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S:\009 広報・説明会\01 ホームページ\変更依頼書\令和７年度\R8.1_入力フォームあり\"/>
    </mc:Choice>
  </mc:AlternateContent>
  <xr:revisionPtr revIDLastSave="0" documentId="13_ncr:1_{134CE40A-1F20-47D4-8CB2-F67C86F8A917}" xr6:coauthVersionLast="47" xr6:coauthVersionMax="47" xr10:uidLastSave="{00000000-0000-0000-0000-000000000000}"/>
  <bookViews>
    <workbookView xWindow="-108" yWindow="-108" windowWidth="19416" windowHeight="10296" tabRatio="834" activeTab="1" xr2:uid="{00000000-000D-0000-FFFF-FFFF00000000}"/>
  </bookViews>
  <sheets>
    <sheet name="使い方" sheetId="18" r:id="rId1"/>
    <sheet name="入力フォーム" sheetId="22" r:id="rId2"/>
    <sheet name="印刷シート_資格届書" sheetId="20" r:id="rId3"/>
    <sheet name="印刷シート_情報変更届書" sheetId="21" r:id="rId4"/>
    <sheet name="出力シート" sheetId="10" state="hidden" r:id="rId5"/>
    <sheet name="区分" sheetId="16" state="hidden" r:id="rId6"/>
    <sheet name="組合員種別" sheetId="13" state="hidden" r:id="rId7"/>
    <sheet name="所属所" sheetId="11" state="hidden" r:id="rId8"/>
    <sheet name="給与" sheetId="12" state="hidden" r:id="rId9"/>
    <sheet name="組合" sheetId="15" state="hidden" r:id="rId10"/>
    <sheet name="住所" sheetId="17" state="hidden" r:id="rId11"/>
    <sheet name="申告内容" sheetId="14" state="hidden" r:id="rId12"/>
  </sheets>
  <definedNames>
    <definedName name="_xlnm.Print_Area" localSheetId="2">印刷シート_資格届書!$A$1:$DG$166</definedName>
    <definedName name="_xlnm.Print_Area" localSheetId="3">印刷シート_情報変更届書!$A$1:$DH$168</definedName>
    <definedName name="_xlnm.Print_Area" localSheetId="0">使い方!$A$1:$AL$41</definedName>
    <definedName name="_xlnm.Print_Area" localSheetId="1">入力フォーム!$A$1:$P$96</definedName>
    <definedName name="住所">住所!$A$1:$G$9077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22" l="1"/>
  <c r="BG140" i="20"/>
  <c r="S58" i="22"/>
  <c r="V138" i="21" l="1"/>
  <c r="E92" i="22" l="1"/>
  <c r="E75" i="22" l="1"/>
  <c r="BS108" i="21" s="1"/>
  <c r="V37" i="22" l="1"/>
  <c r="U37" i="22"/>
  <c r="Z37" i="22"/>
  <c r="Y37" i="22" s="1"/>
  <c r="T37" i="22" s="1"/>
  <c r="W36" i="22" l="1"/>
  <c r="S37" i="22" s="1"/>
  <c r="AA37" i="22"/>
  <c r="S15" i="22" l="1"/>
  <c r="V142" i="21"/>
  <c r="BH142" i="21"/>
  <c r="S59" i="22" l="1"/>
  <c r="S57" i="22"/>
  <c r="S38" i="22"/>
  <c r="S46" i="22" l="1"/>
  <c r="V140" i="20"/>
  <c r="V136" i="20"/>
  <c r="T67" i="22"/>
  <c r="T65" i="22"/>
  <c r="D7" i="22"/>
  <c r="D24" i="22" l="1"/>
  <c r="D25" i="22" s="1"/>
  <c r="D55" i="22"/>
  <c r="D15" i="22"/>
  <c r="H54" i="21"/>
  <c r="D74" i="22"/>
  <c r="D75" i="22" s="1"/>
  <c r="H50" i="21"/>
  <c r="H42" i="21"/>
  <c r="H46" i="21"/>
  <c r="H34" i="21"/>
  <c r="D40" i="22"/>
  <c r="D41" i="22"/>
  <c r="D42" i="22"/>
  <c r="T42" i="22" s="1"/>
  <c r="AL8" i="10"/>
  <c r="D49" i="22"/>
  <c r="D46" i="22"/>
  <c r="Q46" i="22" s="1"/>
  <c r="AC38" i="21" s="1"/>
  <c r="H38" i="21"/>
  <c r="S25" i="22"/>
  <c r="S24" i="22"/>
  <c r="V91" i="22"/>
  <c r="U91" i="22"/>
  <c r="T90" i="22"/>
  <c r="T91" i="22" s="1"/>
  <c r="S81" i="22"/>
  <c r="Q81" i="22"/>
  <c r="AW8" i="10" s="1"/>
  <c r="S41" i="22"/>
  <c r="S40" i="22"/>
  <c r="S35" i="22"/>
  <c r="V11" i="22"/>
  <c r="U11" i="22"/>
  <c r="T10" i="22"/>
  <c r="T11" i="22" s="1"/>
  <c r="S45" i="22"/>
  <c r="S56" i="22"/>
  <c r="S55" i="22"/>
  <c r="Y49" i="22"/>
  <c r="S50" i="22" s="1"/>
  <c r="E49" i="22" s="1"/>
  <c r="Y48" i="22"/>
  <c r="V48" i="22"/>
  <c r="U48" i="22"/>
  <c r="T47" i="22"/>
  <c r="T48" i="22" s="1"/>
  <c r="S39" i="22"/>
  <c r="S33" i="22"/>
  <c r="S31" i="22"/>
  <c r="Q31" i="22" s="1"/>
  <c r="BC66" i="21" s="1"/>
  <c r="S16" i="22"/>
  <c r="Q16" i="22" s="1"/>
  <c r="Q12" i="22"/>
  <c r="I14" i="20" l="1"/>
  <c r="H18" i="21"/>
  <c r="BY72" i="20"/>
  <c r="BZ76" i="21"/>
  <c r="AK128" i="20"/>
  <c r="AL130" i="21"/>
  <c r="CE72" i="20"/>
  <c r="CF76" i="21"/>
  <c r="AA128" i="20"/>
  <c r="AB130" i="21"/>
  <c r="D57" i="22"/>
  <c r="Q57" i="22" s="1"/>
  <c r="AD99" i="21" s="1"/>
  <c r="D56" i="22"/>
  <c r="Q56" i="22" s="1"/>
  <c r="D59" i="22"/>
  <c r="Q59" i="22" s="1"/>
  <c r="BY99" i="21" s="1"/>
  <c r="D58" i="22"/>
  <c r="Q58" i="22" s="1"/>
  <c r="BH99" i="21" s="1"/>
  <c r="Q128" i="20"/>
  <c r="R130" i="21"/>
  <c r="D43" i="22"/>
  <c r="D45" i="22"/>
  <c r="Q45" i="22" s="1"/>
  <c r="D44" i="22"/>
  <c r="Q25" i="22"/>
  <c r="AI68" i="21" s="1"/>
  <c r="BA118" i="20"/>
  <c r="BJ120" i="21"/>
  <c r="AV118" i="20"/>
  <c r="BB120" i="21"/>
  <c r="AQ118" i="20"/>
  <c r="AT120" i="21"/>
  <c r="BM64" i="20"/>
  <c r="CN68" i="21"/>
  <c r="BG64" i="20"/>
  <c r="CH68" i="21"/>
  <c r="BA64" i="20"/>
  <c r="CB68" i="21"/>
  <c r="Q24" i="22"/>
  <c r="M8" i="10"/>
  <c r="AV148" i="20"/>
  <c r="AW150" i="21"/>
  <c r="V132" i="20"/>
  <c r="V134" i="21"/>
  <c r="BT148" i="20"/>
  <c r="BU150" i="21"/>
  <c r="H14" i="21"/>
  <c r="I18" i="20"/>
  <c r="Q39" i="22"/>
  <c r="BW62" i="20" s="1"/>
  <c r="C8" i="10"/>
  <c r="V62" i="20"/>
  <c r="Q65" i="22"/>
  <c r="Q67" i="22"/>
  <c r="AN8" i="10" s="1"/>
  <c r="D65" i="22"/>
  <c r="D67" i="22"/>
  <c r="B8" i="10"/>
  <c r="S38" i="21"/>
  <c r="Q35" i="22"/>
  <c r="J72" i="20"/>
  <c r="T50" i="22"/>
  <c r="T49" i="22" s="1"/>
  <c r="Q38" i="22"/>
  <c r="DC79" i="21" s="1"/>
  <c r="AB37" i="22"/>
  <c r="S12" i="22"/>
  <c r="I22" i="20"/>
  <c r="Q33" i="22"/>
  <c r="R69" i="20"/>
  <c r="S11" i="22"/>
  <c r="S48" i="22"/>
  <c r="Q48" i="22" s="1"/>
  <c r="S91" i="22"/>
  <c r="Q91" i="22" s="1"/>
  <c r="Q55" i="22"/>
  <c r="Q15" i="22"/>
  <c r="S18" i="22" s="1"/>
  <c r="D18" i="22"/>
  <c r="Q40" i="22"/>
  <c r="U49" i="22"/>
  <c r="H49" i="22" s="1"/>
  <c r="V49" i="22"/>
  <c r="J49" i="22" s="1"/>
  <c r="Q41" i="22"/>
  <c r="S75" i="22"/>
  <c r="T8" i="10" l="1"/>
  <c r="BX97" i="20"/>
  <c r="AI64" i="21"/>
  <c r="AI51" i="20"/>
  <c r="Q18" i="22"/>
  <c r="Q8" i="10" s="1"/>
  <c r="BS72" i="20"/>
  <c r="BT76" i="21"/>
  <c r="G8" i="10"/>
  <c r="K76" i="21"/>
  <c r="H8" i="10"/>
  <c r="S73" i="21"/>
  <c r="BM79" i="21"/>
  <c r="BM75" i="21"/>
  <c r="K8" i="10"/>
  <c r="U42" i="22"/>
  <c r="AI55" i="20"/>
  <c r="CW66" i="21"/>
  <c r="AO97" i="20"/>
  <c r="AP99" i="21"/>
  <c r="J97" i="20"/>
  <c r="K99" i="21"/>
  <c r="DB75" i="20"/>
  <c r="DC75" i="21"/>
  <c r="CP69" i="20"/>
  <c r="CQ73" i="21"/>
  <c r="AD8" i="10"/>
  <c r="AB8" i="10"/>
  <c r="BG97" i="20"/>
  <c r="AA8" i="10"/>
  <c r="AF8" i="10" s="1"/>
  <c r="AC97" i="20"/>
  <c r="J8" i="10"/>
  <c r="AQ78" i="20"/>
  <c r="I8" i="10"/>
  <c r="W78" i="20"/>
  <c r="E8" i="10"/>
  <c r="DB71" i="20"/>
  <c r="L8" i="10"/>
  <c r="N8" i="10"/>
  <c r="V8" i="10"/>
  <c r="AH8" i="10"/>
  <c r="D66" i="22"/>
  <c r="S66" i="22" s="1"/>
  <c r="AI108" i="20" s="1"/>
  <c r="D68" i="22"/>
  <c r="S68" i="22" s="1"/>
  <c r="CB108" i="20" s="1"/>
  <c r="Q11" i="22"/>
  <c r="AG8" i="10" s="1"/>
  <c r="S67" i="22"/>
  <c r="BL108" i="20" s="1"/>
  <c r="S65" i="22"/>
  <c r="S108" i="20" s="1"/>
  <c r="Q37" i="22"/>
  <c r="F8" i="10" s="1"/>
  <c r="BL75" i="20"/>
  <c r="BL71" i="20"/>
  <c r="S49" i="22"/>
  <c r="Q49" i="22" s="1"/>
  <c r="AM8" i="10" s="1"/>
  <c r="V42" i="22" l="1"/>
  <c r="S42" i="22" s="1"/>
  <c r="Q42" i="22" s="1"/>
  <c r="W42" i="22"/>
  <c r="AJ8" i="10"/>
  <c r="M85" i="21" l="1"/>
  <c r="L83" i="20"/>
  <c r="R8" i="10"/>
  <c r="V44" i="22"/>
  <c r="T44" i="22"/>
  <c r="T43" i="22"/>
  <c r="U44" i="22"/>
  <c r="V43" i="22"/>
  <c r="U43" i="22"/>
  <c r="S44" i="22" l="1"/>
  <c r="Q44" i="22" s="1"/>
  <c r="J86" i="20" s="1"/>
  <c r="S43" i="22"/>
  <c r="E43" i="22" s="1"/>
  <c r="AC8" i="10"/>
  <c r="S8" i="10" l="1"/>
  <c r="E44" i="22"/>
  <c r="K88" i="21"/>
  <c r="Q43" i="22"/>
  <c r="U8" i="10" s="1"/>
</calcChain>
</file>

<file path=xl/sharedStrings.xml><?xml version="1.0" encoding="utf-8"?>
<sst xmlns="http://schemas.openxmlformats.org/spreadsheetml/2006/main" count="62006" uniqueCount="22556">
  <si>
    <t>このシートの使い方を説明します。</t>
    <rPh sb="6" eb="7">
      <t>ツカ</t>
    </rPh>
    <rPh sb="8" eb="9">
      <t>カタ</t>
    </rPh>
    <rPh sb="10" eb="12">
      <t>セツメイ</t>
    </rPh>
    <phoneticPr fontId="3"/>
  </si>
  <si>
    <t>入力フォーム</t>
    <rPh sb="0" eb="2">
      <t>ニュウリョク</t>
    </rPh>
    <phoneticPr fontId="3"/>
  </si>
  <si>
    <r>
      <t>組合員に関する情報を入力するシートです。（</t>
    </r>
    <r>
      <rPr>
        <b/>
        <sz val="12"/>
        <color rgb="FFFF0000"/>
        <rFont val="ＭＳ Ｐゴシック"/>
        <family val="3"/>
        <charset val="128"/>
      </rPr>
      <t>※被扶養者は対象外です。</t>
    </r>
    <r>
      <rPr>
        <b/>
        <sz val="12"/>
        <color theme="0"/>
        <rFont val="ＭＳ Ｐゴシック"/>
        <family val="3"/>
        <charset val="128"/>
      </rPr>
      <t>）</t>
    </r>
    <rPh sb="0" eb="3">
      <t>クミアイイン</t>
    </rPh>
    <rPh sb="4" eb="5">
      <t>カン</t>
    </rPh>
    <rPh sb="7" eb="9">
      <t>ジョウホウ</t>
    </rPh>
    <rPh sb="10" eb="12">
      <t>ニュウリョク</t>
    </rPh>
    <rPh sb="22" eb="26">
      <t>ヒフヨウシャ</t>
    </rPh>
    <rPh sb="27" eb="30">
      <t>タイショウガイ</t>
    </rPh>
    <phoneticPr fontId="3"/>
  </si>
  <si>
    <t>入力する内容は、『組合員資格取得届書』及び『組合員情報変更届書』で報告する内容です。</t>
    <rPh sb="0" eb="2">
      <t>ニュウリョク</t>
    </rPh>
    <rPh sb="4" eb="6">
      <t>ナイヨウ</t>
    </rPh>
    <rPh sb="9" eb="12">
      <t>クミアイイン</t>
    </rPh>
    <rPh sb="12" eb="18">
      <t>シカクシュトクトドケショ</t>
    </rPh>
    <rPh sb="19" eb="20">
      <t>オヨ</t>
    </rPh>
    <rPh sb="22" eb="25">
      <t>クミアイイン</t>
    </rPh>
    <rPh sb="25" eb="27">
      <t>ジョウホウ</t>
    </rPh>
    <rPh sb="27" eb="29">
      <t>ヘンコウ</t>
    </rPh>
    <rPh sb="29" eb="31">
      <t>トドケショ</t>
    </rPh>
    <rPh sb="33" eb="35">
      <t>ホウコク</t>
    </rPh>
    <rPh sb="37" eb="39">
      <t>ナイヨウ</t>
    </rPh>
    <phoneticPr fontId="3"/>
  </si>
  <si>
    <t>●SETP1から順番に入力してください。</t>
    <rPh sb="8" eb="10">
      <t>ジュンバン</t>
    </rPh>
    <rPh sb="11" eb="13">
      <t>ニュウリョク</t>
    </rPh>
    <phoneticPr fontId="3"/>
  </si>
  <si>
    <t>初めに申告内容をプルダウンから選択してください。</t>
    <rPh sb="0" eb="1">
      <t>ハジ</t>
    </rPh>
    <rPh sb="3" eb="7">
      <t>シンコクナイヨウ</t>
    </rPh>
    <rPh sb="15" eb="17">
      <t>センタク</t>
    </rPh>
    <phoneticPr fontId="3"/>
  </si>
  <si>
    <t>資格取得</t>
    <rPh sb="0" eb="4">
      <t>シカクシュトク</t>
    </rPh>
    <phoneticPr fontId="3"/>
  </si>
  <si>
    <t>申告内容を選択すると入力不要箇所は網掛けされます。</t>
    <phoneticPr fontId="3"/>
  </si>
  <si>
    <t>オレンジ色のセルは、プルダウンメニューになっていますので、該当するものを選択してください。</t>
    <rPh sb="4" eb="5">
      <t>イロ</t>
    </rPh>
    <rPh sb="29" eb="31">
      <t>ガイトウ</t>
    </rPh>
    <rPh sb="36" eb="38">
      <t>センタク</t>
    </rPh>
    <phoneticPr fontId="3"/>
  </si>
  <si>
    <r>
      <t>黄色のセルは、入力するセルです。</t>
    </r>
    <r>
      <rPr>
        <b/>
        <sz val="12"/>
        <color rgb="FFFF0000"/>
        <rFont val="ＭＳ Ｐゴシック"/>
        <family val="3"/>
        <charset val="128"/>
      </rPr>
      <t>入力上の注意点</t>
    </r>
    <r>
      <rPr>
        <b/>
        <sz val="12"/>
        <color theme="0"/>
        <rFont val="ＭＳ Ｐゴシック"/>
        <family val="3"/>
        <charset val="128"/>
      </rPr>
      <t>を確認し、入力してください。</t>
    </r>
    <rPh sb="0" eb="2">
      <t>キイロ</t>
    </rPh>
    <rPh sb="7" eb="9">
      <t>ニュウリョク</t>
    </rPh>
    <rPh sb="16" eb="18">
      <t>ニュウリョク</t>
    </rPh>
    <rPh sb="18" eb="19">
      <t>ジョウ</t>
    </rPh>
    <rPh sb="20" eb="23">
      <t>チュウイテン</t>
    </rPh>
    <rPh sb="24" eb="26">
      <t>カクニン</t>
    </rPh>
    <rPh sb="28" eb="30">
      <t>ニュウリョク</t>
    </rPh>
    <phoneticPr fontId="3"/>
  </si>
  <si>
    <t>印刷シート</t>
    <rPh sb="0" eb="2">
      <t>インサツ</t>
    </rPh>
    <phoneticPr fontId="3"/>
  </si>
  <si>
    <t>●組合員資格届書</t>
    <rPh sb="1" eb="4">
      <t>クミアイイン</t>
    </rPh>
    <rPh sb="4" eb="8">
      <t>シカクトドケショ</t>
    </rPh>
    <phoneticPr fontId="3"/>
  </si>
  <si>
    <r>
      <t>資格取得や喪失時に入力してください。原則、</t>
    </r>
    <r>
      <rPr>
        <b/>
        <sz val="12"/>
        <color rgb="FFFF0000"/>
        <rFont val="ＭＳ Ｐゴシック"/>
        <family val="3"/>
        <charset val="128"/>
      </rPr>
      <t>５日以内の届出</t>
    </r>
    <r>
      <rPr>
        <b/>
        <sz val="12"/>
        <color theme="0"/>
        <rFont val="ＭＳ Ｐゴシック"/>
        <family val="3"/>
        <charset val="128"/>
      </rPr>
      <t>をお願いします。</t>
    </r>
    <rPh sb="0" eb="2">
      <t>シカク</t>
    </rPh>
    <rPh sb="2" eb="4">
      <t>シュトク</t>
    </rPh>
    <rPh sb="5" eb="7">
      <t>ソウシツ</t>
    </rPh>
    <rPh sb="7" eb="8">
      <t>ジ</t>
    </rPh>
    <rPh sb="9" eb="11">
      <t>ニュウリョク</t>
    </rPh>
    <rPh sb="18" eb="20">
      <t>ゲンソク</t>
    </rPh>
    <rPh sb="22" eb="23">
      <t>ニチ</t>
    </rPh>
    <rPh sb="23" eb="25">
      <t>イナイ</t>
    </rPh>
    <rPh sb="26" eb="27">
      <t>トド</t>
    </rPh>
    <rPh sb="27" eb="28">
      <t>デ</t>
    </rPh>
    <rPh sb="30" eb="31">
      <t>ネガ</t>
    </rPh>
    <phoneticPr fontId="3"/>
  </si>
  <si>
    <t>添付書類（辞令等）を確認し、添付漏れに注意してください。</t>
    <rPh sb="0" eb="2">
      <t>テンプ</t>
    </rPh>
    <rPh sb="2" eb="4">
      <t>ショルイ</t>
    </rPh>
    <rPh sb="5" eb="8">
      <t>ジレイトウ</t>
    </rPh>
    <rPh sb="10" eb="12">
      <t>カクニン</t>
    </rPh>
    <rPh sb="14" eb="17">
      <t>テンプモ</t>
    </rPh>
    <rPh sb="19" eb="21">
      <t>チュウイ</t>
    </rPh>
    <phoneticPr fontId="3"/>
  </si>
  <si>
    <t>・資格取得（一般・短期）</t>
    <rPh sb="1" eb="5">
      <t>シカクシュトク</t>
    </rPh>
    <rPh sb="6" eb="8">
      <t>イッパン</t>
    </rPh>
    <rPh sb="9" eb="11">
      <t>タンキ</t>
    </rPh>
    <phoneticPr fontId="3"/>
  </si>
  <si>
    <r>
      <rPr>
        <b/>
        <sz val="12"/>
        <color rgb="FFFF0000"/>
        <rFont val="ＭＳ Ｐゴシック"/>
        <family val="3"/>
        <charset val="128"/>
      </rPr>
      <t>A欄</t>
    </r>
    <r>
      <rPr>
        <b/>
        <sz val="12"/>
        <color theme="0"/>
        <rFont val="ＭＳ Ｐゴシック"/>
        <family val="3"/>
        <charset val="128"/>
      </rPr>
      <t>は必ず記入してください。</t>
    </r>
    <rPh sb="1" eb="2">
      <t>ラン</t>
    </rPh>
    <rPh sb="3" eb="4">
      <t>カナラ</t>
    </rPh>
    <rPh sb="5" eb="7">
      <t>キニュウ</t>
    </rPh>
    <phoneticPr fontId="3"/>
  </si>
  <si>
    <t>注意事項・・・・・</t>
    <rPh sb="0" eb="4">
      <t>チュウイジコウ</t>
    </rPh>
    <phoneticPr fontId="3"/>
  </si>
  <si>
    <t>基礎年金番号の記入漏れ</t>
    <rPh sb="0" eb="6">
      <t>キソネンキンバンゴウ</t>
    </rPh>
    <rPh sb="7" eb="10">
      <t>キニュウモ</t>
    </rPh>
    <phoneticPr fontId="3"/>
  </si>
  <si>
    <t>←</t>
    <phoneticPr fontId="3"/>
  </si>
  <si>
    <t>ﾏｲﾅﾎﾟｰﾀﾙ・ねんきんﾈｯﾄ・基礎年金番号通知書・年金手帳等で確認</t>
    <rPh sb="17" eb="26">
      <t>キソネンキンバンゴウツウチショ</t>
    </rPh>
    <rPh sb="27" eb="31">
      <t>ネンキンテチョウ</t>
    </rPh>
    <rPh sb="31" eb="32">
      <t>トウ</t>
    </rPh>
    <rPh sb="33" eb="35">
      <t>カクニン</t>
    </rPh>
    <phoneticPr fontId="3"/>
  </si>
  <si>
    <t>住民票上の住所</t>
    <rPh sb="0" eb="4">
      <t>ジュウミンヒョウジョウ</t>
    </rPh>
    <rPh sb="5" eb="7">
      <t>ジュウショ</t>
    </rPh>
    <phoneticPr fontId="3"/>
  </si>
  <si>
    <t>居所と住民票が異なる方は、印刷シートに直接入力等してください。</t>
    <rPh sb="0" eb="2">
      <t>キョショ</t>
    </rPh>
    <rPh sb="3" eb="6">
      <t>ジュウミンヒョウ</t>
    </rPh>
    <rPh sb="7" eb="8">
      <t>コト</t>
    </rPh>
    <rPh sb="10" eb="11">
      <t>カタ</t>
    </rPh>
    <rPh sb="13" eb="15">
      <t>インサツ</t>
    </rPh>
    <rPh sb="19" eb="24">
      <t>チョクセツニュウリョクトウ</t>
    </rPh>
    <phoneticPr fontId="3"/>
  </si>
  <si>
    <r>
      <t>・資格</t>
    </r>
    <r>
      <rPr>
        <b/>
        <sz val="12"/>
        <color rgb="FFFF0000"/>
        <rFont val="ＭＳ Ｐゴシック"/>
        <family val="3"/>
        <charset val="128"/>
      </rPr>
      <t>喪失</t>
    </r>
    <r>
      <rPr>
        <b/>
        <sz val="12"/>
        <color theme="0"/>
        <rFont val="ＭＳ Ｐゴシック"/>
        <family val="3"/>
        <charset val="128"/>
      </rPr>
      <t>（一般・短期）</t>
    </r>
    <rPh sb="1" eb="3">
      <t>シカク</t>
    </rPh>
    <rPh sb="3" eb="5">
      <t>ソウシツ</t>
    </rPh>
    <rPh sb="6" eb="8">
      <t>イッパン</t>
    </rPh>
    <rPh sb="9" eb="11">
      <t>タンキ</t>
    </rPh>
    <phoneticPr fontId="3"/>
  </si>
  <si>
    <t>資格喪失証明書　交付希望</t>
    <rPh sb="0" eb="2">
      <t>シカク</t>
    </rPh>
    <rPh sb="2" eb="4">
      <t>ソウシツ</t>
    </rPh>
    <rPh sb="4" eb="7">
      <t>ショウメイショ</t>
    </rPh>
    <rPh sb="8" eb="12">
      <t>コウフキボウ</t>
    </rPh>
    <phoneticPr fontId="3"/>
  </si>
  <si>
    <t>どちらか選択してください。</t>
    <rPh sb="4" eb="6">
      <t>センタク</t>
    </rPh>
    <phoneticPr fontId="3"/>
  </si>
  <si>
    <t>自宅宛の場合は、返信用封筒に切手を貼付してください。</t>
    <rPh sb="0" eb="3">
      <t>ジタクアテ</t>
    </rPh>
    <rPh sb="4" eb="6">
      <t>バアイ</t>
    </rPh>
    <rPh sb="8" eb="13">
      <t>ヘンシンヨウフウトウ</t>
    </rPh>
    <rPh sb="14" eb="16">
      <t>キッテ</t>
    </rPh>
    <rPh sb="17" eb="19">
      <t>テンプ</t>
    </rPh>
    <phoneticPr fontId="3"/>
  </si>
  <si>
    <t>●組合員情報変更届書</t>
    <rPh sb="1" eb="4">
      <t>クミアイイン</t>
    </rPh>
    <rPh sb="4" eb="6">
      <t>ジョウホウ</t>
    </rPh>
    <rPh sb="6" eb="8">
      <t>ヘンコウ</t>
    </rPh>
    <rPh sb="8" eb="10">
      <t>トドケショ</t>
    </rPh>
    <phoneticPr fontId="3"/>
  </si>
  <si>
    <t>種別変更（一般⇔短期）や登録変更（改姓・住所・口座等）する時に入力してください。</t>
    <rPh sb="0" eb="4">
      <t>シュベツヘンコウ</t>
    </rPh>
    <rPh sb="5" eb="7">
      <t>イッパン</t>
    </rPh>
    <rPh sb="8" eb="10">
      <t>タンキ</t>
    </rPh>
    <rPh sb="12" eb="16">
      <t>トウロクヘンコウ</t>
    </rPh>
    <rPh sb="17" eb="19">
      <t>カイセイ</t>
    </rPh>
    <rPh sb="20" eb="22">
      <t>ジュウショ</t>
    </rPh>
    <rPh sb="23" eb="26">
      <t>コウザトウ</t>
    </rPh>
    <rPh sb="29" eb="30">
      <t>トキ</t>
    </rPh>
    <rPh sb="31" eb="33">
      <t>ニュウリョク</t>
    </rPh>
    <phoneticPr fontId="3"/>
  </si>
  <si>
    <t>・種別変更</t>
    <rPh sb="1" eb="5">
      <t>シュベツヘンコウ</t>
    </rPh>
    <phoneticPr fontId="3"/>
  </si>
  <si>
    <t>被扶養配偶者の記入漏れ</t>
    <rPh sb="0" eb="3">
      <t>ヒフヨウ</t>
    </rPh>
    <rPh sb="3" eb="6">
      <t>ハイグウシャ</t>
    </rPh>
    <rPh sb="7" eb="10">
      <t>キニュウモ</t>
    </rPh>
    <phoneticPr fontId="3"/>
  </si>
  <si>
    <t>該当する場合は、『国民年金第３号被保険者関係届』の添付。</t>
    <rPh sb="0" eb="2">
      <t>ガイトウ</t>
    </rPh>
    <rPh sb="4" eb="6">
      <t>バアイ</t>
    </rPh>
    <rPh sb="9" eb="11">
      <t>コクミン</t>
    </rPh>
    <rPh sb="11" eb="13">
      <t>ネンキン</t>
    </rPh>
    <rPh sb="13" eb="14">
      <t>ダイ</t>
    </rPh>
    <rPh sb="15" eb="16">
      <t>ゴウ</t>
    </rPh>
    <rPh sb="16" eb="20">
      <t>ヒホケンシャ</t>
    </rPh>
    <rPh sb="20" eb="23">
      <t>カンケイトドケ</t>
    </rPh>
    <rPh sb="25" eb="27">
      <t>テンプ</t>
    </rPh>
    <phoneticPr fontId="3"/>
  </si>
  <si>
    <t>・登録変更</t>
    <rPh sb="1" eb="3">
      <t>トウロク</t>
    </rPh>
    <rPh sb="3" eb="5">
      <t>ヘンコウ</t>
    </rPh>
    <phoneticPr fontId="3"/>
  </si>
  <si>
    <t>住所変更時の単身又は世帯全員の選択漏れ（E46）</t>
    <rPh sb="0" eb="5">
      <t>ジュウショヘンコウジ</t>
    </rPh>
    <rPh sb="6" eb="8">
      <t>タンシン</t>
    </rPh>
    <rPh sb="8" eb="9">
      <t>マタ</t>
    </rPh>
    <rPh sb="10" eb="14">
      <t>セタイゼンイン</t>
    </rPh>
    <rPh sb="15" eb="17">
      <t>センタク</t>
    </rPh>
    <rPh sb="17" eb="18">
      <t>モ</t>
    </rPh>
    <phoneticPr fontId="3"/>
  </si>
  <si>
    <t>※必須項目(〇)の箇所の入力漏れがないかを確認してから、該当の印刷シートを選んで、印刷してください。</t>
    <rPh sb="1" eb="5">
      <t>ヒッスウコウモク</t>
    </rPh>
    <rPh sb="9" eb="11">
      <t>カショ</t>
    </rPh>
    <rPh sb="12" eb="15">
      <t>ニュウリョクモ</t>
    </rPh>
    <rPh sb="21" eb="23">
      <t>カクニン</t>
    </rPh>
    <rPh sb="28" eb="30">
      <t>ガイトウ</t>
    </rPh>
    <rPh sb="31" eb="33">
      <t>インサツ</t>
    </rPh>
    <rPh sb="37" eb="38">
      <t>エラ</t>
    </rPh>
    <rPh sb="41" eb="43">
      <t>インサツ</t>
    </rPh>
    <phoneticPr fontId="3"/>
  </si>
  <si>
    <t>区分</t>
    <rPh sb="0" eb="2">
      <t>クブン</t>
    </rPh>
    <phoneticPr fontId="3"/>
  </si>
  <si>
    <t>CD</t>
    <phoneticPr fontId="3"/>
  </si>
  <si>
    <t xml:space="preserve">『組合員資格届書・組合員情報変更届書』の入力フォームです。
</t>
    <rPh sb="1" eb="4">
      <t>クミアイイン</t>
    </rPh>
    <rPh sb="4" eb="8">
      <t>シカクトドケショ</t>
    </rPh>
    <rPh sb="9" eb="18">
      <t>クミアイインジョウホウヘンコウトドケショ</t>
    </rPh>
    <rPh sb="20" eb="22">
      <t>ニュウリョク</t>
    </rPh>
    <phoneticPr fontId="3"/>
  </si>
  <si>
    <t>資格喪失</t>
    <rPh sb="0" eb="4">
      <t>シカクソウシツ</t>
    </rPh>
    <phoneticPr fontId="3"/>
  </si>
  <si>
    <t>STEPの順に入力または選択してください。</t>
    <phoneticPr fontId="3"/>
  </si>
  <si>
    <r>
      <t>　　　←　まず</t>
    </r>
    <r>
      <rPr>
        <b/>
        <sz val="12"/>
        <color rgb="FFFF0000"/>
        <rFont val="ＭＳ Ｐゴシック"/>
        <family val="3"/>
        <charset val="128"/>
      </rPr>
      <t>初めに</t>
    </r>
    <r>
      <rPr>
        <sz val="12"/>
        <rFont val="ＭＳ Ｐゴシック"/>
        <family val="3"/>
        <charset val="128"/>
      </rPr>
      <t>申告内容をプルダウンから選択してください。</t>
    </r>
    <rPh sb="7" eb="8">
      <t>ハジ</t>
    </rPh>
    <rPh sb="10" eb="14">
      <t>シンコクナイヨウ</t>
    </rPh>
    <rPh sb="22" eb="24">
      <t>センタク</t>
    </rPh>
    <phoneticPr fontId="3"/>
  </si>
  <si>
    <t>種別変更</t>
    <rPh sb="0" eb="4">
      <t>シュベツヘンコウ</t>
    </rPh>
    <phoneticPr fontId="3"/>
  </si>
  <si>
    <t>変更（所属所）</t>
    <rPh sb="0" eb="2">
      <t>ヘンコウ</t>
    </rPh>
    <rPh sb="3" eb="6">
      <t>ショゾクショ</t>
    </rPh>
    <phoneticPr fontId="3"/>
  </si>
  <si>
    <t>●STEP１</t>
    <phoneticPr fontId="3"/>
  </si>
  <si>
    <t>組合員に関する情報を入力してください。</t>
    <rPh sb="0" eb="3">
      <t>クミアイイン</t>
    </rPh>
    <rPh sb="4" eb="5">
      <t>カン</t>
    </rPh>
    <rPh sb="7" eb="9">
      <t>ジョウホウ</t>
    </rPh>
    <rPh sb="10" eb="12">
      <t>ニュウリョク</t>
    </rPh>
    <phoneticPr fontId="3"/>
  </si>
  <si>
    <t>変更（支弁区分）</t>
    <rPh sb="0" eb="2">
      <t>ヘンコウ</t>
    </rPh>
    <rPh sb="3" eb="7">
      <t>シベンクブン</t>
    </rPh>
    <phoneticPr fontId="3"/>
  </si>
  <si>
    <t>〇：必須　△：任意　×：不要</t>
    <rPh sb="2" eb="4">
      <t>ヒッスウ</t>
    </rPh>
    <rPh sb="7" eb="9">
      <t>ニンイ</t>
    </rPh>
    <rPh sb="12" eb="14">
      <t>フヨウ</t>
    </rPh>
    <phoneticPr fontId="3"/>
  </si>
  <si>
    <t>変更（改姓）</t>
    <rPh sb="0" eb="2">
      <t>ヘンコウ</t>
    </rPh>
    <rPh sb="3" eb="5">
      <t>カイセイ</t>
    </rPh>
    <phoneticPr fontId="3"/>
  </si>
  <si>
    <t>報告内容</t>
    <rPh sb="0" eb="4">
      <t>ホウコクナイヨウ</t>
    </rPh>
    <phoneticPr fontId="3"/>
  </si>
  <si>
    <t>該当</t>
    <rPh sb="0" eb="2">
      <t>ガイトウ</t>
    </rPh>
    <phoneticPr fontId="3"/>
  </si>
  <si>
    <t>入力上の注意点</t>
    <rPh sb="0" eb="2">
      <t>ニュウリョク</t>
    </rPh>
    <rPh sb="2" eb="3">
      <t>ジョウ</t>
    </rPh>
    <rPh sb="4" eb="7">
      <t>チュウイテン</t>
    </rPh>
    <phoneticPr fontId="3"/>
  </si>
  <si>
    <t>出力シート</t>
    <rPh sb="0" eb="2">
      <t>シュツリョク</t>
    </rPh>
    <phoneticPr fontId="3"/>
  </si>
  <si>
    <t>変更（口座）</t>
    <rPh sb="0" eb="2">
      <t>ヘンコウ</t>
    </rPh>
    <rPh sb="3" eb="5">
      <t>コウザ</t>
    </rPh>
    <phoneticPr fontId="3"/>
  </si>
  <si>
    <t>変更（任用区分）</t>
    <rPh sb="0" eb="2">
      <t>ヘンコウ</t>
    </rPh>
    <rPh sb="3" eb="7">
      <t>ニンヨウクブン</t>
    </rPh>
    <phoneticPr fontId="3"/>
  </si>
  <si>
    <t>【西暦】
届出日（入力日）</t>
    <rPh sb="1" eb="3">
      <t>セイレキ</t>
    </rPh>
    <rPh sb="5" eb="7">
      <t>トドケデ</t>
    </rPh>
    <rPh sb="7" eb="8">
      <t>ビ</t>
    </rPh>
    <rPh sb="9" eb="12">
      <t>ニュウリョクビ</t>
    </rPh>
    <phoneticPr fontId="3"/>
  </si>
  <si>
    <t>年</t>
    <rPh sb="0" eb="1">
      <t>ネン</t>
    </rPh>
    <phoneticPr fontId="3"/>
  </si>
  <si>
    <t>月</t>
    <rPh sb="0" eb="1">
      <t>ツキ</t>
    </rPh>
    <phoneticPr fontId="3"/>
  </si>
  <si>
    <t>日</t>
    <rPh sb="0" eb="1">
      <t>ヒ</t>
    </rPh>
    <phoneticPr fontId="3"/>
  </si>
  <si>
    <t>　例　２０２５年４月１日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</si>
  <si>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変更（住所）</t>
    <rPh sb="0" eb="2">
      <t>ヘンコウ</t>
    </rPh>
    <rPh sb="3" eb="5">
      <t>ジュウショ</t>
    </rPh>
    <phoneticPr fontId="3"/>
  </si>
  <si>
    <t>〇</t>
    <phoneticPr fontId="3"/>
  </si>
  <si>
    <t>AG、AL列</t>
    <rPh sb="5" eb="6">
      <t>レツ</t>
    </rPh>
    <phoneticPr fontId="3"/>
  </si>
  <si>
    <t>変更（所属所・支弁区分）</t>
    <rPh sb="0" eb="2">
      <t>ヘンコウ</t>
    </rPh>
    <rPh sb="3" eb="6">
      <t>ショゾクショ</t>
    </rPh>
    <rPh sb="7" eb="11">
      <t>シベンクブン</t>
    </rPh>
    <phoneticPr fontId="3"/>
  </si>
  <si>
    <t>組合員種別</t>
    <rPh sb="0" eb="3">
      <t>クミアイイン</t>
    </rPh>
    <rPh sb="3" eb="5">
      <t>シュベツ</t>
    </rPh>
    <phoneticPr fontId="3"/>
  </si>
  <si>
    <t>B列</t>
    <rPh sb="1" eb="2">
      <t>レツ</t>
    </rPh>
    <phoneticPr fontId="3"/>
  </si>
  <si>
    <t>変更（所属所・支弁区分・住所）</t>
    <rPh sb="0" eb="2">
      <t>ヘンコウ</t>
    </rPh>
    <rPh sb="3" eb="6">
      <t>ショゾクショ</t>
    </rPh>
    <rPh sb="7" eb="11">
      <t>シベンクブン</t>
    </rPh>
    <rPh sb="12" eb="14">
      <t>ジュウショ</t>
    </rPh>
    <phoneticPr fontId="3"/>
  </si>
  <si>
    <r>
      <t>　一般組合員</t>
    </r>
    <r>
      <rPr>
        <sz val="10"/>
        <rFont val="ＭＳ Ｐゴシック"/>
        <family val="3"/>
        <charset val="128"/>
      </rPr>
      <t xml:space="preserve"> （フルタイム）</t>
    </r>
    <r>
      <rPr>
        <sz val="11"/>
        <rFont val="ＭＳ Ｐゴシック"/>
        <family val="3"/>
        <charset val="128"/>
      </rPr>
      <t>：正規職員、任期付職員、暫定再任用職員、
                                 会計年度任用職員</t>
    </r>
    <r>
      <rPr>
        <sz val="10"/>
        <rFont val="ＭＳ Ｐゴシック"/>
        <family val="3"/>
        <charset val="128"/>
      </rPr>
      <t>(ﾌﾙﾀｲﾑで採用から13月目以降）</t>
    </r>
    <rPh sb="1" eb="3">
      <t>イッパン</t>
    </rPh>
    <rPh sb="15" eb="17">
      <t>セイキ</t>
    </rPh>
    <rPh sb="17" eb="19">
      <t>ショクイン</t>
    </rPh>
    <rPh sb="26" eb="28">
      <t>ザンテイ</t>
    </rPh>
    <phoneticPr fontId="3"/>
  </si>
  <si>
    <t>変更（改姓・口座）</t>
    <rPh sb="0" eb="2">
      <t>ヘンコウ</t>
    </rPh>
    <rPh sb="3" eb="5">
      <t>カイセイ</t>
    </rPh>
    <rPh sb="6" eb="8">
      <t>コウザ</t>
    </rPh>
    <phoneticPr fontId="3"/>
  </si>
  <si>
    <t>変更（改姓・口座・住所）</t>
    <rPh sb="0" eb="2">
      <t>ヘンコウ</t>
    </rPh>
    <rPh sb="3" eb="5">
      <t>カイセイ</t>
    </rPh>
    <rPh sb="6" eb="8">
      <t>コウザ</t>
    </rPh>
    <rPh sb="9" eb="11">
      <t>ジュウショ</t>
    </rPh>
    <phoneticPr fontId="3"/>
  </si>
  <si>
    <t>給与支給機関</t>
    <rPh sb="0" eb="6">
      <t>キュウヨシキュウキカン</t>
    </rPh>
    <phoneticPr fontId="3"/>
  </si>
  <si>
    <t>　＊　プルダウンから選択してください。</t>
    <rPh sb="10" eb="12">
      <t>センタク</t>
    </rPh>
    <phoneticPr fontId="3"/>
  </si>
  <si>
    <t>K列</t>
    <rPh sb="1" eb="2">
      <t>レツ</t>
    </rPh>
    <phoneticPr fontId="3"/>
  </si>
  <si>
    <t>変更（改姓・住所）</t>
    <rPh sb="0" eb="2">
      <t>ヘンコウ</t>
    </rPh>
    <rPh sb="3" eb="5">
      <t>カイセイ</t>
    </rPh>
    <rPh sb="6" eb="8">
      <t>ジュウショ</t>
    </rPh>
    <phoneticPr fontId="3"/>
  </si>
  <si>
    <t>所属所コード</t>
    <rPh sb="0" eb="3">
      <t>ショゾクショ</t>
    </rPh>
    <phoneticPr fontId="3"/>
  </si>
  <si>
    <r>
      <t>　例　３４５６７８</t>
    </r>
    <r>
      <rPr>
        <sz val="10"/>
        <rFont val="ＭＳ Ｐゴシック"/>
        <family val="3"/>
        <charset val="128"/>
      </rPr>
      <t>（６桁）</t>
    </r>
    <r>
      <rPr>
        <sz val="11"/>
        <rFont val="ＭＳ Ｐゴシック"/>
        <family val="3"/>
        <charset val="128"/>
      </rPr>
      <t>　※組合員・被扶養者基本台帳等で確認してください。</t>
    </r>
    <rPh sb="1" eb="2">
      <t>レイ</t>
    </rPh>
    <rPh sb="11" eb="12">
      <t>ケタ</t>
    </rPh>
    <rPh sb="15" eb="18">
      <t>クミアイイン</t>
    </rPh>
    <rPh sb="19" eb="23">
      <t>ヒフヨウシャ</t>
    </rPh>
    <rPh sb="23" eb="27">
      <t>キホンダイチョウ</t>
    </rPh>
    <rPh sb="27" eb="28">
      <t>トウ</t>
    </rPh>
    <rPh sb="29" eb="31">
      <t>カクニン</t>
    </rPh>
    <phoneticPr fontId="3"/>
  </si>
  <si>
    <t>M列</t>
    <rPh sb="1" eb="2">
      <t>レツ</t>
    </rPh>
    <phoneticPr fontId="3"/>
  </si>
  <si>
    <t>変更（所属所・住所）</t>
    <rPh sb="0" eb="2">
      <t>ヘンコウ</t>
    </rPh>
    <rPh sb="3" eb="6">
      <t>ショゾクショ</t>
    </rPh>
    <rPh sb="7" eb="9">
      <t>ジュウショ</t>
    </rPh>
    <phoneticPr fontId="3"/>
  </si>
  <si>
    <t>所属所名</t>
    <rPh sb="0" eb="3">
      <t>ショゾクショ</t>
    </rPh>
    <rPh sb="3" eb="4">
      <t>メイ</t>
    </rPh>
    <phoneticPr fontId="3"/>
  </si>
  <si>
    <t>　自動表示されますので、確認してください。</t>
    <rPh sb="1" eb="5">
      <t>ジドウヒョウジ</t>
    </rPh>
    <rPh sb="12" eb="14">
      <t>カクニン</t>
    </rPh>
    <phoneticPr fontId="3"/>
  </si>
  <si>
    <t>職員番号</t>
    <rPh sb="0" eb="4">
      <t>ショクインバンゴウ</t>
    </rPh>
    <phoneticPr fontId="3"/>
  </si>
  <si>
    <t>　※半角大文字(英)数字の大文字で入力してください。</t>
    <rPh sb="2" eb="4">
      <t>ハンカク</t>
    </rPh>
    <rPh sb="4" eb="7">
      <t>オオモジ</t>
    </rPh>
    <rPh sb="8" eb="9">
      <t>エイ</t>
    </rPh>
    <rPh sb="10" eb="12">
      <t>スウジ</t>
    </rPh>
    <rPh sb="13" eb="16">
      <t>オオモジ</t>
    </rPh>
    <rPh sb="17" eb="19">
      <t>ニュウリョク</t>
    </rPh>
    <phoneticPr fontId="3"/>
  </si>
  <si>
    <t>Q列</t>
    <rPh sb="1" eb="2">
      <t>レツ</t>
    </rPh>
    <phoneticPr fontId="3"/>
  </si>
  <si>
    <t>●STEP２</t>
    <phoneticPr fontId="3"/>
  </si>
  <si>
    <t>組合員の情報【組合員資格届書A欄・組合員情報変更届書A欄】を入力してください。</t>
    <rPh sb="0" eb="3">
      <t>クミアイイン</t>
    </rPh>
    <rPh sb="4" eb="6">
      <t>ジョウホウ</t>
    </rPh>
    <rPh sb="7" eb="14">
      <t>クミアイインシカクトドケショ</t>
    </rPh>
    <rPh sb="15" eb="16">
      <t>ラン</t>
    </rPh>
    <rPh sb="17" eb="20">
      <t>クミアイイン</t>
    </rPh>
    <rPh sb="20" eb="26">
      <t>ジョウホウヘンコウトドケショ</t>
    </rPh>
    <rPh sb="27" eb="28">
      <t>ラン</t>
    </rPh>
    <rPh sb="30" eb="32">
      <t>ニュウリョク</t>
    </rPh>
    <phoneticPr fontId="3"/>
  </si>
  <si>
    <t>マイナンバーカードを
持っている</t>
    <rPh sb="11" eb="12">
      <t>モ</t>
    </rPh>
    <phoneticPr fontId="3"/>
  </si>
  <si>
    <t>マイナンバーカードを
保険証として登録している</t>
    <phoneticPr fontId="3"/>
  </si>
  <si>
    <t>×</t>
    <phoneticPr fontId="3"/>
  </si>
  <si>
    <t>●STEP３</t>
    <phoneticPr fontId="3"/>
  </si>
  <si>
    <t>組合員の情報【組合員資格届書B欄・組合員情報変更届書C欄】を入力してください。</t>
    <rPh sb="0" eb="3">
      <t>クミアイイン</t>
    </rPh>
    <rPh sb="4" eb="6">
      <t>ジョウホウ</t>
    </rPh>
    <rPh sb="7" eb="10">
      <t>クミアイイン</t>
    </rPh>
    <rPh sb="10" eb="14">
      <t>シカクトドケショ</t>
    </rPh>
    <rPh sb="15" eb="16">
      <t>ラン</t>
    </rPh>
    <rPh sb="17" eb="20">
      <t>クミアイイン</t>
    </rPh>
    <rPh sb="20" eb="22">
      <t>ジョウホウ</t>
    </rPh>
    <rPh sb="22" eb="26">
      <t>ヘンコウトドケショ</t>
    </rPh>
    <rPh sb="27" eb="28">
      <t>ラン</t>
    </rPh>
    <rPh sb="30" eb="32">
      <t>ニュウリョク</t>
    </rPh>
    <phoneticPr fontId="3"/>
  </si>
  <si>
    <t>組合員番号</t>
    <rPh sb="0" eb="5">
      <t>クミアイインバンゴウ</t>
    </rPh>
    <phoneticPr fontId="3"/>
  </si>
  <si>
    <r>
      <t>　例　0１２３４５</t>
    </r>
    <r>
      <rPr>
        <sz val="10"/>
        <rFont val="ＭＳ Ｐゴシック"/>
        <family val="3"/>
        <charset val="128"/>
      </rPr>
      <t>（６桁）</t>
    </r>
    <r>
      <rPr>
        <sz val="11"/>
        <rFont val="ＭＳ Ｐゴシック"/>
        <family val="3"/>
        <charset val="128"/>
      </rPr>
      <t>　※職員番号ではありません。
　　　　　　　　　　　　　　　 不明な場合は、0ゼロを入力してください。</t>
    </r>
    <rPh sb="1" eb="2">
      <t>レイ</t>
    </rPh>
    <rPh sb="11" eb="12">
      <t>ケタ</t>
    </rPh>
    <rPh sb="15" eb="19">
      <t>ショクインバンゴウ</t>
    </rPh>
    <rPh sb="44" eb="46">
      <t>フメイ</t>
    </rPh>
    <rPh sb="47" eb="49">
      <t>バアイ</t>
    </rPh>
    <rPh sb="55" eb="57">
      <t>ニュウリョク</t>
    </rPh>
    <phoneticPr fontId="3"/>
  </si>
  <si>
    <t>C列</t>
    <rPh sb="1" eb="2">
      <t>レツ</t>
    </rPh>
    <phoneticPr fontId="3"/>
  </si>
  <si>
    <t>カナ氏名</t>
    <rPh sb="2" eb="4">
      <t>シメイ</t>
    </rPh>
    <phoneticPr fontId="3"/>
  </si>
  <si>
    <t>姓</t>
    <rPh sb="0" eb="1">
      <t>セイ</t>
    </rPh>
    <phoneticPr fontId="3"/>
  </si>
  <si>
    <t>名</t>
    <rPh sb="0" eb="1">
      <t>メイ</t>
    </rPh>
    <phoneticPr fontId="3"/>
  </si>
  <si>
    <r>
      <t>　例　ｷ</t>
    </r>
    <r>
      <rPr>
        <u/>
        <sz val="11"/>
        <color rgb="FFFF0000"/>
        <rFont val="ＭＳ Ｐゴシック"/>
        <family val="3"/>
        <charset val="128"/>
      </rPr>
      <t>ﾖ</t>
    </r>
    <r>
      <rPr>
        <sz val="11"/>
        <rFont val="ＭＳ Ｐゴシック"/>
        <family val="3"/>
        <charset val="128"/>
      </rPr>
      <t>ｳｻｲ ﾀﾛｳ　※全てカタカナの</t>
    </r>
    <r>
      <rPr>
        <b/>
        <sz val="11"/>
        <color rgb="FFFF0000"/>
        <rFont val="ＭＳ Ｐゴシック"/>
        <family val="3"/>
        <charset val="128"/>
      </rPr>
      <t>半角大文字</t>
    </r>
    <r>
      <rPr>
        <sz val="11"/>
        <rFont val="ＭＳ Ｐゴシック"/>
        <family val="3"/>
        <charset val="128"/>
      </rPr>
      <t>で入力してください。
　　　 給付金等振込口座と共通です。異なる場合は、連絡してください。</t>
    </r>
    <r>
      <rPr>
        <b/>
        <sz val="11"/>
        <color rgb="FFFF0000"/>
        <rFont val="ＭＳ Ｐゴシック"/>
        <family val="3"/>
        <charset val="128"/>
      </rPr>
      <t>※ALT</t>
    </r>
    <rPh sb="1" eb="2">
      <t>レイ</t>
    </rPh>
    <rPh sb="14" eb="15">
      <t>スベ</t>
    </rPh>
    <rPh sb="21" eb="23">
      <t>ハンカク</t>
    </rPh>
    <rPh sb="23" eb="26">
      <t>オオモジ</t>
    </rPh>
    <rPh sb="27" eb="29">
      <t>ニュウリョク</t>
    </rPh>
    <rPh sb="41" eb="45">
      <t>キュウフキントウ</t>
    </rPh>
    <rPh sb="45" eb="49">
      <t>フリコミコウザ</t>
    </rPh>
    <rPh sb="50" eb="52">
      <t>キョウツウ</t>
    </rPh>
    <rPh sb="55" eb="56">
      <t>コト</t>
    </rPh>
    <rPh sb="58" eb="60">
      <t>バアイ</t>
    </rPh>
    <rPh sb="62" eb="64">
      <t>レンラク</t>
    </rPh>
    <phoneticPr fontId="3"/>
  </si>
  <si>
    <t>〇</t>
  </si>
  <si>
    <t>H、AF列</t>
    <rPh sb="4" eb="5">
      <t>レツ</t>
    </rPh>
    <phoneticPr fontId="3"/>
  </si>
  <si>
    <t>漢字氏名</t>
    <rPh sb="0" eb="2">
      <t>カンジ</t>
    </rPh>
    <rPh sb="2" eb="4">
      <t>シメイ</t>
    </rPh>
    <phoneticPr fontId="3"/>
  </si>
  <si>
    <t>G列</t>
    <rPh sb="1" eb="2">
      <t>レツ</t>
    </rPh>
    <phoneticPr fontId="3"/>
  </si>
  <si>
    <t>【西暦】
生年月日</t>
    <rPh sb="1" eb="3">
      <t>セイレキ</t>
    </rPh>
    <rPh sb="5" eb="9">
      <t>セイネンガッピ</t>
    </rPh>
    <phoneticPr fontId="3"/>
  </si>
  <si>
    <t>　例　２０００年１月１日　→　年、月、日を入力</t>
    <rPh sb="1" eb="2">
      <t>レイ</t>
    </rPh>
    <rPh sb="7" eb="8">
      <t>ネン</t>
    </rPh>
    <rPh sb="9" eb="10">
      <t>ガツ</t>
    </rPh>
    <rPh sb="11" eb="12">
      <t>ニチ</t>
    </rPh>
    <rPh sb="15" eb="16">
      <t>ネン</t>
    </rPh>
    <rPh sb="17" eb="18">
      <t>ツキ</t>
    </rPh>
    <rPh sb="19" eb="20">
      <t>ヒ</t>
    </rPh>
    <rPh sb="21" eb="23">
      <t>ニュウリョク</t>
    </rPh>
    <phoneticPr fontId="3"/>
  </si>
  <si>
    <t>F列</t>
    <rPh sb="1" eb="2">
      <t>レツ</t>
    </rPh>
    <phoneticPr fontId="3"/>
  </si>
  <si>
    <t>昭和</t>
    <rPh sb="0" eb="2">
      <t>ショウワ</t>
    </rPh>
    <phoneticPr fontId="3"/>
  </si>
  <si>
    <t>性別</t>
    <rPh sb="0" eb="2">
      <t>セイベツ</t>
    </rPh>
    <phoneticPr fontId="3"/>
  </si>
  <si>
    <t>E列</t>
    <rPh sb="1" eb="2">
      <t>レツ</t>
    </rPh>
    <phoneticPr fontId="3"/>
  </si>
  <si>
    <t>平成</t>
    <rPh sb="0" eb="2">
      <t>ヘイセイ</t>
    </rPh>
    <phoneticPr fontId="3"/>
  </si>
  <si>
    <t>職名</t>
    <rPh sb="0" eb="2">
      <t>ショクメイ</t>
    </rPh>
    <phoneticPr fontId="3"/>
  </si>
  <si>
    <t>　例　教諭　臨時講師　会計年度任用職員等</t>
    <rPh sb="1" eb="2">
      <t>レイ</t>
    </rPh>
    <rPh sb="3" eb="5">
      <t>キョウユ</t>
    </rPh>
    <rPh sb="6" eb="8">
      <t>リンジ</t>
    </rPh>
    <rPh sb="8" eb="10">
      <t>コウシ</t>
    </rPh>
    <rPh sb="11" eb="19">
      <t>カイケイネンドニンヨウショクイン</t>
    </rPh>
    <rPh sb="19" eb="20">
      <t>トウ</t>
    </rPh>
    <phoneticPr fontId="3"/>
  </si>
  <si>
    <t>令和</t>
    <rPh sb="0" eb="2">
      <t>レイワ</t>
    </rPh>
    <phoneticPr fontId="3"/>
  </si>
  <si>
    <t>基礎年金記号</t>
    <rPh sb="0" eb="4">
      <t>キソネンキン</t>
    </rPh>
    <rPh sb="4" eb="6">
      <t>キゴウ</t>
    </rPh>
    <phoneticPr fontId="3"/>
  </si>
  <si>
    <t>　※　４桁　年金手帳、被保険者記録照会回答票などで確認してください。</t>
    <rPh sb="4" eb="5">
      <t>ケタ</t>
    </rPh>
    <rPh sb="6" eb="10">
      <t>ネンキンテチョウ</t>
    </rPh>
    <rPh sb="11" eb="15">
      <t>ヒホケンシャ</t>
    </rPh>
    <rPh sb="15" eb="22">
      <t>キロクショウカイカイトウヒョウ</t>
    </rPh>
    <rPh sb="25" eb="27">
      <t>カクニン</t>
    </rPh>
    <phoneticPr fontId="3"/>
  </si>
  <si>
    <t>I列</t>
    <rPh sb="1" eb="2">
      <t>レツ</t>
    </rPh>
    <phoneticPr fontId="3"/>
  </si>
  <si>
    <t>基礎年金番号</t>
    <rPh sb="0" eb="4">
      <t>キソネンキン</t>
    </rPh>
    <rPh sb="4" eb="6">
      <t>バンゴウ</t>
    </rPh>
    <phoneticPr fontId="3"/>
  </si>
  <si>
    <t>　※　６桁</t>
    <rPh sb="4" eb="5">
      <t>ケタ</t>
    </rPh>
    <phoneticPr fontId="3"/>
  </si>
  <si>
    <t>J列</t>
    <rPh sb="1" eb="2">
      <t>レツ</t>
    </rPh>
    <phoneticPr fontId="3"/>
  </si>
  <si>
    <t>住所（郵便番号）</t>
    <rPh sb="0" eb="2">
      <t>ジュウショ</t>
    </rPh>
    <rPh sb="3" eb="7">
      <t>ユウビンバンゴウ</t>
    </rPh>
    <phoneticPr fontId="3"/>
  </si>
  <si>
    <t>－</t>
    <phoneticPr fontId="3"/>
  </si>
  <si>
    <r>
      <t>　例　６５８－００８１　
　　　 ﾋﾖｳｺﾞｹﾝ ｺｳﾍﾞｼ　ﾋｶﾞｼﾅﾀﾞｸ　ﾀﾅｶﾁｮｳ</t>
    </r>
    <r>
      <rPr>
        <sz val="11"/>
        <color theme="1"/>
        <rFont val="ＭＳ Ｐゴシック"/>
        <family val="3"/>
        <charset val="128"/>
      </rPr>
      <t xml:space="preserve">
　   　兵庫県　神戸市　東灘区　田中町５丁目３番２３号 
　　　</t>
    </r>
    <r>
      <rPr>
        <u/>
        <sz val="11"/>
        <color theme="1"/>
        <rFont val="ＭＳ Ｐゴシック"/>
        <family val="3"/>
        <charset val="128"/>
      </rPr>
      <t>住所（カナ）及び住所１は、</t>
    </r>
    <r>
      <rPr>
        <b/>
        <u/>
        <sz val="11"/>
        <color theme="1"/>
        <rFont val="ＭＳ Ｐゴシック"/>
        <family val="3"/>
        <charset val="128"/>
      </rPr>
      <t>兵庫県及び大阪府のみ</t>
    </r>
    <r>
      <rPr>
        <u/>
        <sz val="11"/>
        <color theme="1"/>
        <rFont val="ＭＳ Ｐゴシック"/>
        <family val="3"/>
        <charset val="128"/>
      </rPr>
      <t>自動反映します。</t>
    </r>
    <r>
      <rPr>
        <sz val="11"/>
        <color theme="1"/>
        <rFont val="ＭＳ Ｐゴシック"/>
        <family val="3"/>
        <charset val="128"/>
      </rPr>
      <t xml:space="preserve">
　　　それ以外の方は、手入力してください。</t>
    </r>
    <r>
      <rPr>
        <b/>
        <u/>
        <sz val="11"/>
        <color rgb="FFFF0000"/>
        <rFont val="ＭＳ Ｐゴシック"/>
        <family val="3"/>
        <charset val="128"/>
      </rPr>
      <t>※上書き保存厳禁</t>
    </r>
    <r>
      <rPr>
        <sz val="11"/>
        <color theme="1"/>
        <rFont val="ＭＳ Ｐゴシック"/>
        <family val="3"/>
        <charset val="128"/>
      </rPr>
      <t xml:space="preserve">
 　 ※マンションの方は、部屋番号まで入力してください。
       カタカナは</t>
    </r>
    <r>
      <rPr>
        <b/>
        <u/>
        <sz val="11"/>
        <color rgb="FFFF0000"/>
        <rFont val="ＭＳ Ｐゴシック"/>
        <family val="3"/>
        <charset val="128"/>
      </rPr>
      <t>半角大文字</t>
    </r>
    <r>
      <rPr>
        <sz val="11"/>
        <rFont val="ＭＳ Ｐゴシック"/>
        <family val="3"/>
        <charset val="128"/>
      </rPr>
      <t>、英数字は</t>
    </r>
    <r>
      <rPr>
        <b/>
        <u/>
        <sz val="11"/>
        <color rgb="FFFF0000"/>
        <rFont val="ＭＳ Ｐゴシック"/>
        <family val="3"/>
        <charset val="128"/>
      </rPr>
      <t>全角大文字</t>
    </r>
    <r>
      <rPr>
        <sz val="11"/>
        <rFont val="ＭＳ Ｐゴシック"/>
        <family val="3"/>
        <charset val="128"/>
      </rPr>
      <t>で入力してください。</t>
    </r>
    <rPh sb="1" eb="2">
      <t>レイ</t>
    </rPh>
    <rPh sb="60" eb="62">
      <t>ヒガシナダ</t>
    </rPh>
    <rPh sb="64" eb="67">
      <t>タナカチョウ</t>
    </rPh>
    <rPh sb="80" eb="82">
      <t>ジュウショ</t>
    </rPh>
    <rPh sb="86" eb="87">
      <t>オヨ</t>
    </rPh>
    <rPh sb="88" eb="90">
      <t>ジュウショ</t>
    </rPh>
    <rPh sb="93" eb="96">
      <t>ヒョウゴケン</t>
    </rPh>
    <rPh sb="96" eb="97">
      <t>オヨ</t>
    </rPh>
    <rPh sb="98" eb="101">
      <t>オオサカフ</t>
    </rPh>
    <rPh sb="103" eb="107">
      <t>ジドウハンエイ</t>
    </rPh>
    <rPh sb="117" eb="119">
      <t>イガイ</t>
    </rPh>
    <rPh sb="120" eb="121">
      <t>カタ</t>
    </rPh>
    <rPh sb="123" eb="126">
      <t>テニュウリョク</t>
    </rPh>
    <rPh sb="134" eb="136">
      <t>ウワガ</t>
    </rPh>
    <rPh sb="137" eb="139">
      <t>ホゾン</t>
    </rPh>
    <rPh sb="139" eb="141">
      <t>ゲンキン</t>
    </rPh>
    <rPh sb="183" eb="188">
      <t>ハンカクオオモジ</t>
    </rPh>
    <rPh sb="189" eb="190">
      <t>エイ</t>
    </rPh>
    <rPh sb="190" eb="192">
      <t>スウジ</t>
    </rPh>
    <rPh sb="193" eb="195">
      <t>ゼンカク</t>
    </rPh>
    <rPh sb="195" eb="198">
      <t>オオモジ</t>
    </rPh>
    <rPh sb="199" eb="201">
      <t>ニュウリョク</t>
    </rPh>
    <phoneticPr fontId="3"/>
  </si>
  <si>
    <t>R列</t>
    <rPh sb="1" eb="2">
      <t>レツ</t>
    </rPh>
    <phoneticPr fontId="3"/>
  </si>
  <si>
    <t>住所（カナ）</t>
    <rPh sb="0" eb="2">
      <t>ジュウショ</t>
    </rPh>
    <phoneticPr fontId="3"/>
  </si>
  <si>
    <t>U列</t>
    <rPh sb="1" eb="2">
      <t>レツ</t>
    </rPh>
    <phoneticPr fontId="3"/>
  </si>
  <si>
    <t>住所１（市区町村名）</t>
    <rPh sb="0" eb="2">
      <t>ジュウショ</t>
    </rPh>
    <rPh sb="4" eb="6">
      <t>シク</t>
    </rPh>
    <rPh sb="6" eb="7">
      <t>チョウ</t>
    </rPh>
    <rPh sb="7" eb="8">
      <t>ムラ</t>
    </rPh>
    <rPh sb="8" eb="9">
      <t>メイ</t>
    </rPh>
    <phoneticPr fontId="3"/>
  </si>
  <si>
    <t>S列</t>
    <rPh sb="1" eb="2">
      <t>レツ</t>
    </rPh>
    <phoneticPr fontId="3"/>
  </si>
  <si>
    <t>住所２（上記以降）</t>
    <rPh sb="0" eb="2">
      <t>ジュウショ</t>
    </rPh>
    <rPh sb="4" eb="8">
      <t>ジョウキイコウ</t>
    </rPh>
    <phoneticPr fontId="3"/>
  </si>
  <si>
    <t>T列</t>
    <rPh sb="1" eb="2">
      <t>レツ</t>
    </rPh>
    <phoneticPr fontId="3"/>
  </si>
  <si>
    <t>組合員のみ</t>
    <rPh sb="0" eb="3">
      <t>クミアイイン</t>
    </rPh>
    <phoneticPr fontId="3"/>
  </si>
  <si>
    <t>住所変更</t>
    <rPh sb="0" eb="2">
      <t>ジュウショ</t>
    </rPh>
    <rPh sb="2" eb="4">
      <t>ヘンコウ</t>
    </rPh>
    <phoneticPr fontId="3"/>
  </si>
  <si>
    <t>世帯全員</t>
    <rPh sb="0" eb="2">
      <t>セタイ</t>
    </rPh>
    <rPh sb="2" eb="4">
      <t>ゼンイン</t>
    </rPh>
    <phoneticPr fontId="3"/>
  </si>
  <si>
    <t>【西暦】
採用・退職日・
変更年月日</t>
    <rPh sb="1" eb="3">
      <t>セイレキ</t>
    </rPh>
    <rPh sb="5" eb="7">
      <t>サイヨウ</t>
    </rPh>
    <rPh sb="13" eb="15">
      <t>ヘンコウ</t>
    </rPh>
    <rPh sb="15" eb="18">
      <t>ネンガッピ</t>
    </rPh>
    <phoneticPr fontId="3"/>
  </si>
  <si>
    <r>
      <t>　例　２０２５年４月１日</t>
    </r>
    <r>
      <rPr>
        <sz val="10"/>
        <rFont val="ＭＳ Ｐゴシック"/>
        <family val="3"/>
        <charset val="128"/>
      </rPr>
      <t>（採用）</t>
    </r>
    <r>
      <rPr>
        <sz val="11"/>
        <rFont val="ＭＳ Ｐゴシック"/>
        <family val="3"/>
        <charset val="128"/>
      </rPr>
      <t>　→　年、月、日を入力
　　　 ２０２５年３月３１日</t>
    </r>
    <r>
      <rPr>
        <sz val="10"/>
        <rFont val="ＭＳ Ｐゴシック"/>
        <family val="3"/>
        <charset val="128"/>
      </rPr>
      <t>（退職）</t>
    </r>
    <rPh sb="1" eb="2">
      <t>レイ</t>
    </rPh>
    <rPh sb="7" eb="8">
      <t>ネン</t>
    </rPh>
    <rPh sb="9" eb="10">
      <t>ガツ</t>
    </rPh>
    <rPh sb="11" eb="12">
      <t>ニチ</t>
    </rPh>
    <rPh sb="13" eb="15">
      <t>サイヨウ</t>
    </rPh>
    <rPh sb="19" eb="20">
      <t>ネン</t>
    </rPh>
    <rPh sb="21" eb="22">
      <t>ツキ</t>
    </rPh>
    <rPh sb="23" eb="24">
      <t>ヒ</t>
    </rPh>
    <rPh sb="25" eb="27">
      <t>ニュウリョク</t>
    </rPh>
    <rPh sb="43" eb="45">
      <t>タイショク</t>
    </rPh>
    <phoneticPr fontId="3"/>
  </si>
  <si>
    <t>L、N、
V、AH列</t>
    <rPh sb="9" eb="10">
      <t>レツ</t>
    </rPh>
    <phoneticPr fontId="3"/>
  </si>
  <si>
    <t>男</t>
    <rPh sb="0" eb="1">
      <t>オトコ</t>
    </rPh>
    <phoneticPr fontId="3"/>
  </si>
  <si>
    <t>資格喪失日</t>
    <rPh sb="0" eb="4">
      <t>シカクソウシツ</t>
    </rPh>
    <rPh sb="4" eb="5">
      <t>ビ</t>
    </rPh>
    <phoneticPr fontId="3"/>
  </si>
  <si>
    <r>
      <t>　</t>
    </r>
    <r>
      <rPr>
        <b/>
        <sz val="11"/>
        <color rgb="FFFF0000"/>
        <rFont val="ＭＳ Ｐゴシック"/>
        <family val="3"/>
        <charset val="128"/>
      </rPr>
      <t>資格喪失証明書希望の有無</t>
    </r>
    <r>
      <rPr>
        <sz val="11"/>
        <rFont val="ＭＳ Ｐゴシック"/>
        <family val="3"/>
        <charset val="128"/>
      </rPr>
      <t>は、組合員資格届書</t>
    </r>
    <r>
      <rPr>
        <sz val="10"/>
        <rFont val="ＭＳ Ｐゴシック"/>
        <family val="3"/>
        <charset val="128"/>
      </rPr>
      <t>（別シート）</t>
    </r>
    <r>
      <rPr>
        <sz val="11"/>
        <rFont val="ＭＳ Ｐゴシック"/>
        <family val="3"/>
        <charset val="128"/>
      </rPr>
      <t>で
　選択してください。</t>
    </r>
    <rPh sb="1" eb="8">
      <t>シカクソウシツショウメイショ</t>
    </rPh>
    <rPh sb="8" eb="10">
      <t>キボウ</t>
    </rPh>
    <rPh sb="11" eb="13">
      <t>ウム</t>
    </rPh>
    <rPh sb="15" eb="18">
      <t>クミアイイン</t>
    </rPh>
    <rPh sb="18" eb="22">
      <t>シカクトドケショ</t>
    </rPh>
    <rPh sb="23" eb="24">
      <t>ベツ</t>
    </rPh>
    <phoneticPr fontId="3"/>
  </si>
  <si>
    <t>AM列</t>
    <rPh sb="2" eb="3">
      <t>レツ</t>
    </rPh>
    <phoneticPr fontId="3"/>
  </si>
  <si>
    <t>女</t>
    <rPh sb="0" eb="1">
      <t>オンナ</t>
    </rPh>
    <phoneticPr fontId="3"/>
  </si>
  <si>
    <t>●STEP４</t>
    <phoneticPr fontId="3"/>
  </si>
  <si>
    <t>組合員の情報【組合員資格取得届書C欄・組合員情報変更届書D欄】を入力してください。</t>
    <rPh sb="0" eb="3">
      <t>クミアイイン</t>
    </rPh>
    <rPh sb="4" eb="6">
      <t>ジョウホウ</t>
    </rPh>
    <rPh sb="7" eb="10">
      <t>クミアイイン</t>
    </rPh>
    <rPh sb="10" eb="15">
      <t>シカクシュトクトドケ</t>
    </rPh>
    <rPh sb="15" eb="16">
      <t>ショ</t>
    </rPh>
    <rPh sb="17" eb="18">
      <t>ラン</t>
    </rPh>
    <rPh sb="19" eb="22">
      <t>クミアイイン</t>
    </rPh>
    <rPh sb="22" eb="28">
      <t>ジョウホウヘンコウトドケショ</t>
    </rPh>
    <rPh sb="29" eb="30">
      <t>ラン</t>
    </rPh>
    <rPh sb="32" eb="34">
      <t>ニュウリョク</t>
    </rPh>
    <phoneticPr fontId="3"/>
  </si>
  <si>
    <t>給付金等振込口座
（金融機関名）</t>
    <rPh sb="0" eb="3">
      <t>キュウフキン</t>
    </rPh>
    <rPh sb="3" eb="4">
      <t>トウ</t>
    </rPh>
    <rPh sb="4" eb="6">
      <t>フリコミ</t>
    </rPh>
    <rPh sb="6" eb="8">
      <t>コウザ</t>
    </rPh>
    <rPh sb="10" eb="15">
      <t>キンユウキカンメイ</t>
    </rPh>
    <phoneticPr fontId="3"/>
  </si>
  <si>
    <t>　例　三井住友銀行　※全国銀行資金決済ネットワークが利用できる金融機関</t>
    <rPh sb="1" eb="2">
      <t>レイ</t>
    </rPh>
    <rPh sb="3" eb="5">
      <t>ミツイ</t>
    </rPh>
    <rPh sb="5" eb="7">
      <t>スミトモ</t>
    </rPh>
    <rPh sb="7" eb="9">
      <t>ギンコウ</t>
    </rPh>
    <rPh sb="11" eb="13">
      <t>ゼンコク</t>
    </rPh>
    <rPh sb="13" eb="15">
      <t>ギンコウ</t>
    </rPh>
    <rPh sb="15" eb="17">
      <t>シキン</t>
    </rPh>
    <rPh sb="17" eb="19">
      <t>ケッサイ</t>
    </rPh>
    <rPh sb="26" eb="28">
      <t>リヨウ</t>
    </rPh>
    <rPh sb="31" eb="33">
      <t>キンユウ</t>
    </rPh>
    <rPh sb="33" eb="35">
      <t>キカン</t>
    </rPh>
    <phoneticPr fontId="3"/>
  </si>
  <si>
    <t>給付金等振込口座
（支店名）</t>
    <rPh sb="0" eb="3">
      <t>キュウフキン</t>
    </rPh>
    <rPh sb="3" eb="4">
      <t>トウ</t>
    </rPh>
    <rPh sb="4" eb="6">
      <t>フリコミ</t>
    </rPh>
    <rPh sb="6" eb="8">
      <t>コウザ</t>
    </rPh>
    <rPh sb="10" eb="13">
      <t>シテンメイ</t>
    </rPh>
    <phoneticPr fontId="3"/>
  </si>
  <si>
    <t>　例　兵庫県庁出張所</t>
    <rPh sb="1" eb="2">
      <t>レイ</t>
    </rPh>
    <rPh sb="3" eb="10">
      <t>ヒョウゴケンチョウシュッチョウショ</t>
    </rPh>
    <phoneticPr fontId="3"/>
  </si>
  <si>
    <t>給付金等振込口座
（金融機関コード）</t>
    <rPh sb="0" eb="3">
      <t>キュウフキン</t>
    </rPh>
    <rPh sb="3" eb="4">
      <t>トウ</t>
    </rPh>
    <rPh sb="4" eb="6">
      <t>フリコミ</t>
    </rPh>
    <rPh sb="6" eb="8">
      <t>コウザ</t>
    </rPh>
    <rPh sb="10" eb="12">
      <t>キンユウ</t>
    </rPh>
    <rPh sb="12" eb="14">
      <t>キカン</t>
    </rPh>
    <phoneticPr fontId="3"/>
  </si>
  <si>
    <r>
      <t>　例　０００９</t>
    </r>
    <r>
      <rPr>
        <sz val="10"/>
        <rFont val="ＭＳ Ｐゴシック"/>
        <family val="3"/>
        <charset val="128"/>
      </rPr>
      <t>（４桁）　</t>
    </r>
    <rPh sb="1" eb="2">
      <t>レイ</t>
    </rPh>
    <rPh sb="9" eb="10">
      <t>ケタ</t>
    </rPh>
    <phoneticPr fontId="3"/>
  </si>
  <si>
    <t>AA列</t>
    <rPh sb="2" eb="3">
      <t>レツ</t>
    </rPh>
    <phoneticPr fontId="3"/>
  </si>
  <si>
    <t>給付金等振込口座
（支店コード）</t>
    <rPh sb="0" eb="3">
      <t>キュウフキン</t>
    </rPh>
    <rPh sb="3" eb="4">
      <t>トウ</t>
    </rPh>
    <rPh sb="4" eb="6">
      <t>フリコミ</t>
    </rPh>
    <rPh sb="6" eb="8">
      <t>コウザ</t>
    </rPh>
    <rPh sb="10" eb="12">
      <t>シテン</t>
    </rPh>
    <phoneticPr fontId="3"/>
  </si>
  <si>
    <r>
      <t>　例　４２８</t>
    </r>
    <r>
      <rPr>
        <sz val="10"/>
        <rFont val="ＭＳ Ｐゴシック"/>
        <family val="3"/>
        <charset val="128"/>
      </rPr>
      <t>（３桁）</t>
    </r>
    <rPh sb="1" eb="2">
      <t>レイ</t>
    </rPh>
    <rPh sb="8" eb="9">
      <t>ケタ</t>
    </rPh>
    <phoneticPr fontId="3"/>
  </si>
  <si>
    <t>AB列</t>
    <rPh sb="2" eb="3">
      <t>レツ</t>
    </rPh>
    <phoneticPr fontId="3"/>
  </si>
  <si>
    <t>給付金等振込口座
（口座番号）</t>
    <rPh sb="0" eb="3">
      <t>キュウフキン</t>
    </rPh>
    <rPh sb="3" eb="4">
      <t>トウ</t>
    </rPh>
    <rPh sb="4" eb="6">
      <t>フリコミ</t>
    </rPh>
    <rPh sb="6" eb="8">
      <t>コウザ</t>
    </rPh>
    <rPh sb="10" eb="14">
      <t>コウザバンゴウ</t>
    </rPh>
    <phoneticPr fontId="3"/>
  </si>
  <si>
    <r>
      <t>　例　０１２３４５６</t>
    </r>
    <r>
      <rPr>
        <sz val="10"/>
        <rFont val="ＭＳ Ｐゴシック"/>
        <family val="3"/>
        <charset val="128"/>
      </rPr>
      <t>（７桁）</t>
    </r>
    <r>
      <rPr>
        <sz val="11"/>
        <rFont val="ＭＳ Ｐゴシック"/>
        <family val="3"/>
        <charset val="128"/>
      </rPr>
      <t>　</t>
    </r>
    <r>
      <rPr>
        <sz val="11"/>
        <color rgb="FFFF0000"/>
        <rFont val="ＭＳ Ｐゴシック"/>
        <family val="3"/>
        <charset val="128"/>
      </rPr>
      <t>※前０</t>
    </r>
    <r>
      <rPr>
        <sz val="10"/>
        <color rgb="FFFF0000"/>
        <rFont val="ＭＳ Ｐゴシック"/>
        <family val="3"/>
        <charset val="128"/>
      </rPr>
      <t>（ゼロ）</t>
    </r>
    <r>
      <rPr>
        <sz val="11"/>
        <color rgb="FFFF0000"/>
        <rFont val="ＭＳ Ｐゴシック"/>
        <family val="3"/>
        <charset val="128"/>
      </rPr>
      <t>の入力は不要です。</t>
    </r>
    <rPh sb="1" eb="2">
      <t>レイ</t>
    </rPh>
    <rPh sb="12" eb="13">
      <t>ケタ</t>
    </rPh>
    <rPh sb="16" eb="17">
      <t>マエ</t>
    </rPh>
    <rPh sb="23" eb="25">
      <t>ニュウリョク</t>
    </rPh>
    <rPh sb="26" eb="28">
      <t>フヨウ</t>
    </rPh>
    <phoneticPr fontId="3"/>
  </si>
  <si>
    <t>AD列</t>
    <rPh sb="2" eb="3">
      <t>レツ</t>
    </rPh>
    <phoneticPr fontId="3"/>
  </si>
  <si>
    <t>●STEP５</t>
    <phoneticPr fontId="3"/>
  </si>
  <si>
    <r>
      <t>組合員の情報【組合員資格届書D欄】を入力してください。</t>
    </r>
    <r>
      <rPr>
        <sz val="12"/>
        <color rgb="FFFF0000"/>
        <rFont val="ＭＳ Ｐゴシック"/>
        <family val="3"/>
        <charset val="128"/>
      </rPr>
      <t>※異動前が</t>
    </r>
    <r>
      <rPr>
        <b/>
        <sz val="12"/>
        <color rgb="FFFF0000"/>
        <rFont val="ＭＳ Ｐゴシック"/>
        <family val="3"/>
        <charset val="128"/>
      </rPr>
      <t>一般組合員のみ</t>
    </r>
    <r>
      <rPr>
        <sz val="12"/>
        <color rgb="FFFF0000"/>
        <rFont val="ＭＳ Ｐゴシック"/>
        <family val="3"/>
        <charset val="128"/>
      </rPr>
      <t>で、該当する場合</t>
    </r>
    <rPh sb="0" eb="3">
      <t>クミアイイン</t>
    </rPh>
    <rPh sb="4" eb="6">
      <t>ジョウホウ</t>
    </rPh>
    <rPh sb="7" eb="10">
      <t>クミアイイン</t>
    </rPh>
    <rPh sb="10" eb="14">
      <t>シカクトドケショ</t>
    </rPh>
    <rPh sb="15" eb="16">
      <t>ラン</t>
    </rPh>
    <rPh sb="18" eb="20">
      <t>ニュウリョク</t>
    </rPh>
    <rPh sb="28" eb="31">
      <t>イドウマエ</t>
    </rPh>
    <rPh sb="32" eb="37">
      <t>イッパンクミアイイン</t>
    </rPh>
    <rPh sb="41" eb="43">
      <t>ガイトウ</t>
    </rPh>
    <rPh sb="45" eb="47">
      <t>バアイ</t>
    </rPh>
    <phoneticPr fontId="3"/>
  </si>
  <si>
    <t>転入前の共済組合</t>
    <rPh sb="0" eb="3">
      <t>テンニュウマエ</t>
    </rPh>
    <rPh sb="4" eb="8">
      <t>キョウサイクミアイ</t>
    </rPh>
    <phoneticPr fontId="3"/>
  </si>
  <si>
    <t>共済組合</t>
    <rPh sb="0" eb="4">
      <t>キョウサイクミアイ</t>
    </rPh>
    <phoneticPr fontId="3"/>
  </si>
  <si>
    <r>
      <t>　＊　該当する場合、プルダウンから選択してください。
　</t>
    </r>
    <r>
      <rPr>
        <b/>
        <sz val="8"/>
        <color rgb="FFFF0000"/>
        <rFont val="ＭＳ Ｐゴシック"/>
        <family val="3"/>
        <charset val="128"/>
      </rPr>
      <t>※　日本私立学校振興・共済事業団を除く</t>
    </r>
    <rPh sb="3" eb="5">
      <t>ガイトウ</t>
    </rPh>
    <rPh sb="7" eb="9">
      <t>バアイ</t>
    </rPh>
    <rPh sb="17" eb="19">
      <t>センタク</t>
    </rPh>
    <rPh sb="30" eb="32">
      <t>ニホン</t>
    </rPh>
    <rPh sb="32" eb="34">
      <t>シリツ</t>
    </rPh>
    <rPh sb="34" eb="36">
      <t>ガッコウ</t>
    </rPh>
    <rPh sb="36" eb="38">
      <t>シンコウ</t>
    </rPh>
    <rPh sb="39" eb="44">
      <t>キョウサイジギョウダン</t>
    </rPh>
    <rPh sb="45" eb="46">
      <t>ノゾ</t>
    </rPh>
    <phoneticPr fontId="3"/>
  </si>
  <si>
    <t>AJ列</t>
    <rPh sb="2" eb="3">
      <t>レツ</t>
    </rPh>
    <phoneticPr fontId="3"/>
  </si>
  <si>
    <t>転入前の支部名</t>
    <rPh sb="0" eb="3">
      <t>テンニュウマエ</t>
    </rPh>
    <rPh sb="4" eb="7">
      <t>シブメイ</t>
    </rPh>
    <phoneticPr fontId="3"/>
  </si>
  <si>
    <t>支部</t>
    <rPh sb="0" eb="2">
      <t>シブ</t>
    </rPh>
    <phoneticPr fontId="3"/>
  </si>
  <si>
    <t>　例　大阪支部</t>
    <rPh sb="1" eb="2">
      <t>レイ</t>
    </rPh>
    <rPh sb="3" eb="7">
      <t>オオサカシブ</t>
    </rPh>
    <phoneticPr fontId="3"/>
  </si>
  <si>
    <t>転出後の共済組合</t>
    <rPh sb="0" eb="3">
      <t>テンシュツゴ</t>
    </rPh>
    <rPh sb="4" eb="8">
      <t>キョウサイクミアイ</t>
    </rPh>
    <phoneticPr fontId="3"/>
  </si>
  <si>
    <r>
      <t>　＊　該当する場合、プルダウンから選択してください。</t>
    </r>
    <r>
      <rPr>
        <sz val="8"/>
        <rFont val="ＭＳ Ｐゴシック"/>
        <family val="3"/>
        <charset val="128"/>
      </rPr>
      <t xml:space="preserve">　
</t>
    </r>
    <r>
      <rPr>
        <sz val="11"/>
        <rFont val="ＭＳ Ｐゴシック"/>
        <family val="3"/>
        <charset val="128"/>
      </rPr>
      <t>　</t>
    </r>
    <r>
      <rPr>
        <b/>
        <sz val="8"/>
        <color rgb="FFFF0000"/>
        <rFont val="ＭＳ Ｐゴシック"/>
        <family val="3"/>
        <charset val="128"/>
      </rPr>
      <t>※　日本私立学校振興・共済事業団を除く</t>
    </r>
    <rPh sb="3" eb="5">
      <t>ガイトウ</t>
    </rPh>
    <rPh sb="7" eb="9">
      <t>バアイ</t>
    </rPh>
    <rPh sb="17" eb="19">
      <t>センタク</t>
    </rPh>
    <rPh sb="31" eb="33">
      <t>ニホン</t>
    </rPh>
    <rPh sb="33" eb="35">
      <t>シリツ</t>
    </rPh>
    <rPh sb="35" eb="37">
      <t>ガッコウ</t>
    </rPh>
    <rPh sb="37" eb="39">
      <t>シンコウ</t>
    </rPh>
    <rPh sb="40" eb="45">
      <t>キョウサイジギョウダン</t>
    </rPh>
    <rPh sb="46" eb="47">
      <t>ノゾ</t>
    </rPh>
    <phoneticPr fontId="3"/>
  </si>
  <si>
    <t>AN列</t>
    <rPh sb="2" eb="3">
      <t>レツ</t>
    </rPh>
    <phoneticPr fontId="3"/>
  </si>
  <si>
    <t>転出後の支部名</t>
    <rPh sb="0" eb="3">
      <t>テンシュツゴ</t>
    </rPh>
    <rPh sb="4" eb="7">
      <t>シブメイ</t>
    </rPh>
    <phoneticPr fontId="3"/>
  </si>
  <si>
    <t>●STEP６</t>
    <phoneticPr fontId="3"/>
  </si>
  <si>
    <r>
      <t>組合員の情報【組合員情報変更届書F欄】を入力してください。</t>
    </r>
    <r>
      <rPr>
        <sz val="12"/>
        <color rgb="FFFF0000"/>
        <rFont val="ＭＳ Ｐゴシック"/>
        <family val="3"/>
        <charset val="128"/>
      </rPr>
      <t>※該当する場合のみ</t>
    </r>
    <rPh sb="0" eb="3">
      <t>クミアイイン</t>
    </rPh>
    <rPh sb="4" eb="6">
      <t>ジョウホウ</t>
    </rPh>
    <rPh sb="7" eb="10">
      <t>クミアイイン</t>
    </rPh>
    <rPh sb="10" eb="16">
      <t>ジョウホウヘンコウトドケショ</t>
    </rPh>
    <rPh sb="17" eb="18">
      <t>ラン</t>
    </rPh>
    <rPh sb="20" eb="22">
      <t>ニュウリョク</t>
    </rPh>
    <rPh sb="30" eb="32">
      <t>ガイトウ</t>
    </rPh>
    <rPh sb="34" eb="36">
      <t>バアイ</t>
    </rPh>
    <phoneticPr fontId="3"/>
  </si>
  <si>
    <t>前所属所コード</t>
    <rPh sb="0" eb="4">
      <t>ゼンショゾクショ</t>
    </rPh>
    <phoneticPr fontId="3"/>
  </si>
  <si>
    <r>
      <t>　例　３４５６７８</t>
    </r>
    <r>
      <rPr>
        <sz val="10"/>
        <rFont val="ＭＳ Ｐゴシック"/>
        <family val="3"/>
        <charset val="128"/>
      </rPr>
      <t>（６桁）</t>
    </r>
    <r>
      <rPr>
        <sz val="11"/>
        <rFont val="ＭＳ Ｐゴシック"/>
        <family val="3"/>
        <charset val="128"/>
      </rPr>
      <t>　※前所属所事務担当者に確認してください。</t>
    </r>
    <rPh sb="1" eb="2">
      <t>レイ</t>
    </rPh>
    <rPh sb="11" eb="12">
      <t>ケタ</t>
    </rPh>
    <rPh sb="15" eb="16">
      <t>ゼン</t>
    </rPh>
    <rPh sb="16" eb="18">
      <t>ショゾク</t>
    </rPh>
    <rPh sb="18" eb="19">
      <t>ショ</t>
    </rPh>
    <rPh sb="19" eb="21">
      <t>ジム</t>
    </rPh>
    <rPh sb="21" eb="24">
      <t>タントウシャ</t>
    </rPh>
    <rPh sb="25" eb="27">
      <t>カクニン</t>
    </rPh>
    <phoneticPr fontId="3"/>
  </si>
  <si>
    <t>前所属所名</t>
    <rPh sb="0" eb="5">
      <t>ゼンショゾクショメイ</t>
    </rPh>
    <phoneticPr fontId="3"/>
  </si>
  <si>
    <t>●STEP７</t>
    <phoneticPr fontId="3"/>
  </si>
  <si>
    <t>組合員の個人番号（マイナンバー）を入力してください。</t>
    <rPh sb="0" eb="3">
      <t>クミアイイン</t>
    </rPh>
    <rPh sb="4" eb="8">
      <t>コジンバンゴウ</t>
    </rPh>
    <rPh sb="17" eb="19">
      <t>ニュウリョク</t>
    </rPh>
    <phoneticPr fontId="3"/>
  </si>
  <si>
    <t>個人番号</t>
    <rPh sb="0" eb="4">
      <t>コジンバンゴウ</t>
    </rPh>
    <phoneticPr fontId="3"/>
  </si>
  <si>
    <t>　※　１２桁　マイナンバーカード、個人番号通知カードなどで確認してください。</t>
    <rPh sb="5" eb="6">
      <t>ケタ</t>
    </rPh>
    <rPh sb="17" eb="23">
      <t>コジンバンゴウツウチ</t>
    </rPh>
    <rPh sb="29" eb="31">
      <t>カクニン</t>
    </rPh>
    <phoneticPr fontId="3"/>
  </si>
  <si>
    <t>AW列</t>
    <rPh sb="2" eb="3">
      <t>レツ</t>
    </rPh>
    <phoneticPr fontId="3"/>
  </si>
  <si>
    <t>●STEP８</t>
    <phoneticPr fontId="3"/>
  </si>
  <si>
    <t>必須項目(〇)が入力されているか確認し、印刷シートをプリントアウトしてください。</t>
    <rPh sb="0" eb="2">
      <t>ヒッス</t>
    </rPh>
    <rPh sb="2" eb="4">
      <t>コウモク</t>
    </rPh>
    <rPh sb="8" eb="10">
      <t>ニュウリョク</t>
    </rPh>
    <rPh sb="16" eb="18">
      <t>カクニン</t>
    </rPh>
    <rPh sb="20" eb="22">
      <t>インサツ</t>
    </rPh>
    <phoneticPr fontId="3"/>
  </si>
  <si>
    <t>なお、STEP9を事務担当者が入力する場合は、ファイルを事務担当者に渡し、入力後に印刷シートをプリントアウトしてください。</t>
    <rPh sb="9" eb="14">
      <t>ジムタントウシャ</t>
    </rPh>
    <rPh sb="15" eb="17">
      <t>ニュウリョク</t>
    </rPh>
    <rPh sb="19" eb="21">
      <t>バアイ</t>
    </rPh>
    <rPh sb="28" eb="33">
      <t>ジムタントウシャ</t>
    </rPh>
    <rPh sb="34" eb="35">
      <t>ワタ</t>
    </rPh>
    <rPh sb="37" eb="40">
      <t>ニュウリョクゴ</t>
    </rPh>
    <rPh sb="41" eb="43">
      <t>インサツ</t>
    </rPh>
    <phoneticPr fontId="3"/>
  </si>
  <si>
    <t>●STEP9</t>
    <phoneticPr fontId="3"/>
  </si>
  <si>
    <t>所属所等【組合員資格届書E欄・組合員情報変更届書G欄】の情報を入力してください。</t>
    <rPh sb="0" eb="2">
      <t>ショゾク</t>
    </rPh>
    <rPh sb="2" eb="3">
      <t>ショ</t>
    </rPh>
    <rPh sb="3" eb="4">
      <t>トウ</t>
    </rPh>
    <rPh sb="5" eb="8">
      <t>クミアイイン</t>
    </rPh>
    <rPh sb="8" eb="10">
      <t>シカク</t>
    </rPh>
    <rPh sb="10" eb="12">
      <t>トドケショ</t>
    </rPh>
    <rPh sb="11" eb="12">
      <t>ショ</t>
    </rPh>
    <rPh sb="13" eb="14">
      <t>ラン</t>
    </rPh>
    <rPh sb="15" eb="18">
      <t>クミアイイン</t>
    </rPh>
    <rPh sb="18" eb="24">
      <t>ジョウホウヘンコウトドケショ</t>
    </rPh>
    <rPh sb="25" eb="26">
      <t>ラン</t>
    </rPh>
    <rPh sb="28" eb="30">
      <t>ジョウホウ</t>
    </rPh>
    <rPh sb="31" eb="33">
      <t>ニュウリョク</t>
    </rPh>
    <phoneticPr fontId="3"/>
  </si>
  <si>
    <t>【西暦】
証明日</t>
    <rPh sb="1" eb="3">
      <t>セイレキ</t>
    </rPh>
    <rPh sb="5" eb="7">
      <t>ショウメイ</t>
    </rPh>
    <rPh sb="7" eb="8">
      <t>ヒ</t>
    </rPh>
    <phoneticPr fontId="3"/>
  </si>
  <si>
    <t>　例　２０２４年４月１日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</si>
  <si>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所属所名</t>
    <rPh sb="0" eb="4">
      <t>ショゾクショメイ</t>
    </rPh>
    <phoneticPr fontId="3"/>
  </si>
  <si>
    <t>長の職・氏名</t>
    <rPh sb="0" eb="1">
      <t>チョウ</t>
    </rPh>
    <rPh sb="2" eb="3">
      <t>ショク</t>
    </rPh>
    <rPh sb="4" eb="6">
      <t>シメイ</t>
    </rPh>
    <phoneticPr fontId="3"/>
  </si>
  <si>
    <t>　※　空白の場合、印刷後ゴム印可。</t>
    <rPh sb="3" eb="5">
      <t>クウハク</t>
    </rPh>
    <rPh sb="6" eb="8">
      <t>バアイ</t>
    </rPh>
    <rPh sb="9" eb="12">
      <t>インサツゴ</t>
    </rPh>
    <rPh sb="14" eb="15">
      <t>イン</t>
    </rPh>
    <rPh sb="15" eb="16">
      <t>カ</t>
    </rPh>
    <phoneticPr fontId="3"/>
  </si>
  <si>
    <t>事務担当者名</t>
    <rPh sb="0" eb="6">
      <t>ジムタントウシャメイ</t>
    </rPh>
    <phoneticPr fontId="3"/>
  </si>
  <si>
    <t>電話番号</t>
    <rPh sb="0" eb="2">
      <t>デンワ</t>
    </rPh>
    <rPh sb="2" eb="4">
      <t>バンゴウ</t>
    </rPh>
    <phoneticPr fontId="3"/>
  </si>
  <si>
    <t>組合員資格届書（取得・喪失）</t>
    <rPh sb="0" eb="1">
      <t>クミ</t>
    </rPh>
    <rPh sb="1" eb="2">
      <t>ゴウ</t>
    </rPh>
    <rPh sb="2" eb="3">
      <t>イン</t>
    </rPh>
    <rPh sb="3" eb="5">
      <t>シカク</t>
    </rPh>
    <rPh sb="5" eb="7">
      <t>トドケショ</t>
    </rPh>
    <rPh sb="8" eb="10">
      <t>シュトク</t>
    </rPh>
    <rPh sb="11" eb="13">
      <t>ソウシツ</t>
    </rPh>
    <phoneticPr fontId="3"/>
  </si>
  <si>
    <t>※</t>
    <phoneticPr fontId="3"/>
  </si>
  <si>
    <t>決定者</t>
    <rPh sb="0" eb="3">
      <t>ケッテイシャ</t>
    </rPh>
    <phoneticPr fontId="3"/>
  </si>
  <si>
    <t>再鑑</t>
    <rPh sb="0" eb="1">
      <t>サイ</t>
    </rPh>
    <rPh sb="1" eb="2">
      <t>カン</t>
    </rPh>
    <phoneticPr fontId="3"/>
  </si>
  <si>
    <t>担当</t>
    <rPh sb="0" eb="2">
      <t>タントウ</t>
    </rPh>
    <phoneticPr fontId="3"/>
  </si>
  <si>
    <t>確認</t>
    <rPh sb="0" eb="2">
      <t>カクニン</t>
    </rPh>
    <phoneticPr fontId="3"/>
  </si>
  <si>
    <t>入力</t>
    <rPh sb="0" eb="2">
      <t>ニュウリョク</t>
    </rPh>
    <phoneticPr fontId="3"/>
  </si>
  <si>
    <t>◆ 報告する項目にチェックし、右記書類を添付してください。</t>
    <rPh sb="2" eb="4">
      <t>ホウコク</t>
    </rPh>
    <rPh sb="6" eb="8">
      <t>コウモク</t>
    </rPh>
    <rPh sb="15" eb="17">
      <t>ウキ</t>
    </rPh>
    <rPh sb="17" eb="19">
      <t>ショルイ</t>
    </rPh>
    <rPh sb="20" eb="22">
      <t>テンプ</t>
    </rPh>
    <phoneticPr fontId="3"/>
  </si>
  <si>
    <t>報告内容</t>
    <rPh sb="0" eb="2">
      <t>ホウコク</t>
    </rPh>
    <rPh sb="2" eb="4">
      <t>ナイヨウ</t>
    </rPh>
    <phoneticPr fontId="3"/>
  </si>
  <si>
    <t>添　　　　付　　　　書　　　　類</t>
    <rPh sb="0" eb="1">
      <t>テン</t>
    </rPh>
    <rPh sb="5" eb="6">
      <t>ヅキ</t>
    </rPh>
    <rPh sb="10" eb="11">
      <t>ショ</t>
    </rPh>
    <rPh sb="15" eb="16">
      <t>ルイ</t>
    </rPh>
    <phoneticPr fontId="3"/>
  </si>
  <si>
    <t>記入欄</t>
    <rPh sb="0" eb="2">
      <t>キニュウ</t>
    </rPh>
    <rPh sb="2" eb="3">
      <t>ラン</t>
    </rPh>
    <phoneticPr fontId="3"/>
  </si>
  <si>
    <t xml:space="preserve">Ａ・ＢＣ
Ｄ・Ｅ
</t>
    <phoneticPr fontId="3"/>
  </si>
  <si>
    <t>1 一般組合員 資格取得　</t>
    <phoneticPr fontId="3"/>
  </si>
  <si>
    <t>2 短期組合員 資格取得　</t>
    <phoneticPr fontId="3"/>
  </si>
  <si>
    <t>3 資格喪失</t>
    <rPh sb="4" eb="6">
      <t>ソウシツ</t>
    </rPh>
    <phoneticPr fontId="3"/>
  </si>
  <si>
    <t>短期組合員</t>
    <rPh sb="0" eb="2">
      <t>タンキ</t>
    </rPh>
    <rPh sb="2" eb="5">
      <t>クミアイイン</t>
    </rPh>
    <phoneticPr fontId="3"/>
  </si>
  <si>
    <t>Ａ・Ｂ
Ｃ・Ｅ</t>
    <phoneticPr fontId="3"/>
  </si>
  <si>
    <t xml:space="preserve">資格喪失証明書　交付希望      </t>
    <rPh sb="0" eb="2">
      <t>シカク</t>
    </rPh>
    <rPh sb="2" eb="4">
      <t>ソウシツ</t>
    </rPh>
    <rPh sb="4" eb="6">
      <t>ショウメイ</t>
    </rPh>
    <rPh sb="6" eb="7">
      <t>ショ</t>
    </rPh>
    <rPh sb="8" eb="12">
      <t>コウフキボウ</t>
    </rPh>
    <phoneticPr fontId="3"/>
  </si>
  <si>
    <t>※所属所以外への送付を希望する場合は、送付先（宛名様付け）を記入し、切手を貼付した封筒を同封してください。</t>
    <phoneticPr fontId="3"/>
  </si>
  <si>
    <t>資格喪失</t>
    <rPh sb="0" eb="2">
      <t>シカク</t>
    </rPh>
    <rPh sb="2" eb="4">
      <t>ソウシツ</t>
    </rPh>
    <phoneticPr fontId="3"/>
  </si>
  <si>
    <t>資格喪失
退　職
任期満了
他組合転出
他支部転出</t>
    <rPh sb="0" eb="2">
      <t>シカク</t>
    </rPh>
    <rPh sb="2" eb="4">
      <t>ソウシツ</t>
    </rPh>
    <rPh sb="5" eb="6">
      <t>タイ</t>
    </rPh>
    <rPh sb="7" eb="8">
      <t>ショク</t>
    </rPh>
    <rPh sb="9" eb="10">
      <t>ニン</t>
    </rPh>
    <rPh sb="11" eb="13">
      <t>マンリョウ</t>
    </rPh>
    <rPh sb="14" eb="17">
      <t>タクミアイ</t>
    </rPh>
    <rPh sb="17" eb="19">
      <t>テンシュツ</t>
    </rPh>
    <rPh sb="20" eb="21">
      <t>タ</t>
    </rPh>
    <rPh sb="21" eb="23">
      <t>シブ</t>
    </rPh>
    <rPh sb="23" eb="25">
      <t>テンシュツ</t>
    </rPh>
    <phoneticPr fontId="3"/>
  </si>
  <si>
    <t>Ｂ・ＤＥ</t>
    <phoneticPr fontId="3"/>
  </si>
  <si>
    <r>
      <rPr>
        <b/>
        <sz val="8"/>
        <rFont val="Yu Gothic UI"/>
        <family val="3"/>
        <charset val="128"/>
      </rPr>
      <t>A欄</t>
    </r>
    <r>
      <rPr>
        <sz val="9"/>
        <rFont val="Yu Gothic UI"/>
        <family val="3"/>
        <charset val="128"/>
      </rPr>
      <t>　下記について、</t>
    </r>
    <r>
      <rPr>
        <b/>
        <u val="double"/>
        <sz val="9"/>
        <rFont val="Yu Gothic UI"/>
        <family val="3"/>
        <charset val="128"/>
      </rPr>
      <t>必ず○か✕</t>
    </r>
    <r>
      <rPr>
        <sz val="9"/>
        <rFont val="Yu Gothic UI"/>
        <family val="3"/>
        <charset val="128"/>
      </rPr>
      <t>を記入してください。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</si>
  <si>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※E欄の自署は不要</t>
    <phoneticPr fontId="3"/>
  </si>
  <si>
    <t>マイナンバーカードを持っている</t>
    <rPh sb="10" eb="11">
      <t>モ</t>
    </rPh>
    <phoneticPr fontId="3"/>
  </si>
  <si>
    <t>死亡退職</t>
    <rPh sb="0" eb="2">
      <t>シボウ</t>
    </rPh>
    <rPh sb="2" eb="4">
      <t>タイショク</t>
    </rPh>
    <phoneticPr fontId="3"/>
  </si>
  <si>
    <t>死亡年月日</t>
    <phoneticPr fontId="3"/>
  </si>
  <si>
    <t>令和</t>
    <rPh sb="0" eb="1">
      <t>レイ</t>
    </rPh>
    <rPh sb="1" eb="2">
      <t>ワ</t>
    </rPh>
    <phoneticPr fontId="3"/>
  </si>
  <si>
    <t>年</t>
    <phoneticPr fontId="3"/>
  </si>
  <si>
    <t>月</t>
    <rPh sb="0" eb="1">
      <t>ガツ</t>
    </rPh>
    <phoneticPr fontId="3"/>
  </si>
  <si>
    <t>日</t>
    <rPh sb="0" eb="1">
      <t>ニチ</t>
    </rPh>
    <phoneticPr fontId="3"/>
  </si>
  <si>
    <t>マイナンバーカードを保険証として登録している</t>
    <phoneticPr fontId="3"/>
  </si>
  <si>
    <t>Ｂ欄</t>
    <rPh sb="1" eb="2">
      <t>ラン</t>
    </rPh>
    <phoneticPr fontId="3"/>
  </si>
  <si>
    <t>組合員記号・番号
（数字6桁）　</t>
    <rPh sb="0" eb="3">
      <t>クミアイイン</t>
    </rPh>
    <rPh sb="3" eb="5">
      <t>キゴウ</t>
    </rPh>
    <rPh sb="6" eb="8">
      <t>バンゴウ</t>
    </rPh>
    <rPh sb="10" eb="12">
      <t>スウジ</t>
    </rPh>
    <rPh sb="13" eb="14">
      <t>ケタ</t>
    </rPh>
    <phoneticPr fontId="3"/>
  </si>
  <si>
    <t>公立
兵庫</t>
    <rPh sb="0" eb="1">
      <t>コウ</t>
    </rPh>
    <rPh sb="1" eb="2">
      <t>リツ</t>
    </rPh>
    <rPh sb="3" eb="4">
      <t>ヘイ</t>
    </rPh>
    <rPh sb="4" eb="5">
      <t>コ</t>
    </rPh>
    <phoneticPr fontId="3"/>
  </si>
  <si>
    <t>資格取得日
退職日</t>
    <rPh sb="4" eb="5">
      <t>ビ</t>
    </rPh>
    <rPh sb="6" eb="9">
      <t>タイショクビ</t>
    </rPh>
    <phoneticPr fontId="3"/>
  </si>
  <si>
    <t>氏名</t>
    <rPh sb="0" eb="2">
      <t>シメイ</t>
    </rPh>
    <phoneticPr fontId="3"/>
  </si>
  <si>
    <t>（ﾌﾘｶﾞﾅ）</t>
    <phoneticPr fontId="3"/>
  </si>
  <si>
    <t>生
年
月
日</t>
    <rPh sb="0" eb="1">
      <t>セイ</t>
    </rPh>
    <rPh sb="2" eb="3">
      <t>ネン</t>
    </rPh>
    <rPh sb="4" eb="5">
      <t>ガツ</t>
    </rPh>
    <rPh sb="6" eb="7">
      <t>ニチ</t>
    </rPh>
    <phoneticPr fontId="3"/>
  </si>
  <si>
    <t>年齢</t>
    <rPh sb="0" eb="2">
      <t>ネンレイ</t>
    </rPh>
    <phoneticPr fontId="3"/>
  </si>
  <si>
    <t>基礎年金番号</t>
    <rPh sb="0" eb="6">
      <t>キソネンキンバンゴウ</t>
    </rPh>
    <phoneticPr fontId="3"/>
  </si>
  <si>
    <t>―</t>
    <phoneticPr fontId="3"/>
  </si>
  <si>
    <t>※資格喪失の場合、基礎年金番号と居住地の記入は不要</t>
    <rPh sb="1" eb="5">
      <t>シカクソウシツ</t>
    </rPh>
    <rPh sb="6" eb="8">
      <t>バアイ</t>
    </rPh>
    <rPh sb="9" eb="15">
      <t>キソネンキンバンゴウ</t>
    </rPh>
    <rPh sb="16" eb="19">
      <t>キョジュウチ</t>
    </rPh>
    <rPh sb="20" eb="22">
      <t>キニュウ</t>
    </rPh>
    <rPh sb="23" eb="25">
      <t>フヨウ</t>
    </rPh>
    <phoneticPr fontId="3"/>
  </si>
  <si>
    <t>居住地</t>
    <rPh sb="0" eb="3">
      <t>キョジュウチ</t>
    </rPh>
    <phoneticPr fontId="3"/>
  </si>
  <si>
    <t>〒</t>
    <phoneticPr fontId="3"/>
  </si>
  <si>
    <t>（居住地が住民票と異なる場合は、右欄に住民票の住所を記入してください。）</t>
    <rPh sb="1" eb="4">
      <t>キョジュウチ</t>
    </rPh>
    <rPh sb="5" eb="8">
      <t>ジュウミンヒョウ</t>
    </rPh>
    <rPh sb="9" eb="10">
      <t>コト</t>
    </rPh>
    <rPh sb="12" eb="14">
      <t>バアイ</t>
    </rPh>
    <rPh sb="16" eb="17">
      <t>ミギ</t>
    </rPh>
    <rPh sb="17" eb="18">
      <t>ラン</t>
    </rPh>
    <rPh sb="19" eb="22">
      <t>ジュウミンヒョウ</t>
    </rPh>
    <rPh sb="23" eb="25">
      <t>ジュウショ</t>
    </rPh>
    <rPh sb="26" eb="28">
      <t>キニュウ</t>
    </rPh>
    <phoneticPr fontId="3"/>
  </si>
  <si>
    <t>住民票の住所</t>
    <rPh sb="0" eb="3">
      <t>ジュウミンヒョウ</t>
    </rPh>
    <rPh sb="4" eb="6">
      <t>ジュウショ</t>
    </rPh>
    <phoneticPr fontId="3"/>
  </si>
  <si>
    <t>C欄</t>
    <rPh sb="1" eb="2">
      <t>ラン</t>
    </rPh>
    <phoneticPr fontId="3"/>
  </si>
  <si>
    <t>給付金口座</t>
    <rPh sb="0" eb="3">
      <t>キュウフキン</t>
    </rPh>
    <rPh sb="3" eb="5">
      <t>コウザ</t>
    </rPh>
    <phoneticPr fontId="3"/>
  </si>
  <si>
    <t>金 融 機 関 名</t>
    <rPh sb="0" eb="1">
      <t>キン</t>
    </rPh>
    <rPh sb="2" eb="3">
      <t>トオル</t>
    </rPh>
    <rPh sb="4" eb="5">
      <t>キ</t>
    </rPh>
    <rPh sb="6" eb="7">
      <t>カン</t>
    </rPh>
    <rPh sb="8" eb="9">
      <t>メイ</t>
    </rPh>
    <phoneticPr fontId="3"/>
  </si>
  <si>
    <t>金融機関コード</t>
    <phoneticPr fontId="3"/>
  </si>
  <si>
    <t>支店名</t>
    <rPh sb="0" eb="3">
      <t>シテンメイ</t>
    </rPh>
    <phoneticPr fontId="3"/>
  </si>
  <si>
    <t>支店コード</t>
    <phoneticPr fontId="3"/>
  </si>
  <si>
    <t>種別</t>
    <rPh sb="0" eb="2">
      <t>シュベツ</t>
    </rPh>
    <phoneticPr fontId="3"/>
  </si>
  <si>
    <t>口座番号（右詰め）</t>
    <rPh sb="0" eb="4">
      <t>コウザバンゴウ</t>
    </rPh>
    <rPh sb="5" eb="7">
      <t>ミギツ</t>
    </rPh>
    <phoneticPr fontId="3"/>
  </si>
  <si>
    <t>※ゆうちょ銀行の場合は、店名・店番・口座番号を記入</t>
    <phoneticPr fontId="3"/>
  </si>
  <si>
    <t>支店
出張所</t>
    <rPh sb="0" eb="2">
      <t>シテン</t>
    </rPh>
    <rPh sb="3" eb="6">
      <t>シュッチョウショ</t>
    </rPh>
    <phoneticPr fontId="3"/>
  </si>
  <si>
    <t>普通</t>
    <rPh sb="0" eb="2">
      <t>フツウ</t>
    </rPh>
    <phoneticPr fontId="3"/>
  </si>
  <si>
    <t>D欄　（転入前・転出後が一般組合員の場合のみ記入）</t>
    <rPh sb="1" eb="2">
      <t>ラン</t>
    </rPh>
    <rPh sb="4" eb="6">
      <t>テンニュウ</t>
    </rPh>
    <rPh sb="6" eb="7">
      <t>マエ</t>
    </rPh>
    <rPh sb="8" eb="10">
      <t>テンシュツ</t>
    </rPh>
    <rPh sb="10" eb="11">
      <t>ゴ</t>
    </rPh>
    <rPh sb="12" eb="14">
      <t>イッパン</t>
    </rPh>
    <rPh sb="14" eb="17">
      <t>クミアイイン</t>
    </rPh>
    <rPh sb="18" eb="20">
      <t>バアイ</t>
    </rPh>
    <rPh sb="22" eb="24">
      <t>キニュウ</t>
    </rPh>
    <phoneticPr fontId="3"/>
  </si>
  <si>
    <t>転入前の
共済組合</t>
    <rPh sb="0" eb="2">
      <t>テンニュウ</t>
    </rPh>
    <rPh sb="2" eb="3">
      <t>マエ</t>
    </rPh>
    <rPh sb="5" eb="7">
      <t>キョウサイ</t>
    </rPh>
    <rPh sb="7" eb="9">
      <t>クミアイ</t>
    </rPh>
    <phoneticPr fontId="3"/>
  </si>
  <si>
    <t>　共済組合名</t>
    <rPh sb="1" eb="3">
      <t>キョウサイ</t>
    </rPh>
    <rPh sb="3" eb="5">
      <t>クミアイ</t>
    </rPh>
    <rPh sb="5" eb="6">
      <t>メイ</t>
    </rPh>
    <phoneticPr fontId="3"/>
  </si>
  <si>
    <t>支部名</t>
    <rPh sb="0" eb="2">
      <t>シブ</t>
    </rPh>
    <rPh sb="2" eb="3">
      <t>メイ</t>
    </rPh>
    <phoneticPr fontId="3"/>
  </si>
  <si>
    <t>転出後の
共済組合</t>
    <rPh sb="0" eb="2">
      <t>テンシュツ</t>
    </rPh>
    <rPh sb="2" eb="3">
      <t>ゴ</t>
    </rPh>
    <rPh sb="5" eb="7">
      <t>キョウサイ</t>
    </rPh>
    <rPh sb="7" eb="9">
      <t>クミアイ</t>
    </rPh>
    <phoneticPr fontId="3"/>
  </si>
  <si>
    <t>Ｅ欄</t>
    <rPh sb="1" eb="2">
      <t>ラン</t>
    </rPh>
    <phoneticPr fontId="3"/>
  </si>
  <si>
    <t>　上記のとおり届け出ます。　</t>
    <rPh sb="1" eb="3">
      <t>ジョウキ</t>
    </rPh>
    <rPh sb="7" eb="8">
      <t>トド</t>
    </rPh>
    <rPh sb="9" eb="10">
      <t>デ</t>
    </rPh>
    <phoneticPr fontId="3"/>
  </si>
  <si>
    <t>公立学校共済組合兵庫支部長　様</t>
  </si>
  <si>
    <t>　公立学校共済組合兵庫支部長　様</t>
    <rPh sb="1" eb="3">
      <t>コウリツ</t>
    </rPh>
    <rPh sb="3" eb="5">
      <t>ガッコウ</t>
    </rPh>
    <rPh sb="5" eb="7">
      <t>キョウサイ</t>
    </rPh>
    <rPh sb="7" eb="9">
      <t>クミアイ</t>
    </rPh>
    <rPh sb="9" eb="11">
      <t>ヒョウゴ</t>
    </rPh>
    <rPh sb="11" eb="13">
      <t>シブ</t>
    </rPh>
    <rPh sb="13" eb="14">
      <t>チョウ</t>
    </rPh>
    <rPh sb="15" eb="16">
      <t>サマ</t>
    </rPh>
    <phoneticPr fontId="3"/>
  </si>
  <si>
    <t>　上記の記載事項は、事実と相違ないものと認めます。</t>
    <rPh sb="1" eb="3">
      <t>ジョウキ</t>
    </rPh>
    <rPh sb="4" eb="6">
      <t>キサイ</t>
    </rPh>
    <rPh sb="6" eb="8">
      <t>ジコウ</t>
    </rPh>
    <rPh sb="10" eb="12">
      <t>ジジツ</t>
    </rPh>
    <rPh sb="13" eb="15">
      <t>ソウイ</t>
    </rPh>
    <rPh sb="20" eb="21">
      <t>ミト</t>
    </rPh>
    <phoneticPr fontId="3"/>
  </si>
  <si>
    <t>令和</t>
    <phoneticPr fontId="3"/>
  </si>
  <si>
    <t>事務担当者氏名</t>
    <rPh sb="0" eb="2">
      <t>ジム</t>
    </rPh>
    <rPh sb="2" eb="5">
      <t>タントウシャ</t>
    </rPh>
    <rPh sb="5" eb="7">
      <t>シメイ</t>
    </rPh>
    <phoneticPr fontId="3"/>
  </si>
  <si>
    <t>電話</t>
    <rPh sb="0" eb="1">
      <t>デン</t>
    </rPh>
    <rPh sb="1" eb="2">
      <t>ハナシ</t>
    </rPh>
    <phoneticPr fontId="3"/>
  </si>
  <si>
    <t>所 属 所 コ ー ド（数字6桁）</t>
    <rPh sb="0" eb="1">
      <t>ショ</t>
    </rPh>
    <rPh sb="2" eb="3">
      <t>ゾク</t>
    </rPh>
    <rPh sb="4" eb="5">
      <t>ショ</t>
    </rPh>
    <rPh sb="12" eb="14">
      <t>スウジ</t>
    </rPh>
    <rPh sb="15" eb="16">
      <t>ケタ</t>
    </rPh>
    <phoneticPr fontId="3"/>
  </si>
  <si>
    <t>所　属　所　名</t>
    <rPh sb="0" eb="1">
      <t>トコロ</t>
    </rPh>
    <rPh sb="2" eb="3">
      <t>ゾク</t>
    </rPh>
    <rPh sb="4" eb="5">
      <t>ショ</t>
    </rPh>
    <rPh sb="6" eb="7">
      <t>メイ</t>
    </rPh>
    <phoneticPr fontId="3"/>
  </si>
  <si>
    <t>※共済組合処理欄</t>
    <phoneticPr fontId="3"/>
  </si>
  <si>
    <t>交付</t>
    <rPh sb="0" eb="2">
      <t>コウフ</t>
    </rPh>
    <phoneticPr fontId="3"/>
  </si>
  <si>
    <t>回収</t>
    <rPh sb="0" eb="2">
      <t>カイシュウ</t>
    </rPh>
    <phoneticPr fontId="3"/>
  </si>
  <si>
    <t>退職日</t>
    <rPh sb="0" eb="2">
      <t>タイショク</t>
    </rPh>
    <rPh sb="2" eb="3">
      <t>ビ</t>
    </rPh>
    <phoneticPr fontId="3"/>
  </si>
  <si>
    <t>個人
番号</t>
    <rPh sb="0" eb="2">
      <t>コジン</t>
    </rPh>
    <rPh sb="3" eb="5">
      <t>バンゴウ</t>
    </rPh>
    <phoneticPr fontId="3"/>
  </si>
  <si>
    <t>喪失
証明</t>
    <rPh sb="0" eb="2">
      <t>ソウシツ</t>
    </rPh>
    <rPh sb="3" eb="5">
      <t>ショウメイ</t>
    </rPh>
    <phoneticPr fontId="3"/>
  </si>
  <si>
    <t>年金班へ提出済</t>
    <rPh sb="0" eb="2">
      <t>ネンキン</t>
    </rPh>
    <rPh sb="2" eb="3">
      <t>ハン</t>
    </rPh>
    <rPh sb="4" eb="6">
      <t>テイシュツ</t>
    </rPh>
    <rPh sb="6" eb="7">
      <t>スミ</t>
    </rPh>
    <phoneticPr fontId="3"/>
  </si>
  <si>
    <t>お知らせ</t>
    <rPh sb="1" eb="2">
      <t>シ</t>
    </rPh>
    <phoneticPr fontId="3"/>
  </si>
  <si>
    <t>確認書</t>
    <rPh sb="0" eb="3">
      <t>カクニンショ</t>
    </rPh>
    <phoneticPr fontId="3"/>
  </si>
  <si>
    <t>短</t>
    <rPh sb="0" eb="1">
      <t>タン</t>
    </rPh>
    <phoneticPr fontId="3"/>
  </si>
  <si>
    <t>長</t>
    <rPh sb="0" eb="1">
      <t>チョウ</t>
    </rPh>
    <phoneticPr fontId="3"/>
  </si>
  <si>
    <t xml:space="preserve">有 </t>
    <phoneticPr fontId="3"/>
  </si>
  <si>
    <t>所</t>
    <rPh sb="0" eb="1">
      <t>ショ</t>
    </rPh>
    <phoneticPr fontId="3"/>
  </si>
  <si>
    <t>証</t>
    <phoneticPr fontId="3"/>
  </si>
  <si>
    <t>再</t>
    <rPh sb="0" eb="1">
      <t>サイ</t>
    </rPh>
    <phoneticPr fontId="3"/>
  </si>
  <si>
    <t>退</t>
    <rPh sb="0" eb="1">
      <t>タイ</t>
    </rPh>
    <phoneticPr fontId="3"/>
  </si>
  <si>
    <t>履</t>
    <rPh sb="0" eb="1">
      <t>クツ</t>
    </rPh>
    <phoneticPr fontId="3"/>
  </si>
  <si>
    <t>無</t>
    <rPh sb="0" eb="1">
      <t>ナ</t>
    </rPh>
    <phoneticPr fontId="3"/>
  </si>
  <si>
    <t>自</t>
    <rPh sb="0" eb="1">
      <t>ジ</t>
    </rPh>
    <phoneticPr fontId="3"/>
  </si>
  <si>
    <t>組合員情報　 変更届書</t>
    <rPh sb="0" eb="1">
      <t>クミ</t>
    </rPh>
    <rPh sb="1" eb="2">
      <t>ゴウ</t>
    </rPh>
    <rPh sb="2" eb="3">
      <t>イン</t>
    </rPh>
    <rPh sb="3" eb="5">
      <t>ジョウホウ</t>
    </rPh>
    <rPh sb="7" eb="9">
      <t>ヘンコウ</t>
    </rPh>
    <rPh sb="9" eb="10">
      <t>トドケ</t>
    </rPh>
    <rPh sb="10" eb="11">
      <t>ショ</t>
    </rPh>
    <phoneticPr fontId="3"/>
  </si>
  <si>
    <t>◆ 報告する項目にチェックし、右記書類を添付してください。</t>
    <rPh sb="15" eb="17">
      <t>ウキ</t>
    </rPh>
    <rPh sb="17" eb="19">
      <t>ショルイ</t>
    </rPh>
    <rPh sb="20" eb="22">
      <t>テンプ</t>
    </rPh>
    <phoneticPr fontId="3"/>
  </si>
  <si>
    <t>内　容</t>
    <rPh sb="0" eb="1">
      <t>ウチ</t>
    </rPh>
    <rPh sb="2" eb="3">
      <t>カタチ</t>
    </rPh>
    <phoneticPr fontId="3"/>
  </si>
  <si>
    <t>短期組合員→
一般組合員</t>
    <rPh sb="0" eb="2">
      <t>タンキ</t>
    </rPh>
    <rPh sb="2" eb="5">
      <t>クミアイイン</t>
    </rPh>
    <rPh sb="7" eb="9">
      <t>イッパン</t>
    </rPh>
    <rPh sb="9" eb="12">
      <t>クミアイイン</t>
    </rPh>
    <phoneticPr fontId="3"/>
  </si>
  <si>
    <t>Ａ・ＢＧ</t>
    <phoneticPr fontId="3"/>
  </si>
  <si>
    <t>【 種別変更 】</t>
    <rPh sb="2" eb="6">
      <t>シュベツヘンコウ</t>
    </rPh>
    <phoneticPr fontId="3"/>
  </si>
  <si>
    <t>1 短期組合員 ⇒ 一般組合員</t>
    <rPh sb="2" eb="4">
      <t>タンキ</t>
    </rPh>
    <rPh sb="4" eb="7">
      <t>クミアイイン</t>
    </rPh>
    <rPh sb="10" eb="12">
      <t>イッパン</t>
    </rPh>
    <rPh sb="12" eb="15">
      <t>クミアイイン</t>
    </rPh>
    <phoneticPr fontId="3"/>
  </si>
  <si>
    <t>2 一般組合員 ⇒ 短期組合員</t>
    <phoneticPr fontId="3"/>
  </si>
  <si>
    <t>一般組合員→
短期組合員</t>
    <phoneticPr fontId="3"/>
  </si>
  <si>
    <t>65歳未満の組合員に20歳以上60歳未満の配偶者がいる場合は「国民年金第3号被保険者関係届」を添付</t>
    <rPh sb="2" eb="3">
      <t>サイ</t>
    </rPh>
    <rPh sb="3" eb="5">
      <t>ミマン</t>
    </rPh>
    <rPh sb="6" eb="9">
      <t>クミアイイン</t>
    </rPh>
    <rPh sb="12" eb="13">
      <t>サイ</t>
    </rPh>
    <rPh sb="13" eb="15">
      <t>イジョウ</t>
    </rPh>
    <rPh sb="17" eb="18">
      <t>サイ</t>
    </rPh>
    <rPh sb="18" eb="20">
      <t>ミマン</t>
    </rPh>
    <rPh sb="21" eb="24">
      <t>ハイグウシャ</t>
    </rPh>
    <rPh sb="27" eb="29">
      <t>バアイ</t>
    </rPh>
    <rPh sb="31" eb="35">
      <t>コクミンネンキン</t>
    </rPh>
    <rPh sb="35" eb="36">
      <t>ダイ</t>
    </rPh>
    <rPh sb="37" eb="38">
      <t>ゴウ</t>
    </rPh>
    <rPh sb="38" eb="42">
      <t>ヒホケンシャ</t>
    </rPh>
    <rPh sb="42" eb="45">
      <t>カンケイトドケ</t>
    </rPh>
    <rPh sb="47" eb="49">
      <t>テンプ</t>
    </rPh>
    <phoneticPr fontId="3"/>
  </si>
  <si>
    <t>　</t>
  </si>
  <si>
    <t>有</t>
    <rPh sb="0" eb="1">
      <t>アリ</t>
    </rPh>
    <phoneticPr fontId="3"/>
  </si>
  <si>
    <t>登録変更</t>
    <rPh sb="0" eb="4">
      <t>トウロクヘンコウ</t>
    </rPh>
    <phoneticPr fontId="3"/>
  </si>
  <si>
    <t>改　　姓</t>
    <rPh sb="0" eb="1">
      <t>カイ</t>
    </rPh>
    <rPh sb="3" eb="4">
      <t>セイ</t>
    </rPh>
    <phoneticPr fontId="3"/>
  </si>
  <si>
    <t>【 登録変更 】</t>
    <rPh sb="2" eb="4">
      <t>トウロク</t>
    </rPh>
    <rPh sb="4" eb="6">
      <t>ヘンコウ</t>
    </rPh>
    <phoneticPr fontId="3"/>
  </si>
  <si>
    <t>住　　所</t>
    <rPh sb="0" eb="1">
      <t>ジュウ</t>
    </rPh>
    <rPh sb="3" eb="4">
      <t>ショ</t>
    </rPh>
    <phoneticPr fontId="3"/>
  </si>
  <si>
    <t>Ｂ・ＣＧ</t>
    <phoneticPr fontId="3"/>
  </si>
  <si>
    <t>1 改姓</t>
    <rPh sb="2" eb="4">
      <t>カイセイ</t>
    </rPh>
    <phoneticPr fontId="3"/>
  </si>
  <si>
    <t>振 込 口 座</t>
    <rPh sb="0" eb="1">
      <t>シン</t>
    </rPh>
    <rPh sb="2" eb="3">
      <t>コ</t>
    </rPh>
    <rPh sb="4" eb="5">
      <t>クチ</t>
    </rPh>
    <rPh sb="6" eb="7">
      <t>ザ</t>
    </rPh>
    <phoneticPr fontId="3"/>
  </si>
  <si>
    <t>Ｂ・Ｄ
Ｇ</t>
    <phoneticPr fontId="3"/>
  </si>
  <si>
    <t>2 住所</t>
    <rPh sb="2" eb="4">
      <t>ジュウショ</t>
    </rPh>
    <phoneticPr fontId="3"/>
  </si>
  <si>
    <t>県内所属所からの
転入</t>
    <rPh sb="0" eb="2">
      <t>ケンナイ</t>
    </rPh>
    <phoneticPr fontId="3"/>
  </si>
  <si>
    <t>※同じ給与支給機関の場合</t>
    <phoneticPr fontId="3"/>
  </si>
  <si>
    <t>Ｂ・ＦＧ</t>
    <phoneticPr fontId="3"/>
  </si>
  <si>
    <t>3 振込口座</t>
    <rPh sb="2" eb="6">
      <t>フリコミコウザ</t>
    </rPh>
    <phoneticPr fontId="3"/>
  </si>
  <si>
    <t>4 県内所属所からの転入</t>
    <rPh sb="2" eb="4">
      <t>ケンナイ</t>
    </rPh>
    <rPh sb="4" eb="7">
      <t>ショゾクショ</t>
    </rPh>
    <rPh sb="10" eb="12">
      <t>テンニュウ</t>
    </rPh>
    <phoneticPr fontId="3"/>
  </si>
  <si>
    <t>支弁区分変更を伴う県内からの転入</t>
    <rPh sb="9" eb="11">
      <t>ケンナイ</t>
    </rPh>
    <phoneticPr fontId="3"/>
  </si>
  <si>
    <t>Ｂ・ＥＦ・Ｇ</t>
    <phoneticPr fontId="3"/>
  </si>
  <si>
    <t>5 支弁区分を伴う県内からの転入</t>
    <rPh sb="2" eb="6">
      <t>シベンクブン</t>
    </rPh>
    <rPh sb="7" eb="8">
      <t>トモナ</t>
    </rPh>
    <rPh sb="9" eb="11">
      <t>ケンナイ</t>
    </rPh>
    <rPh sb="14" eb="16">
      <t>テンニュウ</t>
    </rPh>
    <phoneticPr fontId="3"/>
  </si>
  <si>
    <r>
      <rPr>
        <sz val="8"/>
        <rFont val="Yu Gothic UI"/>
        <family val="3"/>
        <charset val="128"/>
      </rPr>
      <t>任 用 区 分</t>
    </r>
    <r>
      <rPr>
        <sz val="9"/>
        <rFont val="Yu Gothic UI"/>
        <family val="3"/>
        <charset val="128"/>
      </rPr>
      <t xml:space="preserve">
</t>
    </r>
    <r>
      <rPr>
        <sz val="7.5"/>
        <rFont val="Yu Gothic UI"/>
        <family val="3"/>
        <charset val="128"/>
      </rPr>
      <t>臨時的任用職員
⇔会計年度任用職員</t>
    </r>
    <rPh sb="0" eb="1">
      <t>ニン</t>
    </rPh>
    <rPh sb="2" eb="3">
      <t>ヨウ</t>
    </rPh>
    <rPh sb="4" eb="5">
      <t>ク</t>
    </rPh>
    <rPh sb="6" eb="7">
      <t>ブン</t>
    </rPh>
    <rPh sb="8" eb="11">
      <t>リンジテキ</t>
    </rPh>
    <rPh sb="11" eb="15">
      <t>ニンヨウショクイン</t>
    </rPh>
    <rPh sb="17" eb="19">
      <t>カイケイ</t>
    </rPh>
    <rPh sb="19" eb="21">
      <t>ネンド</t>
    </rPh>
    <rPh sb="21" eb="23">
      <t>ニンヨウ</t>
    </rPh>
    <rPh sb="23" eb="25">
      <t>ショクイン</t>
    </rPh>
    <phoneticPr fontId="3"/>
  </si>
  <si>
    <t>Ｂ・G</t>
    <phoneticPr fontId="3"/>
  </si>
  <si>
    <t>6 任用区分</t>
    <rPh sb="2" eb="4">
      <t>ニンヨウ</t>
    </rPh>
    <rPh sb="4" eb="6">
      <t>クブン</t>
    </rPh>
    <phoneticPr fontId="3"/>
  </si>
  <si>
    <r>
      <rPr>
        <b/>
        <sz val="8"/>
        <rFont val="Yu Gothic UI"/>
        <family val="3"/>
        <charset val="128"/>
      </rPr>
      <t>A欄　</t>
    </r>
    <r>
      <rPr>
        <sz val="8"/>
        <rFont val="Yu Gothic UI"/>
        <family val="3"/>
        <charset val="128"/>
      </rPr>
      <t>下記について、</t>
    </r>
    <r>
      <rPr>
        <b/>
        <u val="double"/>
        <sz val="8"/>
        <rFont val="Yu Gothic UI"/>
        <family val="3"/>
        <charset val="128"/>
      </rPr>
      <t>必ず○か✕</t>
    </r>
    <r>
      <rPr>
        <sz val="8"/>
        <rFont val="Yu Gothic UI"/>
        <family val="3"/>
        <charset val="128"/>
      </rPr>
      <t>を記入してください。</t>
    </r>
    <r>
      <rPr>
        <sz val="9"/>
        <rFont val="Yu Gothic UI"/>
        <family val="3"/>
        <charset val="128"/>
      </rPr>
      <t xml:space="preserve">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</si>
  <si>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Ｂ欄</t>
    <phoneticPr fontId="3"/>
  </si>
  <si>
    <t>組合員
記号・番号
（数字6桁）　</t>
    <rPh sb="0" eb="3">
      <t>クミアイイン</t>
    </rPh>
    <rPh sb="4" eb="6">
      <t>キゴウ</t>
    </rPh>
    <rPh sb="7" eb="9">
      <t>バンゴウ</t>
    </rPh>
    <rPh sb="11" eb="13">
      <t>スウジ</t>
    </rPh>
    <rPh sb="14" eb="15">
      <t>ケタ</t>
    </rPh>
    <phoneticPr fontId="3"/>
  </si>
  <si>
    <t>公立
兵庫</t>
    <rPh sb="0" eb="2">
      <t>コウリツ</t>
    </rPh>
    <rPh sb="3" eb="5">
      <t>ヒョウゴ</t>
    </rPh>
    <phoneticPr fontId="3"/>
  </si>
  <si>
    <t>変
更
日</t>
    <rPh sb="0" eb="1">
      <t>ヘン</t>
    </rPh>
    <rPh sb="2" eb="3">
      <t>コウ</t>
    </rPh>
    <rPh sb="4" eb="5">
      <t>ニチ</t>
    </rPh>
    <phoneticPr fontId="3"/>
  </si>
  <si>
    <t>職
名</t>
    <rPh sb="0" eb="1">
      <t>ショク</t>
    </rPh>
    <rPh sb="2" eb="3">
      <t>メイ</t>
    </rPh>
    <phoneticPr fontId="3"/>
  </si>
  <si>
    <t>旧姓（改姓のみ）</t>
    <rPh sb="0" eb="2">
      <t>キュウセイ</t>
    </rPh>
    <rPh sb="3" eb="5">
      <t>カイセイ</t>
    </rPh>
    <phoneticPr fontId="3"/>
  </si>
  <si>
    <t>　</t>
    <phoneticPr fontId="3"/>
  </si>
  <si>
    <t>Ｃ欄</t>
    <phoneticPr fontId="3"/>
  </si>
  <si>
    <t>（居住地が住民票と異なる場合は右欄に住民票の住所を記入してください）</t>
    <rPh sb="1" eb="4">
      <t>キョジュウチ</t>
    </rPh>
    <rPh sb="5" eb="8">
      <t>ジュウミンヒョウ</t>
    </rPh>
    <rPh sb="9" eb="10">
      <t>コト</t>
    </rPh>
    <rPh sb="12" eb="14">
      <t>バアイ</t>
    </rPh>
    <rPh sb="15" eb="16">
      <t>ミギ</t>
    </rPh>
    <rPh sb="16" eb="17">
      <t>ラン</t>
    </rPh>
    <rPh sb="18" eb="21">
      <t>ジュウミンヒョウ</t>
    </rPh>
    <rPh sb="22" eb="24">
      <t>ジュウショ</t>
    </rPh>
    <rPh sb="25" eb="27">
      <t>キニュウ</t>
    </rPh>
    <phoneticPr fontId="3"/>
  </si>
  <si>
    <t xml:space="preserve">Ｄ欄 </t>
    <rPh sb="1" eb="2">
      <t>ラン</t>
    </rPh>
    <phoneticPr fontId="3"/>
  </si>
  <si>
    <t xml:space="preserve">Ｅ欄 </t>
    <rPh sb="1" eb="2">
      <t>ラン</t>
    </rPh>
    <phoneticPr fontId="3"/>
  </si>
  <si>
    <t xml:space="preserve">Ｆ欄 </t>
    <rPh sb="1" eb="2">
      <t>ラン</t>
    </rPh>
    <phoneticPr fontId="3"/>
  </si>
  <si>
    <t>支弁区分
の変更</t>
    <rPh sb="0" eb="2">
      <t>シベン</t>
    </rPh>
    <rPh sb="2" eb="4">
      <t>クブン</t>
    </rPh>
    <rPh sb="6" eb="8">
      <t>ヘンコウ</t>
    </rPh>
    <phoneticPr fontId="3"/>
  </si>
  <si>
    <t>県　費</t>
    <rPh sb="0" eb="1">
      <t>ケン</t>
    </rPh>
    <rPh sb="2" eb="3">
      <t>ヒ</t>
    </rPh>
    <phoneticPr fontId="3"/>
  </si>
  <si>
    <t>⇒</t>
    <phoneticPr fontId="3"/>
  </si>
  <si>
    <t>前所属所</t>
    <rPh sb="0" eb="1">
      <t>マエ</t>
    </rPh>
    <rPh sb="1" eb="4">
      <t>ショゾクショ</t>
    </rPh>
    <phoneticPr fontId="3"/>
  </si>
  <si>
    <t>（</t>
    <phoneticPr fontId="3"/>
  </si>
  <si>
    <t>）</t>
    <phoneticPr fontId="3"/>
  </si>
  <si>
    <t>市・町</t>
    <rPh sb="0" eb="1">
      <t>シ</t>
    </rPh>
    <rPh sb="2" eb="3">
      <t>チョウ</t>
    </rPh>
    <phoneticPr fontId="3"/>
  </si>
  <si>
    <t xml:space="preserve">Ｇ欄 </t>
    <rPh sb="1" eb="2">
      <t>ラン</t>
    </rPh>
    <phoneticPr fontId="3"/>
  </si>
  <si>
    <t xml:space="preserve">『組合員資格届書』データ(CSV)出力シートです。
</t>
    <rPh sb="1" eb="4">
      <t>クミアイイン</t>
    </rPh>
    <rPh sb="4" eb="8">
      <t>シカクトドケショ</t>
    </rPh>
    <rPh sb="17" eb="19">
      <t>シュツリョク</t>
    </rPh>
    <phoneticPr fontId="3"/>
  </si>
  <si>
    <r>
      <t>【注意事項】
①データ削除　セルＡ10以降の行にデータがあれば、クリックしてください。
②データ追加　入力フォームでデータ入力が終われば、</t>
    </r>
    <r>
      <rPr>
        <b/>
        <sz val="11"/>
        <color rgb="FFFF0000"/>
        <rFont val="ＭＳ Ｐゴシック"/>
        <family val="3"/>
        <charset val="128"/>
      </rPr>
      <t>１回</t>
    </r>
    <r>
      <rPr>
        <sz val="11"/>
        <rFont val="ＭＳ Ｐゴシック"/>
        <family val="3"/>
        <charset val="128"/>
      </rPr>
      <t>クリックしてください。
　　　　　　　　　 複数人を登録する場合は、入力フォームに戻って入力後、”②データ追加”を繰り返してください。
③データ出力　登録ができれば最後にクリックしてください。
　　　　　　　　　 資格取得や喪失等項目が複数になっても問題ありません。</t>
    </r>
    <rPh sb="1" eb="5">
      <t>チュウイジコウ</t>
    </rPh>
    <rPh sb="11" eb="13">
      <t>サクジョ</t>
    </rPh>
    <rPh sb="19" eb="21">
      <t>イコウ</t>
    </rPh>
    <rPh sb="22" eb="23">
      <t>ギョウ</t>
    </rPh>
    <rPh sb="48" eb="50">
      <t>ツイカ</t>
    </rPh>
    <rPh sb="51" eb="53">
      <t>ニュウリョク</t>
    </rPh>
    <rPh sb="61" eb="63">
      <t>ニュウリョク</t>
    </rPh>
    <rPh sb="64" eb="65">
      <t>オ</t>
    </rPh>
    <rPh sb="70" eb="71">
      <t>カイ</t>
    </rPh>
    <rPh sb="117" eb="118">
      <t>ゴ</t>
    </rPh>
    <rPh sb="124" eb="126">
      <t>ツイカ</t>
    </rPh>
    <rPh sb="128" eb="129">
      <t>ク</t>
    </rPh>
    <rPh sb="130" eb="131">
      <t>カエ</t>
    </rPh>
    <rPh sb="143" eb="145">
      <t>シュツリョク</t>
    </rPh>
    <rPh sb="146" eb="148">
      <t>トウロク</t>
    </rPh>
    <rPh sb="153" eb="155">
      <t>サイゴ</t>
    </rPh>
    <rPh sb="178" eb="182">
      <t>シカクシュトク</t>
    </rPh>
    <rPh sb="183" eb="186">
      <t>ソウシツトウ</t>
    </rPh>
    <rPh sb="186" eb="188">
      <t>コウモク</t>
    </rPh>
    <rPh sb="189" eb="191">
      <t>フクスウ</t>
    </rPh>
    <rPh sb="196" eb="198">
      <t>モンダイ</t>
    </rPh>
    <phoneticPr fontId="3"/>
  </si>
  <si>
    <t>番号順(①～③）にクリックしてください。</t>
    <rPh sb="0" eb="2">
      <t>バンゴウ</t>
    </rPh>
    <phoneticPr fontId="3"/>
  </si>
  <si>
    <t>支部
コード</t>
    <rPh sb="0" eb="2">
      <t>シブ</t>
    </rPh>
    <phoneticPr fontId="3"/>
  </si>
  <si>
    <t>組合員
種別等</t>
    <rPh sb="0" eb="3">
      <t>クミアイイン</t>
    </rPh>
    <rPh sb="4" eb="6">
      <t>シュベツ</t>
    </rPh>
    <rPh sb="6" eb="7">
      <t>トウ</t>
    </rPh>
    <phoneticPr fontId="3"/>
  </si>
  <si>
    <t>続柄
コード</t>
    <rPh sb="0" eb="2">
      <t>ゾクガラ</t>
    </rPh>
    <phoneticPr fontId="3"/>
  </si>
  <si>
    <t>生年月日</t>
    <rPh sb="0" eb="4">
      <t>セイネンガッピ</t>
    </rPh>
    <phoneticPr fontId="3"/>
  </si>
  <si>
    <t>氏名漢字</t>
    <rPh sb="0" eb="2">
      <t>シメイ</t>
    </rPh>
    <rPh sb="2" eb="4">
      <t>カンジ</t>
    </rPh>
    <phoneticPr fontId="3"/>
  </si>
  <si>
    <t>氏名カナ</t>
    <rPh sb="0" eb="2">
      <t>シメイ</t>
    </rPh>
    <phoneticPr fontId="3"/>
  </si>
  <si>
    <t>基礎年金
記号</t>
    <rPh sb="0" eb="2">
      <t>キソ</t>
    </rPh>
    <rPh sb="2" eb="4">
      <t>ネンキン</t>
    </rPh>
    <rPh sb="5" eb="7">
      <t>キゴウ</t>
    </rPh>
    <phoneticPr fontId="3"/>
  </si>
  <si>
    <t>基礎年金
番号</t>
    <rPh sb="0" eb="2">
      <t>キソ</t>
    </rPh>
    <rPh sb="2" eb="4">
      <t>ネンキン</t>
    </rPh>
    <rPh sb="5" eb="7">
      <t>バンゴウ</t>
    </rPh>
    <phoneticPr fontId="3"/>
  </si>
  <si>
    <t>給与支給
機関コード</t>
    <rPh sb="0" eb="2">
      <t>キュウヨ</t>
    </rPh>
    <rPh sb="2" eb="4">
      <t>シキュウ</t>
    </rPh>
    <rPh sb="5" eb="7">
      <t>キカン</t>
    </rPh>
    <phoneticPr fontId="3"/>
  </si>
  <si>
    <t>給与支給機関
異動年月日</t>
    <rPh sb="0" eb="6">
      <t>キュウヨシキュウキカン</t>
    </rPh>
    <rPh sb="7" eb="12">
      <t>イドウネンガッピ</t>
    </rPh>
    <phoneticPr fontId="3"/>
  </si>
  <si>
    <t>所属所
コード</t>
    <rPh sb="0" eb="3">
      <t>ショゾクショ</t>
    </rPh>
    <phoneticPr fontId="3"/>
  </si>
  <si>
    <t>所属所
異動年月日</t>
    <rPh sb="0" eb="2">
      <t>ショゾク</t>
    </rPh>
    <rPh sb="2" eb="3">
      <t>ショ</t>
    </rPh>
    <rPh sb="4" eb="6">
      <t>イドウ</t>
    </rPh>
    <rPh sb="6" eb="9">
      <t>ネンガッピ</t>
    </rPh>
    <phoneticPr fontId="3"/>
  </si>
  <si>
    <t>外部団体
コード</t>
    <rPh sb="0" eb="4">
      <t>ガイブダンタイ</t>
    </rPh>
    <phoneticPr fontId="3"/>
  </si>
  <si>
    <t>外部団体
異動年月日</t>
    <rPh sb="0" eb="2">
      <t>ガイブ</t>
    </rPh>
    <rPh sb="2" eb="4">
      <t>ダンタイ</t>
    </rPh>
    <rPh sb="5" eb="7">
      <t>イドウ</t>
    </rPh>
    <rPh sb="7" eb="10">
      <t>ネンガッピ</t>
    </rPh>
    <phoneticPr fontId="3"/>
  </si>
  <si>
    <t>郵便番号</t>
    <rPh sb="0" eb="4">
      <t>ユウビンバンゴウ</t>
    </rPh>
    <phoneticPr fontId="3"/>
  </si>
  <si>
    <t>住所１</t>
    <rPh sb="0" eb="2">
      <t>ジュウショ</t>
    </rPh>
    <phoneticPr fontId="3"/>
  </si>
  <si>
    <t>住所２</t>
    <rPh sb="0" eb="2">
      <t>ジュウショ</t>
    </rPh>
    <phoneticPr fontId="3"/>
  </si>
  <si>
    <t>カナ住所</t>
    <rPh sb="2" eb="4">
      <t>ジュウショ</t>
    </rPh>
    <phoneticPr fontId="3"/>
  </si>
  <si>
    <t>住所
変更年月日</t>
    <rPh sb="0" eb="2">
      <t>ジュウショ</t>
    </rPh>
    <rPh sb="3" eb="5">
      <t>ヘンコウ</t>
    </rPh>
    <rPh sb="5" eb="8">
      <t>ネンガッピ</t>
    </rPh>
    <phoneticPr fontId="3"/>
  </si>
  <si>
    <t>市町村
コード</t>
    <rPh sb="0" eb="3">
      <t>シチョウソン</t>
    </rPh>
    <phoneticPr fontId="3"/>
  </si>
  <si>
    <t>住民票
コード</t>
    <rPh sb="0" eb="3">
      <t>ジュウミンヒョウ</t>
    </rPh>
    <phoneticPr fontId="3"/>
  </si>
  <si>
    <t>電話番号</t>
    <rPh sb="0" eb="4">
      <t>デンワバンゴウ</t>
    </rPh>
    <phoneticPr fontId="3"/>
  </si>
  <si>
    <t>同居区分</t>
    <rPh sb="0" eb="2">
      <t>ドウキョ</t>
    </rPh>
    <rPh sb="2" eb="4">
      <t>クブン</t>
    </rPh>
    <phoneticPr fontId="3"/>
  </si>
  <si>
    <t>銀行
コード</t>
    <rPh sb="0" eb="2">
      <t>ギンコウ</t>
    </rPh>
    <phoneticPr fontId="3"/>
  </si>
  <si>
    <t>支店
コード</t>
    <rPh sb="0" eb="2">
      <t>シテン</t>
    </rPh>
    <phoneticPr fontId="3"/>
  </si>
  <si>
    <t>口座
種別</t>
    <rPh sb="0" eb="2">
      <t>コウザ</t>
    </rPh>
    <rPh sb="3" eb="5">
      <t>シュベツ</t>
    </rPh>
    <phoneticPr fontId="3"/>
  </si>
  <si>
    <t>口座
番号</t>
    <rPh sb="0" eb="2">
      <t>コウザ</t>
    </rPh>
    <rPh sb="3" eb="5">
      <t>バンゴウ</t>
    </rPh>
    <phoneticPr fontId="3"/>
  </si>
  <si>
    <t>予備</t>
    <rPh sb="0" eb="2">
      <t>ヨビ</t>
    </rPh>
    <phoneticPr fontId="3"/>
  </si>
  <si>
    <t>口座
カナ名称</t>
    <rPh sb="0" eb="2">
      <t>コウザ</t>
    </rPh>
    <rPh sb="5" eb="7">
      <t>メイショウ</t>
    </rPh>
    <phoneticPr fontId="3"/>
  </si>
  <si>
    <t>資格取得
認定申請日</t>
    <rPh sb="0" eb="4">
      <t>シカクシュトク</t>
    </rPh>
    <rPh sb="5" eb="10">
      <t>ニンテイシンセイビ</t>
    </rPh>
    <phoneticPr fontId="3"/>
  </si>
  <si>
    <t>資格取得
認定日</t>
    <rPh sb="0" eb="4">
      <t>シカクシュトク</t>
    </rPh>
    <rPh sb="5" eb="8">
      <t>ニンテイビ</t>
    </rPh>
    <phoneticPr fontId="3"/>
  </si>
  <si>
    <t>国民年金第３号
資格発生日</t>
    <rPh sb="0" eb="4">
      <t>コクミンネンキン</t>
    </rPh>
    <rPh sb="4" eb="5">
      <t>ダイ</t>
    </rPh>
    <rPh sb="6" eb="7">
      <t>ゴウ</t>
    </rPh>
    <rPh sb="8" eb="13">
      <t>シカクハッセイビ</t>
    </rPh>
    <phoneticPr fontId="3"/>
  </si>
  <si>
    <t>資格取得区分</t>
    <rPh sb="0" eb="6">
      <t>シカクシュトククブン</t>
    </rPh>
    <phoneticPr fontId="3"/>
  </si>
  <si>
    <t>認定要件区分</t>
    <rPh sb="0" eb="6">
      <t>ニンテイヨウケンクブン</t>
    </rPh>
    <phoneticPr fontId="3"/>
  </si>
  <si>
    <t>資格喪失
認定取消申請日</t>
    <rPh sb="0" eb="4">
      <t>シカクソウシツ</t>
    </rPh>
    <rPh sb="5" eb="7">
      <t>ニンテイ</t>
    </rPh>
    <rPh sb="7" eb="9">
      <t>トリケシ</t>
    </rPh>
    <rPh sb="9" eb="12">
      <t>シンセイビ</t>
    </rPh>
    <phoneticPr fontId="3"/>
  </si>
  <si>
    <t>資格喪失
認定取消日</t>
    <rPh sb="0" eb="4">
      <t>シカクソウシツ</t>
    </rPh>
    <rPh sb="5" eb="10">
      <t>ニンテイトリケシビ</t>
    </rPh>
    <phoneticPr fontId="3"/>
  </si>
  <si>
    <t>資格喪失
区分</t>
    <rPh sb="0" eb="4">
      <t>シカクソウシツ</t>
    </rPh>
    <rPh sb="5" eb="7">
      <t>クブン</t>
    </rPh>
    <phoneticPr fontId="3"/>
  </si>
  <si>
    <t>休業区分</t>
    <rPh sb="0" eb="4">
      <t>キュウギョウクブン</t>
    </rPh>
    <phoneticPr fontId="3"/>
  </si>
  <si>
    <t>休業開始日</t>
    <rPh sb="0" eb="2">
      <t>キュウギョウ</t>
    </rPh>
    <rPh sb="2" eb="4">
      <t>カイシ</t>
    </rPh>
    <rPh sb="4" eb="5">
      <t>ビ</t>
    </rPh>
    <phoneticPr fontId="3"/>
  </si>
  <si>
    <t>休業終了日</t>
    <rPh sb="0" eb="5">
      <t>キュウギョウシュウリョウビ</t>
    </rPh>
    <phoneticPr fontId="3"/>
  </si>
  <si>
    <t>無給区分</t>
    <rPh sb="0" eb="4">
      <t>ムキュウクブン</t>
    </rPh>
    <phoneticPr fontId="3"/>
  </si>
  <si>
    <t>長期
定年年齢</t>
    <rPh sb="0" eb="2">
      <t>チョウキ</t>
    </rPh>
    <rPh sb="3" eb="5">
      <t>テイネン</t>
    </rPh>
    <rPh sb="5" eb="7">
      <t>ネンレイ</t>
    </rPh>
    <phoneticPr fontId="3"/>
  </si>
  <si>
    <t>貸付
給与支給
機関コード</t>
    <rPh sb="0" eb="2">
      <t>カシツケ</t>
    </rPh>
    <rPh sb="3" eb="5">
      <t>キュウヨ</t>
    </rPh>
    <rPh sb="5" eb="7">
      <t>シキュウ</t>
    </rPh>
    <rPh sb="8" eb="10">
      <t>キカン</t>
    </rPh>
    <phoneticPr fontId="3"/>
  </si>
  <si>
    <t>貸付
所属所コード</t>
    <rPh sb="0" eb="2">
      <t>カシツケ</t>
    </rPh>
    <rPh sb="3" eb="6">
      <t>ショゾクショ</t>
    </rPh>
    <phoneticPr fontId="3"/>
  </si>
  <si>
    <t>貸付
職員番号</t>
    <rPh sb="0" eb="2">
      <t>カシツケ</t>
    </rPh>
    <rPh sb="3" eb="7">
      <t>ショクインバンゴウ</t>
    </rPh>
    <phoneticPr fontId="3"/>
  </si>
  <si>
    <t>職名コード</t>
    <rPh sb="0" eb="2">
      <t>ショクメイ</t>
    </rPh>
    <phoneticPr fontId="3"/>
  </si>
  <si>
    <t>777999</t>
  </si>
  <si>
    <t>4051010</t>
  </si>
  <si>
    <t>組合　一番</t>
  </si>
  <si>
    <t>ｸﾐｱｲ ｲﾁﾊﾞﾝ</t>
  </si>
  <si>
    <t>1111</t>
  </si>
  <si>
    <t>222222</t>
  </si>
  <si>
    <t>5060401</t>
  </si>
  <si>
    <t/>
  </si>
  <si>
    <t>658-0001</t>
  </si>
  <si>
    <t>兵庫県　神戸市東灘区　森北町</t>
  </si>
  <si>
    <t>１０－２６</t>
  </si>
  <si>
    <t>ﾋﾖｳｺﾞｹﾝ ｺｳﾍﾞｼﾋｶﾞｼﾅﾀﾞｸ ﾓﾘｷﾀﾏﾁ</t>
  </si>
  <si>
    <t>0009</t>
  </si>
  <si>
    <t>500</t>
  </si>
  <si>
    <t>0123456</t>
  </si>
  <si>
    <t>5060405</t>
  </si>
  <si>
    <t>123456</t>
  </si>
  <si>
    <t>4120603</t>
  </si>
  <si>
    <t>組合　弐番</t>
  </si>
  <si>
    <t>ｸﾐｱｲ ﾆﾊﾞﾝ</t>
  </si>
  <si>
    <t>2222</t>
  </si>
  <si>
    <t>333333</t>
  </si>
  <si>
    <t>658-0021</t>
  </si>
  <si>
    <t>兵庫県　神戸市東灘区　深江本町</t>
  </si>
  <si>
    <t>６－９</t>
  </si>
  <si>
    <t>ﾋﾖｳｺﾞｹﾝ ｺｳﾍﾞｼﾋｶﾞｼﾅﾀﾞｸ ﾌｶｴﾎﾝﾏﾁ</t>
  </si>
  <si>
    <t>0562</t>
  </si>
  <si>
    <t>111</t>
  </si>
  <si>
    <t>0000556</t>
  </si>
  <si>
    <t>5060406</t>
  </si>
  <si>
    <t>398101</t>
  </si>
  <si>
    <t>4101130</t>
  </si>
  <si>
    <t>公立　太朗</t>
  </si>
  <si>
    <t>ｺｳﾘﾂ ﾀﾛｳ</t>
  </si>
  <si>
    <t>5437</t>
  </si>
  <si>
    <t>917564</t>
  </si>
  <si>
    <t>5061231</t>
  </si>
  <si>
    <t>662-0875</t>
  </si>
  <si>
    <t>兵庫県　西宮市　五月ケ丘</t>
  </si>
  <si>
    <t>１０－２６－２０１</t>
  </si>
  <si>
    <t>ﾋﾖｳｺﾞｹﾝ ﾆｼﾉﾐﾔｼ ｻﾂｷｶﾞｵｶ</t>
  </si>
  <si>
    <t>562</t>
  </si>
  <si>
    <t>1142236</t>
  </si>
  <si>
    <t>5070405</t>
  </si>
  <si>
    <t>378564</t>
  </si>
  <si>
    <t>3251107</t>
  </si>
  <si>
    <t>大木　凡人</t>
  </si>
  <si>
    <t>ｵｵｷ ﾎﾞﾝﾄﾞ</t>
  </si>
  <si>
    <t>9451</t>
  </si>
  <si>
    <t>369745</t>
  </si>
  <si>
    <t>5070106</t>
  </si>
  <si>
    <t>B36874</t>
  </si>
  <si>
    <t>650-0004</t>
  </si>
  <si>
    <t>兵庫県　神戸市中央区　中山手通</t>
  </si>
  <si>
    <t>１０－１０－１１０１</t>
  </si>
  <si>
    <t>ﾋﾖｳｺﾞｹﾝ ｺｳﾍﾞｼﾁﾕｳｵｳｸ ﾅｶﾔﾏﾃﾄﾞｵﾘ</t>
  </si>
  <si>
    <t>009</t>
  </si>
  <si>
    <t>5671122</t>
  </si>
  <si>
    <t>370258</t>
  </si>
  <si>
    <t>4130203</t>
  </si>
  <si>
    <t>六甲　牧場</t>
  </si>
  <si>
    <t>ﾛﾂｺｳ ﾎﾞｸｼﾞｮｳ</t>
  </si>
  <si>
    <t>4120101</t>
  </si>
  <si>
    <t>初　日ノ出</t>
  </si>
  <si>
    <t>ﾊﾂ ﾋﾉﾃﾞ</t>
  </si>
  <si>
    <t>679-5307</t>
  </si>
  <si>
    <t>兵庫県　佐用郡佐用町　円応寺</t>
  </si>
  <si>
    <t>１</t>
  </si>
  <si>
    <t>ﾋﾖｳｺﾞｹﾝ ｻﾖｳｸﾞﾝｻﾖｳﾁﾖｳ ｴﾝﾉｳｼﾞ</t>
  </si>
  <si>
    <t>5061115</t>
  </si>
  <si>
    <t>0164</t>
  </si>
  <si>
    <t>164</t>
  </si>
  <si>
    <t>0005631</t>
  </si>
  <si>
    <t>一般</t>
    <rPh sb="0" eb="2">
      <t>イッパン</t>
    </rPh>
    <phoneticPr fontId="3"/>
  </si>
  <si>
    <t>一般組合員</t>
    <rPh sb="0" eb="5">
      <t>イッパンクミアイイン</t>
    </rPh>
    <phoneticPr fontId="3"/>
  </si>
  <si>
    <t>船員</t>
    <rPh sb="0" eb="2">
      <t>センイン</t>
    </rPh>
    <phoneticPr fontId="3"/>
  </si>
  <si>
    <t>後期高齢</t>
    <rPh sb="0" eb="4">
      <t>コウキコウレイ</t>
    </rPh>
    <phoneticPr fontId="3"/>
  </si>
  <si>
    <t>短期</t>
    <rPh sb="0" eb="2">
      <t>タンキ</t>
    </rPh>
    <phoneticPr fontId="3"/>
  </si>
  <si>
    <t>短期組合員</t>
    <rPh sb="0" eb="5">
      <t>タンキクミアイイン</t>
    </rPh>
    <phoneticPr fontId="3"/>
  </si>
  <si>
    <t>船員短期</t>
    <rPh sb="0" eb="4">
      <t>センインタンキ</t>
    </rPh>
    <phoneticPr fontId="3"/>
  </si>
  <si>
    <t>後期短期</t>
    <rPh sb="0" eb="4">
      <t>コウキタンキ</t>
    </rPh>
    <phoneticPr fontId="3"/>
  </si>
  <si>
    <t>所属所コード</t>
  </si>
  <si>
    <t>所属所名</t>
  </si>
  <si>
    <t>郵便番号</t>
  </si>
  <si>
    <t>住所</t>
  </si>
  <si>
    <t>電話番号</t>
  </si>
  <si>
    <t>成良中学校琴城分校</t>
  </si>
  <si>
    <t>660-0825</t>
  </si>
  <si>
    <t>兵庫県尼崎市南城内１０－２</t>
  </si>
  <si>
    <t>0664825438</t>
  </si>
  <si>
    <t>出石特別支援学校みかた校</t>
  </si>
  <si>
    <t>667-1366</t>
  </si>
  <si>
    <t>兵庫県美方郡香美町村岡区川会３３</t>
  </si>
  <si>
    <t>0796951225</t>
  </si>
  <si>
    <t>県立大学神戸商科キャンパス</t>
  </si>
  <si>
    <t>651-2197</t>
  </si>
  <si>
    <t>兵庫県神戸市西区学園西町８－２－１</t>
  </si>
  <si>
    <t>0787945184</t>
  </si>
  <si>
    <t>県立大学姫路工学キャンパス</t>
  </si>
  <si>
    <t>671-2201</t>
  </si>
  <si>
    <t>兵庫県姫路市書写２１６７</t>
  </si>
  <si>
    <t>079-266-1661</t>
  </si>
  <si>
    <t>県立大学播磨理学キャンパス</t>
  </si>
  <si>
    <t>678-1297</t>
  </si>
  <si>
    <t>兵庫県赤穂郡上郡町光都３－２－１</t>
  </si>
  <si>
    <t>0791580101</t>
  </si>
  <si>
    <t>県立大学明石看護キャンパス</t>
  </si>
  <si>
    <t>673-8588</t>
  </si>
  <si>
    <t>兵庫県明石市北王子町１３－７１</t>
  </si>
  <si>
    <t>078-925-0860</t>
  </si>
  <si>
    <t>県立大学姫路環境人間キャンパス</t>
  </si>
  <si>
    <t>670-0092</t>
  </si>
  <si>
    <t>兵庫県姫路市新在家本町１－１－１２</t>
  </si>
  <si>
    <t>0792921515</t>
  </si>
  <si>
    <t>県立大学法人本部</t>
  </si>
  <si>
    <t>0787946580</t>
  </si>
  <si>
    <t>県立大学淡路緑景観キャンパス</t>
  </si>
  <si>
    <t>656-1726</t>
  </si>
  <si>
    <t>兵庫県　淡路市野島常盤９５４－２</t>
  </si>
  <si>
    <t>0799823131</t>
  </si>
  <si>
    <t>県立大学神戸情報科学キャンパス</t>
  </si>
  <si>
    <t>650-0047</t>
  </si>
  <si>
    <t>兵庫県　神戸市　中央区港島南町７－１－２８</t>
  </si>
  <si>
    <t>0783031901</t>
  </si>
  <si>
    <t>県立大学豊岡ジオ・コウノトリC</t>
  </si>
  <si>
    <t>668-0814</t>
  </si>
  <si>
    <t>兵庫県　豊岡市祥雲寺字二ケ谷１２８</t>
  </si>
  <si>
    <t>0796346079</t>
  </si>
  <si>
    <t>県立大学神戸防災キャンパス</t>
  </si>
  <si>
    <t>651-0073</t>
  </si>
  <si>
    <t>兵庫県　神戸市　中央区脇浜海岸通１－５－２人と防災未来ｾﾝﾀ-</t>
  </si>
  <si>
    <t>0782713290</t>
  </si>
  <si>
    <t>芸術文化観光専門職大学</t>
  </si>
  <si>
    <t>668-0044</t>
  </si>
  <si>
    <t>兵庫県　豊岡市山王町７－５２</t>
  </si>
  <si>
    <t>0796348123</t>
  </si>
  <si>
    <t>神戸市外国語大学</t>
  </si>
  <si>
    <t>651-2187</t>
  </si>
  <si>
    <t>兵庫県神戸市西区学園東町９－１</t>
  </si>
  <si>
    <t>0787948121</t>
  </si>
  <si>
    <t>公立大学法人神戸市看護大学</t>
  </si>
  <si>
    <t>651-2103</t>
  </si>
  <si>
    <t>兵庫県神戸市西区学園西町３－４</t>
  </si>
  <si>
    <t>0787948080</t>
  </si>
  <si>
    <t>市立工業高等専門学校</t>
  </si>
  <si>
    <t>651-2102</t>
  </si>
  <si>
    <t>兵庫県　神戸市　西区学園東町８－３</t>
  </si>
  <si>
    <t>0787953311</t>
  </si>
  <si>
    <t>総務課</t>
  </si>
  <si>
    <t>658-0081</t>
  </si>
  <si>
    <t>兵庫県　神戸市　東灘区田中町５－３－２３</t>
  </si>
  <si>
    <t>0783623736</t>
  </si>
  <si>
    <t>阪神教育事務所</t>
  </si>
  <si>
    <t>662-0854</t>
  </si>
  <si>
    <t>兵庫県西宮市櫨塚町２－２８</t>
  </si>
  <si>
    <t>0798396152</t>
  </si>
  <si>
    <t>丹波教育事務所</t>
  </si>
  <si>
    <t>669-2341</t>
  </si>
  <si>
    <t>兵庫県丹波篠山市郡家４５１－２</t>
  </si>
  <si>
    <t>0795527487</t>
  </si>
  <si>
    <t>播磨東教育事務所</t>
  </si>
  <si>
    <t>675-0066</t>
  </si>
  <si>
    <t>兵庫県　加古川市加古川町寺家町天神木９７－１</t>
  </si>
  <si>
    <t>0794211101</t>
  </si>
  <si>
    <t>播磨西教育事務所</t>
  </si>
  <si>
    <t>670-0947</t>
  </si>
  <si>
    <t>兵庫県姫路市北条１－９８</t>
  </si>
  <si>
    <t>0792813001</t>
  </si>
  <si>
    <t>但馬教育事務所</t>
  </si>
  <si>
    <t>668-0025</t>
  </si>
  <si>
    <t>兵庫県豊岡市幸町７－１１</t>
  </si>
  <si>
    <t>0796231001</t>
  </si>
  <si>
    <t>淡路教育事務所</t>
  </si>
  <si>
    <t>656-0021</t>
  </si>
  <si>
    <t>兵庫県洲本市塩屋２－４－５</t>
  </si>
  <si>
    <t>0799223541</t>
  </si>
  <si>
    <t>総務課（学校厚生会派遣）</t>
  </si>
  <si>
    <t>体育保健課（スポーツ協会派遣）</t>
  </si>
  <si>
    <t>総務課（兵庫県高等学校教育振興</t>
  </si>
  <si>
    <t>総務課（まちづくり技術センター</t>
  </si>
  <si>
    <t>0783671230</t>
  </si>
  <si>
    <t>県立大学附属高等学校</t>
  </si>
  <si>
    <t>678-1205</t>
  </si>
  <si>
    <t>兵庫県　赤穂郡　上郡町光都３－１１－１</t>
  </si>
  <si>
    <t>0791580722</t>
  </si>
  <si>
    <t>県立大学附属中学校</t>
  </si>
  <si>
    <t>兵庫県　赤穂郡　上郡町光都３－１１－２</t>
  </si>
  <si>
    <t>0791580735</t>
  </si>
  <si>
    <t>総務課（青少年本部）</t>
  </si>
  <si>
    <t>総務課（人権啓発協会）</t>
  </si>
  <si>
    <t>教職員人事課</t>
  </si>
  <si>
    <t>0783623749</t>
  </si>
  <si>
    <t>福利厚生課</t>
  </si>
  <si>
    <t>0783623762</t>
  </si>
  <si>
    <t>公立学校共済組合兵庫支部</t>
  </si>
  <si>
    <t>0783623641</t>
  </si>
  <si>
    <t>公立学校共済組合神戸宿泊所</t>
  </si>
  <si>
    <t>650-0002</t>
  </si>
  <si>
    <t>兵庫県神戸市中央区北野町１－１－１４</t>
  </si>
  <si>
    <t>0782412452</t>
  </si>
  <si>
    <t>近畿中央病院</t>
  </si>
  <si>
    <t>664-8533</t>
  </si>
  <si>
    <t>兵庫県伊丹市車塚３－１</t>
  </si>
  <si>
    <t>0727813712</t>
  </si>
  <si>
    <t>高校教育課</t>
  </si>
  <si>
    <t>0783629459</t>
  </si>
  <si>
    <t>総合教育センター</t>
  </si>
  <si>
    <t>673-1421</t>
  </si>
  <si>
    <t>兵庫県　加東市山国２００６－１０７</t>
  </si>
  <si>
    <t>0795426555</t>
  </si>
  <si>
    <t>社会教育課</t>
  </si>
  <si>
    <t>0783623781</t>
  </si>
  <si>
    <t>考古博物館</t>
  </si>
  <si>
    <t>675-0142</t>
  </si>
  <si>
    <t>兵庫県加古郡播磨町大中１－１－１</t>
  </si>
  <si>
    <t>0794375589</t>
  </si>
  <si>
    <t>兵庫県立美術館</t>
  </si>
  <si>
    <t>兵庫県神戸市中央区脇浜海岸通１－１－１</t>
  </si>
  <si>
    <t>0782620901</t>
  </si>
  <si>
    <t>歴史博物館</t>
  </si>
  <si>
    <t>670-0012</t>
  </si>
  <si>
    <t>兵庫県姫路市本町６８</t>
  </si>
  <si>
    <t>0792889011</t>
  </si>
  <si>
    <t>人と自然の博物館</t>
  </si>
  <si>
    <t>669-1546</t>
  </si>
  <si>
    <t>兵庫県三田市弥生が丘６</t>
  </si>
  <si>
    <t>0795592001</t>
  </si>
  <si>
    <t>兵庫県立コウノトリの郷公園</t>
  </si>
  <si>
    <t>兵庫県豊岡市祥雲寺二ケ谷１２８</t>
  </si>
  <si>
    <t>0796235666</t>
  </si>
  <si>
    <t>県立図書館</t>
  </si>
  <si>
    <t>673-0847</t>
  </si>
  <si>
    <t>兵庫県明石市明石公園１－２７</t>
  </si>
  <si>
    <t>0789183366</t>
  </si>
  <si>
    <t>人権教育課</t>
  </si>
  <si>
    <t>0783623770</t>
  </si>
  <si>
    <t>教職員企画課</t>
  </si>
  <si>
    <t>学事課</t>
  </si>
  <si>
    <t>0783623756</t>
  </si>
  <si>
    <t>体育保健課</t>
  </si>
  <si>
    <t>0783623969</t>
  </si>
  <si>
    <t>財務課</t>
  </si>
  <si>
    <t>0783623743</t>
  </si>
  <si>
    <t>義務教育課</t>
  </si>
  <si>
    <t>南但馬自然学校</t>
  </si>
  <si>
    <t>669-5134</t>
  </si>
  <si>
    <t>兵庫県朝来市山東町迫間字原１８９</t>
  </si>
  <si>
    <t>0796764730</t>
  </si>
  <si>
    <t>但馬やまびこの郷</t>
  </si>
  <si>
    <t>669-5135</t>
  </si>
  <si>
    <t>兵庫県朝来市山東町森字向山３０４５－１０１</t>
  </si>
  <si>
    <t>0796764724</t>
  </si>
  <si>
    <t>特別支援教育課</t>
  </si>
  <si>
    <t>文化財課</t>
  </si>
  <si>
    <t>丹波教育事務所（派遣）</t>
  </si>
  <si>
    <t>播磨東教育事務所（派遣）</t>
  </si>
  <si>
    <t>兵庫県加古川市加古川町寺家町天神木９７－１</t>
  </si>
  <si>
    <t>但馬教育事務所 （派遣）</t>
  </si>
  <si>
    <t>淡路教育事務所（派遣）</t>
  </si>
  <si>
    <t>教育企画課</t>
  </si>
  <si>
    <t>0783623779</t>
  </si>
  <si>
    <t>県高等学校教職員組合</t>
  </si>
  <si>
    <t>650-0012</t>
  </si>
  <si>
    <t>兵庫県神戸市中央区北長狭通５－２－１０</t>
  </si>
  <si>
    <t>0783416745</t>
  </si>
  <si>
    <t>兵庫高等学校教職員組合</t>
  </si>
  <si>
    <t>兵庫県神戸市中央区中山手通４－１０－５</t>
  </si>
  <si>
    <t>0782610829</t>
  </si>
  <si>
    <t>市立高等学校教職員組合</t>
  </si>
  <si>
    <t>650-0025</t>
  </si>
  <si>
    <t>兵庫県神戸市中央区相生町４－６－１　木村ビル４階</t>
  </si>
  <si>
    <t>0783225989</t>
  </si>
  <si>
    <t>神戸市教職員組合</t>
  </si>
  <si>
    <t>兵庫県　神戸市　中央区中山手通４－１０－５</t>
  </si>
  <si>
    <t>0782426624</t>
  </si>
  <si>
    <t>県教職員組合</t>
  </si>
  <si>
    <t>兵庫県神戸市中央区中山手通４－１０－８</t>
  </si>
  <si>
    <t>0782412345</t>
  </si>
  <si>
    <t>尼崎市教職員組合</t>
  </si>
  <si>
    <t>660-0805</t>
  </si>
  <si>
    <t>兵庫県尼崎市西長洲町２－３４－１</t>
  </si>
  <si>
    <t>0664811133</t>
  </si>
  <si>
    <t>加印教職員組合</t>
  </si>
  <si>
    <t>675-0031</t>
  </si>
  <si>
    <t>兵庫県加古川市加古川町北在家２２５７</t>
  </si>
  <si>
    <t>0794245625</t>
  </si>
  <si>
    <t>兵庫教職員組合</t>
  </si>
  <si>
    <t>兵庫県神戸市中央区北長狭通５－２－１０兵高教組会館内</t>
  </si>
  <si>
    <t>0783673602</t>
  </si>
  <si>
    <t>御影高等学校</t>
  </si>
  <si>
    <t>658-0045</t>
  </si>
  <si>
    <t>兵庫県神戸市東灘区御影石町４－１－１</t>
  </si>
  <si>
    <t>0788411501</t>
  </si>
  <si>
    <t>東灘高等学校</t>
  </si>
  <si>
    <t>658-0023</t>
  </si>
  <si>
    <t>兵庫県神戸市東灘区深江浜町５０</t>
  </si>
  <si>
    <t>0784529600</t>
  </si>
  <si>
    <t>神戸高等学校</t>
  </si>
  <si>
    <t>657-0804</t>
  </si>
  <si>
    <t>兵庫県神戸市灘区城の下通１－５－１</t>
  </si>
  <si>
    <t>0788610434</t>
  </si>
  <si>
    <t>夢野台高等学校</t>
  </si>
  <si>
    <t>653-0801</t>
  </si>
  <si>
    <t>兵庫県神戸市長田区房王寺町２－１－１</t>
  </si>
  <si>
    <t>0786911546</t>
  </si>
  <si>
    <t>兵庫高等学校</t>
  </si>
  <si>
    <t>653-0804</t>
  </si>
  <si>
    <t>兵庫県神戸市長田区寺池町１－４－１</t>
  </si>
  <si>
    <t>0786911135</t>
  </si>
  <si>
    <t>神戸鈴蘭台高等学校</t>
  </si>
  <si>
    <t>651-1102</t>
  </si>
  <si>
    <t>兵庫県神戸市北区山田町下谷上字中一里山９－１０７</t>
  </si>
  <si>
    <t>0785911331</t>
  </si>
  <si>
    <t>北神戸総合高等学校</t>
  </si>
  <si>
    <t>651-1144</t>
  </si>
  <si>
    <t>兵庫県　神戸市　北区大脇台９－１</t>
  </si>
  <si>
    <t>078-593-7291</t>
  </si>
  <si>
    <t>神戸北高等学校</t>
  </si>
  <si>
    <t>651-1332</t>
  </si>
  <si>
    <t>兵庫県神戸市北区唐櫃台２－４１－１</t>
  </si>
  <si>
    <t>0789810131</t>
  </si>
  <si>
    <t>神戸甲北高等学校</t>
  </si>
  <si>
    <t>兵庫県神戸市北区大脇台９－１</t>
  </si>
  <si>
    <t>0785937291</t>
  </si>
  <si>
    <t>湊川高等学校</t>
  </si>
  <si>
    <t>0786917406</t>
  </si>
  <si>
    <t>長田高等学校</t>
  </si>
  <si>
    <t>653-0821</t>
  </si>
  <si>
    <t>兵庫県神戸市長田区池田谷町２－５</t>
  </si>
  <si>
    <t>0786214101</t>
  </si>
  <si>
    <t>須磨友が丘高等学校</t>
  </si>
  <si>
    <t>654-0142</t>
  </si>
  <si>
    <t>兵庫県神戸市須磨区友が丘１－１－５</t>
  </si>
  <si>
    <t>0787917881</t>
  </si>
  <si>
    <t>須磨東高等学校</t>
  </si>
  <si>
    <t>654-0152</t>
  </si>
  <si>
    <t>兵庫県神戸市須磨区東落合１－１－１</t>
  </si>
  <si>
    <t>0787931616</t>
  </si>
  <si>
    <t>星陵高等学校</t>
  </si>
  <si>
    <t>655-0038</t>
  </si>
  <si>
    <t>兵庫県神戸市垂水区星陵台４－３－２</t>
  </si>
  <si>
    <t>0787076565</t>
  </si>
  <si>
    <t>舞子高等学校</t>
  </si>
  <si>
    <t>655-0004</t>
  </si>
  <si>
    <t>兵庫県神戸市垂水区学が丘３－２</t>
  </si>
  <si>
    <t>0787835151</t>
  </si>
  <si>
    <t>北須磨高等学校</t>
  </si>
  <si>
    <t>兵庫県神戸市須磨区友が丘９－２３</t>
  </si>
  <si>
    <t>0787927661</t>
  </si>
  <si>
    <t>伊川谷高等学校</t>
  </si>
  <si>
    <t>651-2104</t>
  </si>
  <si>
    <t>兵庫県神戸市西区伊川谷町長坂９１０－５</t>
  </si>
  <si>
    <t>0789745630</t>
  </si>
  <si>
    <t>神戸高塚高等学校</t>
  </si>
  <si>
    <t>651-2277</t>
  </si>
  <si>
    <t>兵庫県神戸市西区美賀多台９－１</t>
  </si>
  <si>
    <t>0789927000</t>
  </si>
  <si>
    <t>兵庫工業高等学校</t>
  </si>
  <si>
    <t>652-0863</t>
  </si>
  <si>
    <t>兵庫県神戸市兵庫区和田宮通２－１－６３</t>
  </si>
  <si>
    <t>0786711431</t>
  </si>
  <si>
    <t>伊川谷北高等学校</t>
  </si>
  <si>
    <t>兵庫県神戸市西区学園西町６－１</t>
  </si>
  <si>
    <t>0787926902</t>
  </si>
  <si>
    <t>神戸学園都市高等学校</t>
  </si>
  <si>
    <t>兵庫県　神戸市　西区学園西町６－１</t>
  </si>
  <si>
    <t>078-792-6902</t>
  </si>
  <si>
    <t>神戸工業高等学校</t>
  </si>
  <si>
    <t>0786512811</t>
  </si>
  <si>
    <t>長田商業高等学校</t>
  </si>
  <si>
    <t>0786310616</t>
  </si>
  <si>
    <t>青雲高等学校</t>
  </si>
  <si>
    <t>0786414200</t>
  </si>
  <si>
    <t>県立神戸商業高等学校</t>
  </si>
  <si>
    <t>兵庫県神戸市垂水区星陵台４－３－１</t>
  </si>
  <si>
    <t>0787076464</t>
  </si>
  <si>
    <t>葺合高等学校</t>
  </si>
  <si>
    <t>651-0054</t>
  </si>
  <si>
    <t>兵庫県神戸市中央区野崎通１－１－１</t>
  </si>
  <si>
    <t>0782910771</t>
  </si>
  <si>
    <t>科学技術高等学校</t>
  </si>
  <si>
    <t>651-0072</t>
  </si>
  <si>
    <t>兵庫県神戸市中央区脇浜町１－４－７０</t>
  </si>
  <si>
    <t>0782729900</t>
  </si>
  <si>
    <t>神港橘高等学校</t>
  </si>
  <si>
    <t>652-0043</t>
  </si>
  <si>
    <t>兵庫県　神戸市　兵庫区会下山町３－１６－１</t>
  </si>
  <si>
    <t>0785792000</t>
  </si>
  <si>
    <t>須磨翔風高等学校</t>
  </si>
  <si>
    <t>654-0155</t>
  </si>
  <si>
    <t>兵庫県　神戸市　須磨区西落合１－１－５</t>
  </si>
  <si>
    <t>0787984155</t>
  </si>
  <si>
    <t>摩耶兵庫高等学校</t>
  </si>
  <si>
    <t>650-0044</t>
  </si>
  <si>
    <t>兵庫県神戸市中央区東川崎町１－３－８</t>
  </si>
  <si>
    <t>0783601316</t>
  </si>
  <si>
    <t>楠高等学校</t>
  </si>
  <si>
    <t>652-0045</t>
  </si>
  <si>
    <t>兵庫県神戸市兵庫区松本通１－１－１</t>
  </si>
  <si>
    <t>0785214700</t>
  </si>
  <si>
    <t>神戸工科高等学校</t>
  </si>
  <si>
    <t>0782729910</t>
  </si>
  <si>
    <t>六甲アイランド高等学校</t>
  </si>
  <si>
    <t>658-0032</t>
  </si>
  <si>
    <t>兵庫県神戸市東灘区向洋町中４－４</t>
  </si>
  <si>
    <t>0788584000</t>
  </si>
  <si>
    <t>神戸市立葺合高校分室</t>
  </si>
  <si>
    <t>兵庫県　神戸市　中央区東川崎町１－３－３　４F　教職員課</t>
  </si>
  <si>
    <t>0789840625</t>
  </si>
  <si>
    <t>県立尼崎高等学校</t>
  </si>
  <si>
    <t>660-0804</t>
  </si>
  <si>
    <t>兵庫県尼崎市北大物町１８－１</t>
  </si>
  <si>
    <t>0664010643</t>
  </si>
  <si>
    <t>尼崎北高等学校</t>
  </si>
  <si>
    <t>661-0002</t>
  </si>
  <si>
    <t>兵庫県　尼崎市塚口町５丁目４０－１</t>
  </si>
  <si>
    <t>0664210132</t>
  </si>
  <si>
    <t>尼崎西高等学校</t>
  </si>
  <si>
    <t>660-0076</t>
  </si>
  <si>
    <t>兵庫県尼崎市大島２－３４－１</t>
  </si>
  <si>
    <t>0664175021</t>
  </si>
  <si>
    <t>尼崎小田高等学校</t>
  </si>
  <si>
    <t>660-0802</t>
  </si>
  <si>
    <t>兵庫県尼崎市長洲中通２－１７－４６</t>
  </si>
  <si>
    <t>0664885335</t>
  </si>
  <si>
    <t>尼崎稲園高等学校</t>
  </si>
  <si>
    <t>661-0981</t>
  </si>
  <si>
    <t>兵庫県尼崎市猪名寺３－１－１</t>
  </si>
  <si>
    <t>0664220271</t>
  </si>
  <si>
    <t>尼崎工業高等学校</t>
  </si>
  <si>
    <t>兵庫県尼崎市長洲中通１－１３－１</t>
  </si>
  <si>
    <t>0664814841</t>
  </si>
  <si>
    <t>神崎工業高等学校</t>
  </si>
  <si>
    <t>0664815503</t>
  </si>
  <si>
    <t>武庫荘総合高等学校</t>
  </si>
  <si>
    <t>661-0035</t>
  </si>
  <si>
    <t>兵庫県尼崎市武庫之荘８－３１－１</t>
  </si>
  <si>
    <t>0664315520</t>
  </si>
  <si>
    <t>西宮高等学校</t>
  </si>
  <si>
    <t>662-0813</t>
  </si>
  <si>
    <t>兵庫県西宮市上甲東園２－４－３２</t>
  </si>
  <si>
    <t>0798520185</t>
  </si>
  <si>
    <t>西宮香風高等学校</t>
  </si>
  <si>
    <t>662-0943</t>
  </si>
  <si>
    <t>兵庫県西宮市建石町７－４３</t>
  </si>
  <si>
    <t>0798391017</t>
  </si>
  <si>
    <t>鳴尾高等学校</t>
  </si>
  <si>
    <t>663-8182</t>
  </si>
  <si>
    <t>兵庫県西宮市学文殿町２－１－６０</t>
  </si>
  <si>
    <t>0798471324</t>
  </si>
  <si>
    <t>西宮今津高等学校</t>
  </si>
  <si>
    <t>663-8154</t>
  </si>
  <si>
    <t>兵庫県西宮市浜甲子園４－１－５</t>
  </si>
  <si>
    <t>0798451941</t>
  </si>
  <si>
    <t>西宮北高等学校</t>
  </si>
  <si>
    <t>662-0082</t>
  </si>
  <si>
    <t>兵庫県西宮市苦楽園二番町１６－８０</t>
  </si>
  <si>
    <t>0798711301</t>
  </si>
  <si>
    <t>西宮南高等学校</t>
  </si>
  <si>
    <t>663-8141</t>
  </si>
  <si>
    <t>兵庫県西宮市高須町２－１－４３</t>
  </si>
  <si>
    <t>0798452043</t>
  </si>
  <si>
    <t>西宮甲山高等学校</t>
  </si>
  <si>
    <t>662-0004</t>
  </si>
  <si>
    <t>兵庫県西宮市鷲林寺剣谷１０</t>
  </si>
  <si>
    <t>0798742460</t>
  </si>
  <si>
    <t>芦屋高等学校</t>
  </si>
  <si>
    <t>659-0063</t>
  </si>
  <si>
    <t>兵庫県芦屋市宮川町６－３</t>
  </si>
  <si>
    <t>0797322325</t>
  </si>
  <si>
    <t>国際高等学校</t>
  </si>
  <si>
    <t>659-0031</t>
  </si>
  <si>
    <t>兵庫県芦屋市新浜町１－２</t>
  </si>
  <si>
    <t>0797355931</t>
  </si>
  <si>
    <t>西宮苦楽園高等学校</t>
  </si>
  <si>
    <t>662-0882</t>
  </si>
  <si>
    <t>兵庫県　西宮市苦楽園町二番町１６－８０</t>
  </si>
  <si>
    <t>0798-71-1301</t>
  </si>
  <si>
    <t>伊丹高等学校</t>
  </si>
  <si>
    <t>664-0012</t>
  </si>
  <si>
    <t>兵庫県伊丹市緑ケ丘７－３１－１</t>
  </si>
  <si>
    <t>0727822065</t>
  </si>
  <si>
    <t>猪名川高等学校</t>
  </si>
  <si>
    <t>666-0233</t>
  </si>
  <si>
    <t>兵庫県川辺郡猪名川町紫合字新林４－４</t>
  </si>
  <si>
    <t>0727660101</t>
  </si>
  <si>
    <t>伊丹北高等学校</t>
  </si>
  <si>
    <t>664-0006</t>
  </si>
  <si>
    <t>兵庫県伊丹市鴻池７－２－１</t>
  </si>
  <si>
    <t>0727794651</t>
  </si>
  <si>
    <t>伊丹西高等学校</t>
  </si>
  <si>
    <t>664-0025</t>
  </si>
  <si>
    <t>兵庫県伊丹市奥畑３－５</t>
  </si>
  <si>
    <t>0727773711</t>
  </si>
  <si>
    <t>宝塚高等学校</t>
  </si>
  <si>
    <t>665-0024</t>
  </si>
  <si>
    <t>兵庫県宝塚市逆瀬台２－２－１</t>
  </si>
  <si>
    <t>0797710345</t>
  </si>
  <si>
    <t>宝塚東高等学校</t>
  </si>
  <si>
    <t>665-0871</t>
  </si>
  <si>
    <t>兵庫県宝塚市中山五月台１－１２－１</t>
  </si>
  <si>
    <t>0797893751</t>
  </si>
  <si>
    <t>川西緑台高等学校</t>
  </si>
  <si>
    <t>666-0115</t>
  </si>
  <si>
    <t>兵庫県川西市向陽台１－８</t>
  </si>
  <si>
    <t>0727930361</t>
  </si>
  <si>
    <t>川西明峰高等学校</t>
  </si>
  <si>
    <t>666-0006</t>
  </si>
  <si>
    <t>兵庫県川西市萩原台西２－３２４</t>
  </si>
  <si>
    <t>0727578826</t>
  </si>
  <si>
    <t>川西北陵高等学校</t>
  </si>
  <si>
    <t>666-0157</t>
  </si>
  <si>
    <t>兵庫県川西市緑が丘２－１４－１</t>
  </si>
  <si>
    <t>0727947411</t>
  </si>
  <si>
    <t>宝塚西高等学校</t>
  </si>
  <si>
    <t>665-0025</t>
  </si>
  <si>
    <t>兵庫県宝塚市ゆずり葉台１－１－１</t>
  </si>
  <si>
    <t>0797734035</t>
  </si>
  <si>
    <t>宝塚北高等学校</t>
  </si>
  <si>
    <t>665-0847</t>
  </si>
  <si>
    <t>兵庫県宝塚市すみれガ丘４－１－１</t>
  </si>
  <si>
    <t>0797863291</t>
  </si>
  <si>
    <t>阪神昆陽高等学校</t>
  </si>
  <si>
    <t>664-0027</t>
  </si>
  <si>
    <t>兵庫県伊丹市池尻７－１０８</t>
  </si>
  <si>
    <t>0727735145</t>
  </si>
  <si>
    <t>市立琴ノ浦高等学校</t>
  </si>
  <si>
    <t>660-0826</t>
  </si>
  <si>
    <t>兵庫県尼崎市北城内４７－１</t>
  </si>
  <si>
    <t>0664818460</t>
  </si>
  <si>
    <t>市立尼崎高等学校</t>
  </si>
  <si>
    <t>661-0014</t>
  </si>
  <si>
    <t>兵庫県尼崎市上ノ島町１－３８－１</t>
  </si>
  <si>
    <t>0664290169</t>
  </si>
  <si>
    <t>市立尼崎双星高等学校</t>
  </si>
  <si>
    <t>661-0983</t>
  </si>
  <si>
    <t>兵庫県　尼崎市口田中２－８－１</t>
  </si>
  <si>
    <t>0664917000</t>
  </si>
  <si>
    <t>市立西宮高等学校</t>
  </si>
  <si>
    <t>662-0872</t>
  </si>
  <si>
    <t>兵庫県西宮市高座町１４－１１７</t>
  </si>
  <si>
    <t>0798746711</t>
  </si>
  <si>
    <t>市立西宮東高等学校</t>
  </si>
  <si>
    <t>663-8185</t>
  </si>
  <si>
    <t>兵庫県西宮市古川町１－１２</t>
  </si>
  <si>
    <t>0798476013</t>
  </si>
  <si>
    <t>市立伊丹高等学校</t>
  </si>
  <si>
    <t>664-0857</t>
  </si>
  <si>
    <t>兵庫県伊丹市行基町４－１</t>
  </si>
  <si>
    <t>0727722040</t>
  </si>
  <si>
    <t>市立尼崎高校分室</t>
  </si>
  <si>
    <t>661-0024</t>
  </si>
  <si>
    <t>兵庫県　尼崎市三反田町１－１－１</t>
  </si>
  <si>
    <t>0649505660</t>
  </si>
  <si>
    <t>有馬高等学校</t>
  </si>
  <si>
    <t>669-1531</t>
  </si>
  <si>
    <t>兵庫県三田市天神２－１－５０</t>
  </si>
  <si>
    <t>0795632881</t>
  </si>
  <si>
    <t>北摂三田高等学校</t>
  </si>
  <si>
    <t>669-1545</t>
  </si>
  <si>
    <t>兵庫県三田市狭間が丘１－１</t>
  </si>
  <si>
    <t>0795636711</t>
  </si>
  <si>
    <t>三田西陵高等学校</t>
  </si>
  <si>
    <t>669-1324</t>
  </si>
  <si>
    <t>兵庫県三田市ゆりのき台３－４</t>
  </si>
  <si>
    <t>0795655287</t>
  </si>
  <si>
    <t>三田祥雲館高等学校</t>
  </si>
  <si>
    <t>669-1337</t>
  </si>
  <si>
    <t>兵庫県三田市学園１－１－１</t>
  </si>
  <si>
    <t>0795606080</t>
  </si>
  <si>
    <t>柏原高等学校</t>
  </si>
  <si>
    <t>669-3302</t>
  </si>
  <si>
    <t>兵庫県丹波市柏原町東奥５０</t>
  </si>
  <si>
    <t>0795721166</t>
  </si>
  <si>
    <t>氷上西高等学校</t>
  </si>
  <si>
    <t>669-3811</t>
  </si>
  <si>
    <t>兵庫県丹波市青垣町佐治３７８－３</t>
  </si>
  <si>
    <t>0795870146</t>
  </si>
  <si>
    <t>氷上高等学校</t>
  </si>
  <si>
    <t>669-4141</t>
  </si>
  <si>
    <t>兵庫県丹波市春日町黒井７７</t>
  </si>
  <si>
    <t>0795740104</t>
  </si>
  <si>
    <t>篠山鳳鳴高等学校</t>
  </si>
  <si>
    <t>669-2318</t>
  </si>
  <si>
    <t>兵庫県丹波篠山市大熊３６９</t>
  </si>
  <si>
    <t>0795520047</t>
  </si>
  <si>
    <t>篠山産業高等学校</t>
  </si>
  <si>
    <t>兵庫県丹波篠山市郡家４０３－１</t>
  </si>
  <si>
    <t>0795521194</t>
  </si>
  <si>
    <t>篠山東雲高等学校</t>
  </si>
  <si>
    <t>669-2513</t>
  </si>
  <si>
    <t>兵庫県丹波篠山市福住１２６０</t>
  </si>
  <si>
    <t>0795570039</t>
  </si>
  <si>
    <t>明石高等学校</t>
  </si>
  <si>
    <t>673-8585</t>
  </si>
  <si>
    <t>兵庫県明石市荷山町１７４４</t>
  </si>
  <si>
    <t>0789114376</t>
  </si>
  <si>
    <t>明石南高等学校</t>
  </si>
  <si>
    <t>673-0001</t>
  </si>
  <si>
    <t>兵庫県明石市明南町３－２－１</t>
  </si>
  <si>
    <t>0789233617</t>
  </si>
  <si>
    <t>明石北高等学校</t>
  </si>
  <si>
    <t>674-0053</t>
  </si>
  <si>
    <t>兵庫県明石市大久保町松陰３６４－１</t>
  </si>
  <si>
    <t>0789369100</t>
  </si>
  <si>
    <t>明石西高等学校</t>
  </si>
  <si>
    <t>674-0094</t>
  </si>
  <si>
    <t>兵庫県明石市二見町西二見１６４２－１</t>
  </si>
  <si>
    <t>0789433350</t>
  </si>
  <si>
    <t>明石清水高等学校</t>
  </si>
  <si>
    <t>674-0074</t>
  </si>
  <si>
    <t>兵庫県明石市魚住町清水６３０－１</t>
  </si>
  <si>
    <t>0789471182</t>
  </si>
  <si>
    <t>錦城高等学校</t>
  </si>
  <si>
    <t>0789283749</t>
  </si>
  <si>
    <t>明石城西高等学校</t>
  </si>
  <si>
    <t>674-0062</t>
  </si>
  <si>
    <t>兵庫県明石市大久保町谷八木１１９０－７</t>
  </si>
  <si>
    <t>0789368495</t>
  </si>
  <si>
    <t>加古川北高等学校</t>
  </si>
  <si>
    <t>675-0019</t>
  </si>
  <si>
    <t>兵庫県加古川市野口町水足８６７－１</t>
  </si>
  <si>
    <t>0794266511</t>
  </si>
  <si>
    <t>加古川東高等学校</t>
  </si>
  <si>
    <t>675-0039</t>
  </si>
  <si>
    <t>兵庫県加古川市加古川町粟津２３２－２</t>
  </si>
  <si>
    <t>0794242726</t>
  </si>
  <si>
    <t>加古川西高等学校</t>
  </si>
  <si>
    <t>675-0037</t>
  </si>
  <si>
    <t>兵庫県加古川市加古川町本町１１８</t>
  </si>
  <si>
    <t>0794242400</t>
  </si>
  <si>
    <t>加古川南高等学校</t>
  </si>
  <si>
    <t>675-0035</t>
  </si>
  <si>
    <t>兵庫県加古川市加古川町友沢６５－１</t>
  </si>
  <si>
    <t>0794212373</t>
  </si>
  <si>
    <t>農業高等学校</t>
  </si>
  <si>
    <t>675-0101</t>
  </si>
  <si>
    <t>兵庫県加古川市平岡町新在家９０２－４</t>
  </si>
  <si>
    <t>0794243341</t>
  </si>
  <si>
    <t>東播工業高等学校</t>
  </si>
  <si>
    <t>675-0057</t>
  </si>
  <si>
    <t>兵庫県加古川市東神吉町神吉山の下１７４８－１</t>
  </si>
  <si>
    <t>0794326861</t>
  </si>
  <si>
    <t>西脇高等学校</t>
  </si>
  <si>
    <t>677-0054</t>
  </si>
  <si>
    <t>兵庫県西脇市野村町１７９４－６０</t>
  </si>
  <si>
    <t>0795223566</t>
  </si>
  <si>
    <t>西脇北高等学校</t>
  </si>
  <si>
    <t>677-0014</t>
  </si>
  <si>
    <t>兵庫県西脇市郷瀬町６６９－３２</t>
  </si>
  <si>
    <t>0795225850</t>
  </si>
  <si>
    <t>西脇工業高等学校</t>
  </si>
  <si>
    <t>兵庫県西脇市野村町１７９０</t>
  </si>
  <si>
    <t>0795225506</t>
  </si>
  <si>
    <t>多可高等学校</t>
  </si>
  <si>
    <t>679-1105</t>
  </si>
  <si>
    <t>兵庫県多可郡多可町中区東山５５３</t>
  </si>
  <si>
    <t>0795323214</t>
  </si>
  <si>
    <t>三木高等学校</t>
  </si>
  <si>
    <t>673-0402</t>
  </si>
  <si>
    <t>兵庫県三木市加佐９３１</t>
  </si>
  <si>
    <t>0794825001</t>
  </si>
  <si>
    <t>三木北高等学校</t>
  </si>
  <si>
    <t>673-0521</t>
  </si>
  <si>
    <t>兵庫県三木市志染町青山６－２５</t>
  </si>
  <si>
    <t>0794856781</t>
  </si>
  <si>
    <t>高砂高等学校</t>
  </si>
  <si>
    <t>676-0021</t>
  </si>
  <si>
    <t>兵庫県高砂市高砂町朝日町２－５－１</t>
  </si>
  <si>
    <t>0794422371</t>
  </si>
  <si>
    <t>高砂南高等学校</t>
  </si>
  <si>
    <t>676-0025</t>
  </si>
  <si>
    <t>兵庫県高砂市西畑２－１－１２</t>
  </si>
  <si>
    <t>0794435900</t>
  </si>
  <si>
    <t>松陽高等学校</t>
  </si>
  <si>
    <t>676-0082</t>
  </si>
  <si>
    <t>兵庫県高砂市曽根町２７９４－１</t>
  </si>
  <si>
    <t>0794474021</t>
  </si>
  <si>
    <t>東播磨高等学校</t>
  </si>
  <si>
    <t>675-1127</t>
  </si>
  <si>
    <t>兵庫県加古郡稲美町中一色５９４－２</t>
  </si>
  <si>
    <t>0794923111</t>
  </si>
  <si>
    <t>播磨南高等学校</t>
  </si>
  <si>
    <t>675-0163</t>
  </si>
  <si>
    <t>兵庫県加古郡播磨町古宮４－３－１</t>
  </si>
  <si>
    <t>0789441157</t>
  </si>
  <si>
    <t>小野高等学校</t>
  </si>
  <si>
    <t>675-1375</t>
  </si>
  <si>
    <t>兵庫県小野市西本町５１８</t>
  </si>
  <si>
    <t>0794632007</t>
  </si>
  <si>
    <t>小野工業高等学校</t>
  </si>
  <si>
    <t>675-1335</t>
  </si>
  <si>
    <t>兵庫県小野市片山町１０３４－１</t>
  </si>
  <si>
    <t>0794631941</t>
  </si>
  <si>
    <t>三木東高等学校</t>
  </si>
  <si>
    <t>673-0434</t>
  </si>
  <si>
    <t>兵庫県三木市別所町小林６２５－２</t>
  </si>
  <si>
    <t>0794858000</t>
  </si>
  <si>
    <t>吉川高等学校</t>
  </si>
  <si>
    <t>673-1129</t>
  </si>
  <si>
    <t>兵庫県三木市吉川町渡瀬３００－１２</t>
  </si>
  <si>
    <t>0794730068</t>
  </si>
  <si>
    <t>三木総合高等学校</t>
  </si>
  <si>
    <t>兵庫県　三木市別所町小林６２５－２</t>
  </si>
  <si>
    <t>0794-85-8000</t>
  </si>
  <si>
    <t>社高等学校</t>
  </si>
  <si>
    <t>673-1461</t>
  </si>
  <si>
    <t>兵庫県加東市木梨１３５６－１</t>
  </si>
  <si>
    <t>0795422055</t>
  </si>
  <si>
    <t>北条高等学校</t>
  </si>
  <si>
    <t>675-2241</t>
  </si>
  <si>
    <t>兵庫県加西市段下町８４７－５</t>
  </si>
  <si>
    <t>0790482311</t>
  </si>
  <si>
    <t>播磨農業高等学校</t>
  </si>
  <si>
    <t>675-2321</t>
  </si>
  <si>
    <t>兵庫県加西市北条町東高室１２３６－１</t>
  </si>
  <si>
    <t>0790421050</t>
  </si>
  <si>
    <t>市立明石商業高等学校</t>
  </si>
  <si>
    <t>674-0072</t>
  </si>
  <si>
    <t>兵庫県明石市魚住町長坂寺１２５０</t>
  </si>
  <si>
    <t>0789185950</t>
  </si>
  <si>
    <t>姫路東高等学校</t>
  </si>
  <si>
    <t>兵庫県姫路市本町６８－７０</t>
  </si>
  <si>
    <t>0792851166</t>
  </si>
  <si>
    <t>姫路別所高等学校</t>
  </si>
  <si>
    <t>671-0223</t>
  </si>
  <si>
    <t>兵庫県姫路市別所町北宿字新畑３０３</t>
  </si>
  <si>
    <t>0792530755</t>
  </si>
  <si>
    <t>姫路北高等学校</t>
  </si>
  <si>
    <t>0792810118</t>
  </si>
  <si>
    <t>姫路西高等学校</t>
  </si>
  <si>
    <t>670-0877</t>
  </si>
  <si>
    <t>兵庫県姫路市北八代２－１－３３</t>
  </si>
  <si>
    <t>0792816621</t>
  </si>
  <si>
    <t>姫路海陵高等学校</t>
  </si>
  <si>
    <t>671-1143</t>
  </si>
  <si>
    <t>兵庫県　姫路市大津区天満１９１－５</t>
  </si>
  <si>
    <t>079-236-1835</t>
  </si>
  <si>
    <t>姫路南高等学校</t>
  </si>
  <si>
    <t>兵庫県姫路市大津区天満１９１－５</t>
  </si>
  <si>
    <t>0792361835</t>
  </si>
  <si>
    <t>網干高等学校</t>
  </si>
  <si>
    <t>671-1234</t>
  </si>
  <si>
    <t>兵庫県姫路市網干区新在家２５９－１</t>
  </si>
  <si>
    <t>0792742012</t>
  </si>
  <si>
    <t>姫路飾西高等学校</t>
  </si>
  <si>
    <t>671-2216</t>
  </si>
  <si>
    <t>兵庫県姫路市飾西字側町１４８－２</t>
  </si>
  <si>
    <t>0792665355</t>
  </si>
  <si>
    <t>飾磨工業高等学校</t>
  </si>
  <si>
    <t>672-8064</t>
  </si>
  <si>
    <t>兵庫県姫路市飾磨区細江３１９</t>
  </si>
  <si>
    <t>0792351951</t>
  </si>
  <si>
    <t>姫路工業高等学校</t>
  </si>
  <si>
    <t>670-0871</t>
  </si>
  <si>
    <t>兵庫県姫路市伊伝居６００－１</t>
  </si>
  <si>
    <t>0792840111</t>
  </si>
  <si>
    <t>姫路商業高等学校</t>
  </si>
  <si>
    <t>670-0983</t>
  </si>
  <si>
    <t>兵庫県姫路市井の口４６８</t>
  </si>
  <si>
    <t>0792980437</t>
  </si>
  <si>
    <t>相生高等学校</t>
  </si>
  <si>
    <t>678-0001</t>
  </si>
  <si>
    <t>兵庫県相生市山手１－７２２－１０</t>
  </si>
  <si>
    <t>0791230800</t>
  </si>
  <si>
    <t>相生産業高等学校</t>
  </si>
  <si>
    <t>678-0062</t>
  </si>
  <si>
    <t>兵庫県相生市千尋町１０－５０</t>
  </si>
  <si>
    <t>0791220595</t>
  </si>
  <si>
    <t>龍野高等学校</t>
  </si>
  <si>
    <t>679-4161</t>
  </si>
  <si>
    <t>兵庫県たつの市龍野町日山５５４</t>
  </si>
  <si>
    <t>0791620886</t>
  </si>
  <si>
    <t>龍野北高等学校</t>
  </si>
  <si>
    <t>679-4316</t>
  </si>
  <si>
    <t>兵庫県　たつの市新宮町芝田１２５－２</t>
  </si>
  <si>
    <t>0791752900</t>
  </si>
  <si>
    <t>太子高等学校</t>
  </si>
  <si>
    <t>671-1532</t>
  </si>
  <si>
    <t>兵庫県揖保郡太子町糸井字糸井１９</t>
  </si>
  <si>
    <t>0792770123</t>
  </si>
  <si>
    <t>赤穂高等学校</t>
  </si>
  <si>
    <t>678-0225</t>
  </si>
  <si>
    <t>兵庫県赤穂市海浜町１３９</t>
  </si>
  <si>
    <t>0791432151</t>
  </si>
  <si>
    <t>播磨福崎高等学校</t>
  </si>
  <si>
    <t>679-2212</t>
  </si>
  <si>
    <t>兵庫県　神崎郡　福崎町福田２３４－１</t>
  </si>
  <si>
    <t>0790-22-1200</t>
  </si>
  <si>
    <t>福崎高等学校</t>
  </si>
  <si>
    <t>兵庫県神崎郡福崎町福田２３４－１</t>
  </si>
  <si>
    <t>0790221200</t>
  </si>
  <si>
    <t>神崎高等学校</t>
  </si>
  <si>
    <t>679-2415</t>
  </si>
  <si>
    <t>兵庫県神崎郡神河町福本４８８－１</t>
  </si>
  <si>
    <t>0790320209</t>
  </si>
  <si>
    <t>香寺高等学校</t>
  </si>
  <si>
    <t>679-2163</t>
  </si>
  <si>
    <t>兵庫県姫路市香寺町土師５４７</t>
  </si>
  <si>
    <t>0792320048</t>
  </si>
  <si>
    <t>夢前高等学校</t>
  </si>
  <si>
    <t>671-2103</t>
  </si>
  <si>
    <t>兵庫県姫路市夢前町前之庄６４３－１</t>
  </si>
  <si>
    <t>0793360039</t>
  </si>
  <si>
    <t>家島高等学校</t>
  </si>
  <si>
    <t>672-0102</t>
  </si>
  <si>
    <t>兵庫県姫路市家島町宮１７５９－１</t>
  </si>
  <si>
    <t>0793250165</t>
  </si>
  <si>
    <t>上郡高等学校</t>
  </si>
  <si>
    <t>678-1233</t>
  </si>
  <si>
    <t>兵庫県赤穂郡上郡町大持２０７－１</t>
  </si>
  <si>
    <t>0791520069</t>
  </si>
  <si>
    <t>佐用高等学校</t>
  </si>
  <si>
    <t>679-5301</t>
  </si>
  <si>
    <t>兵庫県佐用郡佐用町佐用２６０</t>
  </si>
  <si>
    <t>0790822434</t>
  </si>
  <si>
    <t>山崎高等学校</t>
  </si>
  <si>
    <t>671-2570</t>
  </si>
  <si>
    <t>兵庫県宍粟市山崎町加生３４０</t>
  </si>
  <si>
    <t>0790621730</t>
  </si>
  <si>
    <t>千種高等学校</t>
  </si>
  <si>
    <t>671-3201</t>
  </si>
  <si>
    <t>兵庫県宍粟市千種町千草７２７－２</t>
  </si>
  <si>
    <t>0790762033</t>
  </si>
  <si>
    <t>伊和高等学校</t>
  </si>
  <si>
    <t>671-4131</t>
  </si>
  <si>
    <t>兵庫県宍粟市一宮町安積６１６－２</t>
  </si>
  <si>
    <t>0790720240</t>
  </si>
  <si>
    <t>市立姫路高等学校</t>
  </si>
  <si>
    <t>670-0083</t>
  </si>
  <si>
    <t>兵庫県姫路市辻井９－１－１０</t>
  </si>
  <si>
    <t>0792972753</t>
  </si>
  <si>
    <t>市立琴丘高等学校</t>
  </si>
  <si>
    <t>670-0052</t>
  </si>
  <si>
    <t>兵庫県姫路市今宿６６８</t>
  </si>
  <si>
    <t>0792924925</t>
  </si>
  <si>
    <t>市立飾磨高等学校</t>
  </si>
  <si>
    <t>672-8031</t>
  </si>
  <si>
    <t>兵庫県姫路市飾磨区妻鹿６７９</t>
  </si>
  <si>
    <t>0792451121</t>
  </si>
  <si>
    <t>豊岡高等学校</t>
  </si>
  <si>
    <t>668-0042</t>
  </si>
  <si>
    <t>兵庫県豊岡市京町１２－９１</t>
  </si>
  <si>
    <t>0796222111</t>
  </si>
  <si>
    <t>豊岡総合高等学校</t>
  </si>
  <si>
    <t>668-0023</t>
  </si>
  <si>
    <t>兵庫県豊岡市加広町６－６８</t>
  </si>
  <si>
    <t>0796227177</t>
  </si>
  <si>
    <t>香住高等学校</t>
  </si>
  <si>
    <t>669-6563</t>
  </si>
  <si>
    <t>兵庫県美方郡香美町香住区矢田４０－１</t>
  </si>
  <si>
    <t>0796361181</t>
  </si>
  <si>
    <t>日高高等学校</t>
  </si>
  <si>
    <t>669-5302</t>
  </si>
  <si>
    <t>兵庫県豊岡市日高町岩中１</t>
  </si>
  <si>
    <t>0796421133</t>
  </si>
  <si>
    <t>出石高等学校</t>
  </si>
  <si>
    <t>668-0211</t>
  </si>
  <si>
    <t>兵庫県豊岡市出石町下谷３５－１</t>
  </si>
  <si>
    <t>0796523131</t>
  </si>
  <si>
    <t>浜坂高等学校</t>
  </si>
  <si>
    <t>669-6701</t>
  </si>
  <si>
    <t>兵庫県美方郡新温泉町芦屋８５３－２</t>
  </si>
  <si>
    <t>0796823174</t>
  </si>
  <si>
    <t>村岡高等学校</t>
  </si>
  <si>
    <t>667-1311</t>
  </si>
  <si>
    <t>兵庫県美方郡香美町村岡区村岡２９３１</t>
  </si>
  <si>
    <t>0796940201</t>
  </si>
  <si>
    <t>八鹿高等学校</t>
  </si>
  <si>
    <t>667-0031</t>
  </si>
  <si>
    <t>兵庫県養父市八鹿町九鹿８５</t>
  </si>
  <si>
    <t>0796622176</t>
  </si>
  <si>
    <t>但馬農業高等学校</t>
  </si>
  <si>
    <t>667-0043</t>
  </si>
  <si>
    <t>兵庫県養父市八鹿町高柳字奥山田３００－１</t>
  </si>
  <si>
    <t>0796626107</t>
  </si>
  <si>
    <t>和田山高等学校</t>
  </si>
  <si>
    <t>669-5215</t>
  </si>
  <si>
    <t>兵庫県朝来市和田山町枚田岡縄手３７６－１</t>
  </si>
  <si>
    <t>0796723269</t>
  </si>
  <si>
    <t>生野高等学校</t>
  </si>
  <si>
    <t>679-3311</t>
  </si>
  <si>
    <t>兵庫県朝来市生野町真弓坂巻４３２－１</t>
  </si>
  <si>
    <t>0796793123</t>
  </si>
  <si>
    <t>洲本高等学校</t>
  </si>
  <si>
    <t>656-0053</t>
  </si>
  <si>
    <t>兵庫県洲本市上物部２－８－５</t>
  </si>
  <si>
    <t>0799221550</t>
  </si>
  <si>
    <t>洲本実業高等学校</t>
  </si>
  <si>
    <t>656-0012</t>
  </si>
  <si>
    <t>兵庫県洲本市宇山２－８－６５</t>
  </si>
  <si>
    <t>0799221240</t>
  </si>
  <si>
    <t>津名高等学校</t>
  </si>
  <si>
    <t>656-2131</t>
  </si>
  <si>
    <t>兵庫県淡路市志筑２４９－１</t>
  </si>
  <si>
    <t>0799620071</t>
  </si>
  <si>
    <t>淡路高等学校</t>
  </si>
  <si>
    <t>656-1711</t>
  </si>
  <si>
    <t>兵庫県淡路市富島１７１－２</t>
  </si>
  <si>
    <t>0799821137</t>
  </si>
  <si>
    <t>淡路三原高等学校</t>
  </si>
  <si>
    <t>656-0461</t>
  </si>
  <si>
    <t>兵庫県南あわじ市市円行寺３４５－１</t>
  </si>
  <si>
    <t>0799420048</t>
  </si>
  <si>
    <t>県立 視覚特別支援学校</t>
  </si>
  <si>
    <t>655-0884</t>
  </si>
  <si>
    <t>兵庫県神戸市垂水区城が山４－２－１</t>
  </si>
  <si>
    <t>0787513291</t>
  </si>
  <si>
    <t>市立 盲学校</t>
  </si>
  <si>
    <t>兵庫県神戸市中央区東川崎町１－４－２</t>
  </si>
  <si>
    <t>0783601133</t>
  </si>
  <si>
    <t>神戸聴覚特別支援学校</t>
  </si>
  <si>
    <t>655-0013</t>
  </si>
  <si>
    <t>兵庫県神戸市垂水区福田１－３－１</t>
  </si>
  <si>
    <t>0787099301</t>
  </si>
  <si>
    <t>のじぎく特別支援学校</t>
  </si>
  <si>
    <t>651-2215</t>
  </si>
  <si>
    <t>兵庫県神戸市西区北山台２－５６６－１３４</t>
  </si>
  <si>
    <t>0789940196</t>
  </si>
  <si>
    <t>神戸特別支援学校</t>
  </si>
  <si>
    <t>兵庫県神戸市北区大脇台１０－１</t>
  </si>
  <si>
    <t>0785926767</t>
  </si>
  <si>
    <t>西神戸高等特別支援学校</t>
  </si>
  <si>
    <t>651-2204</t>
  </si>
  <si>
    <t>兵庫県　神戸市　西区押部谷町高和１５５７－１</t>
  </si>
  <si>
    <t>0789912050</t>
  </si>
  <si>
    <t>市立 友生支援学校</t>
  </si>
  <si>
    <t>652-0063</t>
  </si>
  <si>
    <t>兵庫県　神戸市　兵庫区夢野町１－１</t>
  </si>
  <si>
    <t>0785766120</t>
  </si>
  <si>
    <t>市立青陽灘高等支援学校</t>
  </si>
  <si>
    <t>657-0846</t>
  </si>
  <si>
    <t>兵庫県　神戸市　灘区岩屋北町６－１－１</t>
  </si>
  <si>
    <t>0788711800</t>
  </si>
  <si>
    <t>市立いぶき明生支援学校</t>
  </si>
  <si>
    <t>651-2243</t>
  </si>
  <si>
    <t>兵庫県　神戸市　西区井吹台西町７－１</t>
  </si>
  <si>
    <t>0789976311</t>
  </si>
  <si>
    <t>市立灘さくら支援学校</t>
  </si>
  <si>
    <t>657-0855</t>
  </si>
  <si>
    <t>兵庫県　神戸市　灘区摩耶海岸通２丁目２－２</t>
  </si>
  <si>
    <t>0788021200</t>
  </si>
  <si>
    <t>青陽須磨支援学校</t>
  </si>
  <si>
    <t>兵庫県　神戸市　須磨区西落合１－１－４</t>
  </si>
  <si>
    <t>0787931006</t>
  </si>
  <si>
    <t>神戸市立盲学校分室</t>
  </si>
  <si>
    <t>兵庫県　神戸市　中央区東川崎町１丁目３－３　４F　教職員課</t>
  </si>
  <si>
    <t>こばと聴覚特別支援学校</t>
  </si>
  <si>
    <t>663-8001</t>
  </si>
  <si>
    <t>兵庫県西宮市田近野町８－８</t>
  </si>
  <si>
    <t>0798535061</t>
  </si>
  <si>
    <t>阪神特別支援学校</t>
  </si>
  <si>
    <t>兵庫県西宮市田近野町１１－７</t>
  </si>
  <si>
    <t>0798526868</t>
  </si>
  <si>
    <t>こやの里特別支援学校</t>
  </si>
  <si>
    <t>664-0017</t>
  </si>
  <si>
    <t>兵庫県伊丹市瑞ケ丘２－３－２</t>
  </si>
  <si>
    <t>0727776300</t>
  </si>
  <si>
    <t>芦屋特別支援学校</t>
  </si>
  <si>
    <t>659-0034</t>
  </si>
  <si>
    <t>兵庫県　芦屋市陽光町８－３７</t>
  </si>
  <si>
    <t>0797255311</t>
  </si>
  <si>
    <t>阪神昆陽特別支援学校</t>
  </si>
  <si>
    <t>0727735135</t>
  </si>
  <si>
    <t>むこがわ特別支援学校</t>
  </si>
  <si>
    <t>兵庫県　西宮市田近野町１０－４５</t>
  </si>
  <si>
    <t>0798613630</t>
  </si>
  <si>
    <t>川西カリヨンの丘特別支援学校</t>
  </si>
  <si>
    <t>666-0152</t>
  </si>
  <si>
    <t>兵庫県　川西市丸山台３－４－１</t>
  </si>
  <si>
    <t>0727696888</t>
  </si>
  <si>
    <t>あまよう特別支援学校</t>
  </si>
  <si>
    <t>660-0892</t>
  </si>
  <si>
    <t>兵庫県　尼崎市東難波町２－１４－４０</t>
  </si>
  <si>
    <t>0664821530</t>
  </si>
  <si>
    <t>市立 西宮支援学校</t>
  </si>
  <si>
    <t>663-8161</t>
  </si>
  <si>
    <t>兵庫県　西宮市甲子園春風町２－２９</t>
  </si>
  <si>
    <t>0798-23-3014</t>
  </si>
  <si>
    <t>市立　伊丹特別支援学校</t>
  </si>
  <si>
    <t>兵庫県　伊丹市鴻池１－８－６</t>
  </si>
  <si>
    <t>0727835436</t>
  </si>
  <si>
    <t>たからづか支援学校</t>
  </si>
  <si>
    <t>665-0822</t>
  </si>
  <si>
    <t>兵庫県　宝塚市安倉中６－１－３</t>
  </si>
  <si>
    <t>0797840953</t>
  </si>
  <si>
    <t>市立 川西養護学校</t>
  </si>
  <si>
    <t>666-0143</t>
  </si>
  <si>
    <t>兵庫県川西市清和台西２－３－８１</t>
  </si>
  <si>
    <t>0727991456</t>
  </si>
  <si>
    <t>ひまわり特別支援学校</t>
  </si>
  <si>
    <t>669-1547</t>
  </si>
  <si>
    <t>兵庫県　三田市富士が丘１－１２</t>
  </si>
  <si>
    <t>0795628667</t>
  </si>
  <si>
    <t>上野ケ原特別支援学校</t>
  </si>
  <si>
    <t>669-1515</t>
  </si>
  <si>
    <t>兵庫県三田市大原梅の木１５４６－６</t>
  </si>
  <si>
    <t>0795633434</t>
  </si>
  <si>
    <t>氷上特別支援学校</t>
  </si>
  <si>
    <t>669-4274</t>
  </si>
  <si>
    <t>兵庫県丹波市春日町棚原３０９８－１</t>
  </si>
  <si>
    <t>0795751737</t>
  </si>
  <si>
    <t>高等特別支援学校</t>
  </si>
  <si>
    <t>0795630689</t>
  </si>
  <si>
    <t>市立 篠山養護学校</t>
  </si>
  <si>
    <t>669-2300</t>
  </si>
  <si>
    <t>兵庫県丹波篠山市沢田１２０－１</t>
  </si>
  <si>
    <t>0795525237</t>
  </si>
  <si>
    <t>いなみ野特別支援学校</t>
  </si>
  <si>
    <t>675-1114</t>
  </si>
  <si>
    <t>兵庫県加古郡稲美町国安１２８４－１</t>
  </si>
  <si>
    <t>0794926161</t>
  </si>
  <si>
    <t>北はりま特別支援学校</t>
  </si>
  <si>
    <t>679-1112</t>
  </si>
  <si>
    <t>兵庫県多可郡多可町中区間子字向田６０２－１</t>
  </si>
  <si>
    <t>0795323672</t>
  </si>
  <si>
    <t>東はりま特別支援学校</t>
  </si>
  <si>
    <t>675-0148</t>
  </si>
  <si>
    <t>兵庫県　加古郡　播磨町北古田１－１７－１７</t>
  </si>
  <si>
    <t>0794302820</t>
  </si>
  <si>
    <t>市立 明石養護学校</t>
  </si>
  <si>
    <t>674-0051</t>
  </si>
  <si>
    <t>兵庫県明石市大久保町大窪２７５２－１</t>
  </si>
  <si>
    <t>0789185935</t>
  </si>
  <si>
    <t>市立 加古川養護学校</t>
  </si>
  <si>
    <t>675-1214</t>
  </si>
  <si>
    <t>兵庫県加古川市上荘町見土呂３４－１</t>
  </si>
  <si>
    <t>0794282645</t>
  </si>
  <si>
    <t>市立 三木特別支援学校</t>
  </si>
  <si>
    <t>兵庫県三木市志染町青山７－１－８</t>
  </si>
  <si>
    <t>0794840830</t>
  </si>
  <si>
    <t>市立 小野特別支援学校</t>
  </si>
  <si>
    <t>675-1359</t>
  </si>
  <si>
    <t>兵庫県小野市昭和町４５８－１</t>
  </si>
  <si>
    <t>0794662571</t>
  </si>
  <si>
    <t>市立 加西特別支援学校</t>
  </si>
  <si>
    <t>675-2213</t>
  </si>
  <si>
    <t>兵庫県加西市西笠原町１７２－５０</t>
  </si>
  <si>
    <t>0790482304</t>
  </si>
  <si>
    <t>姫路聴覚特別支援学校</t>
  </si>
  <si>
    <t>0792840331</t>
  </si>
  <si>
    <t>播磨特別支援学校</t>
  </si>
  <si>
    <t>679-4002</t>
  </si>
  <si>
    <t>兵庫県たつの市揖西町中垣内奥池乙１３５乙</t>
  </si>
  <si>
    <t>0791660091</t>
  </si>
  <si>
    <t>姫路特別支援学校</t>
  </si>
  <si>
    <t>671-0247</t>
  </si>
  <si>
    <t>兵庫県姫路市四郷町東阿保字下戸明４７６－１</t>
  </si>
  <si>
    <t>0792853765</t>
  </si>
  <si>
    <t>赤穂特別支援学校</t>
  </si>
  <si>
    <t>678-0252</t>
  </si>
  <si>
    <t>兵庫県赤穂市大津１３０５</t>
  </si>
  <si>
    <t>0791439266</t>
  </si>
  <si>
    <t>西はりま特別支援学校</t>
  </si>
  <si>
    <t>679-5165</t>
  </si>
  <si>
    <t>兵庫県たつの市新宮町光都１－３－１</t>
  </si>
  <si>
    <t>0791598277</t>
  </si>
  <si>
    <t>県立姫路しらさぎ特別支援学校</t>
  </si>
  <si>
    <t>670-0986</t>
  </si>
  <si>
    <t>兵庫県姫路市苫編６８８－５８</t>
  </si>
  <si>
    <t>0792952200</t>
  </si>
  <si>
    <t>市立 書写養護学校</t>
  </si>
  <si>
    <t>671-2203</t>
  </si>
  <si>
    <t>兵庫県姫路市書写台３－１５１</t>
  </si>
  <si>
    <t>0792660028</t>
  </si>
  <si>
    <t>豊岡聴覚特別支援学校</t>
  </si>
  <si>
    <t>668-0047</t>
  </si>
  <si>
    <t>兵庫県豊岡市三坂町２－９</t>
  </si>
  <si>
    <t>0796222114</t>
  </si>
  <si>
    <t>出石特別支援学校</t>
  </si>
  <si>
    <t>668-0204</t>
  </si>
  <si>
    <t>兵庫県豊岡市出石町宮内２－８</t>
  </si>
  <si>
    <t>0796523565</t>
  </si>
  <si>
    <t>和田山特別支援学校</t>
  </si>
  <si>
    <t>669-5252</t>
  </si>
  <si>
    <t>兵庫県朝来市和田山町竹田字雀田１９８７－１</t>
  </si>
  <si>
    <t>0796740214</t>
  </si>
  <si>
    <t>あわじ特別支援学校</t>
  </si>
  <si>
    <t>兵庫県　洲本市上物部２－１－１７</t>
  </si>
  <si>
    <t>0799221766</t>
  </si>
  <si>
    <t>本庄中学校</t>
  </si>
  <si>
    <t>658-0027</t>
  </si>
  <si>
    <t>兵庫県神戸市東灘区青木４－４－２</t>
  </si>
  <si>
    <t>0784112261</t>
  </si>
  <si>
    <t>魚崎中学校</t>
  </si>
  <si>
    <t>658-0025</t>
  </si>
  <si>
    <t>兵庫県神戸市東灘区魚崎南町１－２－１</t>
  </si>
  <si>
    <t>0784111631</t>
  </si>
  <si>
    <t>本山中学校</t>
  </si>
  <si>
    <t>658-0072</t>
  </si>
  <si>
    <t>兵庫県神戸市東灘区岡本３－３－１</t>
  </si>
  <si>
    <t>0784113742</t>
  </si>
  <si>
    <t>住吉中学校</t>
  </si>
  <si>
    <t>658-0063</t>
  </si>
  <si>
    <t>兵庫県神戸市東灘区住吉山手１－１１－１</t>
  </si>
  <si>
    <t>0788513752</t>
  </si>
  <si>
    <t>御影中学校</t>
  </si>
  <si>
    <t>658-0054</t>
  </si>
  <si>
    <t>兵庫県神戸市東灘区御影中町５－１－１</t>
  </si>
  <si>
    <t>0788412541</t>
  </si>
  <si>
    <t>本山南中学校</t>
  </si>
  <si>
    <t>兵庫県神戸市東灘区田中町４－１２－１</t>
  </si>
  <si>
    <t>0784122033</t>
  </si>
  <si>
    <t>向洋中学校</t>
  </si>
  <si>
    <t>兵庫県神戸市東灘区向洋町中２</t>
  </si>
  <si>
    <t>0788572481</t>
  </si>
  <si>
    <t>鷹匠中学校</t>
  </si>
  <si>
    <t>657-0025</t>
  </si>
  <si>
    <t>兵庫県神戸市灘区高徳町２－２－１９</t>
  </si>
  <si>
    <t>0788410041</t>
  </si>
  <si>
    <t>烏帽子中学校</t>
  </si>
  <si>
    <t>657-0042</t>
  </si>
  <si>
    <t>兵庫県神戸市灘区烏帽子町１－２－１</t>
  </si>
  <si>
    <t>0788515777</t>
  </si>
  <si>
    <t>原田中学校</t>
  </si>
  <si>
    <t>657-0842</t>
  </si>
  <si>
    <t>兵庫県神戸市灘区船寺通２－４－１</t>
  </si>
  <si>
    <t>0788610431</t>
  </si>
  <si>
    <t>長峰中学校</t>
  </si>
  <si>
    <t>657-0811</t>
  </si>
  <si>
    <t>兵庫県神戸市灘区長峰台２－２－１</t>
  </si>
  <si>
    <t>0788613781</t>
  </si>
  <si>
    <t>上野中学校</t>
  </si>
  <si>
    <t>657-0816</t>
  </si>
  <si>
    <t>兵庫県神戸市灘区国玉通１－１</t>
  </si>
  <si>
    <t>0788719681</t>
  </si>
  <si>
    <t>筒井台中学校</t>
  </si>
  <si>
    <t>兵庫県神戸市中央区野崎通１－１－３</t>
  </si>
  <si>
    <t>0782413201</t>
  </si>
  <si>
    <t>葺合中学校</t>
  </si>
  <si>
    <t>651-0056</t>
  </si>
  <si>
    <t>兵庫県神戸市中央区熊内町１－４－２８</t>
  </si>
  <si>
    <t>0782410444</t>
  </si>
  <si>
    <t>布引中学校</t>
  </si>
  <si>
    <t>兵庫県神戸市中央区熊内町６－７－１</t>
  </si>
  <si>
    <t>0782410010</t>
  </si>
  <si>
    <t>義務教育学校港島学園（後期）</t>
  </si>
  <si>
    <t>650-0046</t>
  </si>
  <si>
    <t>兵庫県　神戸市　中央区港島中町３－２－２</t>
  </si>
  <si>
    <t>0783021771</t>
  </si>
  <si>
    <t>神戸生田中学校</t>
  </si>
  <si>
    <t>兵庫県神戸市中央区北長狭通４ー１０－１</t>
  </si>
  <si>
    <t>0783341850</t>
  </si>
  <si>
    <t>渚中学校</t>
  </si>
  <si>
    <t>兵庫県神戸市中央区脇浜海岸通１－２</t>
  </si>
  <si>
    <t>0782424501</t>
  </si>
  <si>
    <t>夢野中学校</t>
  </si>
  <si>
    <t>652-0057</t>
  </si>
  <si>
    <t>兵庫県　神戸市　兵庫区鵯越町１０－１</t>
  </si>
  <si>
    <t>0785115555</t>
  </si>
  <si>
    <t>兵庫中学校</t>
  </si>
  <si>
    <t>652-0816</t>
  </si>
  <si>
    <t>兵庫県神戸市兵庫区永沢町４－３－３６</t>
  </si>
  <si>
    <t>0785770744</t>
  </si>
  <si>
    <t>湊川中学校</t>
  </si>
  <si>
    <t>0785214874</t>
  </si>
  <si>
    <t>須佐野中学校</t>
  </si>
  <si>
    <t>652-0881</t>
  </si>
  <si>
    <t>兵庫県神戸市兵庫区松原通１－１－４４</t>
  </si>
  <si>
    <t>0786714261</t>
  </si>
  <si>
    <t>湊翔楠中学校</t>
  </si>
  <si>
    <t>650-0017</t>
  </si>
  <si>
    <t>兵庫県　神戸市　中央区楠町４－２－５</t>
  </si>
  <si>
    <t>0783512152</t>
  </si>
  <si>
    <t>吉田中学校</t>
  </si>
  <si>
    <t>652-0872</t>
  </si>
  <si>
    <t>兵庫県神戸市兵庫区吉田町１－５－１</t>
  </si>
  <si>
    <t>0786813545</t>
  </si>
  <si>
    <t>有馬中学校</t>
  </si>
  <si>
    <t>651-1321</t>
  </si>
  <si>
    <t>兵庫県神戸市北区有野台７－１８</t>
  </si>
  <si>
    <t>0789815101</t>
  </si>
  <si>
    <t>山田中学校</t>
  </si>
  <si>
    <t>651-1243</t>
  </si>
  <si>
    <t>兵庫県神戸市北区山田町下谷上宮ノ前１５</t>
  </si>
  <si>
    <t>0785811068</t>
  </si>
  <si>
    <t>大沢中学校</t>
  </si>
  <si>
    <t>651-1524</t>
  </si>
  <si>
    <t>兵庫県神戸市北区大沢町中大沢９７６</t>
  </si>
  <si>
    <t>0789540142</t>
  </si>
  <si>
    <t>淡河中学校</t>
  </si>
  <si>
    <t>651-1613</t>
  </si>
  <si>
    <t>兵庫県神戸市北区淡河町行原字中沢１７９－２</t>
  </si>
  <si>
    <t>0789580301</t>
  </si>
  <si>
    <t>鈴蘭台中学校</t>
  </si>
  <si>
    <t>651-1131</t>
  </si>
  <si>
    <t>兵庫県神戸市北区北五葉２－１０－３２</t>
  </si>
  <si>
    <t>0785914521</t>
  </si>
  <si>
    <t>大池中学校</t>
  </si>
  <si>
    <t>651-1201</t>
  </si>
  <si>
    <t>兵庫県神戸市北区西大池２－２４－３</t>
  </si>
  <si>
    <t>0785818034</t>
  </si>
  <si>
    <t>桜の宮中学校</t>
  </si>
  <si>
    <t>兵庫県神戸市北区大脇台６－１</t>
  </si>
  <si>
    <t>0785938001</t>
  </si>
  <si>
    <t>鵯台中学校</t>
  </si>
  <si>
    <t>651-1123</t>
  </si>
  <si>
    <t>兵庫県神戸市北区ひよどり台１－１５－３１</t>
  </si>
  <si>
    <t>0787430072</t>
  </si>
  <si>
    <t>星和台中学校</t>
  </si>
  <si>
    <t>651-1121</t>
  </si>
  <si>
    <t>兵庫県神戸市北区星和台１－６</t>
  </si>
  <si>
    <t>0785938400</t>
  </si>
  <si>
    <t>唐櫃中学校</t>
  </si>
  <si>
    <t>兵庫県神戸市北区唐櫃台４－３６－１</t>
  </si>
  <si>
    <t>0789826461</t>
  </si>
  <si>
    <t>広陵中学校</t>
  </si>
  <si>
    <t>651-1211</t>
  </si>
  <si>
    <t>兵庫県神戸市北区小倉台５－１－１</t>
  </si>
  <si>
    <t>0785831313</t>
  </si>
  <si>
    <t>小部中学校</t>
  </si>
  <si>
    <t>651-1101</t>
  </si>
  <si>
    <t>兵庫県神戸市北区山田町小部字向井谷２３－１</t>
  </si>
  <si>
    <t>0785921177</t>
  </si>
  <si>
    <t>北神戸中学校</t>
  </si>
  <si>
    <t>651-1513</t>
  </si>
  <si>
    <t>兵庫県神戸市北区鹿の子台北町２－８－１</t>
  </si>
  <si>
    <t>0789510821</t>
  </si>
  <si>
    <t>有野中学校</t>
  </si>
  <si>
    <t>651-1302</t>
  </si>
  <si>
    <t>兵庫県神戸市北区藤原台中町５－２－１</t>
  </si>
  <si>
    <t>0789822700</t>
  </si>
  <si>
    <t>大原中学校</t>
  </si>
  <si>
    <t>651-1222</t>
  </si>
  <si>
    <t>兵庫県神戸市北区大原１－１９</t>
  </si>
  <si>
    <t>0785816661</t>
  </si>
  <si>
    <t>有野北中学校</t>
  </si>
  <si>
    <t>651-1301</t>
  </si>
  <si>
    <t>兵庫県神戸市北区藤原台北町６－４－１</t>
  </si>
  <si>
    <t>0789873057</t>
  </si>
  <si>
    <t>丸山中学校</t>
  </si>
  <si>
    <t>653-0806</t>
  </si>
  <si>
    <t>兵庫県神戸市長田区大丸町２－１７－１</t>
  </si>
  <si>
    <t>0786910005</t>
  </si>
  <si>
    <t>西代中学校</t>
  </si>
  <si>
    <t>653-0827</t>
  </si>
  <si>
    <t>兵庫県神戸市長田区上池田２－４－１</t>
  </si>
  <si>
    <t>0786911521</t>
  </si>
  <si>
    <t>高取台中学校</t>
  </si>
  <si>
    <t>653-0856</t>
  </si>
  <si>
    <t>兵庫県神戸市長田区高取山町１－１－１</t>
  </si>
  <si>
    <t>0786116325</t>
  </si>
  <si>
    <t>駒ケ林中学校</t>
  </si>
  <si>
    <t>653-0038</t>
  </si>
  <si>
    <t>兵庫県神戸市長田区若松町７－１－２３</t>
  </si>
  <si>
    <t>0786110082</t>
  </si>
  <si>
    <t>雲雀丘中学校</t>
  </si>
  <si>
    <t>653-0879</t>
  </si>
  <si>
    <t>兵庫県神戸市長田区雲雀ケ丘１－１－１</t>
  </si>
  <si>
    <t>0786318748</t>
  </si>
  <si>
    <t>長田中学校</t>
  </si>
  <si>
    <t>653-0025</t>
  </si>
  <si>
    <t>兵庫県神戸市長田区真野町８－１</t>
  </si>
  <si>
    <t>0786713757</t>
  </si>
  <si>
    <t>太田中学校</t>
  </si>
  <si>
    <t>654-0022</t>
  </si>
  <si>
    <t>兵庫県神戸市須磨区大黒町５－１－１</t>
  </si>
  <si>
    <t>0787320854</t>
  </si>
  <si>
    <t>鷹取中学校</t>
  </si>
  <si>
    <t>654-0038</t>
  </si>
  <si>
    <t>兵庫県神戸市須磨区青葉町３－１－１</t>
  </si>
  <si>
    <t>0787310066</t>
  </si>
  <si>
    <t>飛松中学校</t>
  </si>
  <si>
    <t>654-0013</t>
  </si>
  <si>
    <t>兵庫県神戸市須磨区大手町８－４－２５</t>
  </si>
  <si>
    <t>0787319494</t>
  </si>
  <si>
    <t>高倉中学校</t>
  </si>
  <si>
    <t>654-0081</t>
  </si>
  <si>
    <t>兵庫県神戸市須磨区高倉台１－８－１</t>
  </si>
  <si>
    <t>0787331140</t>
  </si>
  <si>
    <t>白川台中学校</t>
  </si>
  <si>
    <t>654-0103</t>
  </si>
  <si>
    <t>兵庫県神戸市須磨区白川台１－２５－２</t>
  </si>
  <si>
    <t>0787925711</t>
  </si>
  <si>
    <t>竜が台中学校</t>
  </si>
  <si>
    <t>654-0141</t>
  </si>
  <si>
    <t>兵庫県神戸市須磨区竜が台４－１</t>
  </si>
  <si>
    <t>0787910762</t>
  </si>
  <si>
    <t>東落合中学校</t>
  </si>
  <si>
    <t>兵庫県神戸市須磨区東落合２－１５－１</t>
  </si>
  <si>
    <t>0787925558</t>
  </si>
  <si>
    <t>友が丘中学校</t>
  </si>
  <si>
    <t>兵庫県神戸市須磨区友が丘７－２８３－１</t>
  </si>
  <si>
    <t>0787925567</t>
  </si>
  <si>
    <t>横尾中学校</t>
  </si>
  <si>
    <t>654-0131</t>
  </si>
  <si>
    <t>兵庫県神戸市須磨区横尾２－１－２</t>
  </si>
  <si>
    <t>0787437322</t>
  </si>
  <si>
    <t>西落合中学校</t>
  </si>
  <si>
    <t>兵庫県神戸市須磨区西落合４－１－１</t>
  </si>
  <si>
    <t>0787918444</t>
  </si>
  <si>
    <t>須磨北中学校</t>
  </si>
  <si>
    <t>654-0102</t>
  </si>
  <si>
    <t>兵庫県神戸市須磨区東白川台５－１－１</t>
  </si>
  <si>
    <t>0787416465</t>
  </si>
  <si>
    <t>垂水東中学校</t>
  </si>
  <si>
    <t>655-0873</t>
  </si>
  <si>
    <t>兵庫県神戸市垂水区青山台３－４－１</t>
  </si>
  <si>
    <t>0787516139</t>
  </si>
  <si>
    <t>垂水中学校</t>
  </si>
  <si>
    <t>655-0017</t>
  </si>
  <si>
    <t>兵庫県神戸市垂水区上高丸１－４－１</t>
  </si>
  <si>
    <t>0787076363</t>
  </si>
  <si>
    <t>歌敷山中学校</t>
  </si>
  <si>
    <t>655-0037</t>
  </si>
  <si>
    <t>兵庫県神戸市垂水区歌敷山２－４－１</t>
  </si>
  <si>
    <t>0787078864</t>
  </si>
  <si>
    <t>舞子中学校</t>
  </si>
  <si>
    <t>655-0049</t>
  </si>
  <si>
    <t>兵庫県神戸市垂水区狩口台３－１－１</t>
  </si>
  <si>
    <t>0787810001</t>
  </si>
  <si>
    <t>伊川谷中学校</t>
  </si>
  <si>
    <t>651-2105</t>
  </si>
  <si>
    <t>兵庫県神戸市西区伊川谷町上脇鬼神山１００５－２</t>
  </si>
  <si>
    <t>0789740005</t>
  </si>
  <si>
    <t>櫨谷中学校</t>
  </si>
  <si>
    <t>651-2273</t>
  </si>
  <si>
    <t>兵庫県神戸市西区糀台１－２</t>
  </si>
  <si>
    <t>0789910026</t>
  </si>
  <si>
    <t>押部谷中学校</t>
  </si>
  <si>
    <t>651-2213</t>
  </si>
  <si>
    <t>兵庫県神戸市西区押部谷町押部字吉谷７２２</t>
  </si>
  <si>
    <t>0789940013</t>
  </si>
  <si>
    <t>玉津中学校</t>
  </si>
  <si>
    <t>651-2128</t>
  </si>
  <si>
    <t>兵庫県神戸市西区玉津町今津万願寺３６４</t>
  </si>
  <si>
    <t>0789182266</t>
  </si>
  <si>
    <t>平野中学校</t>
  </si>
  <si>
    <t>651-2276</t>
  </si>
  <si>
    <t>兵庫県神戸市西区春日台２－２０</t>
  </si>
  <si>
    <t>0789610058</t>
  </si>
  <si>
    <t>神出中学校</t>
  </si>
  <si>
    <t>651-2311</t>
  </si>
  <si>
    <t>兵庫県神戸市西区神出町東１１６７</t>
  </si>
  <si>
    <t>0789650025</t>
  </si>
  <si>
    <t>岩岡中学校</t>
  </si>
  <si>
    <t>651-2404</t>
  </si>
  <si>
    <t>兵庫県神戸市西区岩岡町古郷２４９－１</t>
  </si>
  <si>
    <t>0789670016</t>
  </si>
  <si>
    <t>神陵台中学校</t>
  </si>
  <si>
    <t>655-0041</t>
  </si>
  <si>
    <t>兵庫県神戸市垂水区神陵台３－１－２</t>
  </si>
  <si>
    <t>0787810700</t>
  </si>
  <si>
    <t>多聞東中学校</t>
  </si>
  <si>
    <t>兵庫県神戸市垂水区学が丘３－１－１</t>
  </si>
  <si>
    <t>0787835888</t>
  </si>
  <si>
    <t>塩屋中学校</t>
  </si>
  <si>
    <t>655-0872</t>
  </si>
  <si>
    <t>兵庫県神戸市垂水区塩屋町字大谷</t>
  </si>
  <si>
    <t>0787532271</t>
  </si>
  <si>
    <t>福田中学校</t>
  </si>
  <si>
    <t>655-0852</t>
  </si>
  <si>
    <t>兵庫県神戸市垂水区名谷町猿倉２５４</t>
  </si>
  <si>
    <t>0787081670</t>
  </si>
  <si>
    <t>王塚台中学校</t>
  </si>
  <si>
    <t>651-2135</t>
  </si>
  <si>
    <t>兵庫県神戸市西区王塚台４－５８</t>
  </si>
  <si>
    <t>0789281277</t>
  </si>
  <si>
    <t>桜が丘中学校</t>
  </si>
  <si>
    <t>651-2225</t>
  </si>
  <si>
    <t>兵庫県神戸市西区桜が丘東町２－１１－１</t>
  </si>
  <si>
    <t>0789948822</t>
  </si>
  <si>
    <t>桃山台中学校</t>
  </si>
  <si>
    <t>655-0854</t>
  </si>
  <si>
    <t>兵庫県神戸市垂水区桃山台４－８</t>
  </si>
  <si>
    <t>0787521201</t>
  </si>
  <si>
    <t>長坂中学校</t>
  </si>
  <si>
    <t>兵庫県神戸市西区伊川谷町長坂字辻ノ内８４１－１</t>
  </si>
  <si>
    <t>0789743830</t>
  </si>
  <si>
    <t>本多聞中学校</t>
  </si>
  <si>
    <t>655-0006</t>
  </si>
  <si>
    <t>兵庫県神戸市垂水区本多聞２－１６－１</t>
  </si>
  <si>
    <t>0787846310</t>
  </si>
  <si>
    <t>星陵台中学校</t>
  </si>
  <si>
    <t>兵庫県神戸市垂水区星陵台４－３－３</t>
  </si>
  <si>
    <t>0787098810</t>
  </si>
  <si>
    <t>太山寺中学校</t>
  </si>
  <si>
    <t>兵庫県神戸市西区学園東町２－２</t>
  </si>
  <si>
    <t>0787917090</t>
  </si>
  <si>
    <t>西神中学校</t>
  </si>
  <si>
    <t>651-2274</t>
  </si>
  <si>
    <t>兵庫県神戸市西区竹の台５－２１</t>
  </si>
  <si>
    <t>0789922700</t>
  </si>
  <si>
    <t>井吹台中学校</t>
  </si>
  <si>
    <t>兵庫県　神戸市　西区井吹台西町２－３</t>
  </si>
  <si>
    <t>0789970850</t>
  </si>
  <si>
    <t>神戸生田中学校分室</t>
  </si>
  <si>
    <t>日新中学校</t>
  </si>
  <si>
    <t>660-0051</t>
  </si>
  <si>
    <t>兵庫県尼崎市東七松町２－１－４４</t>
  </si>
  <si>
    <t>0664820733</t>
  </si>
  <si>
    <t>小田北中学校</t>
  </si>
  <si>
    <t>661-0964</t>
  </si>
  <si>
    <t>兵庫県尼崎市神崎町２４－１</t>
  </si>
  <si>
    <t>0664990005</t>
  </si>
  <si>
    <t>大成中学校</t>
  </si>
  <si>
    <t>661-0978</t>
  </si>
  <si>
    <t>兵庫県尼崎市久々知西町２－８－４８</t>
  </si>
  <si>
    <t>0664280029</t>
  </si>
  <si>
    <t>大庄北中学校</t>
  </si>
  <si>
    <t>660-0063</t>
  </si>
  <si>
    <t>兵庫県尼崎市大庄北１－８－１</t>
  </si>
  <si>
    <t>0664178281</t>
  </si>
  <si>
    <t>立花中学校</t>
  </si>
  <si>
    <t>兵庫県尼崎市上ノ島町３－１－１</t>
  </si>
  <si>
    <t>0664273838</t>
  </si>
  <si>
    <t>塚口中学校</t>
  </si>
  <si>
    <t>661-0003</t>
  </si>
  <si>
    <t>兵庫県尼崎市富松町４－３１－１</t>
  </si>
  <si>
    <t>0664210620</t>
  </si>
  <si>
    <t>武庫中学校</t>
  </si>
  <si>
    <t>661-0043</t>
  </si>
  <si>
    <t>兵庫県尼崎市武庫元町２－２４－３０</t>
  </si>
  <si>
    <t>0664312511</t>
  </si>
  <si>
    <t>園田中学校</t>
  </si>
  <si>
    <t>661-0982</t>
  </si>
  <si>
    <t>兵庫県尼崎市食満１－１－１</t>
  </si>
  <si>
    <t>0664910775</t>
  </si>
  <si>
    <t>園田東中学校</t>
  </si>
  <si>
    <t>661-0953</t>
  </si>
  <si>
    <t>兵庫県尼崎市東園田町５－７９</t>
  </si>
  <si>
    <t>0664911048</t>
  </si>
  <si>
    <t>南武庫之荘中学校</t>
  </si>
  <si>
    <t>661-0033</t>
  </si>
  <si>
    <t>兵庫県尼崎市南武庫之荘４－１１－１</t>
  </si>
  <si>
    <t>0664362241</t>
  </si>
  <si>
    <t>武庫東中学校</t>
  </si>
  <si>
    <t>兵庫県尼崎市武庫之荘７－３５－１</t>
  </si>
  <si>
    <t>0664330888</t>
  </si>
  <si>
    <t>小園中学校</t>
  </si>
  <si>
    <t>661-0972</t>
  </si>
  <si>
    <t>兵庫県尼崎市小中島２－１２－２７</t>
  </si>
  <si>
    <t>0664930280</t>
  </si>
  <si>
    <t>常陽中学校</t>
  </si>
  <si>
    <t>661-0047</t>
  </si>
  <si>
    <t>兵庫県尼崎市西昆陽１－２６－２６</t>
  </si>
  <si>
    <t>0664321807</t>
  </si>
  <si>
    <t>成良中学校</t>
  </si>
  <si>
    <t>兵庫県尼崎市西長洲町２－３３－２２</t>
  </si>
  <si>
    <t>0664823081</t>
  </si>
  <si>
    <t>中央中学校</t>
  </si>
  <si>
    <t>兵庫県尼崎市東七松町２－５－６７</t>
  </si>
  <si>
    <t>0664815351</t>
  </si>
  <si>
    <t>大庄中学校</t>
  </si>
  <si>
    <t>660-0073</t>
  </si>
  <si>
    <t>兵庫県　尼崎市菜切山町３７－１</t>
  </si>
  <si>
    <t>0664180551</t>
  </si>
  <si>
    <t>小田中学校</t>
  </si>
  <si>
    <t>兵庫県　尼崎市長洲中通１－１０－１</t>
  </si>
  <si>
    <t>0664880735</t>
  </si>
  <si>
    <t>浜脇中学校</t>
  </si>
  <si>
    <t>662-0947</t>
  </si>
  <si>
    <t>兵庫県西宮市宮前町３－５</t>
  </si>
  <si>
    <t>0798342345</t>
  </si>
  <si>
    <t>大社中学校</t>
  </si>
  <si>
    <t>662-0021</t>
  </si>
  <si>
    <t>兵庫県西宮市神原１２－４５</t>
  </si>
  <si>
    <t>0798735391</t>
  </si>
  <si>
    <t>甲陵中学校</t>
  </si>
  <si>
    <t>兵庫県西宮市上甲東園２－１１－２０</t>
  </si>
  <si>
    <t>0798516782</t>
  </si>
  <si>
    <t>瓦木中学校</t>
  </si>
  <si>
    <t>663-8024</t>
  </si>
  <si>
    <t>兵庫県西宮市薬師町４－１５</t>
  </si>
  <si>
    <t>0798678440</t>
  </si>
  <si>
    <t>上甲子園中学校</t>
  </si>
  <si>
    <t>663-8114</t>
  </si>
  <si>
    <t>兵庫県西宮市上甲子園４－９－１１</t>
  </si>
  <si>
    <t>0798330621</t>
  </si>
  <si>
    <t>今津中学校</t>
  </si>
  <si>
    <t>663-8228</t>
  </si>
  <si>
    <t>兵庫県西宮市今津二葉町５－１５</t>
  </si>
  <si>
    <t>0798346622</t>
  </si>
  <si>
    <t>鳴尾中学校</t>
  </si>
  <si>
    <t>663-8178</t>
  </si>
  <si>
    <t>兵庫県西宮市甲子園八番町１－２６</t>
  </si>
  <si>
    <t>0798470976</t>
  </si>
  <si>
    <t>浜甲子園中学校</t>
  </si>
  <si>
    <t>兵庫県西宮市古川町２－６０</t>
  </si>
  <si>
    <t>0798471012</t>
  </si>
  <si>
    <t>学文中学校</t>
  </si>
  <si>
    <t>兵庫県西宮市学文殿町１－５－７</t>
  </si>
  <si>
    <t>0798470768</t>
  </si>
  <si>
    <t>山口中学校</t>
  </si>
  <si>
    <t>651-1421</t>
  </si>
  <si>
    <t>兵庫県西宮市山口町上山口２－３－４３</t>
  </si>
  <si>
    <t>0789040477</t>
  </si>
  <si>
    <t>塩瀬中学校</t>
  </si>
  <si>
    <t>669-1136</t>
  </si>
  <si>
    <t>兵庫県西宮市名塩木之元２－８</t>
  </si>
  <si>
    <t>0797610145</t>
  </si>
  <si>
    <t>上ケ原中学校</t>
  </si>
  <si>
    <t>662-0883</t>
  </si>
  <si>
    <t>兵庫県西宮市上ケ原九番町２－１０７</t>
  </si>
  <si>
    <t>0798528410</t>
  </si>
  <si>
    <t>苦楽園中学校</t>
  </si>
  <si>
    <t>662-0081</t>
  </si>
  <si>
    <t>兵庫県西宮市苦楽園三番町１４－１</t>
  </si>
  <si>
    <t>0798710170</t>
  </si>
  <si>
    <t>甲武中学校</t>
  </si>
  <si>
    <t>663-8011</t>
  </si>
  <si>
    <t>兵庫県西宮市樋ノ口町１－７－５５</t>
  </si>
  <si>
    <t>0798645015</t>
  </si>
  <si>
    <t>平木中学校</t>
  </si>
  <si>
    <t>662-0835</t>
  </si>
  <si>
    <t>兵庫県西宮市平木町６－１９</t>
  </si>
  <si>
    <t>0798654500</t>
  </si>
  <si>
    <t>鳴尾南中学校</t>
  </si>
  <si>
    <t>兵庫県西宮市高須町１－１－３６</t>
  </si>
  <si>
    <t>0798495204</t>
  </si>
  <si>
    <t>真砂中学校</t>
  </si>
  <si>
    <t>663-8224</t>
  </si>
  <si>
    <t>兵庫県西宮市今津真砂町１－１０</t>
  </si>
  <si>
    <t>0798483803</t>
  </si>
  <si>
    <t>深津中学校</t>
  </si>
  <si>
    <t>663-8203</t>
  </si>
  <si>
    <t>兵庫県西宮市深津町６－７５</t>
  </si>
  <si>
    <t>0798647251</t>
  </si>
  <si>
    <t>高須中学校</t>
  </si>
  <si>
    <t>兵庫県西宮市高須町２－１－４８</t>
  </si>
  <si>
    <t>0798430461</t>
  </si>
  <si>
    <t>西宮浜義務教育学校（後期課程）</t>
  </si>
  <si>
    <t>662-0934</t>
  </si>
  <si>
    <t>兵庫県　西宮市西宮浜４－２－３１</t>
  </si>
  <si>
    <t>0798320260</t>
  </si>
  <si>
    <t>精道中学校</t>
  </si>
  <si>
    <t>659-0024</t>
  </si>
  <si>
    <t>兵庫県芦屋市南宮町９－７</t>
  </si>
  <si>
    <t>0797321121</t>
  </si>
  <si>
    <t>山手中学校</t>
  </si>
  <si>
    <t>659-0087</t>
  </si>
  <si>
    <t>兵庫県芦屋市三条町３９－１０</t>
  </si>
  <si>
    <t>0797321122</t>
  </si>
  <si>
    <t>潮見中学校</t>
  </si>
  <si>
    <t>659-0043</t>
  </si>
  <si>
    <t>兵庫県芦屋市潮見町２０－１</t>
  </si>
  <si>
    <t>0797341601</t>
  </si>
  <si>
    <t>東中学校</t>
  </si>
  <si>
    <t>664-0892</t>
  </si>
  <si>
    <t>兵庫県伊丹市高台２－５４</t>
  </si>
  <si>
    <t>0727823058</t>
  </si>
  <si>
    <t>西中学校</t>
  </si>
  <si>
    <t>664-0886</t>
  </si>
  <si>
    <t>兵庫県伊丹市昆陽東４－２－５</t>
  </si>
  <si>
    <t>0727812974</t>
  </si>
  <si>
    <t>南中学校</t>
  </si>
  <si>
    <t>664-0854</t>
  </si>
  <si>
    <t>兵庫県伊丹市南町２－４－１</t>
  </si>
  <si>
    <t>0727722780</t>
  </si>
  <si>
    <t>北中学校</t>
  </si>
  <si>
    <t>664-0894</t>
  </si>
  <si>
    <t>兵庫県伊丹市清水４－３－１</t>
  </si>
  <si>
    <t>0727820410</t>
  </si>
  <si>
    <t>天王寺川中学校</t>
  </si>
  <si>
    <t>兵庫県伊丹市鴻池３－４－２８</t>
  </si>
  <si>
    <t>0727816465</t>
  </si>
  <si>
    <t>松崎中学校</t>
  </si>
  <si>
    <t>664-0874</t>
  </si>
  <si>
    <t>兵庫県伊丹市山田２－１－１</t>
  </si>
  <si>
    <t>0727799776</t>
  </si>
  <si>
    <t>荒牧中学校</t>
  </si>
  <si>
    <t>664-0001</t>
  </si>
  <si>
    <t>兵庫県伊丹市荒牧５－２－１８</t>
  </si>
  <si>
    <t>0727773540</t>
  </si>
  <si>
    <t>笹原中学校</t>
  </si>
  <si>
    <t>664-0887</t>
  </si>
  <si>
    <t>兵庫県伊丹市南野北２－７－４</t>
  </si>
  <si>
    <t>0727793130</t>
  </si>
  <si>
    <t>宝塚第一中学校</t>
  </si>
  <si>
    <t>665-0064</t>
  </si>
  <si>
    <t>兵庫県宝塚市仁川うぐいす台１－１</t>
  </si>
  <si>
    <t>0798511132</t>
  </si>
  <si>
    <t>宝梅中学校</t>
  </si>
  <si>
    <t>665-0013</t>
  </si>
  <si>
    <t>兵庫県宝塚市宝梅３－４－２０</t>
  </si>
  <si>
    <t>0797718886</t>
  </si>
  <si>
    <t>宝塚中学校</t>
  </si>
  <si>
    <t>665-0834</t>
  </si>
  <si>
    <t>兵庫県宝塚市美座１－１－２０</t>
  </si>
  <si>
    <t>0797870292</t>
  </si>
  <si>
    <t>長尾中学校</t>
  </si>
  <si>
    <t>665-0873</t>
  </si>
  <si>
    <t>兵庫県宝塚市長尾町７－１</t>
  </si>
  <si>
    <t>0797890015</t>
  </si>
  <si>
    <t>西谷中学校</t>
  </si>
  <si>
    <t>669-1211</t>
  </si>
  <si>
    <t>兵庫県宝塚市大原野石保４６</t>
  </si>
  <si>
    <t>0797910312</t>
  </si>
  <si>
    <t>高司中学校</t>
  </si>
  <si>
    <t>665-0051</t>
  </si>
  <si>
    <t>兵庫県宝塚市高司２－３－１</t>
  </si>
  <si>
    <t>0797733297</t>
  </si>
  <si>
    <t>南ひばりが丘中学校</t>
  </si>
  <si>
    <t>665-0811</t>
  </si>
  <si>
    <t>兵庫県宝塚市南ひばりが丘２－７－１</t>
  </si>
  <si>
    <t>0797890225</t>
  </si>
  <si>
    <t>安倉中学校</t>
  </si>
  <si>
    <t>兵庫県宝塚市安倉中６－３－１</t>
  </si>
  <si>
    <t>0797870090</t>
  </si>
  <si>
    <t>中山五月台中学校</t>
  </si>
  <si>
    <t>兵庫県宝塚市中山五月台４－２０－１</t>
  </si>
  <si>
    <t>0797887511</t>
  </si>
  <si>
    <t>御殿山中学校</t>
  </si>
  <si>
    <t>665-0841</t>
  </si>
  <si>
    <t>兵庫県宝塚市御殿山１－３－１</t>
  </si>
  <si>
    <t>0797867770</t>
  </si>
  <si>
    <t>光ガ丘中学校</t>
  </si>
  <si>
    <t>665-0015</t>
  </si>
  <si>
    <t>兵庫県宝塚市光ガ丘２－１５－１</t>
  </si>
  <si>
    <t>0797743447</t>
  </si>
  <si>
    <t>山手台中学校</t>
  </si>
  <si>
    <t>665-0886</t>
  </si>
  <si>
    <t>兵庫県宝塚市山手台西１－４－１</t>
  </si>
  <si>
    <t>0797881201</t>
  </si>
  <si>
    <t>川西中学校</t>
  </si>
  <si>
    <t>666-0037</t>
  </si>
  <si>
    <t>兵庫県川西市松が丘町１－１</t>
  </si>
  <si>
    <t>0727592473</t>
  </si>
  <si>
    <t>川西南中学校</t>
  </si>
  <si>
    <t>666-0024</t>
  </si>
  <si>
    <t>兵庫県川西市久代３－３－１</t>
  </si>
  <si>
    <t>0727594985</t>
  </si>
  <si>
    <t>多田中学校</t>
  </si>
  <si>
    <t>666-0125</t>
  </si>
  <si>
    <t>兵庫県川西市新田２－２９－１</t>
  </si>
  <si>
    <t>0727930022</t>
  </si>
  <si>
    <t>東谷中学校</t>
  </si>
  <si>
    <t>666-0105</t>
  </si>
  <si>
    <t>兵庫県川西市見野１－９－１</t>
  </si>
  <si>
    <t>0727940038</t>
  </si>
  <si>
    <t>清和台中学校</t>
  </si>
  <si>
    <t>兵庫県川西市清和台西２－３－５７</t>
  </si>
  <si>
    <t>0727993418</t>
  </si>
  <si>
    <t>明峰中学校</t>
  </si>
  <si>
    <t>666-0137</t>
  </si>
  <si>
    <t>兵庫県川西市湯山台１－３９－１</t>
  </si>
  <si>
    <t>0727936260</t>
  </si>
  <si>
    <t>緑台中学校</t>
  </si>
  <si>
    <t>兵庫県川西市向陽台３－１１－３５</t>
  </si>
  <si>
    <t>0727938322</t>
  </si>
  <si>
    <t>猪名川中学校</t>
  </si>
  <si>
    <t>666-0257</t>
  </si>
  <si>
    <t>兵庫県川辺郡猪名川町白金１－６５</t>
  </si>
  <si>
    <t>0727664000</t>
  </si>
  <si>
    <t>清陵中学校</t>
  </si>
  <si>
    <t>666-0242</t>
  </si>
  <si>
    <t>兵庫県　川辺郡　猪名川町原字尾鼻ヶ尾７４７</t>
  </si>
  <si>
    <t>0727660016</t>
  </si>
  <si>
    <t>上野台中学校</t>
  </si>
  <si>
    <t>669-1506</t>
  </si>
  <si>
    <t>兵庫県三田市志手原１１４５</t>
  </si>
  <si>
    <t>0795630234</t>
  </si>
  <si>
    <t>669-1355</t>
  </si>
  <si>
    <t>兵庫県三田市長坂４８４</t>
  </si>
  <si>
    <t>0795681307</t>
  </si>
  <si>
    <t>狭間中学校</t>
  </si>
  <si>
    <t>兵庫県三田市狭間が丘４－１</t>
  </si>
  <si>
    <t>0795646492</t>
  </si>
  <si>
    <t>けやき台中学校</t>
  </si>
  <si>
    <t>669-1321</t>
  </si>
  <si>
    <t>兵庫県三田市けやき台２－１</t>
  </si>
  <si>
    <t>0795650086</t>
  </si>
  <si>
    <t>富士中学校</t>
  </si>
  <si>
    <t>兵庫県三田市富士が丘３－２５</t>
  </si>
  <si>
    <t>0795627224</t>
  </si>
  <si>
    <t>藍中学校</t>
  </si>
  <si>
    <t>669-1349</t>
  </si>
  <si>
    <t>兵庫県三田市大川瀬１３０７－３６</t>
  </si>
  <si>
    <t>0795683747</t>
  </si>
  <si>
    <t>ゆりのき台中学校</t>
  </si>
  <si>
    <t>兵庫県三田市ゆりのき台２－１－１</t>
  </si>
  <si>
    <t>0795654971</t>
  </si>
  <si>
    <t>柏原中学校</t>
  </si>
  <si>
    <t>669-3301</t>
  </si>
  <si>
    <t>兵庫県丹波市柏原町南多田１２２６</t>
  </si>
  <si>
    <t>0795720077</t>
  </si>
  <si>
    <t>山南中学校</t>
  </si>
  <si>
    <t>669-3131</t>
  </si>
  <si>
    <t>兵庫県　丹波市山南町谷川１３４８</t>
  </si>
  <si>
    <t>0795885730</t>
  </si>
  <si>
    <t>氷上中学校</t>
  </si>
  <si>
    <t>669-3601</t>
  </si>
  <si>
    <t>兵庫県丹波市氷上町成松１０３</t>
  </si>
  <si>
    <t>0795821148</t>
  </si>
  <si>
    <t>青垣中学校</t>
  </si>
  <si>
    <t>669-3812</t>
  </si>
  <si>
    <t>兵庫県丹波市青垣町小倉３６５－１</t>
  </si>
  <si>
    <t>0795870212</t>
  </si>
  <si>
    <t>市島中学校</t>
  </si>
  <si>
    <t>669-4321</t>
  </si>
  <si>
    <t>兵庫県丹波市市島町上垣２００２</t>
  </si>
  <si>
    <t>0795850046</t>
  </si>
  <si>
    <t>春日中学校</t>
  </si>
  <si>
    <t>669-4132</t>
  </si>
  <si>
    <t>兵庫県丹波市春日町野村２４７６</t>
  </si>
  <si>
    <t>0795742075</t>
  </si>
  <si>
    <t>篠山中学校</t>
  </si>
  <si>
    <t>669-2314</t>
  </si>
  <si>
    <t>兵庫県丹波篠山市東沢田２２４</t>
  </si>
  <si>
    <t>0795521155</t>
  </si>
  <si>
    <t>篠山東中学校</t>
  </si>
  <si>
    <t>669-2406</t>
  </si>
  <si>
    <t>兵庫県丹波篠山市泉若林１－１</t>
  </si>
  <si>
    <t>0795563781</t>
  </si>
  <si>
    <t>西紀中学校</t>
  </si>
  <si>
    <t>669-2734</t>
  </si>
  <si>
    <t>兵庫県丹波篠山市宮田１７５</t>
  </si>
  <si>
    <t>0795930032</t>
  </si>
  <si>
    <t>丹南中学校</t>
  </si>
  <si>
    <t>669-2214</t>
  </si>
  <si>
    <t>兵庫県丹波篠山市味間新１９２</t>
  </si>
  <si>
    <t>0795941164</t>
  </si>
  <si>
    <t>今田中学校</t>
  </si>
  <si>
    <t>669-2151</t>
  </si>
  <si>
    <t>兵庫県丹波篠山市今田町今田新田１１</t>
  </si>
  <si>
    <t>0795973160</t>
  </si>
  <si>
    <t>八景中学校</t>
  </si>
  <si>
    <t>669-1524</t>
  </si>
  <si>
    <t>兵庫県三田市八景町１２０５</t>
  </si>
  <si>
    <t>0795632204</t>
  </si>
  <si>
    <t>錦城中学校</t>
  </si>
  <si>
    <t>673-0846</t>
  </si>
  <si>
    <t>兵庫県明石市上の丸３－１－１１</t>
  </si>
  <si>
    <t>0789185835</t>
  </si>
  <si>
    <t>大蔵中学校</t>
  </si>
  <si>
    <t>673-0856</t>
  </si>
  <si>
    <t>兵庫県明石市西朝霧ケ丘４－７</t>
  </si>
  <si>
    <t>0789185850</t>
  </si>
  <si>
    <t>衣川中学校</t>
  </si>
  <si>
    <t>673-0024</t>
  </si>
  <si>
    <t>兵庫県明石市南王子町７－１</t>
  </si>
  <si>
    <t>0789185855</t>
  </si>
  <si>
    <t>望海中学校</t>
  </si>
  <si>
    <t>673-0041</t>
  </si>
  <si>
    <t>兵庫県明石市西明石南町１－１－３３</t>
  </si>
  <si>
    <t>0789185865</t>
  </si>
  <si>
    <t>大久保中学校</t>
  </si>
  <si>
    <t>674-0067</t>
  </si>
  <si>
    <t>兵庫県明石市大久保町大久保町２００</t>
  </si>
  <si>
    <t>0789185870</t>
  </si>
  <si>
    <t>魚住中学校</t>
  </si>
  <si>
    <t>兵庫県明石市魚住町清水３６４</t>
  </si>
  <si>
    <t>0789185890</t>
  </si>
  <si>
    <t>二見中学校</t>
  </si>
  <si>
    <t>兵庫県明石市二見町西二見５９４</t>
  </si>
  <si>
    <t>0789185930</t>
  </si>
  <si>
    <t>朝霧中学校</t>
  </si>
  <si>
    <t>673-0867</t>
  </si>
  <si>
    <t>兵庫県明石市大蔵谷奥４－１</t>
  </si>
  <si>
    <t>0789185845</t>
  </si>
  <si>
    <t>高丘中学校</t>
  </si>
  <si>
    <t>674-0057</t>
  </si>
  <si>
    <t>兵庫県明石市大久保町高丘５－１４</t>
  </si>
  <si>
    <t>0789185880</t>
  </si>
  <si>
    <t>野々池中学校</t>
  </si>
  <si>
    <t>673-0008</t>
  </si>
  <si>
    <t>兵庫県明石市沢野１－３－１</t>
  </si>
  <si>
    <t>0789185860</t>
  </si>
  <si>
    <t>江井島中学校</t>
  </si>
  <si>
    <t>674-0065</t>
  </si>
  <si>
    <t>兵庫県明石市大久保町西島６８０－５</t>
  </si>
  <si>
    <t>0789185885</t>
  </si>
  <si>
    <t>魚住東中学校</t>
  </si>
  <si>
    <t>674-0071</t>
  </si>
  <si>
    <t>兵庫県明石市魚住町金ケ崎１６８７－１４</t>
  </si>
  <si>
    <t>0789185895</t>
  </si>
  <si>
    <t>大久保北中学校</t>
  </si>
  <si>
    <t>兵庫県明石市大久保町大窪２０３０</t>
  </si>
  <si>
    <t>0789185875</t>
  </si>
  <si>
    <t>加古川中学校</t>
  </si>
  <si>
    <t>675-0032</t>
  </si>
  <si>
    <t>兵庫県加古川市加古川町備後２０３</t>
  </si>
  <si>
    <t>0794220365</t>
  </si>
  <si>
    <t>中部中学校</t>
  </si>
  <si>
    <t>675-0017</t>
  </si>
  <si>
    <t>兵庫県加古川市野口町良野８９０－１</t>
  </si>
  <si>
    <t>0794230634</t>
  </si>
  <si>
    <t>浜の宮中学校</t>
  </si>
  <si>
    <t>675-0131</t>
  </si>
  <si>
    <t>兵庫県加古川市別府町新野辺５７４</t>
  </si>
  <si>
    <t>0794378588</t>
  </si>
  <si>
    <t>両荘みらい学園（後期課程）</t>
  </si>
  <si>
    <t>675-1221</t>
  </si>
  <si>
    <t>兵庫県　加古川市平荘町山角725-2</t>
  </si>
  <si>
    <t>0794280022</t>
  </si>
  <si>
    <t>平岡中学校</t>
  </si>
  <si>
    <t>兵庫県加古川市平岡町新在家１８０１</t>
  </si>
  <si>
    <t>0794232376</t>
  </si>
  <si>
    <t>氷丘中学校</t>
  </si>
  <si>
    <t>675-0061</t>
  </si>
  <si>
    <t>兵庫県加古川市加古川町大野８４５</t>
  </si>
  <si>
    <t>0794247080</t>
  </si>
  <si>
    <t>神吉中学校</t>
  </si>
  <si>
    <t>兵庫県加古川市東神吉町神吉５９１－１</t>
  </si>
  <si>
    <t>0794313402</t>
  </si>
  <si>
    <t>675-0002</t>
  </si>
  <si>
    <t>兵庫県加古川市山手１－９－１</t>
  </si>
  <si>
    <t>0794380035</t>
  </si>
  <si>
    <t>志方中学校</t>
  </si>
  <si>
    <t>675-0321</t>
  </si>
  <si>
    <t>兵庫県加古川市志方町志方町宮山</t>
  </si>
  <si>
    <t>0794520117</t>
  </si>
  <si>
    <t>平岡南中学校</t>
  </si>
  <si>
    <t>675-0111</t>
  </si>
  <si>
    <t>兵庫県加古川市平岡町二俣２８５－４</t>
  </si>
  <si>
    <t>0794371880</t>
  </si>
  <si>
    <t>別府中学校</t>
  </si>
  <si>
    <t>675-0121</t>
  </si>
  <si>
    <t>兵庫県加古川市別府町新野辺北町８－９</t>
  </si>
  <si>
    <t>0794374545</t>
  </si>
  <si>
    <t>陵南中学校</t>
  </si>
  <si>
    <t>兵庫県加古川市野口町水足３３３－３３３</t>
  </si>
  <si>
    <t>0794213381</t>
  </si>
  <si>
    <t>西脇中学校</t>
  </si>
  <si>
    <t>677-0017</t>
  </si>
  <si>
    <t>兵庫県西脇市小坂町９５</t>
  </si>
  <si>
    <t>0795222725</t>
  </si>
  <si>
    <t>西脇東中学校</t>
  </si>
  <si>
    <t>677-0033</t>
  </si>
  <si>
    <t>兵庫県西脇市鹿野町１１１６</t>
  </si>
  <si>
    <t>0795223905</t>
  </si>
  <si>
    <t>西脇南中学校</t>
  </si>
  <si>
    <t>兵庫県西脇市野村町１７９５－８</t>
  </si>
  <si>
    <t>0795223553</t>
  </si>
  <si>
    <t>三木中学校</t>
  </si>
  <si>
    <t>673-0403</t>
  </si>
  <si>
    <t>兵庫県三木市末広２－５－１２</t>
  </si>
  <si>
    <t>0794820404</t>
  </si>
  <si>
    <t>別所中学校</t>
  </si>
  <si>
    <t>673-0444</t>
  </si>
  <si>
    <t>兵庫県三木市別所町東這田５９８－１</t>
  </si>
  <si>
    <t>0794820547</t>
  </si>
  <si>
    <t>緑が丘中学校</t>
  </si>
  <si>
    <t>673-0533</t>
  </si>
  <si>
    <t>兵庫県三木市緑が丘東４－１７</t>
  </si>
  <si>
    <t>0794851500</t>
  </si>
  <si>
    <t>自由が丘中学校</t>
  </si>
  <si>
    <t>673-0501</t>
  </si>
  <si>
    <t>兵庫県三木市志染町吉田１２４１－３７</t>
  </si>
  <si>
    <t>0794853300</t>
  </si>
  <si>
    <t>三木東中学校</t>
  </si>
  <si>
    <t>673-0433</t>
  </si>
  <si>
    <t>兵庫県三木市福井２４７４－２</t>
  </si>
  <si>
    <t>0794831600</t>
  </si>
  <si>
    <t>高砂中学校</t>
  </si>
  <si>
    <t>676-0056</t>
  </si>
  <si>
    <t>兵庫県高砂市高砂町大工町６３８</t>
  </si>
  <si>
    <t>0794421591</t>
  </si>
  <si>
    <t>荒井中学校</t>
  </si>
  <si>
    <t>676-0004</t>
  </si>
  <si>
    <t>兵庫県高砂市荒井町千鳥３－１－１</t>
  </si>
  <si>
    <t>0794420540</t>
  </si>
  <si>
    <t>松陽中学校</t>
  </si>
  <si>
    <t>676-0077</t>
  </si>
  <si>
    <t>兵庫県高砂市松陽１－１１－１</t>
  </si>
  <si>
    <t>0794471942</t>
  </si>
  <si>
    <t>鹿島中学校</t>
  </si>
  <si>
    <t>676-0827</t>
  </si>
  <si>
    <t>兵庫県高砂市阿弥陀町阿弥陀１９７９－３</t>
  </si>
  <si>
    <t>0794471179</t>
  </si>
  <si>
    <t>竜山中学校</t>
  </si>
  <si>
    <t>兵庫県高砂市松陽３－１</t>
  </si>
  <si>
    <t>0794471150</t>
  </si>
  <si>
    <t>小野中学校</t>
  </si>
  <si>
    <t>675-1372</t>
  </si>
  <si>
    <t>兵庫県小野市本町６１２</t>
  </si>
  <si>
    <t>0794632720</t>
  </si>
  <si>
    <t>河合中学校</t>
  </si>
  <si>
    <t>675-1357</t>
  </si>
  <si>
    <t>兵庫県小野市三和町９８３－２</t>
  </si>
  <si>
    <t>0794662907</t>
  </si>
  <si>
    <t>旭丘中学校</t>
  </si>
  <si>
    <t>675-1363</t>
  </si>
  <si>
    <t>兵庫県小野市古川町９４０－１</t>
  </si>
  <si>
    <t>0794632750</t>
  </si>
  <si>
    <t>小野南中学校</t>
  </si>
  <si>
    <t>675-1334</t>
  </si>
  <si>
    <t>兵庫県小野市大島町５９８</t>
  </si>
  <si>
    <t>0794632731</t>
  </si>
  <si>
    <t>北条中学校</t>
  </si>
  <si>
    <t>675-2312</t>
  </si>
  <si>
    <t>兵庫県加西市北条町北条６１８</t>
  </si>
  <si>
    <t>0790426300</t>
  </si>
  <si>
    <t>加西中学校</t>
  </si>
  <si>
    <t>675-2104</t>
  </si>
  <si>
    <t>兵庫県加西市上宮木町５２４</t>
  </si>
  <si>
    <t>0790490200</t>
  </si>
  <si>
    <t>泉中学校</t>
  </si>
  <si>
    <t>675-2432</t>
  </si>
  <si>
    <t>兵庫県加西市満久町６８５－１１</t>
  </si>
  <si>
    <t>0790450151</t>
  </si>
  <si>
    <t>善防中学校</t>
  </si>
  <si>
    <t>675-2233</t>
  </si>
  <si>
    <t>兵庫県加西市両月町４８４－２</t>
  </si>
  <si>
    <t>0790482188</t>
  </si>
  <si>
    <t>吉川中学校</t>
  </si>
  <si>
    <t>673-1115</t>
  </si>
  <si>
    <t>兵庫県三木市吉川町大沢２</t>
  </si>
  <si>
    <t>0794720142</t>
  </si>
  <si>
    <t>社学園中学校</t>
  </si>
  <si>
    <t>兵庫県　加東市木梨１１３４－６２</t>
  </si>
  <si>
    <t>0795420152</t>
  </si>
  <si>
    <t>滝野中学校</t>
  </si>
  <si>
    <t>679-0212</t>
  </si>
  <si>
    <t>兵庫県加東市下滝野７６１</t>
  </si>
  <si>
    <t>0795482032</t>
  </si>
  <si>
    <t>東条学園小中学校（後期課程）</t>
  </si>
  <si>
    <t>673-1311</t>
  </si>
  <si>
    <t>兵庫県　加東市天神５６</t>
  </si>
  <si>
    <t>0795470024</t>
  </si>
  <si>
    <t>中町中学校</t>
  </si>
  <si>
    <t>679-1107</t>
  </si>
  <si>
    <t>兵庫県多可郡多可町中区奥中５８８</t>
  </si>
  <si>
    <t>0795320009</t>
  </si>
  <si>
    <t>加美中学校</t>
  </si>
  <si>
    <t>679-1201</t>
  </si>
  <si>
    <t>兵庫県多可郡多可町加美区豊部３００</t>
  </si>
  <si>
    <t>0795350300</t>
  </si>
  <si>
    <t>八千代中学校</t>
  </si>
  <si>
    <t>677-0121</t>
  </si>
  <si>
    <t>兵庫県多可郡多可町八千代区中野間６８０</t>
  </si>
  <si>
    <t>0795370049</t>
  </si>
  <si>
    <t>黒田庄中学校</t>
  </si>
  <si>
    <t>679-0302</t>
  </si>
  <si>
    <t>兵庫県西脇市黒田庄町黒田１３６－１</t>
  </si>
  <si>
    <t>0795282072</t>
  </si>
  <si>
    <t>稲美中学校</t>
  </si>
  <si>
    <t>675-1113</t>
  </si>
  <si>
    <t>兵庫県加古郡稲美町岡２０７５－１</t>
  </si>
  <si>
    <t>0794924400</t>
  </si>
  <si>
    <t>稲美北中学校</t>
  </si>
  <si>
    <t>675-1105</t>
  </si>
  <si>
    <t>兵庫県加古郡稲美町加古４２６９</t>
  </si>
  <si>
    <t>0794920201</t>
  </si>
  <si>
    <t>播磨中学校</t>
  </si>
  <si>
    <t>675-0151</t>
  </si>
  <si>
    <t>兵庫県加古郡播磨町南大中１－６－５０</t>
  </si>
  <si>
    <t>0794378147</t>
  </si>
  <si>
    <t>播磨南中学校</t>
  </si>
  <si>
    <t>兵庫県加古郡播磨町古宮５－１０－１</t>
  </si>
  <si>
    <t>0789436622</t>
  </si>
  <si>
    <t>宝殿中学校</t>
  </si>
  <si>
    <t>676-0805</t>
  </si>
  <si>
    <t>兵庫県高砂市米田町米田１１７４－１</t>
  </si>
  <si>
    <t>0794323786</t>
  </si>
  <si>
    <t>増位中学校</t>
  </si>
  <si>
    <t>670-0806</t>
  </si>
  <si>
    <t>兵庫県姫路市増位新町２－４－１</t>
  </si>
  <si>
    <t>0792249110</t>
  </si>
  <si>
    <t>広嶺中学校</t>
  </si>
  <si>
    <t>670-0881</t>
  </si>
  <si>
    <t>兵庫県姫路市峰南町２－４３</t>
  </si>
  <si>
    <t>0792222756</t>
  </si>
  <si>
    <t>670-0085</t>
  </si>
  <si>
    <t>兵庫県姫路市山吹１－４－１３</t>
  </si>
  <si>
    <t>0792982090</t>
  </si>
  <si>
    <t>大白書中学校</t>
  </si>
  <si>
    <t>兵庫県姫路市飾西６５２</t>
  </si>
  <si>
    <t>0792660154</t>
  </si>
  <si>
    <t>東光中学校</t>
  </si>
  <si>
    <t>670-0852</t>
  </si>
  <si>
    <t>兵庫県姫路市国府寺町８０</t>
  </si>
  <si>
    <t>0792249927</t>
  </si>
  <si>
    <t>白鷺小中学校（後期課程）</t>
  </si>
  <si>
    <t>兵庫県　姫路市本町６８－５２</t>
  </si>
  <si>
    <t>0792225588</t>
  </si>
  <si>
    <t>琴陵中学校</t>
  </si>
  <si>
    <t>670-0036</t>
  </si>
  <si>
    <t>兵庫県姫路市山畑新田５２５</t>
  </si>
  <si>
    <t>0792925425</t>
  </si>
  <si>
    <t>山陽中学校</t>
  </si>
  <si>
    <t>670-0966</t>
  </si>
  <si>
    <t>兵庫県姫路市延末１０３－１</t>
  </si>
  <si>
    <t>0792971610</t>
  </si>
  <si>
    <t>灘中学校</t>
  </si>
  <si>
    <t>672-8011</t>
  </si>
  <si>
    <t>兵庫県姫路市白浜町神田１－３３</t>
  </si>
  <si>
    <t>0792450226</t>
  </si>
  <si>
    <t>飾磨東中学校</t>
  </si>
  <si>
    <t>672-8036</t>
  </si>
  <si>
    <t>兵庫県姫路市飾磨区三和町２６</t>
  </si>
  <si>
    <t>0792355875</t>
  </si>
  <si>
    <t>飾磨中部中学校</t>
  </si>
  <si>
    <t>兵庫県姫路市飾磨区細江２０６</t>
  </si>
  <si>
    <t>0792355872</t>
  </si>
  <si>
    <t>飾磨西中学校</t>
  </si>
  <si>
    <t>672-8071</t>
  </si>
  <si>
    <t>兵庫県姫路市飾磨区構２－９３</t>
  </si>
  <si>
    <t>0792355878</t>
  </si>
  <si>
    <t>広畑中学校</t>
  </si>
  <si>
    <t>671-1152</t>
  </si>
  <si>
    <t>兵庫県姫路市広畑区小松町３－８３</t>
  </si>
  <si>
    <t>0792365935</t>
  </si>
  <si>
    <t>網干中学校</t>
  </si>
  <si>
    <t>兵庫県姫路市網干区新在家１３２０－４</t>
  </si>
  <si>
    <t>0792736087</t>
  </si>
  <si>
    <t>朝日中学校</t>
  </si>
  <si>
    <t>671-1228</t>
  </si>
  <si>
    <t>兵庫県姫路市網干区坂出１－１</t>
  </si>
  <si>
    <t>0792735533</t>
  </si>
  <si>
    <t>城山中学校</t>
  </si>
  <si>
    <t>671-0219</t>
  </si>
  <si>
    <t>兵庫県姫路市飾東町豊国１１６３－５</t>
  </si>
  <si>
    <t>0792531047</t>
  </si>
  <si>
    <t>神南中学校</t>
  </si>
  <si>
    <t>679-2101</t>
  </si>
  <si>
    <t>兵庫県姫路市船津町３９３７</t>
  </si>
  <si>
    <t>0792320008</t>
  </si>
  <si>
    <t>花田中学校</t>
  </si>
  <si>
    <t>671-0255</t>
  </si>
  <si>
    <t>兵庫県姫路市花田町小川１２４６－１</t>
  </si>
  <si>
    <t>0792537475</t>
  </si>
  <si>
    <t>四郷学院（後期課程）</t>
  </si>
  <si>
    <t>671-0246</t>
  </si>
  <si>
    <t>兵庫県　姫路市四郷町坂元３４５－２</t>
  </si>
  <si>
    <t>0792521467</t>
  </si>
  <si>
    <t>豊富小中学校（後期課程）</t>
  </si>
  <si>
    <t>679-2122</t>
  </si>
  <si>
    <t>兵庫県　姫路市豊富町御蔭９２５</t>
  </si>
  <si>
    <t>0792640039</t>
  </si>
  <si>
    <t>林田中学校</t>
  </si>
  <si>
    <t>679-4206</t>
  </si>
  <si>
    <t>兵庫県姫路市林田町林田３３</t>
  </si>
  <si>
    <t>0792612013</t>
  </si>
  <si>
    <t>夢前中学校</t>
  </si>
  <si>
    <t>671-1104</t>
  </si>
  <si>
    <t>兵庫県姫路市広畑区才２２６－１</t>
  </si>
  <si>
    <t>0792366131</t>
  </si>
  <si>
    <t>671-0221</t>
  </si>
  <si>
    <t>兵庫県姫路市別所町別所５－３０－２</t>
  </si>
  <si>
    <t>0792526210</t>
  </si>
  <si>
    <t>城乾中学校</t>
  </si>
  <si>
    <t>670-0875</t>
  </si>
  <si>
    <t>兵庫県姫路市南八代町６－１</t>
  </si>
  <si>
    <t>0792942151</t>
  </si>
  <si>
    <t>大的中学校</t>
  </si>
  <si>
    <t>671-0101</t>
  </si>
  <si>
    <t>兵庫県姫路市大塩町２２１３－２</t>
  </si>
  <si>
    <t>0792545230</t>
  </si>
  <si>
    <t>安室中学校</t>
  </si>
  <si>
    <t>670-0081</t>
  </si>
  <si>
    <t>兵庫県姫路市田寺東２－６－１</t>
  </si>
  <si>
    <t>0792932761</t>
  </si>
  <si>
    <t>書写中学校</t>
  </si>
  <si>
    <t>兵庫県姫路市書写台２－３４</t>
  </si>
  <si>
    <t>0792671703</t>
  </si>
  <si>
    <t>大津中学校</t>
  </si>
  <si>
    <t>671-1144</t>
  </si>
  <si>
    <t>兵庫県姫路市大津区長松２２９</t>
  </si>
  <si>
    <t>0792369282</t>
  </si>
  <si>
    <t>あかつき中学校</t>
  </si>
  <si>
    <t>670-0943</t>
  </si>
  <si>
    <t>兵庫県　姫路市市之郷町２－３４</t>
  </si>
  <si>
    <t>079-282-2118</t>
  </si>
  <si>
    <t>那波中学校</t>
  </si>
  <si>
    <t>678-0053</t>
  </si>
  <si>
    <t>兵庫県相生市那波南本町１０－１</t>
  </si>
  <si>
    <t>0791227151</t>
  </si>
  <si>
    <t>双葉中学校</t>
  </si>
  <si>
    <t>678-0024</t>
  </si>
  <si>
    <t>兵庫県相生市双葉１－２－１</t>
  </si>
  <si>
    <t>0791227152</t>
  </si>
  <si>
    <t>矢野川中学校</t>
  </si>
  <si>
    <t>678-0082</t>
  </si>
  <si>
    <t>兵庫県相生市若狭野町寺田２９８</t>
  </si>
  <si>
    <t>0791280151</t>
  </si>
  <si>
    <t>龍野東中学校</t>
  </si>
  <si>
    <t>679-4122</t>
  </si>
  <si>
    <t>兵庫県たつの市龍野町日飼１００</t>
  </si>
  <si>
    <t>0791621117</t>
  </si>
  <si>
    <t>龍野西中学校</t>
  </si>
  <si>
    <t>679-4003</t>
  </si>
  <si>
    <t>兵庫県たつの市揖西町小神３０</t>
  </si>
  <si>
    <t>0791623681</t>
  </si>
  <si>
    <t>赤穂中学校</t>
  </si>
  <si>
    <t>678-0239</t>
  </si>
  <si>
    <t>兵庫県赤穂市加里屋２８００－１</t>
  </si>
  <si>
    <t>0791422149</t>
  </si>
  <si>
    <t>赤穂西中学校</t>
  </si>
  <si>
    <t>678-0201</t>
  </si>
  <si>
    <t>兵庫県赤穂市塩屋１８７０</t>
  </si>
  <si>
    <t>0791422259</t>
  </si>
  <si>
    <t>赤穂東中学校</t>
  </si>
  <si>
    <t>678-0214</t>
  </si>
  <si>
    <t>兵庫県赤穂市朝日町１－１</t>
  </si>
  <si>
    <t>0791422320</t>
  </si>
  <si>
    <t>坂越中学校</t>
  </si>
  <si>
    <t>678-0173</t>
  </si>
  <si>
    <t>兵庫県赤穂市浜市５８７</t>
  </si>
  <si>
    <t>0791488007</t>
  </si>
  <si>
    <t>有年中学校</t>
  </si>
  <si>
    <t>678-1185</t>
  </si>
  <si>
    <t>兵庫県赤穂市東有年７２</t>
  </si>
  <si>
    <t>0791492035</t>
  </si>
  <si>
    <t>家島中学校</t>
  </si>
  <si>
    <t>兵庫県姫路市家島町宮１８７７－２</t>
  </si>
  <si>
    <t>0793250049</t>
  </si>
  <si>
    <t>坊勢中学校</t>
  </si>
  <si>
    <t>672-0103</t>
  </si>
  <si>
    <t>兵庫県姫路市家島町坊勢４３０－１</t>
  </si>
  <si>
    <t>0793260033</t>
  </si>
  <si>
    <t>置塩中学校</t>
  </si>
  <si>
    <t>671-2115</t>
  </si>
  <si>
    <t>兵庫県姫路市夢前町又坂５０</t>
  </si>
  <si>
    <t>0793350279</t>
  </si>
  <si>
    <t>鹿谷中学校</t>
  </si>
  <si>
    <t>兵庫県姫路市夢前町前之庄２８６０</t>
  </si>
  <si>
    <t>0793360258</t>
  </si>
  <si>
    <t>菅野中学校</t>
  </si>
  <si>
    <t>671-2136</t>
  </si>
  <si>
    <t>兵庫県姫路市夢前町護持２９－１</t>
  </si>
  <si>
    <t>0793350007</t>
  </si>
  <si>
    <t>神河中学校</t>
  </si>
  <si>
    <t>679-3121</t>
  </si>
  <si>
    <t>兵庫県　神崎郡　神河町上岩２５－１</t>
  </si>
  <si>
    <t>0790340030</t>
  </si>
  <si>
    <t>市川中学校</t>
  </si>
  <si>
    <t>679-2323</t>
  </si>
  <si>
    <t>兵庫県神崎郡市川町甘地８３６</t>
  </si>
  <si>
    <t>0790260030</t>
  </si>
  <si>
    <t>福崎西中学校</t>
  </si>
  <si>
    <t>兵庫県神崎郡福崎町福田５９７</t>
  </si>
  <si>
    <t>0790220157</t>
  </si>
  <si>
    <t>福崎東中学校</t>
  </si>
  <si>
    <t>679-2203</t>
  </si>
  <si>
    <t>兵庫県神崎郡福崎町南田原１２００－１</t>
  </si>
  <si>
    <t>0790220208</t>
  </si>
  <si>
    <t>香寺中学校</t>
  </si>
  <si>
    <t>679-2141</t>
  </si>
  <si>
    <t>兵庫県姫路市香寺町岩部２９３</t>
  </si>
  <si>
    <t>0792321231</t>
  </si>
  <si>
    <t>新宮中学校</t>
  </si>
  <si>
    <t>679-4311</t>
  </si>
  <si>
    <t>兵庫県たつの市新宮町宮内４２６</t>
  </si>
  <si>
    <t>0791750079</t>
  </si>
  <si>
    <t>太子西中学校</t>
  </si>
  <si>
    <t>671-1531</t>
  </si>
  <si>
    <t>兵庫県揖保郡太子町立岡２０７－１</t>
  </si>
  <si>
    <t>0792760104</t>
  </si>
  <si>
    <t>太子東中学校</t>
  </si>
  <si>
    <t>671-1511</t>
  </si>
  <si>
    <t>兵庫県揖保郡太子町太田１</t>
  </si>
  <si>
    <t>0792764300</t>
  </si>
  <si>
    <t>揖保川中学校</t>
  </si>
  <si>
    <t>671-1621</t>
  </si>
  <si>
    <t>兵庫県たつの市揖保川町正條４７１</t>
  </si>
  <si>
    <t>0791722673</t>
  </si>
  <si>
    <t>御津中学校</t>
  </si>
  <si>
    <t>671-1342</t>
  </si>
  <si>
    <t>兵庫県たつの市御津町朝臣４１４</t>
  </si>
  <si>
    <t>0793220550</t>
  </si>
  <si>
    <t>上郡中学校</t>
  </si>
  <si>
    <t>678-1241</t>
  </si>
  <si>
    <t>兵庫県　赤穂郡　上郡町山野里１１７８－１</t>
  </si>
  <si>
    <t>0791520034</t>
  </si>
  <si>
    <t>佐用中学校</t>
  </si>
  <si>
    <t>679-5306</t>
  </si>
  <si>
    <t>兵庫県佐用郡佐用町本位田乙１０４番地５</t>
  </si>
  <si>
    <t>0790822102</t>
  </si>
  <si>
    <t>上月中学校</t>
  </si>
  <si>
    <t>679-5523</t>
  </si>
  <si>
    <t>兵庫県佐用郡佐用町上月９０１</t>
  </si>
  <si>
    <t>0790860027</t>
  </si>
  <si>
    <t>上津中学校</t>
  </si>
  <si>
    <t>679-5211</t>
  </si>
  <si>
    <t>兵庫県佐用郡佐用町下徳久１３７５</t>
  </si>
  <si>
    <t>0790780018</t>
  </si>
  <si>
    <t>三日月中学校</t>
  </si>
  <si>
    <t>679-5134</t>
  </si>
  <si>
    <t>兵庫県佐用郡佐用町乃井野１７００</t>
  </si>
  <si>
    <t>0790792013</t>
  </si>
  <si>
    <t>山崎西中学校</t>
  </si>
  <si>
    <t>671-2576</t>
  </si>
  <si>
    <t>兵庫県宍粟市山崎町鹿沢８８－２</t>
  </si>
  <si>
    <t>0790628206</t>
  </si>
  <si>
    <t>山崎南中学校</t>
  </si>
  <si>
    <t>671-2555</t>
  </si>
  <si>
    <t>兵庫県宍粟市山崎町金谷４０</t>
  </si>
  <si>
    <t>0790620461</t>
  </si>
  <si>
    <t>山崎東中学校</t>
  </si>
  <si>
    <t>671-2516</t>
  </si>
  <si>
    <t>兵庫県宍粟市山崎町三津３７１</t>
  </si>
  <si>
    <t>0790628616</t>
  </si>
  <si>
    <t>安富中学校</t>
  </si>
  <si>
    <t>671-2401</t>
  </si>
  <si>
    <t>兵庫県姫路市安富町安志３２０－１</t>
  </si>
  <si>
    <t>0790662026</t>
  </si>
  <si>
    <t>一宮南中学校</t>
  </si>
  <si>
    <t>671-4132</t>
  </si>
  <si>
    <t>兵庫県宍粟市一宮町東市場８３４</t>
  </si>
  <si>
    <t>0790720607</t>
  </si>
  <si>
    <t>一宮北中学校</t>
  </si>
  <si>
    <t>671-4113</t>
  </si>
  <si>
    <t>兵庫県宍粟市一宮町三方町２７４</t>
  </si>
  <si>
    <t>0790740019</t>
  </si>
  <si>
    <t>波賀中学校</t>
  </si>
  <si>
    <t>671-4241</t>
  </si>
  <si>
    <t>兵庫県宍粟市波賀町安賀２６２</t>
  </si>
  <si>
    <t>0790752015</t>
  </si>
  <si>
    <t>千種中学校</t>
  </si>
  <si>
    <t>671-3231</t>
  </si>
  <si>
    <t>兵庫県宍粟市千種町河呂６０－５</t>
  </si>
  <si>
    <t>0790762003</t>
  </si>
  <si>
    <t>播磨高原東中学校</t>
  </si>
  <si>
    <t>兵庫県たつの市新宮町光都２－４－１</t>
  </si>
  <si>
    <t>0791580981</t>
  </si>
  <si>
    <t>豊岡南中学校</t>
  </si>
  <si>
    <t>668-0041</t>
  </si>
  <si>
    <t>兵庫県豊岡市大磯町１－６５</t>
  </si>
  <si>
    <t>0796222546</t>
  </si>
  <si>
    <t>豊岡北中学校</t>
  </si>
  <si>
    <t>668-0013</t>
  </si>
  <si>
    <t>兵庫県豊岡市中陰２５０</t>
  </si>
  <si>
    <t>0796222880</t>
  </si>
  <si>
    <t>港中学校</t>
  </si>
  <si>
    <t>669-6124</t>
  </si>
  <si>
    <t>兵庫県豊岡市気比３４８５</t>
  </si>
  <si>
    <t>0796282444</t>
  </si>
  <si>
    <t>城崎中学校</t>
  </si>
  <si>
    <t>669-6101</t>
  </si>
  <si>
    <t>兵庫県豊岡市城崎町湯島６１７</t>
  </si>
  <si>
    <t>0796322043</t>
  </si>
  <si>
    <t>竹野学園（後期課程）</t>
  </si>
  <si>
    <t>669-6201</t>
  </si>
  <si>
    <t>兵庫県　豊岡市竹野町竹野２０５６</t>
  </si>
  <si>
    <t>0796470035</t>
  </si>
  <si>
    <t>香住第一中学校</t>
  </si>
  <si>
    <t>669-6544</t>
  </si>
  <si>
    <t>兵庫県美方郡香美町香住区香住９１９－２</t>
  </si>
  <si>
    <t>0796361086</t>
  </si>
  <si>
    <t>日高東中学校</t>
  </si>
  <si>
    <t>669-5306</t>
  </si>
  <si>
    <t>兵庫県豊岡市日高町水上１６０</t>
  </si>
  <si>
    <t>0796421801</t>
  </si>
  <si>
    <t>日高西中学校</t>
  </si>
  <si>
    <t>669-5364</t>
  </si>
  <si>
    <t>兵庫県豊岡市日高町庄境４１０</t>
  </si>
  <si>
    <t>0796440201</t>
  </si>
  <si>
    <t>出石中学校</t>
  </si>
  <si>
    <t>668-0238</t>
  </si>
  <si>
    <t>兵庫県豊岡市出石町弘原２０２</t>
  </si>
  <si>
    <t>0796524100</t>
  </si>
  <si>
    <t>但東中学校</t>
  </si>
  <si>
    <t>668-0322</t>
  </si>
  <si>
    <t>兵庫県豊岡市但東町三原１０８－１</t>
  </si>
  <si>
    <t>0796541155</t>
  </si>
  <si>
    <t>村岡中学校</t>
  </si>
  <si>
    <t>兵庫県美方郡香美町村岡区村岡３０７７</t>
  </si>
  <si>
    <t>0796940041</t>
  </si>
  <si>
    <t>小代中学校</t>
  </si>
  <si>
    <t>667-1522</t>
  </si>
  <si>
    <t>兵庫県　美方郡　香美町小代区実山３０</t>
  </si>
  <si>
    <t>0796972040</t>
  </si>
  <si>
    <t>夢が丘中学校</t>
  </si>
  <si>
    <t>669-6822</t>
  </si>
  <si>
    <t>兵庫県美方郡新温泉町細田３８</t>
  </si>
  <si>
    <t>0796921090</t>
  </si>
  <si>
    <t>浜坂中学校</t>
  </si>
  <si>
    <t>669-6702</t>
  </si>
  <si>
    <t>兵庫県美方郡新温泉町浜坂７７－１</t>
  </si>
  <si>
    <t>0796821104</t>
  </si>
  <si>
    <t>養父中学校</t>
  </si>
  <si>
    <t>667-0102</t>
  </si>
  <si>
    <t>兵庫県養父市十二所８３８</t>
  </si>
  <si>
    <t>0796641001</t>
  </si>
  <si>
    <t>大屋中学校</t>
  </si>
  <si>
    <t>667-0315</t>
  </si>
  <si>
    <t>兵庫県養父市大屋町加保５１</t>
  </si>
  <si>
    <t>0796690111</t>
  </si>
  <si>
    <t>関宮学園（後期課程）</t>
  </si>
  <si>
    <t>667-1111</t>
  </si>
  <si>
    <t>兵庫県　養父市吉井１８０</t>
  </si>
  <si>
    <t>0796672759</t>
  </si>
  <si>
    <t>八鹿青渓中学校</t>
  </si>
  <si>
    <t>兵庫県　養父市八鹿町九鹿２０１－４</t>
  </si>
  <si>
    <t>0796622237</t>
  </si>
  <si>
    <t>和田山中学校</t>
  </si>
  <si>
    <t>669-5212</t>
  </si>
  <si>
    <t>兵庫県朝来市和田山町柳原９０</t>
  </si>
  <si>
    <t>0796723351</t>
  </si>
  <si>
    <t>梁瀬中学校</t>
  </si>
  <si>
    <t>669-5152</t>
  </si>
  <si>
    <t>兵庫県朝来市山東町楽音寺１５９</t>
  </si>
  <si>
    <t>0796762041</t>
  </si>
  <si>
    <t>朝来中学校</t>
  </si>
  <si>
    <t>679-3431</t>
  </si>
  <si>
    <t>兵庫県朝来市新井９２</t>
  </si>
  <si>
    <t>0796770527</t>
  </si>
  <si>
    <t>生野中学校</t>
  </si>
  <si>
    <t>兵庫県朝来市生野町真弓１０－１</t>
  </si>
  <si>
    <t>0796793063</t>
  </si>
  <si>
    <t>洲浜中学校</t>
  </si>
  <si>
    <t>兵庫県洲本市塩屋２－５－２</t>
  </si>
  <si>
    <t>0799222461</t>
  </si>
  <si>
    <t>青雲中学校</t>
  </si>
  <si>
    <t>656-0051</t>
  </si>
  <si>
    <t>兵庫県洲本市物部３－１０－１</t>
  </si>
  <si>
    <t>0799222627</t>
  </si>
  <si>
    <t>由良中学校</t>
  </si>
  <si>
    <t>656-2541</t>
  </si>
  <si>
    <t>兵庫県洲本市由良町由良２３５５－１</t>
  </si>
  <si>
    <t>0799270122</t>
  </si>
  <si>
    <t>安乎中学校</t>
  </si>
  <si>
    <t>656-2124</t>
  </si>
  <si>
    <t>兵庫県洲本市安乎町北谷１１６９－２</t>
  </si>
  <si>
    <t>0799280011</t>
  </si>
  <si>
    <t>津名中学校</t>
  </si>
  <si>
    <t>656-2224</t>
  </si>
  <si>
    <t>兵庫県淡路市大谷１００３</t>
  </si>
  <si>
    <t>0799640521</t>
  </si>
  <si>
    <t>東浦中学校</t>
  </si>
  <si>
    <t>656-2311</t>
  </si>
  <si>
    <t>兵庫県淡路市久留麻２６００－１</t>
  </si>
  <si>
    <t>0799744113</t>
  </si>
  <si>
    <t>岩屋中学校</t>
  </si>
  <si>
    <t>656-2401</t>
  </si>
  <si>
    <t>兵庫県淡路市岩屋２８７５</t>
  </si>
  <si>
    <t>0799723117</t>
  </si>
  <si>
    <t>北淡中学校</t>
  </si>
  <si>
    <t>656-1742</t>
  </si>
  <si>
    <t>兵庫県淡路市浅野神田１１４－１</t>
  </si>
  <si>
    <t>0799802260</t>
  </si>
  <si>
    <t>一宮中学校</t>
  </si>
  <si>
    <t>656-1521</t>
  </si>
  <si>
    <t>兵庫県淡路市多賀１４５</t>
  </si>
  <si>
    <t>0799850067</t>
  </si>
  <si>
    <t>五色中学校</t>
  </si>
  <si>
    <t>656-1332</t>
  </si>
  <si>
    <t>兵庫県洲本市五色町広石北１２５</t>
  </si>
  <si>
    <t>0799350316</t>
  </si>
  <si>
    <t>西淡中学校</t>
  </si>
  <si>
    <t>656-0304</t>
  </si>
  <si>
    <t>兵庫県南あわじ市松帆古津路５７７－６６</t>
  </si>
  <si>
    <t>0799362063</t>
  </si>
  <si>
    <t>三原中学校</t>
  </si>
  <si>
    <t>656-0400</t>
  </si>
  <si>
    <t>兵庫県南あわじ市十一ケ所１４－１２</t>
  </si>
  <si>
    <t>0799421239</t>
  </si>
  <si>
    <t>南淡中学校</t>
  </si>
  <si>
    <t>656-0521</t>
  </si>
  <si>
    <t>兵庫県南あわじ市潮美台３－１</t>
  </si>
  <si>
    <t>0799520111</t>
  </si>
  <si>
    <t>沼島中学校</t>
  </si>
  <si>
    <t>656-0961</t>
  </si>
  <si>
    <t>兵庫県南あわじ市沼島９９２</t>
  </si>
  <si>
    <t>0799570012</t>
  </si>
  <si>
    <t>広田中学校</t>
  </si>
  <si>
    <t>656-0131</t>
  </si>
  <si>
    <t>兵庫県南あわじ市広田中筋１０７</t>
  </si>
  <si>
    <t>0799450039</t>
  </si>
  <si>
    <t>東灘小学校</t>
  </si>
  <si>
    <t>658-0013</t>
  </si>
  <si>
    <t>兵庫県神戸市東灘区深江北町２－４－１</t>
  </si>
  <si>
    <t>0784110556</t>
  </si>
  <si>
    <t>本庄小学校</t>
  </si>
  <si>
    <t>兵庫県神戸市東灘区青木４－４－１</t>
  </si>
  <si>
    <t>0784110339</t>
  </si>
  <si>
    <t>魚崎小学校</t>
  </si>
  <si>
    <t>658-0083</t>
  </si>
  <si>
    <t>兵庫県神戸市東灘区魚崎中町４－１０－８</t>
  </si>
  <si>
    <t>0784116196</t>
  </si>
  <si>
    <t>本山第一小学校</t>
  </si>
  <si>
    <t>658-0003</t>
  </si>
  <si>
    <t>兵庫県神戸市東灘区本山北町３－１０－１</t>
  </si>
  <si>
    <t>0784111974</t>
  </si>
  <si>
    <t>本山第二小学校</t>
  </si>
  <si>
    <t>658-0073</t>
  </si>
  <si>
    <t>兵庫県神戸市東灘区西岡本１－３－１</t>
  </si>
  <si>
    <t>0784311441</t>
  </si>
  <si>
    <t>本山第三小学校</t>
  </si>
  <si>
    <t>658-0016</t>
  </si>
  <si>
    <t>兵庫県神戸市東灘区本山中町１－２－３５</t>
  </si>
  <si>
    <t>0784110005</t>
  </si>
  <si>
    <t>住吉小学校</t>
  </si>
  <si>
    <t>658-0052</t>
  </si>
  <si>
    <t>兵庫県神戸市東灘区住吉東町４－１－３１</t>
  </si>
  <si>
    <t>0788512887</t>
  </si>
  <si>
    <t>御影小学校</t>
  </si>
  <si>
    <t>兵庫県神戸市東灘区御影石町３－１－１</t>
  </si>
  <si>
    <t>0788513673</t>
  </si>
  <si>
    <t>御影北小学校</t>
  </si>
  <si>
    <t>658-0065</t>
  </si>
  <si>
    <t>兵庫県神戸市東灘区御影山手１－１２－１</t>
  </si>
  <si>
    <t>0788516809</t>
  </si>
  <si>
    <t>渦が森小学校</t>
  </si>
  <si>
    <t>658-0066</t>
  </si>
  <si>
    <t>兵庫県神戸市東灘区渦森台１－１２－１</t>
  </si>
  <si>
    <t>0788513185</t>
  </si>
  <si>
    <t>本山南小学校</t>
  </si>
  <si>
    <t>658-0015</t>
  </si>
  <si>
    <t>兵庫県神戸市東灘区本山南町８－２－１</t>
  </si>
  <si>
    <t>0784520071</t>
  </si>
  <si>
    <t>福池小学校</t>
  </si>
  <si>
    <t>兵庫県神戸市東灘区本山南町４－４－２８</t>
  </si>
  <si>
    <t>0784525595</t>
  </si>
  <si>
    <t>向洋小学校</t>
  </si>
  <si>
    <t>兵庫県神戸市東灘区向洋町中６</t>
  </si>
  <si>
    <t>0788572450</t>
  </si>
  <si>
    <t>六甲アイランド小学校</t>
  </si>
  <si>
    <t>兵庫県神戸市東灘区向洋町中２－７</t>
  </si>
  <si>
    <t>0788573121</t>
  </si>
  <si>
    <t>成徳小学校</t>
  </si>
  <si>
    <t>657-0037</t>
  </si>
  <si>
    <t>兵庫県神戸市灘区備後町１－３－１</t>
  </si>
  <si>
    <t>0788211001</t>
  </si>
  <si>
    <t>高羽小学校</t>
  </si>
  <si>
    <t>657-0023</t>
  </si>
  <si>
    <t>兵庫県神戸市灘区高羽町３－１１－１１</t>
  </si>
  <si>
    <t>0788410541</t>
  </si>
  <si>
    <t>西郷小学校</t>
  </si>
  <si>
    <t>657-0043</t>
  </si>
  <si>
    <t>兵庫県神戸市灘区大石東町６－２－１</t>
  </si>
  <si>
    <t>0788612888</t>
  </si>
  <si>
    <t>六甲小学校</t>
  </si>
  <si>
    <t>657-0051</t>
  </si>
  <si>
    <t>兵庫県神戸市灘区八幡町４－４－１</t>
  </si>
  <si>
    <t>0788811071</t>
  </si>
  <si>
    <t>西灘小学校</t>
  </si>
  <si>
    <t>兵庫県神戸市灘区船寺通３－４－１</t>
  </si>
  <si>
    <t>0788618851</t>
  </si>
  <si>
    <t>稗田小学校</t>
  </si>
  <si>
    <t>657-0832</t>
  </si>
  <si>
    <t>兵庫県神戸市灘区岸地通４－２－１</t>
  </si>
  <si>
    <t>0788710721</t>
  </si>
  <si>
    <t>美野丘小学校</t>
  </si>
  <si>
    <t>657-0812</t>
  </si>
  <si>
    <t>兵庫県神戸市灘区箕岡通１－３－１７</t>
  </si>
  <si>
    <t>0788711381</t>
  </si>
  <si>
    <t>摩耶小学校</t>
  </si>
  <si>
    <t>657-0822</t>
  </si>
  <si>
    <t>兵庫県神戸市灘区畑原通４－１－１</t>
  </si>
  <si>
    <t>0788613172</t>
  </si>
  <si>
    <t>福住小学校</t>
  </si>
  <si>
    <t>657-0824</t>
  </si>
  <si>
    <t>兵庫県神戸市灘区福住通７－１－１</t>
  </si>
  <si>
    <t>0788612424</t>
  </si>
  <si>
    <t>鶴甲小学校</t>
  </si>
  <si>
    <t>657-0011</t>
  </si>
  <si>
    <t>兵庫県神戸市灘区鶴甲２－１０－１</t>
  </si>
  <si>
    <t>0788210444</t>
  </si>
  <si>
    <t>灘小学校</t>
  </si>
  <si>
    <t>657-0056</t>
  </si>
  <si>
    <t>兵庫県神戸市灘区千旦通１－５－１</t>
  </si>
  <si>
    <t>0788710481</t>
  </si>
  <si>
    <t>六甲山小学校</t>
  </si>
  <si>
    <t>657-0101</t>
  </si>
  <si>
    <t>兵庫県神戸市灘区六甲山町北六甲４５１２－４２</t>
  </si>
  <si>
    <t>0788910328</t>
  </si>
  <si>
    <t>灘の浜小学校</t>
  </si>
  <si>
    <t>兵庫県　神戸市　灘区摩耶海岸通２丁目２－１</t>
  </si>
  <si>
    <t>0788021750</t>
  </si>
  <si>
    <t>上筒井小学校</t>
  </si>
  <si>
    <t>兵庫県神戸市中央区野崎通１－１－２</t>
  </si>
  <si>
    <t>0782411080</t>
  </si>
  <si>
    <t>宮本小学校</t>
  </si>
  <si>
    <t>651-0063</t>
  </si>
  <si>
    <t>兵庫県神戸市中央区宮本通２－１－３６</t>
  </si>
  <si>
    <t>0782211600</t>
  </si>
  <si>
    <t>春日野小学校</t>
  </si>
  <si>
    <t>兵庫県神戸市中央区宮本通７－１－６</t>
  </si>
  <si>
    <t>0782312461</t>
  </si>
  <si>
    <t>雲中小学校</t>
  </si>
  <si>
    <t>兵庫県神戸市中央区熊内町３－１－７</t>
  </si>
  <si>
    <t>0782313441</t>
  </si>
  <si>
    <t>山の手小学校</t>
  </si>
  <si>
    <t>兵庫県神戸市中央区中山手通７－３１－１</t>
  </si>
  <si>
    <t>0783418911</t>
  </si>
  <si>
    <t>義務教育学校港島学園（前期）</t>
  </si>
  <si>
    <t>兵庫県　神戸市　中央区港島中町３－２－３</t>
  </si>
  <si>
    <t>0783021661</t>
  </si>
  <si>
    <t>湊小学校</t>
  </si>
  <si>
    <t>兵庫県神戸市中央区東川崎町１－４－１</t>
  </si>
  <si>
    <t>0783601200</t>
  </si>
  <si>
    <t>中央小学校</t>
  </si>
  <si>
    <t>651-0067</t>
  </si>
  <si>
    <t>兵庫県神戸市中央区神若通７－１－１</t>
  </si>
  <si>
    <t>0782312421</t>
  </si>
  <si>
    <t>こうべ小学校</t>
  </si>
  <si>
    <t>兵庫県神戸市中央区中山手通４－２３－２</t>
  </si>
  <si>
    <t>0782212539</t>
  </si>
  <si>
    <t>なぎさ小学校</t>
  </si>
  <si>
    <t>兵庫県神戸市中央区脇浜海岸通２－４－１</t>
  </si>
  <si>
    <t>0782525611</t>
  </si>
  <si>
    <t>兵庫大開小学校</t>
  </si>
  <si>
    <t>652-0803</t>
  </si>
  <si>
    <t>兵庫県神戸市兵庫区大開通４－１－３９</t>
  </si>
  <si>
    <t>0785754773</t>
  </si>
  <si>
    <t>神戸祇園小学校</t>
  </si>
  <si>
    <t>652-0014</t>
  </si>
  <si>
    <t>兵庫県　神戸市　兵庫区下三条町１１－１</t>
  </si>
  <si>
    <t>0785112600</t>
  </si>
  <si>
    <t>夢野の丘小学校</t>
  </si>
  <si>
    <t>652-0042</t>
  </si>
  <si>
    <t>兵庫県　神戸市　兵庫区東山町４－２０</t>
  </si>
  <si>
    <t>0785217340</t>
  </si>
  <si>
    <t>会下山小学校</t>
  </si>
  <si>
    <t>652-0046</t>
  </si>
  <si>
    <t>兵庫県神戸市兵庫区上沢通１－３－２６</t>
  </si>
  <si>
    <t>0785771501</t>
  </si>
  <si>
    <t>水木小学校</t>
  </si>
  <si>
    <t>652-0802</t>
  </si>
  <si>
    <t>兵庫県神戸市兵庫区水木通９－１－８</t>
  </si>
  <si>
    <t>0785758360</t>
  </si>
  <si>
    <t>和田岬小学校</t>
  </si>
  <si>
    <t>兵庫県神戸市兵庫区和田宮通６－１－１８</t>
  </si>
  <si>
    <t>0786711105</t>
  </si>
  <si>
    <t>明親小学校</t>
  </si>
  <si>
    <t>652-0896</t>
  </si>
  <si>
    <t>兵庫県神戸市兵庫区須佐野通４－１－１９</t>
  </si>
  <si>
    <t>0786512855</t>
  </si>
  <si>
    <t>浜山小学校</t>
  </si>
  <si>
    <t>652-0851</t>
  </si>
  <si>
    <t>兵庫県神戸市兵庫区材木町４－２</t>
  </si>
  <si>
    <t>0786513890</t>
  </si>
  <si>
    <t>有馬小学校</t>
  </si>
  <si>
    <t>651-1401</t>
  </si>
  <si>
    <t>兵庫県神戸市北区有馬町中畑１２７４</t>
  </si>
  <si>
    <t>0789040170</t>
  </si>
  <si>
    <t>有野小学校</t>
  </si>
  <si>
    <t>兵庫県神戸市北区藤原台中町３－１７－１</t>
  </si>
  <si>
    <t>0789815341</t>
  </si>
  <si>
    <t>唐櫃小学校</t>
  </si>
  <si>
    <t>兵庫県神戸市北区唐櫃台２－３９－１</t>
  </si>
  <si>
    <t>0789815926</t>
  </si>
  <si>
    <t>谷上小学校</t>
  </si>
  <si>
    <t>兵庫県神戸市北区山田町下谷上中上１６</t>
  </si>
  <si>
    <t>0785813351</t>
  </si>
  <si>
    <t>山田小学校</t>
  </si>
  <si>
    <t>651-1253</t>
  </si>
  <si>
    <t>兵庫県神戸市北区山田町中字長尾サ１</t>
  </si>
  <si>
    <t>0785810055</t>
  </si>
  <si>
    <t>小部小学校</t>
  </si>
  <si>
    <t>651-1111</t>
  </si>
  <si>
    <t>兵庫県神戸市北区鈴蘭台北町３－８－１</t>
  </si>
  <si>
    <t>0785911761</t>
  </si>
  <si>
    <t>藍那小学校</t>
  </si>
  <si>
    <t>651-1104</t>
  </si>
  <si>
    <t>兵庫県神戸市北区山田町藍那蛇谷１－１０</t>
  </si>
  <si>
    <t>0785910367</t>
  </si>
  <si>
    <t>道場小学校</t>
  </si>
  <si>
    <t>651-1502</t>
  </si>
  <si>
    <t>兵庫県神戸市北区道場町塩田１４６０</t>
  </si>
  <si>
    <t>0789854016</t>
  </si>
  <si>
    <t>大沢小学校</t>
  </si>
  <si>
    <t>0789540310</t>
  </si>
  <si>
    <t>長尾小学校</t>
  </si>
  <si>
    <t>651-1515</t>
  </si>
  <si>
    <t>兵庫県神戸市北区上津台３－４－１</t>
  </si>
  <si>
    <t>0789862074</t>
  </si>
  <si>
    <t>好徳小学校</t>
  </si>
  <si>
    <t>651-1623</t>
  </si>
  <si>
    <t>兵庫県神戸市北区淡河町野瀬４８７</t>
  </si>
  <si>
    <t>0789580004</t>
  </si>
  <si>
    <t>淡河小学校</t>
  </si>
  <si>
    <t>651-1615</t>
  </si>
  <si>
    <t>兵庫県神戸市北区淡河町萩原５２４</t>
  </si>
  <si>
    <t>0789590113</t>
  </si>
  <si>
    <t>北五葉小学校</t>
  </si>
  <si>
    <t>兵庫県神戸市北区北五葉３－７－１</t>
  </si>
  <si>
    <t>0785911196</t>
  </si>
  <si>
    <t>南五葉小学校</t>
  </si>
  <si>
    <t>651-1132</t>
  </si>
  <si>
    <t>兵庫県神戸市北区南五葉３－１－１</t>
  </si>
  <si>
    <t>0785911314</t>
  </si>
  <si>
    <t>桜の宮小学校</t>
  </si>
  <si>
    <t>651-1143</t>
  </si>
  <si>
    <t>兵庫県神戸市北区若葉台１－３－１５</t>
  </si>
  <si>
    <t>0785911009</t>
  </si>
  <si>
    <t>ありの台小学校</t>
  </si>
  <si>
    <t>兵庫県　神戸市　北区有野台５－２</t>
  </si>
  <si>
    <t>0789815111</t>
  </si>
  <si>
    <t>大池小学校</t>
  </si>
  <si>
    <t>兵庫県神戸市北区西大池２－２４－１</t>
  </si>
  <si>
    <t>0785818032</t>
  </si>
  <si>
    <t>箕谷小学校</t>
  </si>
  <si>
    <t>651-1232</t>
  </si>
  <si>
    <t>兵庫県神戸市北区松が枝町１－１１</t>
  </si>
  <si>
    <t>0785818030</t>
  </si>
  <si>
    <t>小部東小学校</t>
  </si>
  <si>
    <t>兵庫県神戸市北区鈴蘭台北町７－１１－２２</t>
  </si>
  <si>
    <t>0785920086</t>
  </si>
  <si>
    <t>君影小学校</t>
  </si>
  <si>
    <t>651-1122</t>
  </si>
  <si>
    <t>兵庫県神戸市北区君影町１－１１－１３</t>
  </si>
  <si>
    <t>0785920059</t>
  </si>
  <si>
    <t>ひよどり台小学校</t>
  </si>
  <si>
    <t>兵庫県神戸市北区ひよどり台３－３</t>
  </si>
  <si>
    <t>0787430062</t>
  </si>
  <si>
    <t>泉台小学校</t>
  </si>
  <si>
    <t>651-1141</t>
  </si>
  <si>
    <t>兵庫県神戸市北区泉台３－１－４</t>
  </si>
  <si>
    <t>0785937771</t>
  </si>
  <si>
    <t>広陵小学校</t>
  </si>
  <si>
    <t>651-1212</t>
  </si>
  <si>
    <t>兵庫県神戸市北区筑紫が丘２－９－１</t>
  </si>
  <si>
    <t>0785830191</t>
  </si>
  <si>
    <t>花山小学校</t>
  </si>
  <si>
    <t>651-1204</t>
  </si>
  <si>
    <t>兵庫県神戸市北区花山東町３－１</t>
  </si>
  <si>
    <t>0785831120</t>
  </si>
  <si>
    <t>星和台小学校</t>
  </si>
  <si>
    <t>兵庫県神戸市北区星和台６－２１</t>
  </si>
  <si>
    <t>0785938200</t>
  </si>
  <si>
    <t>甲緑小学校</t>
  </si>
  <si>
    <t>651-1221</t>
  </si>
  <si>
    <t>兵庫県神戸市北区緑町７－１２－１０</t>
  </si>
  <si>
    <t>0785811221</t>
  </si>
  <si>
    <t>鈴蘭台小学校</t>
  </si>
  <si>
    <t>651-1113</t>
  </si>
  <si>
    <t>兵庫県神戸市北区鈴蘭台南町２－１４－２４</t>
  </si>
  <si>
    <t>0785928181</t>
  </si>
  <si>
    <t>筑紫が丘小学校</t>
  </si>
  <si>
    <t>兵庫県神戸市北区筑紫が丘３－４－１</t>
  </si>
  <si>
    <t>0785811006</t>
  </si>
  <si>
    <t>西山小学校</t>
  </si>
  <si>
    <t>651-1305</t>
  </si>
  <si>
    <t>兵庫県神戸市北区西山１－６７</t>
  </si>
  <si>
    <t>0789521800</t>
  </si>
  <si>
    <t>鹿の子台小学校</t>
  </si>
  <si>
    <t>兵庫県神戸市北区鹿の子台北町６－３４－１</t>
  </si>
  <si>
    <t>0789521720</t>
  </si>
  <si>
    <t>藤原台小学校</t>
  </si>
  <si>
    <t>651-1303</t>
  </si>
  <si>
    <t>兵庫県神戸市北区藤原台南町１－１３－１</t>
  </si>
  <si>
    <t>0789825880</t>
  </si>
  <si>
    <t>室内小学校</t>
  </si>
  <si>
    <t>653-0803</t>
  </si>
  <si>
    <t>兵庫県神戸市長田区前原町１－１７－１</t>
  </si>
  <si>
    <t>0786910917</t>
  </si>
  <si>
    <t>名倉小学校</t>
  </si>
  <si>
    <t>兵庫県神戸市長田区房王寺町４－７－１５</t>
  </si>
  <si>
    <t>0786916181</t>
  </si>
  <si>
    <t>宮川小学校</t>
  </si>
  <si>
    <t>653-0812</t>
  </si>
  <si>
    <t>兵庫県神戸市長田区長田町４－１－１</t>
  </si>
  <si>
    <t>0786312721</t>
  </si>
  <si>
    <t>池田小学校</t>
  </si>
  <si>
    <t>653-0824</t>
  </si>
  <si>
    <t>兵庫県神戸市長田区池田上町１９</t>
  </si>
  <si>
    <t>0786911661</t>
  </si>
  <si>
    <t>蓮池小学校</t>
  </si>
  <si>
    <t>653-0838</t>
  </si>
  <si>
    <t>兵庫県神戸市長田区大谷町１－１－１０</t>
  </si>
  <si>
    <t>0786914215</t>
  </si>
  <si>
    <t>長田小学校</t>
  </si>
  <si>
    <t>653-0862</t>
  </si>
  <si>
    <t>兵庫県神戸市長田区西山町２－４－１</t>
  </si>
  <si>
    <t>0786312731</t>
  </si>
  <si>
    <t>五位の池小学校</t>
  </si>
  <si>
    <t>653-0851</t>
  </si>
  <si>
    <t>兵庫県神戸市長田区五位ノ池町２－３－１</t>
  </si>
  <si>
    <t>0786312741</t>
  </si>
  <si>
    <t>御蔵小学校</t>
  </si>
  <si>
    <t>653-0013</t>
  </si>
  <si>
    <t>兵庫県神戸市長田区一番町４－１</t>
  </si>
  <si>
    <t>0785752226</t>
  </si>
  <si>
    <t>真野小学校</t>
  </si>
  <si>
    <t>653-0032</t>
  </si>
  <si>
    <t>兵庫県神戸市長田区苅藻通３－４－３２</t>
  </si>
  <si>
    <t>0786710190</t>
  </si>
  <si>
    <t>真陽小学校</t>
  </si>
  <si>
    <t>653-0042</t>
  </si>
  <si>
    <t>兵庫県神戸市長田区二葉町１－５－５</t>
  </si>
  <si>
    <t>0786110456</t>
  </si>
  <si>
    <t>長田南小学校</t>
  </si>
  <si>
    <t>653-0836</t>
  </si>
  <si>
    <t>兵庫県神戸市長田区神楽町１－３－１</t>
  </si>
  <si>
    <t>0786911702</t>
  </si>
  <si>
    <t>丸山ひばり小学校</t>
  </si>
  <si>
    <t>653-0874</t>
  </si>
  <si>
    <t>兵庫県神戸市長田区西丸山町３－２－１</t>
  </si>
  <si>
    <t>0786918552</t>
  </si>
  <si>
    <t>神の谷小学校</t>
  </si>
  <si>
    <t>654-0162</t>
  </si>
  <si>
    <t>兵庫県神戸市須磨区神の谷５－１－１</t>
  </si>
  <si>
    <t>0787918277</t>
  </si>
  <si>
    <t>だいち小学校</t>
  </si>
  <si>
    <t>654-0026</t>
  </si>
  <si>
    <t>兵庫県神戸市須磨区大池５－１５－１</t>
  </si>
  <si>
    <t>0787391502</t>
  </si>
  <si>
    <t>若宮小学校</t>
  </si>
  <si>
    <t>654-0049</t>
  </si>
  <si>
    <t>兵庫県神戸市須磨区若宮町２－１－２１</t>
  </si>
  <si>
    <t>0787310007</t>
  </si>
  <si>
    <t>西須磨小学校</t>
  </si>
  <si>
    <t>654-0052</t>
  </si>
  <si>
    <t>兵庫県神戸市須磨区行幸町３－４－１８</t>
  </si>
  <si>
    <t>0787310295</t>
  </si>
  <si>
    <t>北須磨小学校</t>
  </si>
  <si>
    <t>654-0067</t>
  </si>
  <si>
    <t>兵庫県神戸市須磨区離宮西町２－１－１</t>
  </si>
  <si>
    <t>0787318149</t>
  </si>
  <si>
    <t>多井畑小学校</t>
  </si>
  <si>
    <t>兵庫県神戸市須磨区友が丘３－１０６</t>
  </si>
  <si>
    <t>0787920450</t>
  </si>
  <si>
    <t>板宿小学校</t>
  </si>
  <si>
    <t>654-0008</t>
  </si>
  <si>
    <t>兵庫県神戸市須磨区菊池町１－１</t>
  </si>
  <si>
    <t>0787324055</t>
  </si>
  <si>
    <t>東須磨小学校</t>
  </si>
  <si>
    <t>654-0032</t>
  </si>
  <si>
    <t>兵庫県神戸市須磨区堀池町１－２－１</t>
  </si>
  <si>
    <t>0787310448</t>
  </si>
  <si>
    <t>妙法寺小学校</t>
  </si>
  <si>
    <t>654-0121</t>
  </si>
  <si>
    <t>兵庫県神戸市須磨区妙法寺桜界地１０６－１</t>
  </si>
  <si>
    <t>0787412559</t>
  </si>
  <si>
    <t>白川小学校</t>
  </si>
  <si>
    <t>兵庫県神戸市須磨区白川台７－３－２</t>
  </si>
  <si>
    <t>0787922619</t>
  </si>
  <si>
    <t>高倉台小学校</t>
  </si>
  <si>
    <t>兵庫県神戸市須磨区高倉台４－１－１</t>
  </si>
  <si>
    <t>0787341766</t>
  </si>
  <si>
    <t>東落合小学校</t>
  </si>
  <si>
    <t>兵庫県神戸市須磨区東落合２－１８－１</t>
  </si>
  <si>
    <t>0787931844</t>
  </si>
  <si>
    <t>菅の台小学校</t>
  </si>
  <si>
    <t>654-0143</t>
  </si>
  <si>
    <t>兵庫県神戸市須磨区菅の台４－３－２</t>
  </si>
  <si>
    <t>0787910233</t>
  </si>
  <si>
    <t>竜が台小学校</t>
  </si>
  <si>
    <t>兵庫県神戸市須磨区竜が台６－１５－１</t>
  </si>
  <si>
    <t>0787931833</t>
  </si>
  <si>
    <t>横尾小学校</t>
  </si>
  <si>
    <t>兵庫県神戸市須磨区横尾５－３</t>
  </si>
  <si>
    <t>0787434511</t>
  </si>
  <si>
    <t>西落合小学校</t>
  </si>
  <si>
    <t>兵庫県神戸市須磨区西落合７－１－３</t>
  </si>
  <si>
    <t>0787925556</t>
  </si>
  <si>
    <t>若草小学校</t>
  </si>
  <si>
    <t>654-0112</t>
  </si>
  <si>
    <t>兵庫県神戸市須磨区若草町１－１３</t>
  </si>
  <si>
    <t>0787437311</t>
  </si>
  <si>
    <t>松尾小学校</t>
  </si>
  <si>
    <t>654-0151</t>
  </si>
  <si>
    <t>兵庫県神戸市須磨区北落合２－１３－１</t>
  </si>
  <si>
    <t>0787918422</t>
  </si>
  <si>
    <t>花谷小学校</t>
  </si>
  <si>
    <t>兵庫県神戸市須磨区東落合１－４－１</t>
  </si>
  <si>
    <t>0787918272</t>
  </si>
  <si>
    <t>塩屋小学校</t>
  </si>
  <si>
    <t>兵庫県神戸市垂水区塩屋町３－１８－１</t>
  </si>
  <si>
    <t>0787514400</t>
  </si>
  <si>
    <t>東垂水小学校</t>
  </si>
  <si>
    <t>655-0883</t>
  </si>
  <si>
    <t>兵庫県神戸市垂水区東垂水町王居殿２－５－２５</t>
  </si>
  <si>
    <t>0787512623</t>
  </si>
  <si>
    <t>名谷小学校</t>
  </si>
  <si>
    <t>兵庫県神戸市垂水区名谷町１８９６</t>
  </si>
  <si>
    <t>0787072481</t>
  </si>
  <si>
    <t>高丸小学校</t>
  </si>
  <si>
    <t>655-0014</t>
  </si>
  <si>
    <t>兵庫県神戸市垂水区大町２－６－９</t>
  </si>
  <si>
    <t>0787078877</t>
  </si>
  <si>
    <t>垂水小学校</t>
  </si>
  <si>
    <t>655-0893</t>
  </si>
  <si>
    <t>兵庫県神戸市垂水区日向２－４－６</t>
  </si>
  <si>
    <t>0787076006</t>
  </si>
  <si>
    <t>霞ケ丘小学校</t>
  </si>
  <si>
    <t>655-0039</t>
  </si>
  <si>
    <t>兵庫県神戸市垂水区霞ケ丘４－６－１６</t>
  </si>
  <si>
    <t>0787060156</t>
  </si>
  <si>
    <t>東舞子小学校</t>
  </si>
  <si>
    <t>655-0046</t>
  </si>
  <si>
    <t>兵庫県神戸市垂水区舞子台４－１０－１</t>
  </si>
  <si>
    <t>0787822712</t>
  </si>
  <si>
    <t>舞子小学校</t>
  </si>
  <si>
    <t>655-0048</t>
  </si>
  <si>
    <t>兵庫県神戸市垂水区西舞子４－７－４３</t>
  </si>
  <si>
    <t>0787822332</t>
  </si>
  <si>
    <t>西舞子小学校</t>
  </si>
  <si>
    <t>兵庫県神戸市垂水区狩口台３－１－２</t>
  </si>
  <si>
    <t>0787810004</t>
  </si>
  <si>
    <t>太山寺小学校</t>
  </si>
  <si>
    <t>651-2108</t>
  </si>
  <si>
    <t>兵庫県神戸市西区伊川谷町前開８６０</t>
  </si>
  <si>
    <t>0789740007</t>
  </si>
  <si>
    <t>伊川谷小学校</t>
  </si>
  <si>
    <t>651-2117</t>
  </si>
  <si>
    <t>兵庫県神戸市西区北別府３－３－１</t>
  </si>
  <si>
    <t>0789740006</t>
  </si>
  <si>
    <t>櫨谷小学校</t>
  </si>
  <si>
    <t>651-2234</t>
  </si>
  <si>
    <t>兵庫県神戸市西区櫨谷町池谷山の谷２０３－２</t>
  </si>
  <si>
    <t>0789910004</t>
  </si>
  <si>
    <t>木津小学校</t>
  </si>
  <si>
    <t>兵庫県神戸市西区桜が丘東町５－１４９－３１</t>
  </si>
  <si>
    <t>0789940003</t>
  </si>
  <si>
    <t>押部谷小学校</t>
  </si>
  <si>
    <t>兵庫県神戸市西区押部谷町福住四十代５５２－３</t>
  </si>
  <si>
    <t>0789940002</t>
  </si>
  <si>
    <t>高和小学校</t>
  </si>
  <si>
    <t>兵庫県神戸市西区押部谷町高和溝田５６５</t>
  </si>
  <si>
    <t>0789940004</t>
  </si>
  <si>
    <t>玉津第一小学校</t>
  </si>
  <si>
    <t>651-2144</t>
  </si>
  <si>
    <t>兵庫県神戸市西区小山１－４－１</t>
  </si>
  <si>
    <t>0789283790</t>
  </si>
  <si>
    <t>月が丘小学校</t>
  </si>
  <si>
    <t>651-2217</t>
  </si>
  <si>
    <t>兵庫県神戸市西区月が丘７－２</t>
  </si>
  <si>
    <t>0789953171</t>
  </si>
  <si>
    <t>平野小学校</t>
  </si>
  <si>
    <t>651-2265</t>
  </si>
  <si>
    <t>兵庫県神戸市西区平野町宮前３０１</t>
  </si>
  <si>
    <t>0789610011</t>
  </si>
  <si>
    <t>神出小学校</t>
  </si>
  <si>
    <t>651-2313</t>
  </si>
  <si>
    <t>兵庫県神戸市西区神出町田井４４４</t>
  </si>
  <si>
    <t>0789650006</t>
  </si>
  <si>
    <t>岩岡小学校</t>
  </si>
  <si>
    <t>兵庫県神戸市西区岩岡町古郷２６７</t>
  </si>
  <si>
    <t>0789670013</t>
  </si>
  <si>
    <t>多聞台小学校</t>
  </si>
  <si>
    <t>655-0007</t>
  </si>
  <si>
    <t>兵庫県神戸市垂水区多聞台３－９－２９</t>
  </si>
  <si>
    <t>0787820375</t>
  </si>
  <si>
    <t>乙木小学校</t>
  </si>
  <si>
    <t>655-0874</t>
  </si>
  <si>
    <t>兵庫県神戸市垂水区美山台２－１－１</t>
  </si>
  <si>
    <t>0787524205</t>
  </si>
  <si>
    <t>神陵台小学校</t>
  </si>
  <si>
    <t>兵庫県神戸市垂水区神陵台３－１－１</t>
  </si>
  <si>
    <t>0787813843</t>
  </si>
  <si>
    <t>千代が丘小学校</t>
  </si>
  <si>
    <t>兵庫県神戸市垂水区上高丸１－４－２</t>
  </si>
  <si>
    <t>0787088801</t>
  </si>
  <si>
    <t>多聞東小学校</t>
  </si>
  <si>
    <t>兵庫県神戸市垂水区学が丘４－１－１</t>
  </si>
  <si>
    <t>0787835868</t>
  </si>
  <si>
    <t>長坂小学校</t>
  </si>
  <si>
    <t>兵庫県神戸市西区伊川谷町長坂重塚９１０－１</t>
  </si>
  <si>
    <t>0789742333</t>
  </si>
  <si>
    <t>千鳥が丘小学校</t>
  </si>
  <si>
    <t>655-0011</t>
  </si>
  <si>
    <t>兵庫県神戸市垂水区千鳥が丘３－１０－３７</t>
  </si>
  <si>
    <t>0787091655</t>
  </si>
  <si>
    <t>福田小学校</t>
  </si>
  <si>
    <t>655-0882</t>
  </si>
  <si>
    <t>兵庫県神戸市垂水区乙木３－３－１</t>
  </si>
  <si>
    <t>0787533515</t>
  </si>
  <si>
    <t>西脇小学校</t>
  </si>
  <si>
    <t>655-0042</t>
  </si>
  <si>
    <t>兵庫県神戸市垂水区西脇１－８－６</t>
  </si>
  <si>
    <t>0787819531</t>
  </si>
  <si>
    <t>多聞の丘小学校</t>
  </si>
  <si>
    <t>兵庫県　神戸市　垂水区本多聞５－２－１</t>
  </si>
  <si>
    <t>0787844477</t>
  </si>
  <si>
    <t>枝吉小学校</t>
  </si>
  <si>
    <t>651-2133</t>
  </si>
  <si>
    <t>兵庫県神戸市西区枝吉２－９５</t>
  </si>
  <si>
    <t>0789280880</t>
  </si>
  <si>
    <t>桜が丘小学校</t>
  </si>
  <si>
    <t>651-2226</t>
  </si>
  <si>
    <t>兵庫県神戸市西区桜が丘中町３－３－２</t>
  </si>
  <si>
    <t>0789948010</t>
  </si>
  <si>
    <t>北山小学校</t>
  </si>
  <si>
    <t>兵庫県神戸市西区北山台３－２６－１</t>
  </si>
  <si>
    <t>0789948020</t>
  </si>
  <si>
    <t>小束山小学校</t>
  </si>
  <si>
    <t>655-0001</t>
  </si>
  <si>
    <t>兵庫県神戸市垂水区小束山７－８６８－３６２</t>
  </si>
  <si>
    <t>0787842656</t>
  </si>
  <si>
    <t>塩屋北小学校</t>
  </si>
  <si>
    <t>655-0863</t>
  </si>
  <si>
    <t>兵庫県神戸市垂水区塩屋北町４－１０－１</t>
  </si>
  <si>
    <t>0787527575</t>
  </si>
  <si>
    <t>高津橋小学校</t>
  </si>
  <si>
    <t>651-2122</t>
  </si>
  <si>
    <t>兵庫県神戸市西区玉津町高津橋池ノ内６４０－１</t>
  </si>
  <si>
    <t>0789176501</t>
  </si>
  <si>
    <t>下畑台小学校</t>
  </si>
  <si>
    <t>兵庫県神戸市垂水区桃山台３－２０</t>
  </si>
  <si>
    <t>0787526780</t>
  </si>
  <si>
    <t>有瀬小学校</t>
  </si>
  <si>
    <t>651-2113</t>
  </si>
  <si>
    <t>兵庫県神戸市西区伊川谷町有瀬字金井場１１２７－１</t>
  </si>
  <si>
    <t>0789742709</t>
  </si>
  <si>
    <t>つつじが丘小学校</t>
  </si>
  <si>
    <t>655-0853</t>
  </si>
  <si>
    <t>兵庫県神戸市垂水区つつじが丘３－１３８５－７９</t>
  </si>
  <si>
    <t>0787097751</t>
  </si>
  <si>
    <t>糀台小学校</t>
  </si>
  <si>
    <t>兵庫県神戸市西区糀台３－３２－１</t>
  </si>
  <si>
    <t>0789911635</t>
  </si>
  <si>
    <t>舞多聞小学校</t>
  </si>
  <si>
    <t>655-0051</t>
  </si>
  <si>
    <t>兵庫県　神戸市　垂水区舞多聞西５－１１－１２</t>
  </si>
  <si>
    <t>0787873700</t>
  </si>
  <si>
    <t>駒ケ林小学校</t>
  </si>
  <si>
    <t>653-0051</t>
  </si>
  <si>
    <t>兵庫県　神戸市　長田区野田町６丁目１番１６号</t>
  </si>
  <si>
    <t>0787317061</t>
  </si>
  <si>
    <t>南落合小学校</t>
  </si>
  <si>
    <t>654-0153</t>
  </si>
  <si>
    <t>兵庫県神戸市須磨区南落合３－１１－１</t>
  </si>
  <si>
    <t>0787925244</t>
  </si>
  <si>
    <t>桂木小学校</t>
  </si>
  <si>
    <t>651-1223</t>
  </si>
  <si>
    <t>兵庫県神戸市北区桂木１－２－５</t>
  </si>
  <si>
    <t>0785824001</t>
  </si>
  <si>
    <t>春日台小学校</t>
  </si>
  <si>
    <t>兵庫県神戸市西区春日台４－１</t>
  </si>
  <si>
    <t>0789610251</t>
  </si>
  <si>
    <t>小寺小学校</t>
  </si>
  <si>
    <t>兵庫県神戸市西区学園西町５－５</t>
  </si>
  <si>
    <t>0787912950</t>
  </si>
  <si>
    <t>狩場台小学校</t>
  </si>
  <si>
    <t>651-2272</t>
  </si>
  <si>
    <t>兵庫県神戸市西区狩場台３－６－１</t>
  </si>
  <si>
    <t>0789913415</t>
  </si>
  <si>
    <t>出合小学校</t>
  </si>
  <si>
    <t>651-2136</t>
  </si>
  <si>
    <t>兵庫県神戸市西区中野１－２２－１</t>
  </si>
  <si>
    <t>0789285516</t>
  </si>
  <si>
    <t>竹の台小学校</t>
  </si>
  <si>
    <t>兵庫県神戸市西区竹の台２－１０－２</t>
  </si>
  <si>
    <t>0789914471</t>
  </si>
  <si>
    <t>東町小学校</t>
  </si>
  <si>
    <t>兵庫県神戸市西区学園東町５－５</t>
  </si>
  <si>
    <t>0787944000</t>
  </si>
  <si>
    <t>樫野台小学校</t>
  </si>
  <si>
    <t>651-2275</t>
  </si>
  <si>
    <t>兵庫県神戸市西区樫野台３－３－１</t>
  </si>
  <si>
    <t>0789922500</t>
  </si>
  <si>
    <t>美賀多台小学校</t>
  </si>
  <si>
    <t>兵庫県神戸市西区美賀多台６－１</t>
  </si>
  <si>
    <t>0789917659</t>
  </si>
  <si>
    <t>井吹東小学校</t>
  </si>
  <si>
    <t>651-2242</t>
  </si>
  <si>
    <t>兵庫県神戸市西区井吹台東町５－３２</t>
  </si>
  <si>
    <t>0789970820</t>
  </si>
  <si>
    <t>井吹西小学校</t>
  </si>
  <si>
    <t>兵庫県神戸市西区井吹台西町４－３</t>
  </si>
  <si>
    <t>0789970114</t>
  </si>
  <si>
    <t>井吹の丘小学校</t>
  </si>
  <si>
    <t>651-2244</t>
  </si>
  <si>
    <t>兵庫県神戸市西区井吹台北町２－１８</t>
  </si>
  <si>
    <t>0789905533</t>
  </si>
  <si>
    <t>湊小学校分室</t>
  </si>
  <si>
    <t>難波小学校</t>
  </si>
  <si>
    <t>兵庫県尼崎市東難波町４－３－４０</t>
  </si>
  <si>
    <t>0664812502</t>
  </si>
  <si>
    <t>竹谷小学校</t>
  </si>
  <si>
    <t>660-0878</t>
  </si>
  <si>
    <t>兵庫県尼崎市北竹谷町２－３６</t>
  </si>
  <si>
    <t>0664113381</t>
  </si>
  <si>
    <t>下坂部小学校</t>
  </si>
  <si>
    <t>661-0975</t>
  </si>
  <si>
    <t>兵庫県尼崎市下坂部１－１２－１</t>
  </si>
  <si>
    <t>0664991206</t>
  </si>
  <si>
    <t>潮小学校</t>
  </si>
  <si>
    <t>661-0976</t>
  </si>
  <si>
    <t>兵庫県尼崎市潮江２－２－２０</t>
  </si>
  <si>
    <t>0664997169</t>
  </si>
  <si>
    <t>長洲小学校</t>
  </si>
  <si>
    <t>660-0801</t>
  </si>
  <si>
    <t>兵庫県尼崎市長洲東通３－７－１</t>
  </si>
  <si>
    <t>0664880490</t>
  </si>
  <si>
    <t>清和小学校</t>
  </si>
  <si>
    <t>660-0803</t>
  </si>
  <si>
    <t>兵庫県尼崎市長洲本通１－８－１</t>
  </si>
  <si>
    <t>0664884381</t>
  </si>
  <si>
    <t>杭瀬小学校</t>
  </si>
  <si>
    <t>660-0815</t>
  </si>
  <si>
    <t>兵庫県　尼崎市杭瀬北新町２－６－１</t>
  </si>
  <si>
    <t>0664883581</t>
  </si>
  <si>
    <t>浦風小学校</t>
  </si>
  <si>
    <t>660-0822</t>
  </si>
  <si>
    <t>兵庫県尼崎市杭瀬南新町４－１－３４</t>
  </si>
  <si>
    <t>0664880328</t>
  </si>
  <si>
    <t>金楽寺小学校</t>
  </si>
  <si>
    <t>660-0806</t>
  </si>
  <si>
    <t>兵庫県尼崎市金楽寺２－３－１</t>
  </si>
  <si>
    <t>0664820276</t>
  </si>
  <si>
    <t>浜小学校</t>
  </si>
  <si>
    <t>661-0967</t>
  </si>
  <si>
    <t>兵庫県尼崎市浜２丁目２１－１</t>
  </si>
  <si>
    <t>0664991536</t>
  </si>
  <si>
    <t>大庄小学校</t>
  </si>
  <si>
    <t>660-0075</t>
  </si>
  <si>
    <t>兵庫県尼崎市大庄中通４－４３－１</t>
  </si>
  <si>
    <t>0664173621</t>
  </si>
  <si>
    <t>成文小学校</t>
  </si>
  <si>
    <t>兵庫県尼崎市大島２－３３－１</t>
  </si>
  <si>
    <t>0664182361</t>
  </si>
  <si>
    <t>660-0081</t>
  </si>
  <si>
    <t>兵庫県尼崎市蓬川町３０２－２</t>
  </si>
  <si>
    <t>0664131601</t>
  </si>
  <si>
    <t>大島小学校</t>
  </si>
  <si>
    <t>660-0064</t>
  </si>
  <si>
    <t>兵庫県尼崎市稲葉荘２－１０－７</t>
  </si>
  <si>
    <t>0664175721</t>
  </si>
  <si>
    <t>浜田小学校</t>
  </si>
  <si>
    <t>660-0062</t>
  </si>
  <si>
    <t>兵庫県尼崎市浜田町３－１１０</t>
  </si>
  <si>
    <t>0664178331</t>
  </si>
  <si>
    <t>立花小学校</t>
  </si>
  <si>
    <t>661-0013</t>
  </si>
  <si>
    <t>兵庫県尼崎市栗山町２－２６－１</t>
  </si>
  <si>
    <t>0664296554</t>
  </si>
  <si>
    <t>立花西小学校</t>
  </si>
  <si>
    <t>兵庫県尼崎市南武庫之荘３－１４－９</t>
  </si>
  <si>
    <t>0664373820</t>
  </si>
  <si>
    <t>名和小学校</t>
  </si>
  <si>
    <t>661-0021</t>
  </si>
  <si>
    <t>兵庫県尼崎市名神町３－１－５１</t>
  </si>
  <si>
    <t>0664280114</t>
  </si>
  <si>
    <t>塚口小学校</t>
  </si>
  <si>
    <t>兵庫県尼崎市塚口町４－３８－１</t>
  </si>
  <si>
    <t>0664215519</t>
  </si>
  <si>
    <t>尼崎北小学校</t>
  </si>
  <si>
    <t>兵庫県尼崎市塚口町６－２１－１</t>
  </si>
  <si>
    <t>0664224525</t>
  </si>
  <si>
    <t>水堂小学校</t>
  </si>
  <si>
    <t>661-0026</t>
  </si>
  <si>
    <t>兵庫県尼崎市水堂町１－３２－８</t>
  </si>
  <si>
    <t>0664373804</t>
  </si>
  <si>
    <t>七松小学校</t>
  </si>
  <si>
    <t>660-0052</t>
  </si>
  <si>
    <t>兵庫県尼崎市南七松町１－４－４９</t>
  </si>
  <si>
    <t>0664177741</t>
  </si>
  <si>
    <t>武庫小学校</t>
  </si>
  <si>
    <t>兵庫県尼崎市武庫元町２－２５－３４</t>
  </si>
  <si>
    <t>0664315239</t>
  </si>
  <si>
    <t>武庫東小学校</t>
  </si>
  <si>
    <t>兵庫県尼崎市武庫之荘６－１５－１</t>
  </si>
  <si>
    <t>0664324565</t>
  </si>
  <si>
    <t>園田小学校</t>
  </si>
  <si>
    <t>兵庫県尼崎市食満１丁目１－２</t>
  </si>
  <si>
    <t>0664916973</t>
  </si>
  <si>
    <t>園和小学校</t>
  </si>
  <si>
    <t>兵庫県尼崎市東園田町４－７３－２</t>
  </si>
  <si>
    <t>0664919504</t>
  </si>
  <si>
    <t>園田東小学校</t>
  </si>
  <si>
    <t>兵庫県尼崎市東園田町８－７</t>
  </si>
  <si>
    <t>0664919253</t>
  </si>
  <si>
    <t>上坂部小学校</t>
  </si>
  <si>
    <t>661-0011</t>
  </si>
  <si>
    <t>兵庫県尼崎市東塚口町１－１５－３６</t>
  </si>
  <si>
    <t>0664273830</t>
  </si>
  <si>
    <t>小園小学校</t>
  </si>
  <si>
    <t>661-0974</t>
  </si>
  <si>
    <t>兵庫県尼崎市若王寺３－２３－１</t>
  </si>
  <si>
    <t>0664915918</t>
  </si>
  <si>
    <t>武庫北小学校</t>
  </si>
  <si>
    <t>661-0046</t>
  </si>
  <si>
    <t>兵庫県尼崎市常松２－１４－１</t>
  </si>
  <si>
    <t>0664315100</t>
  </si>
  <si>
    <t>園和北小学校</t>
  </si>
  <si>
    <t>661-0951</t>
  </si>
  <si>
    <t>兵庫県尼崎市田能１－７－１</t>
  </si>
  <si>
    <t>0664921066</t>
  </si>
  <si>
    <t>武庫南小学校</t>
  </si>
  <si>
    <t>661-0044</t>
  </si>
  <si>
    <t>兵庫県尼崎市武庫町４－１１－１</t>
  </si>
  <si>
    <t>0664381917</t>
  </si>
  <si>
    <t>立花南小学校</t>
  </si>
  <si>
    <t>兵庫県尼崎市三反田町２－１６－１</t>
  </si>
  <si>
    <t>0664275445</t>
  </si>
  <si>
    <t>園田北小学校</t>
  </si>
  <si>
    <t>兵庫県尼崎市猪名寺２－４－１</t>
  </si>
  <si>
    <t>0664929990</t>
  </si>
  <si>
    <t>武庫庄小学校</t>
  </si>
  <si>
    <t>661-0031</t>
  </si>
  <si>
    <t>兵庫県尼崎市武庫之荘本町３－２１－１</t>
  </si>
  <si>
    <t>0664336746</t>
  </si>
  <si>
    <t>立花北小学校</t>
  </si>
  <si>
    <t>兵庫県尼崎市栗山町２－６－１</t>
  </si>
  <si>
    <t>0664274029</t>
  </si>
  <si>
    <t>武庫の里小学校</t>
  </si>
  <si>
    <t>661-0041</t>
  </si>
  <si>
    <t>兵庫県尼崎市武庫の里１－４－１</t>
  </si>
  <si>
    <t>0664332080</t>
  </si>
  <si>
    <t>園田南小学校</t>
  </si>
  <si>
    <t>兵庫県尼崎市若王寺１－１－１</t>
  </si>
  <si>
    <t>0664936821</t>
  </si>
  <si>
    <t>明城小学校</t>
  </si>
  <si>
    <t>兵庫県尼崎市南城内１０－１</t>
  </si>
  <si>
    <t>0664812432</t>
  </si>
  <si>
    <t>難波の梅小学校</t>
  </si>
  <si>
    <t>660-0893</t>
  </si>
  <si>
    <t>兵庫県尼崎市西難波町６－１４－５７</t>
  </si>
  <si>
    <t>0664822581</t>
  </si>
  <si>
    <t>わかば西小学校</t>
  </si>
  <si>
    <t>660-0084</t>
  </si>
  <si>
    <t>兵庫県　尼崎市武庫川町１－２５</t>
  </si>
  <si>
    <t>0664182888</t>
  </si>
  <si>
    <t>浜脇小学校</t>
  </si>
  <si>
    <t>662-0941</t>
  </si>
  <si>
    <t>兵庫県西宮市浜脇町５－４８</t>
  </si>
  <si>
    <t>0798330668</t>
  </si>
  <si>
    <t>香櫨園小学校</t>
  </si>
  <si>
    <t>662-0952</t>
  </si>
  <si>
    <t>兵庫県西宮市中浜町３－３２</t>
  </si>
  <si>
    <t>0798221030</t>
  </si>
  <si>
    <t>安井小学校</t>
  </si>
  <si>
    <t>662-0045</t>
  </si>
  <si>
    <t>兵庫県西宮市安井町１－２５</t>
  </si>
  <si>
    <t>0798361422</t>
  </si>
  <si>
    <t>夙川小学校</t>
  </si>
  <si>
    <t>662-0077</t>
  </si>
  <si>
    <t>兵庫県西宮市久出ケ谷町８－４</t>
  </si>
  <si>
    <t>0798721221</t>
  </si>
  <si>
    <t>北夙川小学校</t>
  </si>
  <si>
    <t>662-0074</t>
  </si>
  <si>
    <t>兵庫県西宮市石刎町１１－２１</t>
  </si>
  <si>
    <t>0798747009</t>
  </si>
  <si>
    <t>大社小学校</t>
  </si>
  <si>
    <t>662-0032</t>
  </si>
  <si>
    <t>兵庫県西宮市桜谷町９－７</t>
  </si>
  <si>
    <t>0798734118</t>
  </si>
  <si>
    <t>広田小学校</t>
  </si>
  <si>
    <t>662-0871</t>
  </si>
  <si>
    <t>兵庫県西宮市愛宕山７－２４</t>
  </si>
  <si>
    <t>0798744213</t>
  </si>
  <si>
    <t>甲東小学校</t>
  </si>
  <si>
    <t>662-0823</t>
  </si>
  <si>
    <t>兵庫県西宮市神呪町３－３３</t>
  </si>
  <si>
    <t>0798516677</t>
  </si>
  <si>
    <t>上ケ原小学校</t>
  </si>
  <si>
    <t>662-0892</t>
  </si>
  <si>
    <t>兵庫県西宮市上ケ原二番町３－１３</t>
  </si>
  <si>
    <t>0798517554</t>
  </si>
  <si>
    <t>高木小学校</t>
  </si>
  <si>
    <t>663-8032</t>
  </si>
  <si>
    <t>兵庫県西宮市高木西町２５－２７</t>
  </si>
  <si>
    <t>0798672567</t>
  </si>
  <si>
    <t>瓦木小学校</t>
  </si>
  <si>
    <t>663-8106</t>
  </si>
  <si>
    <t>兵庫県西宮市大屋町１０－２０</t>
  </si>
  <si>
    <t>0798673500</t>
  </si>
  <si>
    <t>上甲子園小学校</t>
  </si>
  <si>
    <t>663-8113</t>
  </si>
  <si>
    <t>兵庫県西宮市甲子園口５－９－４</t>
  </si>
  <si>
    <t>0798671518</t>
  </si>
  <si>
    <t>小松小学校</t>
  </si>
  <si>
    <t>663-8123</t>
  </si>
  <si>
    <t>兵庫県西宮市小松東町１－３－５９</t>
  </si>
  <si>
    <t>0798470051</t>
  </si>
  <si>
    <t>南甲子園小学校</t>
  </si>
  <si>
    <t>663-8153</t>
  </si>
  <si>
    <t>兵庫県西宮市南甲子園３－９－１６</t>
  </si>
  <si>
    <t>0798470010</t>
  </si>
  <si>
    <t>津門小学校</t>
  </si>
  <si>
    <t>663-8245</t>
  </si>
  <si>
    <t>兵庫県西宮市津門呉羽町５－１３</t>
  </si>
  <si>
    <t>0798223083</t>
  </si>
  <si>
    <t>春風小学校</t>
  </si>
  <si>
    <t>兵庫県西宮市上甲子園３－８－３９</t>
  </si>
  <si>
    <t>0798471634</t>
  </si>
  <si>
    <t>今津小学校</t>
  </si>
  <si>
    <t>兵庫県西宮市今津二葉町４－１０</t>
  </si>
  <si>
    <t>0798330930</t>
  </si>
  <si>
    <t>用海小学校</t>
  </si>
  <si>
    <t>662-0921</t>
  </si>
  <si>
    <t>兵庫県西宮市用海町３－５４</t>
  </si>
  <si>
    <t>0798330760</t>
  </si>
  <si>
    <t>鳴尾小学校</t>
  </si>
  <si>
    <t>663-8184</t>
  </si>
  <si>
    <t>兵庫県西宮市鳴尾町５－４－６</t>
  </si>
  <si>
    <t>0798470130</t>
  </si>
  <si>
    <t>鳴尾東小学校</t>
  </si>
  <si>
    <t>663-8136</t>
  </si>
  <si>
    <t>兵庫県西宮市笠屋町３０－５０</t>
  </si>
  <si>
    <t>0798471073</t>
  </si>
  <si>
    <t>鳴尾北小学校</t>
  </si>
  <si>
    <t>兵庫県西宮市学文殿町２－２－７</t>
  </si>
  <si>
    <t>0798471051</t>
  </si>
  <si>
    <t>山口小学校</t>
  </si>
  <si>
    <t>651-1412</t>
  </si>
  <si>
    <t>兵庫県西宮市山口町下山口４－２３－１</t>
  </si>
  <si>
    <t>0789040490</t>
  </si>
  <si>
    <t>名塩小学校</t>
  </si>
  <si>
    <t>669-1147</t>
  </si>
  <si>
    <t>兵庫県西宮市名塩２－１１－４０</t>
  </si>
  <si>
    <t>0797610624</t>
  </si>
  <si>
    <t>生瀬小学校</t>
  </si>
  <si>
    <t>669-1102</t>
  </si>
  <si>
    <t>兵庫県西宮市生瀬町２－２６－２４</t>
  </si>
  <si>
    <t>0797864601</t>
  </si>
  <si>
    <t>段上小学校</t>
  </si>
  <si>
    <t>663-8006</t>
  </si>
  <si>
    <t>兵庫県西宮市段上町７－５－２１</t>
  </si>
  <si>
    <t>0798517995</t>
  </si>
  <si>
    <t>甲陽園小学校</t>
  </si>
  <si>
    <t>662-0015</t>
  </si>
  <si>
    <t>兵庫県西宮市甲陽園本庄町１－７２</t>
  </si>
  <si>
    <t>0798734671</t>
  </si>
  <si>
    <t>上ケ原南小学校</t>
  </si>
  <si>
    <t>兵庫県西宮市上ケ原九番町２－９３</t>
  </si>
  <si>
    <t>0798523864</t>
  </si>
  <si>
    <t>樋ノ口小学校</t>
  </si>
  <si>
    <t>兵庫県西宮市樋ノ口２－３－３２</t>
  </si>
  <si>
    <t>0798656558</t>
  </si>
  <si>
    <t>平木小学校</t>
  </si>
  <si>
    <t>兵庫県西宮市平木町４－１</t>
  </si>
  <si>
    <t>0798644000</t>
  </si>
  <si>
    <t>苦楽園小学校</t>
  </si>
  <si>
    <t>兵庫県西宮市苦楽園二番町１８－１２</t>
  </si>
  <si>
    <t>0798729803</t>
  </si>
  <si>
    <t>神原小学校</t>
  </si>
  <si>
    <t>兵庫県西宮市神原１２－６２</t>
  </si>
  <si>
    <t>0798729801</t>
  </si>
  <si>
    <t>段上西小学校</t>
  </si>
  <si>
    <t>兵庫県西宮市段上町２－８－２４</t>
  </si>
  <si>
    <t>0798530560</t>
  </si>
  <si>
    <t>瓦林小学校</t>
  </si>
  <si>
    <t>663-8107</t>
  </si>
  <si>
    <t>兵庫県西宮市瓦林町２６－１９</t>
  </si>
  <si>
    <t>0798656503</t>
  </si>
  <si>
    <t>高須西小学校</t>
  </si>
  <si>
    <t>兵庫県西宮市高須町２－１－４４</t>
  </si>
  <si>
    <t>0798411950</t>
  </si>
  <si>
    <t>深津小学校</t>
  </si>
  <si>
    <t>兵庫県西宮市深津町５－２２</t>
  </si>
  <si>
    <t>0798647241</t>
  </si>
  <si>
    <t>北六甲台小学校</t>
  </si>
  <si>
    <t>651-1413</t>
  </si>
  <si>
    <t>兵庫県西宮市北六甲台５－４－１</t>
  </si>
  <si>
    <t>0789032800</t>
  </si>
  <si>
    <t>東山台小学校</t>
  </si>
  <si>
    <t>669-1133</t>
  </si>
  <si>
    <t>兵庫県西宮市東山台２－８－２</t>
  </si>
  <si>
    <t>0797613420</t>
  </si>
  <si>
    <t>甲子園浜小学校</t>
  </si>
  <si>
    <t>663-8143</t>
  </si>
  <si>
    <t>兵庫県西宮市古川町１－６５</t>
  </si>
  <si>
    <t>0798477150</t>
  </si>
  <si>
    <t>西宮浜義務教育学校（前期課程）</t>
  </si>
  <si>
    <t>兵庫県　西宮市西宮浜４－３－１２</t>
  </si>
  <si>
    <t>0798320251</t>
  </si>
  <si>
    <t>高須小学校</t>
  </si>
  <si>
    <t>兵庫県西宮市高須町１－１－４１</t>
  </si>
  <si>
    <t>0798401300</t>
  </si>
  <si>
    <t>高木北小学校</t>
  </si>
  <si>
    <t>兵庫県西宮市薬師町7-5</t>
  </si>
  <si>
    <t>0798656572</t>
  </si>
  <si>
    <t>精道小学校</t>
  </si>
  <si>
    <t>659-0064</t>
  </si>
  <si>
    <t>兵庫県芦屋市精道町８－２５</t>
  </si>
  <si>
    <t>0797321111</t>
  </si>
  <si>
    <t>659-0025</t>
  </si>
  <si>
    <t>兵庫県芦屋市浜町１－９</t>
  </si>
  <si>
    <t>0797321112</t>
  </si>
  <si>
    <t>山手小学校</t>
  </si>
  <si>
    <t>659-0096</t>
  </si>
  <si>
    <t>兵庫県芦屋市山手町８－３</t>
  </si>
  <si>
    <t>0797321113</t>
  </si>
  <si>
    <t>岩園小学校</t>
  </si>
  <si>
    <t>659-0013</t>
  </si>
  <si>
    <t>兵庫県芦屋市岩園町２３－４１</t>
  </si>
  <si>
    <t>0797321114</t>
  </si>
  <si>
    <t>朝日ケ丘小学校</t>
  </si>
  <si>
    <t>659-0012</t>
  </si>
  <si>
    <t>兵庫県芦屋市朝日ケ丘町１０－１０</t>
  </si>
  <si>
    <t>0797321115</t>
  </si>
  <si>
    <t>潮見小学校</t>
  </si>
  <si>
    <t>兵庫県芦屋市潮見町１－２</t>
  </si>
  <si>
    <t>0797340721</t>
  </si>
  <si>
    <t>打出浜小学校</t>
  </si>
  <si>
    <t>兵庫県芦屋市新浜町８－２</t>
  </si>
  <si>
    <t>0797234581</t>
  </si>
  <si>
    <t>浜風小学校</t>
  </si>
  <si>
    <t>659-0032</t>
  </si>
  <si>
    <t>兵庫県芦屋市浜風町１－１</t>
  </si>
  <si>
    <t>0797234591</t>
  </si>
  <si>
    <t>伊丹小学校</t>
  </si>
  <si>
    <t>664-0896</t>
  </si>
  <si>
    <t>兵庫県伊丹市船原１－１－１</t>
  </si>
  <si>
    <t>0727822536</t>
  </si>
  <si>
    <t>稲野小学校</t>
  </si>
  <si>
    <t>664-0881</t>
  </si>
  <si>
    <t>兵庫県伊丹市昆陽１－１７５</t>
  </si>
  <si>
    <t>0727812492</t>
  </si>
  <si>
    <t>南小学校</t>
  </si>
  <si>
    <t>664-0855</t>
  </si>
  <si>
    <t>兵庫県伊丹市御願塚２－６－１</t>
  </si>
  <si>
    <t>0727722601</t>
  </si>
  <si>
    <t>笹原小学校</t>
  </si>
  <si>
    <t>664-0865</t>
  </si>
  <si>
    <t>兵庫県伊丹市南野６－５－３３</t>
  </si>
  <si>
    <t>0727810612</t>
  </si>
  <si>
    <t>神津小学校</t>
  </si>
  <si>
    <t>664-0842</t>
  </si>
  <si>
    <t>兵庫県伊丹市森本１－８－１</t>
  </si>
  <si>
    <t>0727822021</t>
  </si>
  <si>
    <t>緑丘小学校</t>
  </si>
  <si>
    <t>兵庫県伊丹市高台２－１４</t>
  </si>
  <si>
    <t>0727822550</t>
  </si>
  <si>
    <t>瑞穂小学校</t>
  </si>
  <si>
    <t>664-0013</t>
  </si>
  <si>
    <t>兵庫県伊丹市瑞穂町３－５０－１</t>
  </si>
  <si>
    <t>0727820613</t>
  </si>
  <si>
    <t>桜台小学校</t>
  </si>
  <si>
    <t>664-0023</t>
  </si>
  <si>
    <t>兵庫県伊丹市中野西４－１００</t>
  </si>
  <si>
    <t>0727812465</t>
  </si>
  <si>
    <t>天神川小学校</t>
  </si>
  <si>
    <t>664-0008</t>
  </si>
  <si>
    <t>兵庫県　伊丹市荒牧南３－１７－１２</t>
  </si>
  <si>
    <t>0727812485</t>
  </si>
  <si>
    <t>有岡小学校</t>
  </si>
  <si>
    <t>664-0846</t>
  </si>
  <si>
    <t>兵庫県伊丹市伊丹７－１－１</t>
  </si>
  <si>
    <t>0727828549</t>
  </si>
  <si>
    <t>花里小学校</t>
  </si>
  <si>
    <t>664-0026</t>
  </si>
  <si>
    <t>兵庫県伊丹市寺本３－１３５</t>
  </si>
  <si>
    <t>0727816451</t>
  </si>
  <si>
    <t>昆陽里小学校</t>
  </si>
  <si>
    <t>兵庫県伊丹市山田２－１－２</t>
  </si>
  <si>
    <t>0727794164</t>
  </si>
  <si>
    <t>摂陽小学校</t>
  </si>
  <si>
    <t>664-0888</t>
  </si>
  <si>
    <t>兵庫県　伊丹市昆陽南２－１－５５</t>
  </si>
  <si>
    <t>0727796137</t>
  </si>
  <si>
    <t>鈴原小学校</t>
  </si>
  <si>
    <t>兵庫県伊丹市御願塚６－３－１</t>
  </si>
  <si>
    <t>0727798661</t>
  </si>
  <si>
    <t>荻野小学校</t>
  </si>
  <si>
    <t>664-0002</t>
  </si>
  <si>
    <t>兵庫県伊丹市荻野２－１１</t>
  </si>
  <si>
    <t>0727702458</t>
  </si>
  <si>
    <t>池尻小学校</t>
  </si>
  <si>
    <t>兵庫県伊丹市池尻６－２２１</t>
  </si>
  <si>
    <t>0727774100</t>
  </si>
  <si>
    <t>鴻池小学校</t>
  </si>
  <si>
    <t>兵庫県伊丹市鴻池４－４－５</t>
  </si>
  <si>
    <t>0727797791</t>
  </si>
  <si>
    <t>良元小学校</t>
  </si>
  <si>
    <t>665-0034</t>
  </si>
  <si>
    <t>兵庫県宝塚市小林５－２－４２</t>
  </si>
  <si>
    <t>0797715511</t>
  </si>
  <si>
    <t>仁川小学校</t>
  </si>
  <si>
    <t>665-0075</t>
  </si>
  <si>
    <t>兵庫県宝塚市仁川宮西町１－２５</t>
  </si>
  <si>
    <t>0798521166</t>
  </si>
  <si>
    <t>宝塚第一小学校</t>
  </si>
  <si>
    <t>665-0022</t>
  </si>
  <si>
    <t>兵庫県宝塚市野上１－３－３５</t>
  </si>
  <si>
    <t>0797710492</t>
  </si>
  <si>
    <t>小浜小学校</t>
  </si>
  <si>
    <t>665-0827</t>
  </si>
  <si>
    <t>兵庫県宝塚市小浜４－７－１０</t>
  </si>
  <si>
    <t>0797870296</t>
  </si>
  <si>
    <t>宝塚小学校</t>
  </si>
  <si>
    <t>665-0842</t>
  </si>
  <si>
    <t>兵庫県宝塚市川面１－７－３４</t>
  </si>
  <si>
    <t>0797870451</t>
  </si>
  <si>
    <t>665-0881</t>
  </si>
  <si>
    <t>兵庫県宝塚市山本東１－１０－１０</t>
  </si>
  <si>
    <t>0797882031</t>
  </si>
  <si>
    <t>西谷小学校</t>
  </si>
  <si>
    <t>兵庫県宝塚市大原野字石保３４－１</t>
  </si>
  <si>
    <t>0797910324</t>
  </si>
  <si>
    <t>売布小学校</t>
  </si>
  <si>
    <t>665-0853</t>
  </si>
  <si>
    <t>兵庫県宝塚市売布が丘１－２０</t>
  </si>
  <si>
    <t>0797842441</t>
  </si>
  <si>
    <t>兵庫県宝塚市野上６－２－１</t>
  </si>
  <si>
    <t>0797718451</t>
  </si>
  <si>
    <t>長尾南小学校</t>
  </si>
  <si>
    <t>665-0882</t>
  </si>
  <si>
    <t>兵庫県宝塚市山本南２－１０－１</t>
  </si>
  <si>
    <t>0797883137</t>
  </si>
  <si>
    <t>末成小学校</t>
  </si>
  <si>
    <t>665-0044</t>
  </si>
  <si>
    <t>兵庫県宝塚市末成町１－１</t>
  </si>
  <si>
    <t>0797720174</t>
  </si>
  <si>
    <t>安倉小学校</t>
  </si>
  <si>
    <t>兵庫県宝塚市安倉中６－１－１</t>
  </si>
  <si>
    <t>0797848996</t>
  </si>
  <si>
    <t>長尾台小学校</t>
  </si>
  <si>
    <t>665-0807</t>
  </si>
  <si>
    <t>兵庫県宝塚市長尾台１－１－１</t>
  </si>
  <si>
    <t>0727578810</t>
  </si>
  <si>
    <t>逆瀬台小学校</t>
  </si>
  <si>
    <t>兵庫県宝塚市逆瀬台６－１－１</t>
  </si>
  <si>
    <t>0797733305</t>
  </si>
  <si>
    <t>美座小学校</t>
  </si>
  <si>
    <t>兵庫県宝塚市美座２－６－１</t>
  </si>
  <si>
    <t>0797870018</t>
  </si>
  <si>
    <t>光明小学校</t>
  </si>
  <si>
    <t>665-0045</t>
  </si>
  <si>
    <t>兵庫県宝塚市光明町８－４０</t>
  </si>
  <si>
    <t>0797725586</t>
  </si>
  <si>
    <t>末広小学校</t>
  </si>
  <si>
    <t>665-0031</t>
  </si>
  <si>
    <t>兵庫県宝塚市末広町３－１</t>
  </si>
  <si>
    <t>0797726565</t>
  </si>
  <si>
    <t>丸橋小学校</t>
  </si>
  <si>
    <t>665-0815</t>
  </si>
  <si>
    <t>兵庫県宝塚市山本丸橋４－１３－１</t>
  </si>
  <si>
    <t>0797894144</t>
  </si>
  <si>
    <t>高司小学校</t>
  </si>
  <si>
    <t>兵庫県宝塚市高司４－４－５５</t>
  </si>
  <si>
    <t>0797737347</t>
  </si>
  <si>
    <t>安倉北小学校</t>
  </si>
  <si>
    <t>665-0821</t>
  </si>
  <si>
    <t>兵庫県宝塚市安倉北５－１－１</t>
  </si>
  <si>
    <t>0797875744</t>
  </si>
  <si>
    <t>すみれガ丘小学校</t>
  </si>
  <si>
    <t>兵庫県宝塚市すみれガ丘１－５－１</t>
  </si>
  <si>
    <t>0797874405</t>
  </si>
  <si>
    <t>山手台小学校</t>
  </si>
  <si>
    <t>665-0808</t>
  </si>
  <si>
    <t>兵庫県宝塚市山手台西３－１－１</t>
  </si>
  <si>
    <t>0797885322</t>
  </si>
  <si>
    <t>中山台小学校</t>
  </si>
  <si>
    <t>665-0877</t>
  </si>
  <si>
    <t>兵庫県　宝塚市中山桜台４－２５－１</t>
  </si>
  <si>
    <t>0797886492</t>
  </si>
  <si>
    <t>川西小学校</t>
  </si>
  <si>
    <t>666-0021</t>
  </si>
  <si>
    <t>兵庫県川西市栄根１－１－１</t>
  </si>
  <si>
    <t>0727591110</t>
  </si>
  <si>
    <t>久代小学校</t>
  </si>
  <si>
    <t>兵庫県川西市久代３－２７－９</t>
  </si>
  <si>
    <t>0727593132</t>
  </si>
  <si>
    <t>川西北小学校</t>
  </si>
  <si>
    <t>666-0003</t>
  </si>
  <si>
    <t>兵庫県川西市丸の内町７－１</t>
  </si>
  <si>
    <t>0727593880</t>
  </si>
  <si>
    <t>多田小学校</t>
  </si>
  <si>
    <t>666-0126</t>
  </si>
  <si>
    <t>兵庫県川西市多田院１－４－１</t>
  </si>
  <si>
    <t>0727930018</t>
  </si>
  <si>
    <t>東谷小学校</t>
  </si>
  <si>
    <t>兵庫県川西市見野２－３０－１</t>
  </si>
  <si>
    <t>0727940033</t>
  </si>
  <si>
    <t>加茂小学校</t>
  </si>
  <si>
    <t>666-0025</t>
  </si>
  <si>
    <t>兵庫県川西市加茂３－１４－１</t>
  </si>
  <si>
    <t>0727591325</t>
  </si>
  <si>
    <t>清和台小学校</t>
  </si>
  <si>
    <t>666-0142</t>
  </si>
  <si>
    <t>兵庫県川西市清和台東２－２－２</t>
  </si>
  <si>
    <t>0727990730</t>
  </si>
  <si>
    <t>緑台小学校</t>
  </si>
  <si>
    <t>兵庫県川西市向陽台１－７－１</t>
  </si>
  <si>
    <t>0727930223</t>
  </si>
  <si>
    <t>666-0032</t>
  </si>
  <si>
    <t>兵庫県川西市日高町４－１</t>
  </si>
  <si>
    <t>0727589450</t>
  </si>
  <si>
    <t>牧の台小学校</t>
  </si>
  <si>
    <t>666-0111</t>
  </si>
  <si>
    <t>兵庫県川西市大和東１－４７－１</t>
  </si>
  <si>
    <t>0727942537</t>
  </si>
  <si>
    <t>陽明小学校</t>
  </si>
  <si>
    <t>兵庫県川西市向陽台３－６－２１９</t>
  </si>
  <si>
    <t>0727934415</t>
  </si>
  <si>
    <t>明峰小学校</t>
  </si>
  <si>
    <t>兵庫県川西市萩原台西３－２４２</t>
  </si>
  <si>
    <t>0727578834</t>
  </si>
  <si>
    <t>清和台南小学校</t>
  </si>
  <si>
    <t>兵庫県川西市清和台西５－１－２</t>
  </si>
  <si>
    <t>0727991254</t>
  </si>
  <si>
    <t>多田東小学校</t>
  </si>
  <si>
    <t>666-0122</t>
  </si>
  <si>
    <t>兵庫県川西市東多田３－２１－１</t>
  </si>
  <si>
    <t>0727922967</t>
  </si>
  <si>
    <t>北陵小学校</t>
  </si>
  <si>
    <t>兵庫県川西市丸山台１－３－２</t>
  </si>
  <si>
    <t>0727945440</t>
  </si>
  <si>
    <t>けやき坂小学校</t>
  </si>
  <si>
    <t>666-0145</t>
  </si>
  <si>
    <t>兵庫県川西市けやき坂３－１－２</t>
  </si>
  <si>
    <t>0727993946</t>
  </si>
  <si>
    <t>猪名川小学校</t>
  </si>
  <si>
    <t>666-0243</t>
  </si>
  <si>
    <t>兵庫県川辺郡猪名川町柏梨田イハの谷１１</t>
  </si>
  <si>
    <t>0727660014</t>
  </si>
  <si>
    <t>楊津小学校</t>
  </si>
  <si>
    <t>666-0225</t>
  </si>
  <si>
    <t>兵庫県川辺郡猪名川町木津茶垣内１１－３</t>
  </si>
  <si>
    <t>0727680010</t>
  </si>
  <si>
    <t>666-0215</t>
  </si>
  <si>
    <t>兵庫県川辺郡猪名川町島字賀島５</t>
  </si>
  <si>
    <t>0727690025</t>
  </si>
  <si>
    <t>松尾台小学校</t>
  </si>
  <si>
    <t>666-0261</t>
  </si>
  <si>
    <t>兵庫県川辺郡猪名川町松尾台２－３－２</t>
  </si>
  <si>
    <t>0727661766</t>
  </si>
  <si>
    <t>白金小学校</t>
  </si>
  <si>
    <t>兵庫県川辺郡猪名川町白金２－７</t>
  </si>
  <si>
    <t>0727667188</t>
  </si>
  <si>
    <t>666-0245</t>
  </si>
  <si>
    <t>兵庫県川辺郡猪名川町つつじが丘１－４５</t>
  </si>
  <si>
    <t>0727666667</t>
  </si>
  <si>
    <t>三田小学校</t>
  </si>
  <si>
    <t>669-1532</t>
  </si>
  <si>
    <t>兵庫県三田市屋敷町２－２０</t>
  </si>
  <si>
    <t>0795624751</t>
  </si>
  <si>
    <t>三輪小学校</t>
  </si>
  <si>
    <t>669-1513</t>
  </si>
  <si>
    <t>兵庫県三田市三輪１－１２－１１</t>
  </si>
  <si>
    <t>0795644087</t>
  </si>
  <si>
    <t>志手原小学校</t>
  </si>
  <si>
    <t>兵庫県三田市志手原８８１</t>
  </si>
  <si>
    <t>0795634406</t>
  </si>
  <si>
    <t>藍小学校</t>
  </si>
  <si>
    <t>669-1341</t>
  </si>
  <si>
    <t>兵庫県三田市西相野４７７－１</t>
  </si>
  <si>
    <t>0795680001</t>
  </si>
  <si>
    <t>669-1357</t>
  </si>
  <si>
    <t>兵庫県三田市東本庄１９１０</t>
  </si>
  <si>
    <t>0795681002</t>
  </si>
  <si>
    <t>広野小学校</t>
  </si>
  <si>
    <t>669-1316</t>
  </si>
  <si>
    <t>兵庫県三田市上井沢２９５</t>
  </si>
  <si>
    <t>0795670024</t>
  </si>
  <si>
    <t>小野小学校</t>
  </si>
  <si>
    <t>669-1504</t>
  </si>
  <si>
    <t>兵庫県三田市小野１２５４</t>
  </si>
  <si>
    <t>0795660201</t>
  </si>
  <si>
    <t>高平小学校</t>
  </si>
  <si>
    <t>669-1416</t>
  </si>
  <si>
    <t>兵庫県三田市下里字塚本１７２</t>
  </si>
  <si>
    <t>0795690142</t>
  </si>
  <si>
    <t>母子小学校</t>
  </si>
  <si>
    <t>669-1501</t>
  </si>
  <si>
    <t>兵庫県三田市母子７２１</t>
  </si>
  <si>
    <t>0795660200</t>
  </si>
  <si>
    <t>669-1544</t>
  </si>
  <si>
    <t>兵庫県三田市武庫が丘４－１３</t>
  </si>
  <si>
    <t>0795631761</t>
  </si>
  <si>
    <t>松が丘小学校</t>
  </si>
  <si>
    <t>669-1514</t>
  </si>
  <si>
    <t>兵庫県三田市川除５３５</t>
  </si>
  <si>
    <t>0795634320</t>
  </si>
  <si>
    <t>すずかけ台小学校</t>
  </si>
  <si>
    <t>669-1322</t>
  </si>
  <si>
    <t>兵庫県三田市すずかけ台２－４５</t>
  </si>
  <si>
    <t>0795650081</t>
  </si>
  <si>
    <t>狭間小学校</t>
  </si>
  <si>
    <t>兵庫県三田市狭間が丘４－４</t>
  </si>
  <si>
    <t>0795622145</t>
  </si>
  <si>
    <t>富士小学校</t>
  </si>
  <si>
    <t>兵庫県三田市富士が丘１－１２</t>
  </si>
  <si>
    <t>0795628245</t>
  </si>
  <si>
    <t>あかしあ台小学校</t>
  </si>
  <si>
    <t>669-1323</t>
  </si>
  <si>
    <t>兵庫県三田市あかしあ台２－６</t>
  </si>
  <si>
    <t>0795652712</t>
  </si>
  <si>
    <t>弥生小学校</t>
  </si>
  <si>
    <t>兵庫県三田市弥生が丘２－２０</t>
  </si>
  <si>
    <t>0795625175</t>
  </si>
  <si>
    <t>669-1347</t>
  </si>
  <si>
    <t>兵庫県三田市つつじが丘南３－８２９－１</t>
  </si>
  <si>
    <t>0795683771</t>
  </si>
  <si>
    <t>けやき台小学校</t>
  </si>
  <si>
    <t>兵庫県三田市けやき台３－７７</t>
  </si>
  <si>
    <t>0795651950</t>
  </si>
  <si>
    <t>学園小学校</t>
  </si>
  <si>
    <t>兵庫県三田市学園７－７</t>
  </si>
  <si>
    <t>0795658100</t>
  </si>
  <si>
    <t>ゆりのき台小学校</t>
  </si>
  <si>
    <t>兵庫県三田市ゆりのき台４－２４</t>
  </si>
  <si>
    <t>0795657145</t>
  </si>
  <si>
    <t>崇広小学校</t>
  </si>
  <si>
    <t>669-3309</t>
  </si>
  <si>
    <t>兵庫県丹波市柏原町柏原６８３</t>
  </si>
  <si>
    <t>0795720533</t>
  </si>
  <si>
    <t>新井小学校</t>
  </si>
  <si>
    <t>669-3315</t>
  </si>
  <si>
    <t>兵庫県丹波市柏原町大新屋６９８－２</t>
  </si>
  <si>
    <t>0795720346</t>
  </si>
  <si>
    <t>上久下小学校</t>
  </si>
  <si>
    <t>669-3112</t>
  </si>
  <si>
    <t>兵庫県丹波市山南町青田１５６</t>
  </si>
  <si>
    <t>0795780504</t>
  </si>
  <si>
    <t>久下小学校</t>
  </si>
  <si>
    <t>兵庫県丹波市山南町谷川２２７６</t>
  </si>
  <si>
    <t>0795770607</t>
  </si>
  <si>
    <t>小川小学校</t>
  </si>
  <si>
    <t>669-3143</t>
  </si>
  <si>
    <t>兵庫県丹波市山南町井原４２７－１</t>
  </si>
  <si>
    <t>0795770048</t>
  </si>
  <si>
    <t>和田小学校</t>
  </si>
  <si>
    <t>669-3157</t>
  </si>
  <si>
    <t>兵庫県丹波市山南町和田１</t>
  </si>
  <si>
    <t>0795760002</t>
  </si>
  <si>
    <t>669-3582</t>
  </si>
  <si>
    <t>兵庫県丹波市氷上町佐野５３０</t>
  </si>
  <si>
    <t>0795820011</t>
  </si>
  <si>
    <t>兵庫県丹波市氷上町成松１８６</t>
  </si>
  <si>
    <t>0795821033</t>
  </si>
  <si>
    <t>西小学校</t>
  </si>
  <si>
    <t>669-3613</t>
  </si>
  <si>
    <t>兵庫県丹波市氷上町上新庄５２４</t>
  </si>
  <si>
    <t>0795820204</t>
  </si>
  <si>
    <t>北小学校</t>
  </si>
  <si>
    <t>669-3641</t>
  </si>
  <si>
    <t>兵庫県丹波市氷上町絹山６０８</t>
  </si>
  <si>
    <t>0795827030</t>
  </si>
  <si>
    <t>東小学校</t>
  </si>
  <si>
    <t>669-3464</t>
  </si>
  <si>
    <t>兵庫県丹波市氷上町石生５８５</t>
  </si>
  <si>
    <t>0795820334</t>
  </si>
  <si>
    <t>青垣小学校</t>
  </si>
  <si>
    <t>兵庫県丹波市青垣町佐治２８２－３</t>
  </si>
  <si>
    <t>0795870043</t>
  </si>
  <si>
    <t>吉見小学校</t>
  </si>
  <si>
    <t>669-4322</t>
  </si>
  <si>
    <t>兵庫県丹波市市島町上田２２２－１</t>
  </si>
  <si>
    <t>0795850017</t>
  </si>
  <si>
    <t>669-4337</t>
  </si>
  <si>
    <t>兵庫県丹波市市島町酒梨２０５</t>
  </si>
  <si>
    <t>0795850671</t>
  </si>
  <si>
    <t>竹山小学校</t>
  </si>
  <si>
    <t>669-4302</t>
  </si>
  <si>
    <t>兵庫県　丹波市市島町中竹田１７０３－１</t>
  </si>
  <si>
    <t>0795860465</t>
  </si>
  <si>
    <t>春日部小学校</t>
  </si>
  <si>
    <t>669-4123</t>
  </si>
  <si>
    <t>兵庫県丹波市春日町多利１７７４</t>
  </si>
  <si>
    <t>0795740112</t>
  </si>
  <si>
    <t>大路小学校</t>
  </si>
  <si>
    <t>669-4252</t>
  </si>
  <si>
    <t>兵庫県丹波市春日町下三井庄１０８０</t>
  </si>
  <si>
    <t>0795750458</t>
  </si>
  <si>
    <t>進修小学校</t>
  </si>
  <si>
    <t>669-4273</t>
  </si>
  <si>
    <t>兵庫県丹波市春日町国領１０１１</t>
  </si>
  <si>
    <t>0795750037</t>
  </si>
  <si>
    <t>黒井小学校</t>
  </si>
  <si>
    <t>兵庫県丹波市春日町黒井２２０５</t>
  </si>
  <si>
    <t>0795740035</t>
  </si>
  <si>
    <t>船城小学校</t>
  </si>
  <si>
    <t>669-3411</t>
  </si>
  <si>
    <t>兵庫県丹波市春日町朝日９０</t>
  </si>
  <si>
    <t>0795740142</t>
  </si>
  <si>
    <t>篠山小学校</t>
  </si>
  <si>
    <t>669-2332</t>
  </si>
  <si>
    <t>兵庫県丹波篠山市北新町５</t>
  </si>
  <si>
    <t>0795520069</t>
  </si>
  <si>
    <t>八上小学校</t>
  </si>
  <si>
    <t>669-2437</t>
  </si>
  <si>
    <t>兵庫県丹波篠山市糯ヶ坪８９</t>
  </si>
  <si>
    <t>0795520598</t>
  </si>
  <si>
    <t>岡野小学校</t>
  </si>
  <si>
    <t>669-2351</t>
  </si>
  <si>
    <t>兵庫県丹波篠山市東浜谷５３１</t>
  </si>
  <si>
    <t>0795520553</t>
  </si>
  <si>
    <t>城北畑小学校</t>
  </si>
  <si>
    <t>669-2321</t>
  </si>
  <si>
    <t>兵庫県丹波篠山市黒岡８９</t>
  </si>
  <si>
    <t>0795520462</t>
  </si>
  <si>
    <t>城東小学校</t>
  </si>
  <si>
    <t>669-2441</t>
  </si>
  <si>
    <t>兵庫県丹波篠山市日置１６２</t>
  </si>
  <si>
    <t>0795562034</t>
  </si>
  <si>
    <t>西紀南小学校</t>
  </si>
  <si>
    <t>669-2726</t>
  </si>
  <si>
    <t>兵庫県丹波篠山市黒田１８６</t>
  </si>
  <si>
    <t>0795930028</t>
  </si>
  <si>
    <t>西紀小学校</t>
  </si>
  <si>
    <t>669-2715</t>
  </si>
  <si>
    <t>兵庫県丹波篠山市乗竹６５０</t>
  </si>
  <si>
    <t>0795930024</t>
  </si>
  <si>
    <t>西紀北小学校</t>
  </si>
  <si>
    <t>669-2702</t>
  </si>
  <si>
    <t>兵庫県丹波篠山市本郷１２３</t>
  </si>
  <si>
    <t>0795920007</t>
  </si>
  <si>
    <t>大山小学校</t>
  </si>
  <si>
    <t>669-2827</t>
  </si>
  <si>
    <t>兵庫県丹波篠山市大山新１００</t>
  </si>
  <si>
    <t>0795960013</t>
  </si>
  <si>
    <t>味間小学校</t>
  </si>
  <si>
    <t>兵庫県丹波篠山市味間新９７－３</t>
  </si>
  <si>
    <t>0795940019</t>
  </si>
  <si>
    <t>城南小学校</t>
  </si>
  <si>
    <t>669-2461</t>
  </si>
  <si>
    <t>兵庫県丹波篠山市小枕１２０</t>
  </si>
  <si>
    <t>0795940728</t>
  </si>
  <si>
    <t>古市小学校</t>
  </si>
  <si>
    <t>669-2122</t>
  </si>
  <si>
    <t>兵庫県丹波篠山市波賀野新田７４</t>
  </si>
  <si>
    <t>0795950019</t>
  </si>
  <si>
    <t>今田小学校</t>
  </si>
  <si>
    <t>669-2133</t>
  </si>
  <si>
    <t>兵庫県丹波篠山市今田町下小野原６１</t>
  </si>
  <si>
    <t>0795972019</t>
  </si>
  <si>
    <t>多紀小学校</t>
  </si>
  <si>
    <t>669-2544</t>
  </si>
  <si>
    <t>兵庫県丹波篠山市草ノ上１０８</t>
  </si>
  <si>
    <t>0795580116</t>
  </si>
  <si>
    <t>明石小学校</t>
  </si>
  <si>
    <t>673-0878</t>
  </si>
  <si>
    <t>兵庫県明石市山下町１２－２１</t>
  </si>
  <si>
    <t>0789185430</t>
  </si>
  <si>
    <t>人丸小学校</t>
  </si>
  <si>
    <t>673-0876</t>
  </si>
  <si>
    <t>兵庫県明石市東人丸町２６－２９</t>
  </si>
  <si>
    <t>0789185450</t>
  </si>
  <si>
    <t>大観小学校</t>
  </si>
  <si>
    <t>673-0891</t>
  </si>
  <si>
    <t>兵庫県明石市大明石町２－８－３０</t>
  </si>
  <si>
    <t>0789185460</t>
  </si>
  <si>
    <t>王子小学校</t>
  </si>
  <si>
    <t>673-0022</t>
  </si>
  <si>
    <t>兵庫県明石市王子１－１－１</t>
  </si>
  <si>
    <t>0789185465</t>
  </si>
  <si>
    <t>林小学校</t>
  </si>
  <si>
    <t>673-0033</t>
  </si>
  <si>
    <t>兵庫県明石市林崎町１－８－１０</t>
  </si>
  <si>
    <t>0789185470</t>
  </si>
  <si>
    <t>鳥羽小学校</t>
  </si>
  <si>
    <t>673-0018</t>
  </si>
  <si>
    <t>兵庫県明石市西明石北町２－２－１</t>
  </si>
  <si>
    <t>0789185475</t>
  </si>
  <si>
    <t>藤江小学校</t>
  </si>
  <si>
    <t>673-0044</t>
  </si>
  <si>
    <t>兵庫県明石市藤江２３５</t>
  </si>
  <si>
    <t>0789185490</t>
  </si>
  <si>
    <t>花園小学校</t>
  </si>
  <si>
    <t>兵庫県明石市西明石南町１－１－１０</t>
  </si>
  <si>
    <t>0789185680</t>
  </si>
  <si>
    <t>貴崎小学校</t>
  </si>
  <si>
    <t>673-0037</t>
  </si>
  <si>
    <t>兵庫県明石市貴崎５－５－５２</t>
  </si>
  <si>
    <t>0789185685</t>
  </si>
  <si>
    <t>大久保小学校</t>
  </si>
  <si>
    <t>兵庫県明石市大久保町大久保町４３０</t>
  </si>
  <si>
    <t>0789185690</t>
  </si>
  <si>
    <t>兵庫県明石市大久保町大窪１６００</t>
  </si>
  <si>
    <t>0789185745</t>
  </si>
  <si>
    <t>谷八木小学校</t>
  </si>
  <si>
    <t>兵庫県明石市大久保町谷八木８７８</t>
  </si>
  <si>
    <t>0789185750</t>
  </si>
  <si>
    <t>江井島小学校</t>
  </si>
  <si>
    <t>兵庫県明石市大久保町西島２５２</t>
  </si>
  <si>
    <t>0789185755</t>
  </si>
  <si>
    <t>魚住小学校</t>
  </si>
  <si>
    <t>兵庫県明石市魚住町清水５７０</t>
  </si>
  <si>
    <t>0789185760</t>
  </si>
  <si>
    <t>錦浦小学校</t>
  </si>
  <si>
    <t>674-0084</t>
  </si>
  <si>
    <t>兵庫県明石市魚住町西岡１３４９</t>
  </si>
  <si>
    <t>0789185775</t>
  </si>
  <si>
    <t>二見小学校</t>
  </si>
  <si>
    <t>674-0092</t>
  </si>
  <si>
    <t>兵庫県明石市二見町東二見４５４</t>
  </si>
  <si>
    <t>0789185820</t>
  </si>
  <si>
    <t>673-0862</t>
  </si>
  <si>
    <t>兵庫県明石市松が丘３－１－１</t>
  </si>
  <si>
    <t>0789185435</t>
  </si>
  <si>
    <t>朝霧小学校</t>
  </si>
  <si>
    <t>673-0860</t>
  </si>
  <si>
    <t>兵庫県　明石市朝霧東町１－１－４０</t>
  </si>
  <si>
    <t>0789185445</t>
  </si>
  <si>
    <t>二見北小学校</t>
  </si>
  <si>
    <t>674-0091</t>
  </si>
  <si>
    <t>兵庫県明石市二見町福里２７４</t>
  </si>
  <si>
    <t>0789185825</t>
  </si>
  <si>
    <t>錦が丘小学校</t>
  </si>
  <si>
    <t>674-0081</t>
  </si>
  <si>
    <t>兵庫県明石市魚住町錦が丘１－１７－５</t>
  </si>
  <si>
    <t>0789185770</t>
  </si>
  <si>
    <t>高丘東小学校</t>
  </si>
  <si>
    <t>兵庫県明石市大久保町高丘３－２</t>
  </si>
  <si>
    <t>0789185730</t>
  </si>
  <si>
    <t>高丘西小学校</t>
  </si>
  <si>
    <t>兵庫県明石市大久保町高丘７－２３</t>
  </si>
  <si>
    <t>0789185735</t>
  </si>
  <si>
    <t>沢池小学校</t>
  </si>
  <si>
    <t>兵庫県明石市明南町３－３－１</t>
  </si>
  <si>
    <t>0789185485</t>
  </si>
  <si>
    <t>清水小学校</t>
  </si>
  <si>
    <t>兵庫県明石市魚住町清水１７５２－２</t>
  </si>
  <si>
    <t>0789185765</t>
  </si>
  <si>
    <t>中崎小学校</t>
  </si>
  <si>
    <t>673-0883</t>
  </si>
  <si>
    <t>兵庫県明石市中崎１－４－１</t>
  </si>
  <si>
    <t>0789185455</t>
  </si>
  <si>
    <t>和坂小学校</t>
  </si>
  <si>
    <t>673-0012</t>
  </si>
  <si>
    <t>兵庫県明石市和坂２－１２－１</t>
  </si>
  <si>
    <t>0789185480</t>
  </si>
  <si>
    <t>二見西小学校</t>
  </si>
  <si>
    <t>兵庫県明石市二見町西二見３８３－３４</t>
  </si>
  <si>
    <t>0789185830</t>
  </si>
  <si>
    <t>大久保南小学校</t>
  </si>
  <si>
    <t>674-0068</t>
  </si>
  <si>
    <t>兵庫県明石市大久保町ゆりのき通３－１</t>
  </si>
  <si>
    <t>0789185695</t>
  </si>
  <si>
    <t>加古川小学校</t>
  </si>
  <si>
    <t>675-0038</t>
  </si>
  <si>
    <t>兵庫県加古川市加古川町木村２２２－３</t>
  </si>
  <si>
    <t>0794243456</t>
  </si>
  <si>
    <t>氷丘小学校</t>
  </si>
  <si>
    <t>675-0068</t>
  </si>
  <si>
    <t>兵庫県加古川市加古川町中津８６６－１</t>
  </si>
  <si>
    <t>0794243457</t>
  </si>
  <si>
    <t>神野小学校</t>
  </si>
  <si>
    <t>675-0005</t>
  </si>
  <si>
    <t>兵庫県加古川市神野町石守１０４３</t>
  </si>
  <si>
    <t>0794385454</t>
  </si>
  <si>
    <t>野口小学校</t>
  </si>
  <si>
    <t>675-0012</t>
  </si>
  <si>
    <t>兵庫県加古川市野口町野口４９３</t>
  </si>
  <si>
    <t>0794241890</t>
  </si>
  <si>
    <t>平岡小学校</t>
  </si>
  <si>
    <t>675-0103</t>
  </si>
  <si>
    <t>兵庫県加古川市平岡町高畑１６４－１</t>
  </si>
  <si>
    <t>0794243460</t>
  </si>
  <si>
    <t>尾上小学校</t>
  </si>
  <si>
    <t>675-0024</t>
  </si>
  <si>
    <t>兵庫県加古川市尾上町長田５１９</t>
  </si>
  <si>
    <t>0794214561</t>
  </si>
  <si>
    <t>別府小学校</t>
  </si>
  <si>
    <t>675-0133</t>
  </si>
  <si>
    <t>兵庫県加古川市別府町西町１</t>
  </si>
  <si>
    <t>0794351719</t>
  </si>
  <si>
    <t>八幡小学校</t>
  </si>
  <si>
    <t>675-1201</t>
  </si>
  <si>
    <t>兵庫県加古川市八幡町宗佐３４５</t>
  </si>
  <si>
    <t>0794380069</t>
  </si>
  <si>
    <t>東神吉小学校</t>
  </si>
  <si>
    <t>兵庫県加古川市東神吉町神吉１５６</t>
  </si>
  <si>
    <t>0794323462</t>
  </si>
  <si>
    <t>西神吉小学校</t>
  </si>
  <si>
    <t>675-0042</t>
  </si>
  <si>
    <t>兵庫県加古川市西神吉町西村１２１</t>
  </si>
  <si>
    <t>0794323463</t>
  </si>
  <si>
    <t>675-0054</t>
  </si>
  <si>
    <t>兵庫県加古川市米田町平津１０８</t>
  </si>
  <si>
    <t>0794313464</t>
  </si>
  <si>
    <t>陵北小学校</t>
  </si>
  <si>
    <t>675-0008</t>
  </si>
  <si>
    <t>兵庫県加古川市新神野５－１－２８</t>
  </si>
  <si>
    <t>0794380072</t>
  </si>
  <si>
    <t>平岡南小学校</t>
  </si>
  <si>
    <t>兵庫県加古川市平岡町二俣１８０</t>
  </si>
  <si>
    <t>0794351527</t>
  </si>
  <si>
    <t>浜の宮小学校</t>
  </si>
  <si>
    <t>675-0022</t>
  </si>
  <si>
    <t>兵庫県加古川市尾上町口里７７０－３７</t>
  </si>
  <si>
    <t>0794232440</t>
  </si>
  <si>
    <t>鳩里小学校</t>
  </si>
  <si>
    <t>675-0034</t>
  </si>
  <si>
    <t>兵庫県加古川市加古川町稲屋８１</t>
  </si>
  <si>
    <t>0794247006</t>
  </si>
  <si>
    <t>平岡東小学校</t>
  </si>
  <si>
    <t>675-0104</t>
  </si>
  <si>
    <t>兵庫県加古川市平岡町土山１０９</t>
  </si>
  <si>
    <t>0789435886</t>
  </si>
  <si>
    <t>野口北小学校</t>
  </si>
  <si>
    <t>675-0011</t>
  </si>
  <si>
    <t>兵庫県加古川市野口町北野１１１０</t>
  </si>
  <si>
    <t>0794268085</t>
  </si>
  <si>
    <t>志方東小学校</t>
  </si>
  <si>
    <t>675-0303</t>
  </si>
  <si>
    <t>兵庫県加古川市志方町細工所１４６</t>
  </si>
  <si>
    <t>0794520306</t>
  </si>
  <si>
    <t>志方小学校</t>
  </si>
  <si>
    <t>兵庫県加古川市志方町志方町１０５０</t>
  </si>
  <si>
    <t>0794520066</t>
  </si>
  <si>
    <t>志方西小学校</t>
  </si>
  <si>
    <t>675-0335</t>
  </si>
  <si>
    <t>兵庫県加古川市志方町原５８７</t>
  </si>
  <si>
    <t>0794520109</t>
  </si>
  <si>
    <t>氷丘南小学校</t>
  </si>
  <si>
    <t>675-0064</t>
  </si>
  <si>
    <t>兵庫県加古川市加古川町溝之口２４６</t>
  </si>
  <si>
    <t>0794215016</t>
  </si>
  <si>
    <t>平岡北小学校</t>
  </si>
  <si>
    <t>兵庫県加古川市平岡町新在家１３２７－１</t>
  </si>
  <si>
    <t>0794250260</t>
  </si>
  <si>
    <t>野口南小学校</t>
  </si>
  <si>
    <t>675-0014</t>
  </si>
  <si>
    <t>兵庫県加古川市野口町古大内２４５－３</t>
  </si>
  <si>
    <t>0794252002</t>
  </si>
  <si>
    <t>東神吉南小学校</t>
  </si>
  <si>
    <t>675-0056</t>
  </si>
  <si>
    <t>兵庫県加古川市東神吉町砂部３９３</t>
  </si>
  <si>
    <t>0794315040</t>
  </si>
  <si>
    <t>675-0025</t>
  </si>
  <si>
    <t>兵庫県加古川市尾上町養田２１８</t>
  </si>
  <si>
    <t>0794260862</t>
  </si>
  <si>
    <t>別府西小学校</t>
  </si>
  <si>
    <t>兵庫県加古川市別府町新野辺５７４－１７５</t>
  </si>
  <si>
    <t>0794365050</t>
  </si>
  <si>
    <t>両荘みらい学園（前期課程）</t>
  </si>
  <si>
    <t>兵庫県　加古川市平荘町山角７２５－２</t>
  </si>
  <si>
    <t>677-0015</t>
  </si>
  <si>
    <t>兵庫県西脇市西脇大塚６５６</t>
  </si>
  <si>
    <t>0795223025</t>
  </si>
  <si>
    <t>重春小学校</t>
  </si>
  <si>
    <t>兵庫県西脇市野村町１７９５－１８５</t>
  </si>
  <si>
    <t>0795222406</t>
  </si>
  <si>
    <t>日野小学校</t>
  </si>
  <si>
    <t>677-0003</t>
  </si>
  <si>
    <t>兵庫県西脇市西田町６２</t>
  </si>
  <si>
    <t>0795224731</t>
  </si>
  <si>
    <t>比延小学校</t>
  </si>
  <si>
    <t>677-0037</t>
  </si>
  <si>
    <t>兵庫県西脇市比延町２２</t>
  </si>
  <si>
    <t>0795224619</t>
  </si>
  <si>
    <t>双葉小学校</t>
  </si>
  <si>
    <t>677-0031</t>
  </si>
  <si>
    <t>兵庫県西脇市住吉町１－１－３</t>
  </si>
  <si>
    <t>0795228106</t>
  </si>
  <si>
    <t>芳田小学校</t>
  </si>
  <si>
    <t>677-0068</t>
  </si>
  <si>
    <t>兵庫県西脇市落方町２３６－３</t>
  </si>
  <si>
    <t>0795270014</t>
  </si>
  <si>
    <t>三樹小学校</t>
  </si>
  <si>
    <t>兵庫県三木市末広１－１０－８</t>
  </si>
  <si>
    <t>0794823169</t>
  </si>
  <si>
    <t>平田小学校</t>
  </si>
  <si>
    <t>673-0405</t>
  </si>
  <si>
    <t>兵庫県三木市平田５０２</t>
  </si>
  <si>
    <t>0794827322</t>
  </si>
  <si>
    <t>三木小学校</t>
  </si>
  <si>
    <t>673-0413</t>
  </si>
  <si>
    <t>兵庫県三木市大塚２－４－３９</t>
  </si>
  <si>
    <t>0794820341</t>
  </si>
  <si>
    <t>別所小学校</t>
  </si>
  <si>
    <t>673-0445</t>
  </si>
  <si>
    <t>兵庫県三木市別所町西這田５７３</t>
  </si>
  <si>
    <t>0794830350</t>
  </si>
  <si>
    <t>志染小学校</t>
  </si>
  <si>
    <t>673-0516</t>
  </si>
  <si>
    <t>兵庫県三木市志染町御坂５８６</t>
  </si>
  <si>
    <t>0794873224</t>
  </si>
  <si>
    <t>口吉川小学校</t>
  </si>
  <si>
    <t>673-0741</t>
  </si>
  <si>
    <t>兵庫県三木市口吉川町殿畑６６６</t>
  </si>
  <si>
    <t>0794880224</t>
  </si>
  <si>
    <t>豊地小学校</t>
  </si>
  <si>
    <t>673-0713</t>
  </si>
  <si>
    <t>兵庫県三木市細川町豊地１９６</t>
  </si>
  <si>
    <t>0794862224</t>
  </si>
  <si>
    <t>緑が丘小学校</t>
  </si>
  <si>
    <t>673-0531</t>
  </si>
  <si>
    <t>兵庫県三木市緑が丘町西１－１０－８</t>
  </si>
  <si>
    <t>0794840744</t>
  </si>
  <si>
    <t>自由が丘小学校</t>
  </si>
  <si>
    <t>673-0552</t>
  </si>
  <si>
    <t>兵庫県三木市志染町中自由が丘３－７０</t>
  </si>
  <si>
    <t>0794851300</t>
  </si>
  <si>
    <t>緑が丘東小学校</t>
  </si>
  <si>
    <t>兵庫県三木市緑が丘町東４－４５</t>
  </si>
  <si>
    <t>0794851900</t>
  </si>
  <si>
    <t>673-0541</t>
  </si>
  <si>
    <t>兵庫県三木市志染町広野２－１０７－１</t>
  </si>
  <si>
    <t>0794853000</t>
  </si>
  <si>
    <t>自由が丘東小学校</t>
  </si>
  <si>
    <t>673-0506</t>
  </si>
  <si>
    <t>兵庫県三木市志染町四合谷６７－１</t>
  </si>
  <si>
    <t>0794852020</t>
  </si>
  <si>
    <t>高砂小学校</t>
  </si>
  <si>
    <t>兵庫県高砂市高砂町大工町８１０－１</t>
  </si>
  <si>
    <t>0794422422</t>
  </si>
  <si>
    <t>荒井小学校</t>
  </si>
  <si>
    <t>676-0017</t>
  </si>
  <si>
    <t>兵庫県高砂市荒井町東本町１０－１</t>
  </si>
  <si>
    <t>0794421951</t>
  </si>
  <si>
    <t>伊保小学校</t>
  </si>
  <si>
    <t>676-0071</t>
  </si>
  <si>
    <t>兵庫県高砂市伊保東１－１８－１</t>
  </si>
  <si>
    <t>0794474341</t>
  </si>
  <si>
    <t>中筋小学校</t>
  </si>
  <si>
    <t>676-0812</t>
  </si>
  <si>
    <t>兵庫県高砂市中筋１－２－１</t>
  </si>
  <si>
    <t>0794470219</t>
  </si>
  <si>
    <t>曽根小学校</t>
  </si>
  <si>
    <t>兵庫県高砂市曾根町２５００</t>
  </si>
  <si>
    <t>0794470039</t>
  </si>
  <si>
    <t>米田小学校</t>
  </si>
  <si>
    <t>兵庫県高砂市米田町米田４５１</t>
  </si>
  <si>
    <t>0794323594</t>
  </si>
  <si>
    <t>阿弥陀小学校</t>
  </si>
  <si>
    <t>兵庫県高砂市阿弥陀町阿弥陀１１５３－１</t>
  </si>
  <si>
    <t>0794471317</t>
  </si>
  <si>
    <t>北浜小学校</t>
  </si>
  <si>
    <t>671-0122</t>
  </si>
  <si>
    <t>兵庫県高砂市北浜町北脇３４－５</t>
  </si>
  <si>
    <t>0792540139</t>
  </si>
  <si>
    <t>米田西小学校</t>
  </si>
  <si>
    <t>676-0806</t>
  </si>
  <si>
    <t>兵庫県高砂市米田町塩市１７－１</t>
  </si>
  <si>
    <t>0794318005</t>
  </si>
  <si>
    <t>伊保南小学校</t>
  </si>
  <si>
    <t>676-0074</t>
  </si>
  <si>
    <t>兵庫県高砂市梅井２－４－１</t>
  </si>
  <si>
    <t>0794480760</t>
  </si>
  <si>
    <t>兵庫県小野市西本町４７７</t>
  </si>
  <si>
    <t>0794632725</t>
  </si>
  <si>
    <t>河合小学校</t>
  </si>
  <si>
    <t>675-1355</t>
  </si>
  <si>
    <t>兵庫県　小野市新部町９０４</t>
  </si>
  <si>
    <t>0794662913</t>
  </si>
  <si>
    <t>来住小学校</t>
  </si>
  <si>
    <t>675-1344</t>
  </si>
  <si>
    <t>兵庫県小野市下来住町１３９２</t>
  </si>
  <si>
    <t>0794632735</t>
  </si>
  <si>
    <t>市場小学校</t>
  </si>
  <si>
    <t>675-1327</t>
  </si>
  <si>
    <t>兵庫県小野市市場町８１６</t>
  </si>
  <si>
    <t>0794632745</t>
  </si>
  <si>
    <t>大部小学校</t>
  </si>
  <si>
    <t>675-1367</t>
  </si>
  <si>
    <t>兵庫県小野市敷地町８６６</t>
  </si>
  <si>
    <t>0794632755</t>
  </si>
  <si>
    <t>中番小学校</t>
  </si>
  <si>
    <t>675-1308</t>
  </si>
  <si>
    <t>兵庫県小野市中番町１８</t>
  </si>
  <si>
    <t>0794670043</t>
  </si>
  <si>
    <t>下東条小学校</t>
  </si>
  <si>
    <t>675-1301</t>
  </si>
  <si>
    <t>兵庫県小野市小田町１６５５</t>
  </si>
  <si>
    <t>0794670033</t>
  </si>
  <si>
    <t>小野東小学校</t>
  </si>
  <si>
    <t>675-1316</t>
  </si>
  <si>
    <t>兵庫県小野市天神町１１８５－１</t>
  </si>
  <si>
    <t>0794633192</t>
  </si>
  <si>
    <t>北条小学校</t>
  </si>
  <si>
    <t>兵庫県加西市北条町北条１２７４</t>
  </si>
  <si>
    <t>0790420062</t>
  </si>
  <si>
    <t>富田小学校</t>
  </si>
  <si>
    <t>675-2364</t>
  </si>
  <si>
    <t>兵庫県加西市窪田町２２</t>
  </si>
  <si>
    <t>0790420262</t>
  </si>
  <si>
    <t>賀茂小学校</t>
  </si>
  <si>
    <t>675-2334</t>
  </si>
  <si>
    <t>兵庫県加西市福住町８４０</t>
  </si>
  <si>
    <t>0790460010</t>
  </si>
  <si>
    <t>下里小学校</t>
  </si>
  <si>
    <t>兵庫県加西市西笠原町１７２－１</t>
  </si>
  <si>
    <t>0790482009</t>
  </si>
  <si>
    <t>九会小学校</t>
  </si>
  <si>
    <t>675-2102</t>
  </si>
  <si>
    <t>兵庫県加西市中野町５</t>
  </si>
  <si>
    <t>0790490009</t>
  </si>
  <si>
    <t>富合小学校</t>
  </si>
  <si>
    <t>679-0103</t>
  </si>
  <si>
    <t>兵庫県加西市別府町２６６４－２</t>
  </si>
  <si>
    <t>0790470006</t>
  </si>
  <si>
    <t>泉小学校</t>
  </si>
  <si>
    <t>675-2445</t>
  </si>
  <si>
    <t>兵庫県　加西市殿原町５４</t>
  </si>
  <si>
    <t>0790440029</t>
  </si>
  <si>
    <t>日吉小学校</t>
  </si>
  <si>
    <t>675-2423</t>
  </si>
  <si>
    <t>兵庫県加西市和泉町５６</t>
  </si>
  <si>
    <t>0790450019</t>
  </si>
  <si>
    <t>宇仁小学校</t>
  </si>
  <si>
    <t>675-2402</t>
  </si>
  <si>
    <t>兵庫県加西市田谷町７８４</t>
  </si>
  <si>
    <t>0790450017</t>
  </si>
  <si>
    <t>西在田小学校</t>
  </si>
  <si>
    <t>675-2453</t>
  </si>
  <si>
    <t>兵庫県加西市上道山町８０</t>
  </si>
  <si>
    <t>0790440049</t>
  </si>
  <si>
    <t>北条東小学校</t>
  </si>
  <si>
    <t>675-2322</t>
  </si>
  <si>
    <t>兵庫県加西市北条町西高室５９５－２</t>
  </si>
  <si>
    <t>0790425052</t>
  </si>
  <si>
    <t>吉川小学校</t>
  </si>
  <si>
    <t>673-1117</t>
  </si>
  <si>
    <t>兵庫県　三木市吉川町みなぎ台１－３１－３</t>
  </si>
  <si>
    <t>0794765640</t>
  </si>
  <si>
    <t>社学園小学校</t>
  </si>
  <si>
    <t>0795-42-0004</t>
  </si>
  <si>
    <t>滝野東小学校</t>
  </si>
  <si>
    <t>679-0204</t>
  </si>
  <si>
    <t>兵庫県加東市新町８８</t>
  </si>
  <si>
    <t>0795482037</t>
  </si>
  <si>
    <t>滝野南小学校</t>
  </si>
  <si>
    <t>679-0222</t>
  </si>
  <si>
    <t>兵庫県加東市高岡９４９</t>
  </si>
  <si>
    <t>0795482162</t>
  </si>
  <si>
    <t>東条学園小中学校（前期課程）</t>
  </si>
  <si>
    <t>中町南小学校</t>
  </si>
  <si>
    <t>679-1124</t>
  </si>
  <si>
    <t>兵庫県多可郡多可町中区森本１５２－１</t>
  </si>
  <si>
    <t>0795320011</t>
  </si>
  <si>
    <t>中町北小学校</t>
  </si>
  <si>
    <t>679-1111</t>
  </si>
  <si>
    <t>兵庫県多可郡多可町中区鍛冶屋町４３４</t>
  </si>
  <si>
    <t>0795320012</t>
  </si>
  <si>
    <t>松井小学校</t>
  </si>
  <si>
    <t>679-1202</t>
  </si>
  <si>
    <t>兵庫県多可郡多可町加美区熊野部８３５</t>
  </si>
  <si>
    <t>0795350001</t>
  </si>
  <si>
    <t>杉原谷小学校</t>
  </si>
  <si>
    <t>679-1327</t>
  </si>
  <si>
    <t>兵庫県多可郡多可町加美区市原５９</t>
  </si>
  <si>
    <t>0795360009</t>
  </si>
  <si>
    <t>八千代小学校</t>
  </si>
  <si>
    <t>兵庫県　多可郡　多可町八千代区中野間１１３７</t>
  </si>
  <si>
    <t>0795370033</t>
  </si>
  <si>
    <t>楠丘小学校</t>
  </si>
  <si>
    <t>679-0313</t>
  </si>
  <si>
    <t>兵庫県西脇市黒田庄町岡３７９</t>
  </si>
  <si>
    <t>0795282019</t>
  </si>
  <si>
    <t>桜丘小学校</t>
  </si>
  <si>
    <t>679-0322</t>
  </si>
  <si>
    <t>兵庫県西脇市黒田庄町石原１４７０</t>
  </si>
  <si>
    <t>0795282203</t>
  </si>
  <si>
    <t>母里小学校</t>
  </si>
  <si>
    <t>675-1104</t>
  </si>
  <si>
    <t>兵庫県加古郡稲美町野寺８８－１</t>
  </si>
  <si>
    <t>0794950024</t>
  </si>
  <si>
    <t>天満小学校</t>
  </si>
  <si>
    <t>675-1115</t>
  </si>
  <si>
    <t>兵庫県加古郡稲美町国岡５３８</t>
  </si>
  <si>
    <t>0794920300</t>
  </si>
  <si>
    <t>加古小学校</t>
  </si>
  <si>
    <t>兵庫県加古郡稲美町加古２３１６</t>
  </si>
  <si>
    <t>0794920007</t>
  </si>
  <si>
    <t>天満南小学校</t>
  </si>
  <si>
    <t>675-1124</t>
  </si>
  <si>
    <t>兵庫県加古郡稲美町森安８１</t>
  </si>
  <si>
    <t>0794926168</t>
  </si>
  <si>
    <t>天満東小学校</t>
  </si>
  <si>
    <t>兵庫県加古郡稲美町岡１５００</t>
  </si>
  <si>
    <t>0794924371</t>
  </si>
  <si>
    <t>播磨小学校</t>
  </si>
  <si>
    <t>675-0143</t>
  </si>
  <si>
    <t>兵庫県加古郡播磨町宮北１－３－１０</t>
  </si>
  <si>
    <t>0794379849</t>
  </si>
  <si>
    <t>675-0160</t>
  </si>
  <si>
    <t>兵庫県　加古郡　播磨町西野添４－３－１</t>
  </si>
  <si>
    <t>0789432211</t>
  </si>
  <si>
    <t>播磨西小学校</t>
  </si>
  <si>
    <t>675-0154</t>
  </si>
  <si>
    <t>兵庫県加古郡播磨町北本荘４－５－１</t>
  </si>
  <si>
    <t>0794353264</t>
  </si>
  <si>
    <t>播磨南小学校</t>
  </si>
  <si>
    <t>兵庫県加古郡播磨町古宮５－１１－１０</t>
  </si>
  <si>
    <t>0789420730</t>
  </si>
  <si>
    <t>砥堀小学校</t>
  </si>
  <si>
    <t>670-0802</t>
  </si>
  <si>
    <t>兵庫県姫路市砥堀１２４０－３</t>
  </si>
  <si>
    <t>0792640020</t>
  </si>
  <si>
    <t>水上小学校</t>
  </si>
  <si>
    <t>670-0805</t>
  </si>
  <si>
    <t>兵庫県姫路市西中島３８２</t>
  </si>
  <si>
    <t>0792232074</t>
  </si>
  <si>
    <t>城北小学校</t>
  </si>
  <si>
    <t>兵庫県姫路市伊伝居６００－２</t>
  </si>
  <si>
    <t>0792245457</t>
  </si>
  <si>
    <t>野里小学校</t>
  </si>
  <si>
    <t>670-0011</t>
  </si>
  <si>
    <t>兵庫県姫路市坊主町３－１</t>
  </si>
  <si>
    <t>0792245586</t>
  </si>
  <si>
    <t>城西小学校</t>
  </si>
  <si>
    <t>670-0095</t>
  </si>
  <si>
    <t>兵庫県姫路市新在家２－４－１</t>
  </si>
  <si>
    <t>0792922101</t>
  </si>
  <si>
    <t>安室小学校</t>
  </si>
  <si>
    <t>670-0086</t>
  </si>
  <si>
    <t>兵庫県姫路市田寺６－１１－１２</t>
  </si>
  <si>
    <t>0792975353</t>
  </si>
  <si>
    <t>高岡小学校</t>
  </si>
  <si>
    <t>670-0061</t>
  </si>
  <si>
    <t>兵庫県姫路市西今宿４－８－１</t>
  </si>
  <si>
    <t>0792975008</t>
  </si>
  <si>
    <t>曽左小学校</t>
  </si>
  <si>
    <t>兵庫県姫路市書写６３４－５１</t>
  </si>
  <si>
    <t>0792661073</t>
  </si>
  <si>
    <t>白鳥小学校</t>
  </si>
  <si>
    <t>兵庫県姫路市飾西３４１</t>
  </si>
  <si>
    <t>0792660073</t>
  </si>
  <si>
    <t>太市小学校</t>
  </si>
  <si>
    <t>671-2234</t>
  </si>
  <si>
    <t>兵庫県姫路市西脇５０７</t>
  </si>
  <si>
    <t>0792690310</t>
  </si>
  <si>
    <t>兵庫県姫路市市之郷町２－３４</t>
  </si>
  <si>
    <t>0792820921</t>
  </si>
  <si>
    <t>670-0848</t>
  </si>
  <si>
    <t>兵庫県姫路市城東町竹之門１</t>
  </si>
  <si>
    <t>0792820924</t>
  </si>
  <si>
    <t>船場小学校</t>
  </si>
  <si>
    <t>670-0046</t>
  </si>
  <si>
    <t>兵庫県姫路市東雲町１－２９</t>
  </si>
  <si>
    <t>0792930936</t>
  </si>
  <si>
    <t>城陽小学校</t>
  </si>
  <si>
    <t>兵庫県姫路市北条９２３－１</t>
  </si>
  <si>
    <t>0792221702</t>
  </si>
  <si>
    <t>手柄小学校</t>
  </si>
  <si>
    <t>兵庫県姫路市延末谷口１４８－２</t>
  </si>
  <si>
    <t>0792930227</t>
  </si>
  <si>
    <t>荒川小学校</t>
  </si>
  <si>
    <t>兵庫県姫路市井ノ口４９－１</t>
  </si>
  <si>
    <t>0792982754</t>
  </si>
  <si>
    <t>八木小学校</t>
  </si>
  <si>
    <t>672-8015</t>
  </si>
  <si>
    <t>兵庫県姫路市八家２４－２</t>
  </si>
  <si>
    <t>0792450849</t>
  </si>
  <si>
    <t>糸引小学校</t>
  </si>
  <si>
    <t>672-8014</t>
  </si>
  <si>
    <t>兵庫県姫路市東山１１４－１</t>
  </si>
  <si>
    <t>0792450941</t>
  </si>
  <si>
    <t>白浜小学校</t>
  </si>
  <si>
    <t>672-8023</t>
  </si>
  <si>
    <t>兵庫県姫路市白浜町甲４５８</t>
  </si>
  <si>
    <t>0792454521</t>
  </si>
  <si>
    <t>妻鹿小学校</t>
  </si>
  <si>
    <t>兵庫県姫路市飾磨区妻鹿７８６－３</t>
  </si>
  <si>
    <t>0792451120</t>
  </si>
  <si>
    <t>高浜小学校</t>
  </si>
  <si>
    <t>672-8038</t>
  </si>
  <si>
    <t>兵庫県姫路市飾磨区阿成鹿古２５０</t>
  </si>
  <si>
    <t>0792351755</t>
  </si>
  <si>
    <t>飾磨小学校</t>
  </si>
  <si>
    <t>672-8057</t>
  </si>
  <si>
    <t>兵庫県姫路市飾磨区恵美酒２２</t>
  </si>
  <si>
    <t>0792351635</t>
  </si>
  <si>
    <t>英賀保小学校</t>
  </si>
  <si>
    <t>672-8084</t>
  </si>
  <si>
    <t>兵庫県姫路市飾磨区英賀清水町２－７６</t>
  </si>
  <si>
    <t>0792361346</t>
  </si>
  <si>
    <t>671-1107</t>
  </si>
  <si>
    <t>兵庫県姫路市広畑区西蒲田１４００－２４</t>
  </si>
  <si>
    <t>0792364555</t>
  </si>
  <si>
    <t>広畑小学校</t>
  </si>
  <si>
    <t>671-1113</t>
  </si>
  <si>
    <t>兵庫県姫路市広畑区清水町１－４７</t>
  </si>
  <si>
    <t>0792365555</t>
  </si>
  <si>
    <t>広畑第二小学校</t>
  </si>
  <si>
    <t>671-1153</t>
  </si>
  <si>
    <t>兵庫県姫路市広畑区高浜町３－３５</t>
  </si>
  <si>
    <t>0792360865</t>
  </si>
  <si>
    <t>大津小学校</t>
  </si>
  <si>
    <t>兵庫県姫路市大津区天満１００１－４</t>
  </si>
  <si>
    <t>0792363751</t>
  </si>
  <si>
    <t>網干小学校</t>
  </si>
  <si>
    <t>兵庫県姫路市網干区新在家８９７－１</t>
  </si>
  <si>
    <t>0792740401</t>
  </si>
  <si>
    <t>勝原小学校</t>
  </si>
  <si>
    <t>671-1203</t>
  </si>
  <si>
    <t>兵庫県姫路市勝原区丁７５３－３</t>
  </si>
  <si>
    <t>0792736655</t>
  </si>
  <si>
    <t>旭陽小学校</t>
  </si>
  <si>
    <t>671-1223</t>
  </si>
  <si>
    <t>兵庫県姫路市網干区坂上４２５－１</t>
  </si>
  <si>
    <t>0792736688</t>
  </si>
  <si>
    <t>余部小学校</t>
  </si>
  <si>
    <t>671-1262</t>
  </si>
  <si>
    <t>兵庫県姫路市余部区上余部６４３－１</t>
  </si>
  <si>
    <t>0792741649</t>
  </si>
  <si>
    <t>花田小学校</t>
  </si>
  <si>
    <t>671-0254</t>
  </si>
  <si>
    <t>兵庫県姫路市花田町勅旨２６４－２</t>
  </si>
  <si>
    <t>0792538118</t>
  </si>
  <si>
    <t>御国野小学校</t>
  </si>
  <si>
    <t>671-0232</t>
  </si>
  <si>
    <t>兵庫県姫路市御国野町御着１０４９－３</t>
  </si>
  <si>
    <t>0792523696</t>
  </si>
  <si>
    <t>四郷学院（前期課程）</t>
  </si>
  <si>
    <t>兵庫県　姫路市四郷町坂元２２７</t>
  </si>
  <si>
    <t>0792523636</t>
  </si>
  <si>
    <t>兵庫県姫路市別所町別所６７３</t>
  </si>
  <si>
    <t>0792520849</t>
  </si>
  <si>
    <t>谷外小学校</t>
  </si>
  <si>
    <t>兵庫県姫路市飾東町豊国５６０</t>
  </si>
  <si>
    <t>0792533400</t>
  </si>
  <si>
    <t>谷内小学校</t>
  </si>
  <si>
    <t>671-0208</t>
  </si>
  <si>
    <t>兵庫県姫路市飾東町八重畑１３０－１</t>
  </si>
  <si>
    <t>0792620001</t>
  </si>
  <si>
    <t>船津小学校</t>
  </si>
  <si>
    <t>兵庫県姫路市船津町９２１－２</t>
  </si>
  <si>
    <t>0792320040</t>
  </si>
  <si>
    <t>兵庫県姫路市山田町北山田１０８</t>
  </si>
  <si>
    <t>0792632018</t>
  </si>
  <si>
    <t>豊富小中学校（前期課程）</t>
  </si>
  <si>
    <t>0792640021</t>
  </si>
  <si>
    <t>的形小学校</t>
  </si>
  <si>
    <t>671-0111</t>
  </si>
  <si>
    <t>兵庫県姫路市的形町的形１６１９</t>
  </si>
  <si>
    <t>0792540127</t>
  </si>
  <si>
    <t>林田小学校</t>
  </si>
  <si>
    <t>679-4211</t>
  </si>
  <si>
    <t>兵庫県姫路市林田町六九谷５２３</t>
  </si>
  <si>
    <t>0792612005</t>
  </si>
  <si>
    <t>伊勢小学校</t>
  </si>
  <si>
    <t>679-4232</t>
  </si>
  <si>
    <t>兵庫県姫路市林田町上伊勢８８６－１</t>
  </si>
  <si>
    <t>0792612062</t>
  </si>
  <si>
    <t>大塩小学校</t>
  </si>
  <si>
    <t>671-0102</t>
  </si>
  <si>
    <t>兵庫県姫路市大塩町汐咲２－１９</t>
  </si>
  <si>
    <t>0792540547</t>
  </si>
  <si>
    <t>広峰小学校</t>
  </si>
  <si>
    <t>兵庫県姫路市峰南町２－１</t>
  </si>
  <si>
    <t>0792813071</t>
  </si>
  <si>
    <t>津田小学校</t>
  </si>
  <si>
    <t>672-8079</t>
  </si>
  <si>
    <t>兵庫県姫路市飾磨区今在家３－２３３</t>
  </si>
  <si>
    <t>0792355783</t>
  </si>
  <si>
    <t>大津茂小学校</t>
  </si>
  <si>
    <t>671-1221</t>
  </si>
  <si>
    <t>兵庫県姫路市網干区田井２２</t>
  </si>
  <si>
    <t>0792738453</t>
  </si>
  <si>
    <t>網干西小学校</t>
  </si>
  <si>
    <t>671-1242</t>
  </si>
  <si>
    <t>兵庫県姫路市網干区浜田２４</t>
  </si>
  <si>
    <t>0792736106</t>
  </si>
  <si>
    <t>安室東小学校</t>
  </si>
  <si>
    <t>兵庫県姫路市田寺東２－５－１</t>
  </si>
  <si>
    <t>0792933231</t>
  </si>
  <si>
    <t>峰相小学校</t>
  </si>
  <si>
    <t>671-2246</t>
  </si>
  <si>
    <t>兵庫県姫路市打越５８２－１</t>
  </si>
  <si>
    <t>0792668838</t>
  </si>
  <si>
    <t>高岡西小学校</t>
  </si>
  <si>
    <t>670-0065</t>
  </si>
  <si>
    <t>兵庫県姫路市上手野１－１</t>
  </si>
  <si>
    <t>0792980078</t>
  </si>
  <si>
    <t>城乾小学校</t>
  </si>
  <si>
    <t>兵庫県姫路市南八代町６－６０</t>
  </si>
  <si>
    <t>0792941241</t>
  </si>
  <si>
    <t>増位小学校</t>
  </si>
  <si>
    <t>670-0808</t>
  </si>
  <si>
    <t>兵庫県姫路市白国５－９－１</t>
  </si>
  <si>
    <t>0792840746</t>
  </si>
  <si>
    <t>南大津小学校</t>
  </si>
  <si>
    <t>671-1134</t>
  </si>
  <si>
    <t>兵庫県姫路市大津区真砂町４０－２</t>
  </si>
  <si>
    <t>0792362415</t>
  </si>
  <si>
    <t>青山小学校</t>
  </si>
  <si>
    <t>671-2221</t>
  </si>
  <si>
    <t>兵庫県姫路市青山北３－４２－１</t>
  </si>
  <si>
    <t>0792670082</t>
  </si>
  <si>
    <t>白鷺小中学校（前期課程）</t>
  </si>
  <si>
    <t>0792222851</t>
  </si>
  <si>
    <t>相生小学校</t>
  </si>
  <si>
    <t>678-0042</t>
  </si>
  <si>
    <t>兵庫県相生市川原町３１－１</t>
  </si>
  <si>
    <t>0791227146</t>
  </si>
  <si>
    <t>那波小学校</t>
  </si>
  <si>
    <t>678-0055</t>
  </si>
  <si>
    <t>兵庫県相生市那波本町１７－３０</t>
  </si>
  <si>
    <t>0791227147</t>
  </si>
  <si>
    <t>678-0023</t>
  </si>
  <si>
    <t>兵庫県相生市向陽台２３－１</t>
  </si>
  <si>
    <t>0791227148</t>
  </si>
  <si>
    <t>678-0031</t>
  </si>
  <si>
    <t>兵庫県相生市旭５－１６－６７</t>
  </si>
  <si>
    <t>0791227149</t>
  </si>
  <si>
    <t>若狭野小学校</t>
  </si>
  <si>
    <t>兵庫県相生市若狭野町八洞１８５</t>
  </si>
  <si>
    <t>0791280152</t>
  </si>
  <si>
    <t>矢野小学校</t>
  </si>
  <si>
    <t>678-0091</t>
  </si>
  <si>
    <t>兵庫県相生市矢野町上字向イ西５８７－３</t>
  </si>
  <si>
    <t>0791290019</t>
  </si>
  <si>
    <t>青葉台小学校</t>
  </si>
  <si>
    <t>678-0064</t>
  </si>
  <si>
    <t>兵庫県相生市青葉台１－１</t>
  </si>
  <si>
    <t>0791227158</t>
  </si>
  <si>
    <t>龍野小学校</t>
  </si>
  <si>
    <t>679-4179</t>
  </si>
  <si>
    <t>兵庫県たつの市龍野町上霞城８６－２</t>
  </si>
  <si>
    <t>0791631371</t>
  </si>
  <si>
    <t>小宅小学校</t>
  </si>
  <si>
    <t>兵庫県たつの市龍野町日飼１０５</t>
  </si>
  <si>
    <t>0791630279</t>
  </si>
  <si>
    <t>揖西東小学校</t>
  </si>
  <si>
    <t>679-4004</t>
  </si>
  <si>
    <t>兵庫県たつの市揖西町清水新９</t>
  </si>
  <si>
    <t>0791660020</t>
  </si>
  <si>
    <t>揖西西小学校</t>
  </si>
  <si>
    <t>679-4023</t>
  </si>
  <si>
    <t>兵庫県たつの市揖西町住吉１４２</t>
  </si>
  <si>
    <t>0791660021</t>
  </si>
  <si>
    <t>揖保小学校</t>
  </si>
  <si>
    <t>679-4154</t>
  </si>
  <si>
    <t>兵庫県たつの市揖保町西構６７</t>
  </si>
  <si>
    <t>0791678500</t>
  </si>
  <si>
    <t>誉田小学校</t>
  </si>
  <si>
    <t>679-4134</t>
  </si>
  <si>
    <t>兵庫県たつの市誉田町広山５８０</t>
  </si>
  <si>
    <t>0791621529</t>
  </si>
  <si>
    <t>神岡小学校</t>
  </si>
  <si>
    <t>679-4103</t>
  </si>
  <si>
    <t>兵庫県たつの市神岡町上横内５１</t>
  </si>
  <si>
    <t>0791650010</t>
  </si>
  <si>
    <t>赤穂小学校</t>
  </si>
  <si>
    <t>兵庫県赤穂市加里屋３７</t>
  </si>
  <si>
    <t>0791422171</t>
  </si>
  <si>
    <t>678-0258</t>
  </si>
  <si>
    <t>兵庫県赤穂市古浜町６９</t>
  </si>
  <si>
    <t>0791422129</t>
  </si>
  <si>
    <t>尾崎小学校</t>
  </si>
  <si>
    <t>678-0221</t>
  </si>
  <si>
    <t>兵庫県赤穂市尾崎３１１７－３</t>
  </si>
  <si>
    <t>0791422108</t>
  </si>
  <si>
    <t>御崎小学校</t>
  </si>
  <si>
    <t>兵庫県赤穂市朝日町３</t>
  </si>
  <si>
    <t>0791422273</t>
  </si>
  <si>
    <t>坂越小学校</t>
  </si>
  <si>
    <t>678-0172</t>
  </si>
  <si>
    <t>兵庫県赤穂市坂越１６９６－１</t>
  </si>
  <si>
    <t>0791488408</t>
  </si>
  <si>
    <t>高雄小学校</t>
  </si>
  <si>
    <t>678-0163</t>
  </si>
  <si>
    <t>兵庫県赤穂市高雄２２４０－１</t>
  </si>
  <si>
    <t>0791487870</t>
  </si>
  <si>
    <t>有年小学校</t>
  </si>
  <si>
    <t>678-1186</t>
  </si>
  <si>
    <t>兵庫県赤穂市西有年２８５３</t>
  </si>
  <si>
    <t>0791492031</t>
  </si>
  <si>
    <t>原小学校</t>
  </si>
  <si>
    <t>678-1182</t>
  </si>
  <si>
    <t>兵庫県赤穂市有年原６２５－３</t>
  </si>
  <si>
    <t>0791492083</t>
  </si>
  <si>
    <t>赤穂西小学校</t>
  </si>
  <si>
    <t>678-0256</t>
  </si>
  <si>
    <t>兵庫県赤穂市鷆和４２２－２</t>
  </si>
  <si>
    <t>0791450538</t>
  </si>
  <si>
    <t>678-0244</t>
  </si>
  <si>
    <t>兵庫県赤穂市城西町４１</t>
  </si>
  <si>
    <t>0791420698</t>
  </si>
  <si>
    <t>家島小学校</t>
  </si>
  <si>
    <t>672-0101</t>
  </si>
  <si>
    <t>兵庫県姫路市家島町真浦２１４１</t>
  </si>
  <si>
    <t>0793250059</t>
  </si>
  <si>
    <t>坊勢小学校</t>
  </si>
  <si>
    <t>兵庫県姫路市家島町坊勢４１５－１</t>
  </si>
  <si>
    <t>0793260015</t>
  </si>
  <si>
    <t>置塩小学校</t>
  </si>
  <si>
    <t>671-2121</t>
  </si>
  <si>
    <t>兵庫県姫路市夢前町宮置２３５</t>
  </si>
  <si>
    <t>0793352252</t>
  </si>
  <si>
    <t>古知小学校</t>
  </si>
  <si>
    <t>671-2113</t>
  </si>
  <si>
    <t>兵庫県姫路市夢前町古知之庄４０１－１</t>
  </si>
  <si>
    <t>0793360269</t>
  </si>
  <si>
    <t>前之庄小学校</t>
  </si>
  <si>
    <t>兵庫県姫路市夢前町前之庄２８３８－１</t>
  </si>
  <si>
    <t>0793360044</t>
  </si>
  <si>
    <t>上菅小学校</t>
  </si>
  <si>
    <t>兵庫県姫路市夢前町護持３８１－２</t>
  </si>
  <si>
    <t>0793350218</t>
  </si>
  <si>
    <t>菅生小学校</t>
  </si>
  <si>
    <t>671-2134</t>
  </si>
  <si>
    <t>兵庫県姫路市夢前町菅生澗８０２－１</t>
  </si>
  <si>
    <t>0793350006</t>
  </si>
  <si>
    <t>莇野小学校</t>
  </si>
  <si>
    <t>671-2106</t>
  </si>
  <si>
    <t>兵庫県姫路市夢前町莇野２９９－２</t>
  </si>
  <si>
    <t>0793360604</t>
  </si>
  <si>
    <t>寺前小学校</t>
  </si>
  <si>
    <t>679-3116</t>
  </si>
  <si>
    <t>兵庫県神崎郡神河町寺前４３５－１</t>
  </si>
  <si>
    <t>0790340024</t>
  </si>
  <si>
    <t>長谷小学校</t>
  </si>
  <si>
    <t>679-3103</t>
  </si>
  <si>
    <t>兵庫県神崎郡神河町長谷６４７</t>
  </si>
  <si>
    <t>0790350012</t>
  </si>
  <si>
    <t>神崎小学校</t>
  </si>
  <si>
    <t>679-2414</t>
  </si>
  <si>
    <t>兵庫県　神崎郡　神河町粟賀611</t>
  </si>
  <si>
    <t>0790320025</t>
  </si>
  <si>
    <t>川辺小学校</t>
  </si>
  <si>
    <t>679-2315</t>
  </si>
  <si>
    <t>兵庫県神崎郡市川町西川辺３８０</t>
  </si>
  <si>
    <t>0790260007</t>
  </si>
  <si>
    <t>瀬加小学校</t>
  </si>
  <si>
    <t>679-2303</t>
  </si>
  <si>
    <t>兵庫県神崎郡市川町上瀬加８４１</t>
  </si>
  <si>
    <t>0790270004</t>
  </si>
  <si>
    <t>甘地小学校</t>
  </si>
  <si>
    <t>679-2327</t>
  </si>
  <si>
    <t>兵庫県神崎郡市川町近平３５７</t>
  </si>
  <si>
    <t>0790260010</t>
  </si>
  <si>
    <t>鶴居小学校</t>
  </si>
  <si>
    <t>679-2334</t>
  </si>
  <si>
    <t>兵庫県神崎郡市川町鶴居４５</t>
  </si>
  <si>
    <t>0790280018</t>
  </si>
  <si>
    <t>福崎小学校</t>
  </si>
  <si>
    <t>679-2213</t>
  </si>
  <si>
    <t>兵庫県神崎郡福崎町馬田１６９－４</t>
  </si>
  <si>
    <t>0790220101</t>
  </si>
  <si>
    <t>679-2217</t>
  </si>
  <si>
    <t>兵庫県神崎郡福崎町高岡１８２５－１</t>
  </si>
  <si>
    <t>0790221113</t>
  </si>
  <si>
    <t>田原小学校</t>
  </si>
  <si>
    <t>679-2204</t>
  </si>
  <si>
    <t>兵庫県神崎郡福崎町西田原１２７４</t>
  </si>
  <si>
    <t>0790220102</t>
  </si>
  <si>
    <t>八千種小学校</t>
  </si>
  <si>
    <t>679-2202</t>
  </si>
  <si>
    <t>兵庫県神崎郡福崎町八千種３００</t>
  </si>
  <si>
    <t>0790220207</t>
  </si>
  <si>
    <t>香呂小学校</t>
  </si>
  <si>
    <t>679-2151</t>
  </si>
  <si>
    <t>兵庫県姫路市香寺町香呂６２６</t>
  </si>
  <si>
    <t>0792320124</t>
  </si>
  <si>
    <t>中寺小学校</t>
  </si>
  <si>
    <t>679-2164</t>
  </si>
  <si>
    <t>兵庫県姫路市香寺町中寺２３１</t>
  </si>
  <si>
    <t>0792320049</t>
  </si>
  <si>
    <t>香呂南小学校</t>
  </si>
  <si>
    <t>679-2132</t>
  </si>
  <si>
    <t>兵庫県姫路市香寺町須加院１７３</t>
  </si>
  <si>
    <t>0792643343</t>
  </si>
  <si>
    <t>西栗栖小学校</t>
  </si>
  <si>
    <t>679-5154</t>
  </si>
  <si>
    <t>兵庫県たつの市新宮町鍛冶屋２５２</t>
  </si>
  <si>
    <t>0791780344</t>
  </si>
  <si>
    <t>東栗栖小学校</t>
  </si>
  <si>
    <t>679-4341</t>
  </si>
  <si>
    <t>兵庫県たつの市新宮町能地２８４</t>
  </si>
  <si>
    <t>0791750104</t>
  </si>
  <si>
    <t>香島小学校</t>
  </si>
  <si>
    <t>679-4302</t>
  </si>
  <si>
    <t>兵庫県たつの市新宮町香山１１６０</t>
  </si>
  <si>
    <t>0791770009</t>
  </si>
  <si>
    <t>新宮小学校</t>
  </si>
  <si>
    <t>679-4313</t>
  </si>
  <si>
    <t>兵庫県たつの市新宮町新宮４３７</t>
  </si>
  <si>
    <t>0791750056</t>
  </si>
  <si>
    <t>越部小学校</t>
  </si>
  <si>
    <t>679-4327</t>
  </si>
  <si>
    <t>兵庫県たつの市新宮町中野庄１９７</t>
  </si>
  <si>
    <t>0791752303</t>
  </si>
  <si>
    <t>龍田小学校</t>
  </si>
  <si>
    <t>671-1575</t>
  </si>
  <si>
    <t>兵庫県揖保郡太子町佐用岡４３６</t>
  </si>
  <si>
    <t>0792760771</t>
  </si>
  <si>
    <t>斑鳩小学校</t>
  </si>
  <si>
    <t>671-1561</t>
  </si>
  <si>
    <t>兵庫県揖保郡太子町鵤７１３</t>
  </si>
  <si>
    <t>0792760070</t>
  </si>
  <si>
    <t>太田小学校</t>
  </si>
  <si>
    <t>671-1521</t>
  </si>
  <si>
    <t>兵庫県揖保郡太子町東出１２８</t>
  </si>
  <si>
    <t>0792760049</t>
  </si>
  <si>
    <t>石海小学校</t>
  </si>
  <si>
    <t>671-1534</t>
  </si>
  <si>
    <t>兵庫県揖保郡太子町福地４２２</t>
  </si>
  <si>
    <t>0792761132</t>
  </si>
  <si>
    <t>半田小学校</t>
  </si>
  <si>
    <t>671-1611</t>
  </si>
  <si>
    <t>兵庫県たつの市揖保川町新在家辻の内１６６－２</t>
  </si>
  <si>
    <t>0791722281</t>
  </si>
  <si>
    <t>神部小学校</t>
  </si>
  <si>
    <t>671-1632</t>
  </si>
  <si>
    <t>兵庫県たつの市揖保川町黍田４３４</t>
  </si>
  <si>
    <t>0791723020</t>
  </si>
  <si>
    <t>河内小学校</t>
  </si>
  <si>
    <t>671-1664</t>
  </si>
  <si>
    <t>兵庫県たつの市揖保川町金剛山６０４</t>
  </si>
  <si>
    <t>0791722129</t>
  </si>
  <si>
    <t>御津小学校</t>
  </si>
  <si>
    <t>671-1341</t>
  </si>
  <si>
    <t>兵庫県たつの市御津町釜屋２０６</t>
  </si>
  <si>
    <t>0793220020</t>
  </si>
  <si>
    <t>上郡小学校</t>
  </si>
  <si>
    <t>678-1231</t>
  </si>
  <si>
    <t>兵庫県赤穂郡上郡町上郡３０６</t>
  </si>
  <si>
    <t>0791520067</t>
  </si>
  <si>
    <t>高田小学校</t>
  </si>
  <si>
    <t>678-1216</t>
  </si>
  <si>
    <t>兵庫県赤穂郡上郡町中野８９９</t>
  </si>
  <si>
    <t>0791521068</t>
  </si>
  <si>
    <t>山野里小学校</t>
  </si>
  <si>
    <t>兵庫県赤穂郡上郡町山野里２１４２－１</t>
  </si>
  <si>
    <t>0791520073</t>
  </si>
  <si>
    <t>佐用小学校</t>
  </si>
  <si>
    <t>兵庫県佐用郡佐用町佐用２８６－１</t>
  </si>
  <si>
    <t>0790822824</t>
  </si>
  <si>
    <t>上月小学校</t>
  </si>
  <si>
    <t>兵庫県佐用郡佐用町上月８６１</t>
  </si>
  <si>
    <t>0790860029</t>
  </si>
  <si>
    <t>三日月小学校</t>
  </si>
  <si>
    <t>兵庫県佐用郡佐用町乃井野１５４８</t>
  </si>
  <si>
    <t>0790792021</t>
  </si>
  <si>
    <t>南光小学校</t>
  </si>
  <si>
    <t>679-5214</t>
  </si>
  <si>
    <t>兵庫県佐用郡佐用町西徳久１１２１－１</t>
  </si>
  <si>
    <t>0790780038</t>
  </si>
  <si>
    <t>山崎小学校</t>
  </si>
  <si>
    <t>兵庫県宍粟市山崎町鹿沢８２</t>
  </si>
  <si>
    <t>0790621131</t>
  </si>
  <si>
    <t>河東小学校</t>
  </si>
  <si>
    <t>671-2525</t>
  </si>
  <si>
    <t>兵庫県宍粟市山崎町神谷３７７</t>
  </si>
  <si>
    <t>0790620450</t>
  </si>
  <si>
    <t>671-2514</t>
  </si>
  <si>
    <t>兵庫県宍粟市山崎町田井６４５－９</t>
  </si>
  <si>
    <t>0790620649</t>
  </si>
  <si>
    <t>蔦沢小学校</t>
  </si>
  <si>
    <t>671-2506</t>
  </si>
  <si>
    <t>兵庫県　宍粟市山崎町宇野４１９－１</t>
  </si>
  <si>
    <t>0790650006</t>
  </si>
  <si>
    <t>山崎西小学校</t>
  </si>
  <si>
    <t>671-2564</t>
  </si>
  <si>
    <t>兵庫県　宍粟市山崎町青木１０６</t>
  </si>
  <si>
    <t>0790620624</t>
  </si>
  <si>
    <t>山崎南小学校</t>
  </si>
  <si>
    <t>671-2554</t>
  </si>
  <si>
    <t>兵庫県　宍粟市山崎町御名２０－２</t>
  </si>
  <si>
    <t>0790-62-0881</t>
  </si>
  <si>
    <t>安富南小学校</t>
  </si>
  <si>
    <t>兵庫県姫路市安富町安志８６９</t>
  </si>
  <si>
    <t>0790662023</t>
  </si>
  <si>
    <t>安富北小学校</t>
  </si>
  <si>
    <t>671-2414</t>
  </si>
  <si>
    <t>兵庫県姫路市安富町栃原６６４－２</t>
  </si>
  <si>
    <t>0790662021</t>
  </si>
  <si>
    <t>はりま一宮小学校</t>
  </si>
  <si>
    <t>兵庫県　宍粟市一宮町東市場７８８</t>
  </si>
  <si>
    <t>0790720012</t>
  </si>
  <si>
    <t>一宮北小学校</t>
  </si>
  <si>
    <t>兵庫県　宍粟市一宮町三方町２７４</t>
  </si>
  <si>
    <t>0790740004</t>
  </si>
  <si>
    <t>波賀小学校</t>
  </si>
  <si>
    <t>兵庫県宍粟市波賀町安賀７４８－２</t>
  </si>
  <si>
    <t>0790752354</t>
  </si>
  <si>
    <t>千種小学校</t>
  </si>
  <si>
    <t>兵庫県　宍粟市千種町千草２９</t>
  </si>
  <si>
    <t>0790762012</t>
  </si>
  <si>
    <t>播磨高原東小学校</t>
  </si>
  <si>
    <t>兵庫県たつの市新宮町光都２－６－１</t>
  </si>
  <si>
    <t>0791580328</t>
  </si>
  <si>
    <t>豊岡小学校</t>
  </si>
  <si>
    <t>668-0033</t>
  </si>
  <si>
    <t>兵庫県豊岡市中央町１６－５</t>
  </si>
  <si>
    <t>0796225234</t>
  </si>
  <si>
    <t>八条小学校</t>
  </si>
  <si>
    <t>668-0052</t>
  </si>
  <si>
    <t>兵庫県豊岡市九日市下町４０２</t>
  </si>
  <si>
    <t>0796222268</t>
  </si>
  <si>
    <t>三江小学校</t>
  </si>
  <si>
    <t>668-0811</t>
  </si>
  <si>
    <t>兵庫県豊岡市庄境字鎌田口６４８</t>
  </si>
  <si>
    <t>0796222554</t>
  </si>
  <si>
    <t>田鶴野小学校</t>
  </si>
  <si>
    <t>668-0804</t>
  </si>
  <si>
    <t>兵庫県豊岡市野上１６２</t>
  </si>
  <si>
    <t>0796222567</t>
  </si>
  <si>
    <t>五荘小学校</t>
  </si>
  <si>
    <t>兵庫県豊岡市中陰１</t>
  </si>
  <si>
    <t>0796222534</t>
  </si>
  <si>
    <t>新田小学校</t>
  </si>
  <si>
    <t>668-0872</t>
  </si>
  <si>
    <t>兵庫県豊岡市河谷５９６</t>
  </si>
  <si>
    <t>0796222487</t>
  </si>
  <si>
    <t>668-0844</t>
  </si>
  <si>
    <t>兵庫県豊岡市土淵２７</t>
  </si>
  <si>
    <t>0796222542</t>
  </si>
  <si>
    <t>港小学校</t>
  </si>
  <si>
    <t>兵庫県　豊岡市気比３２９１－２３５</t>
  </si>
  <si>
    <t>0796282019</t>
  </si>
  <si>
    <t>神美小学校</t>
  </si>
  <si>
    <t>668-0823</t>
  </si>
  <si>
    <t>兵庫県豊岡市三宅４５</t>
  </si>
  <si>
    <t>0796270001</t>
  </si>
  <si>
    <t>城崎小学校</t>
  </si>
  <si>
    <t>兵庫県豊岡市城崎町湯島７２－４</t>
  </si>
  <si>
    <t>0796322109</t>
  </si>
  <si>
    <t>竹野学園（前期課程）</t>
  </si>
  <si>
    <t>柴山小学校</t>
  </si>
  <si>
    <t>669-6432</t>
  </si>
  <si>
    <t>兵庫県美方郡香美町香住区上計３４</t>
  </si>
  <si>
    <t>0796370351</t>
  </si>
  <si>
    <t>香住小学校</t>
  </si>
  <si>
    <t>兵庫県美方郡香美町香住区香住１５９５－９</t>
  </si>
  <si>
    <t>0796360002</t>
  </si>
  <si>
    <t>長井小学校</t>
  </si>
  <si>
    <t>669-6555</t>
  </si>
  <si>
    <t>兵庫県美方郡香美町香住区大野８３－１</t>
  </si>
  <si>
    <t>0796363005</t>
  </si>
  <si>
    <t>669-6671</t>
  </si>
  <si>
    <t>兵庫県美方郡香美町香住区余部１６９７</t>
  </si>
  <si>
    <t>0796340005</t>
  </si>
  <si>
    <t>府中小学校</t>
  </si>
  <si>
    <t>669-5327</t>
  </si>
  <si>
    <t>兵庫県豊岡市日高町野々庄９３４</t>
  </si>
  <si>
    <t>0796420543</t>
  </si>
  <si>
    <t>八代小学校</t>
  </si>
  <si>
    <t>669-5337</t>
  </si>
  <si>
    <t>兵庫県豊岡市日高町中３２０－１</t>
  </si>
  <si>
    <t>0796420231</t>
  </si>
  <si>
    <t>日高小学校</t>
  </si>
  <si>
    <t>兵庫県豊岡市日高町岩中２２</t>
  </si>
  <si>
    <t>0796420055</t>
  </si>
  <si>
    <t>三方小学校</t>
  </si>
  <si>
    <t>669-5361</t>
  </si>
  <si>
    <t>兵庫県豊岡市日高町栗山７３５</t>
  </si>
  <si>
    <t>0796440200</t>
  </si>
  <si>
    <t>清滝小学校</t>
  </si>
  <si>
    <t>669-5368</t>
  </si>
  <si>
    <t>兵庫県豊岡市日高町山宮１３５７－１</t>
  </si>
  <si>
    <t>0796450040</t>
  </si>
  <si>
    <t>弘道小学校</t>
  </si>
  <si>
    <t>668-0222</t>
  </si>
  <si>
    <t>兵庫県豊岡市出石町寺町３４５</t>
  </si>
  <si>
    <t>0796522105</t>
  </si>
  <si>
    <t>668-0263</t>
  </si>
  <si>
    <t>兵庫県豊岡市出石町福住２０９</t>
  </si>
  <si>
    <t>0796522177</t>
  </si>
  <si>
    <t>小坂小学校</t>
  </si>
  <si>
    <t>668-0272</t>
  </si>
  <si>
    <t>兵庫県豊岡市出石町鳥居３１</t>
  </si>
  <si>
    <t>0796522040</t>
  </si>
  <si>
    <t>668-0202</t>
  </si>
  <si>
    <t>兵庫県豊岡市出石町口小野１５３</t>
  </si>
  <si>
    <t>0796525190</t>
  </si>
  <si>
    <t>合橋小学校</t>
  </si>
  <si>
    <t>668-0313</t>
  </si>
  <si>
    <t>兵庫県豊岡市但東町出合市場３９１</t>
  </si>
  <si>
    <t>0796540013</t>
  </si>
  <si>
    <t>資母小学校</t>
  </si>
  <si>
    <t>668-0345</t>
  </si>
  <si>
    <t>兵庫県豊岡市但東町中山８５６</t>
  </si>
  <si>
    <t>0796560354</t>
  </si>
  <si>
    <t>村岡小学校</t>
  </si>
  <si>
    <t>兵庫県美方郡香美町村岡区村岡２９４０</t>
  </si>
  <si>
    <t>0796940011</t>
  </si>
  <si>
    <t>兎塚小学校</t>
  </si>
  <si>
    <t>667-1334</t>
  </si>
  <si>
    <t>兵庫県美方郡香美町村岡区福岡３２４</t>
  </si>
  <si>
    <t>0796960969</t>
  </si>
  <si>
    <t>射添小学校</t>
  </si>
  <si>
    <t>兵庫県美方郡香美町村岡区川会３８</t>
  </si>
  <si>
    <t>0796950004</t>
  </si>
  <si>
    <t>小代小学校</t>
  </si>
  <si>
    <t>兵庫県美方郡香美町小代区実山字小深田１００</t>
  </si>
  <si>
    <t>0796972004</t>
  </si>
  <si>
    <t>温泉小学校</t>
  </si>
  <si>
    <t>669-6821</t>
  </si>
  <si>
    <t>兵庫県美方郡新温泉町湯２８</t>
  </si>
  <si>
    <t>0796921092</t>
  </si>
  <si>
    <t>照来小学校</t>
  </si>
  <si>
    <t>669-6815</t>
  </si>
  <si>
    <t>兵庫県美方郡新温泉町桐岡３７４</t>
  </si>
  <si>
    <t>0796921093</t>
  </si>
  <si>
    <t>浜坂東小学校</t>
  </si>
  <si>
    <t>669-6722</t>
  </si>
  <si>
    <t>兵庫県美方郡新温泉町高末３９０－１</t>
  </si>
  <si>
    <t>0796821238</t>
  </si>
  <si>
    <t>浜坂西小学校</t>
  </si>
  <si>
    <t>669-6753</t>
  </si>
  <si>
    <t>兵庫県美方郡新温泉町諸寄１１８１</t>
  </si>
  <si>
    <t>0796821134</t>
  </si>
  <si>
    <t>浜坂南小学校</t>
  </si>
  <si>
    <t>669-6745</t>
  </si>
  <si>
    <t>兵庫県美方郡新温泉町栃谷４０２－３</t>
  </si>
  <si>
    <t>0796821237</t>
  </si>
  <si>
    <t>浜坂北小学校</t>
  </si>
  <si>
    <t>兵庫県美方郡新温泉町浜坂２６２０</t>
  </si>
  <si>
    <t>0796821101</t>
  </si>
  <si>
    <t>養父小学校</t>
  </si>
  <si>
    <t>667-0112</t>
  </si>
  <si>
    <t>兵庫県養父市養父市場１５３</t>
  </si>
  <si>
    <t>0796650300</t>
  </si>
  <si>
    <t>広谷小学校</t>
  </si>
  <si>
    <t>667-0101</t>
  </si>
  <si>
    <t>兵庫県養父市広谷１７１</t>
  </si>
  <si>
    <t>0796640023</t>
  </si>
  <si>
    <t>建屋小学校</t>
  </si>
  <si>
    <t>667-0142</t>
  </si>
  <si>
    <t>兵庫県養父市建屋１０４８</t>
  </si>
  <si>
    <t>0796660240</t>
  </si>
  <si>
    <t>大屋小学校</t>
  </si>
  <si>
    <t>667-0312</t>
  </si>
  <si>
    <t>兵庫県養父市大屋町山路１１０</t>
  </si>
  <si>
    <t>0796690016</t>
  </si>
  <si>
    <t>関宮学園（前期課程）</t>
  </si>
  <si>
    <t>高柳小学校</t>
  </si>
  <si>
    <t>兵庫県養父市八鹿町高柳１１３３－１</t>
  </si>
  <si>
    <t>0796622058</t>
  </si>
  <si>
    <t>八鹿小学校</t>
  </si>
  <si>
    <t>667-0021</t>
  </si>
  <si>
    <t>兵庫県養父市八鹿町八鹿１０４５－４</t>
  </si>
  <si>
    <t>0796622185</t>
  </si>
  <si>
    <t>伊佐小学校</t>
  </si>
  <si>
    <t>667-0011</t>
  </si>
  <si>
    <t>兵庫県養父市八鹿町浅間１２５７</t>
  </si>
  <si>
    <t>0796622087</t>
  </si>
  <si>
    <t>宿南小学校</t>
  </si>
  <si>
    <t>667-0003</t>
  </si>
  <si>
    <t>兵庫県養父市八鹿町宿南４７８</t>
  </si>
  <si>
    <t>0796622857</t>
  </si>
  <si>
    <t>枚田小学校</t>
  </si>
  <si>
    <t>669-5201</t>
  </si>
  <si>
    <t>兵庫県朝来市和田山町和田山４７４</t>
  </si>
  <si>
    <t>0796722049</t>
  </si>
  <si>
    <t>東河小学校</t>
  </si>
  <si>
    <t>669-5227</t>
  </si>
  <si>
    <t>兵庫県朝来市和田山町東和田５０５－１</t>
  </si>
  <si>
    <t>0796722084</t>
  </si>
  <si>
    <t>大蔵小学校</t>
  </si>
  <si>
    <t>669-5242</t>
  </si>
  <si>
    <t>兵庫県朝来市和田山町宮田２１０</t>
  </si>
  <si>
    <t>0796732800</t>
  </si>
  <si>
    <t>竹田小学校</t>
  </si>
  <si>
    <t>669-5254</t>
  </si>
  <si>
    <t>兵庫県朝来市和田山町安井６１</t>
  </si>
  <si>
    <t>0796742644</t>
  </si>
  <si>
    <t>糸井小学校</t>
  </si>
  <si>
    <t>669-5233</t>
  </si>
  <si>
    <t>兵庫県朝来市和田山町高生田４－１</t>
  </si>
  <si>
    <t>0796752821</t>
  </si>
  <si>
    <t>梁瀬小学校</t>
  </si>
  <si>
    <t>669-5104</t>
  </si>
  <si>
    <t>兵庫県朝来市山東町末歳６８８</t>
  </si>
  <si>
    <t>0796762014</t>
  </si>
  <si>
    <t>中川小学校</t>
  </si>
  <si>
    <t>679-3402</t>
  </si>
  <si>
    <t>兵庫県朝来市朝来町桑市９９</t>
  </si>
  <si>
    <t>0796780007</t>
  </si>
  <si>
    <t>679-3441</t>
  </si>
  <si>
    <t>兵庫県朝来市朝来町羽渕５６５－２</t>
  </si>
  <si>
    <t>0796770040</t>
  </si>
  <si>
    <t>生野小学校</t>
  </si>
  <si>
    <t>679-3301</t>
  </si>
  <si>
    <t>兵庫県朝来市生野町口銀谷５４６</t>
  </si>
  <si>
    <t>0796792044</t>
  </si>
  <si>
    <t>洲本第一小学校</t>
  </si>
  <si>
    <t>兵庫県洲本市宇山１－１－３７</t>
  </si>
  <si>
    <t>0799224474</t>
  </si>
  <si>
    <t>洲本第二小学校</t>
  </si>
  <si>
    <t>656-0024</t>
  </si>
  <si>
    <t>兵庫県洲本市山手２－１－５１</t>
  </si>
  <si>
    <t>0799222631</t>
  </si>
  <si>
    <t>洲本第三小学校</t>
  </si>
  <si>
    <t>兵庫県洲本市物部１－１－４９</t>
  </si>
  <si>
    <t>0799222531</t>
  </si>
  <si>
    <t>656-0016</t>
  </si>
  <si>
    <t>兵庫県洲本市下内膳４７０</t>
  </si>
  <si>
    <t>0799220710</t>
  </si>
  <si>
    <t>大野小学校</t>
  </si>
  <si>
    <t>656-0055</t>
  </si>
  <si>
    <t>兵庫県洲本市大野３１８</t>
  </si>
  <si>
    <t>0799220711</t>
  </si>
  <si>
    <t>由良小学校</t>
  </si>
  <si>
    <t>兵庫県洲本市由良３－３－４３</t>
  </si>
  <si>
    <t>0799270049</t>
  </si>
  <si>
    <t>中川原小学校</t>
  </si>
  <si>
    <t>656-0002</t>
  </si>
  <si>
    <t>兵庫県洲本市中川原町中川原９８８</t>
  </si>
  <si>
    <t>0799280118</t>
  </si>
  <si>
    <t>安乎小学校</t>
  </si>
  <si>
    <t>656-2121</t>
  </si>
  <si>
    <t>兵庫県洲本市安乎町平安浦４４５</t>
  </si>
  <si>
    <t>0799280012</t>
  </si>
  <si>
    <t>塩田小学校</t>
  </si>
  <si>
    <t>656-2141</t>
  </si>
  <si>
    <t>兵庫県淡路市塩尾４３０－２</t>
  </si>
  <si>
    <t>0799620323</t>
  </si>
  <si>
    <t>志筑小学校</t>
  </si>
  <si>
    <t>兵庫県淡路市志筑１５７８</t>
  </si>
  <si>
    <t>0799620051</t>
  </si>
  <si>
    <t>中田小学校</t>
  </si>
  <si>
    <t>656-2163</t>
  </si>
  <si>
    <t>兵庫県淡路市中田４３９０</t>
  </si>
  <si>
    <t>0799620013</t>
  </si>
  <si>
    <t>大町小学校</t>
  </si>
  <si>
    <t>656-2155</t>
  </si>
  <si>
    <t>兵庫県淡路市大町上４６１</t>
  </si>
  <si>
    <t>0799620580</t>
  </si>
  <si>
    <t>津名東小学校</t>
  </si>
  <si>
    <t>656-2223</t>
  </si>
  <si>
    <t>兵庫県　淡路市生穂２３４６－２</t>
  </si>
  <si>
    <t>0799640002</t>
  </si>
  <si>
    <t>学習小学校</t>
  </si>
  <si>
    <t>兵庫県淡路市久留麻１７２４－１</t>
  </si>
  <si>
    <t>0799744111</t>
  </si>
  <si>
    <t>浦小学校</t>
  </si>
  <si>
    <t>656-2305</t>
  </si>
  <si>
    <t>兵庫県淡路市浦７０１</t>
  </si>
  <si>
    <t>0799744112</t>
  </si>
  <si>
    <t>石屋小学校</t>
  </si>
  <si>
    <t>兵庫県淡路市岩屋５２９－１</t>
  </si>
  <si>
    <t>0799723120</t>
  </si>
  <si>
    <t>北淡小学校</t>
  </si>
  <si>
    <t>兵庫県　淡路市浅野神田７８</t>
  </si>
  <si>
    <t>0799820304</t>
  </si>
  <si>
    <t>多賀小学校</t>
  </si>
  <si>
    <t>兵庫県淡路市多賀１０４</t>
  </si>
  <si>
    <t>0799850017</t>
  </si>
  <si>
    <t>一宮小学校</t>
  </si>
  <si>
    <t>656-1512</t>
  </si>
  <si>
    <t>兵庫県淡路市北山１６００</t>
  </si>
  <si>
    <t>0799850029</t>
  </si>
  <si>
    <t>都志小学校</t>
  </si>
  <si>
    <t>656-1301</t>
  </si>
  <si>
    <t>兵庫県洲本市五色町都志万歳９１９</t>
  </si>
  <si>
    <t>0799330031</t>
  </si>
  <si>
    <t>鮎原小学校</t>
  </si>
  <si>
    <t>656-1325</t>
  </si>
  <si>
    <t>兵庫県洲本市五色町鮎原南谷５５９</t>
  </si>
  <si>
    <t>0799320009</t>
  </si>
  <si>
    <t>広石小学校</t>
  </si>
  <si>
    <t>656-1335</t>
  </si>
  <si>
    <t>兵庫県洲本市五色町広石下９６１</t>
  </si>
  <si>
    <t>0799350215</t>
  </si>
  <si>
    <t>鳥飼小学校</t>
  </si>
  <si>
    <t>656-1343</t>
  </si>
  <si>
    <t>兵庫県洲本市五色町鳥飼中３０９</t>
  </si>
  <si>
    <t>0799340013</t>
  </si>
  <si>
    <t>堺小学校</t>
  </si>
  <si>
    <t>656-1336</t>
  </si>
  <si>
    <t>兵庫県洲本市五色町上堺２５－１</t>
  </si>
  <si>
    <t>0799350020</t>
  </si>
  <si>
    <t>倭文小学校</t>
  </si>
  <si>
    <t>656-0153</t>
  </si>
  <si>
    <t>兵庫県南あわじ市倭文庄田２５０</t>
  </si>
  <si>
    <t>0799460009</t>
  </si>
  <si>
    <t>松帆小学校</t>
  </si>
  <si>
    <t>656-0303</t>
  </si>
  <si>
    <t>兵庫県南あわじ市松帆江尻５９４</t>
  </si>
  <si>
    <t>0799362221</t>
  </si>
  <si>
    <t>656-0331</t>
  </si>
  <si>
    <t>兵庫県南あわじ市湊里１５０２－１</t>
  </si>
  <si>
    <t>0799362104</t>
  </si>
  <si>
    <t>辰美小学校</t>
  </si>
  <si>
    <t>656-0341</t>
  </si>
  <si>
    <t>兵庫県南あわじ市津井２２８５－４</t>
  </si>
  <si>
    <t>0799373211</t>
  </si>
  <si>
    <t>志知小学校</t>
  </si>
  <si>
    <t>656-0326</t>
  </si>
  <si>
    <t>兵庫県　南あわじ市志知南１６</t>
  </si>
  <si>
    <t>0799363555</t>
  </si>
  <si>
    <t>榎列小学校</t>
  </si>
  <si>
    <t>656-0426</t>
  </si>
  <si>
    <t>兵庫県南あわじ市榎列大榎列１４２６－１</t>
  </si>
  <si>
    <t>0799422049</t>
  </si>
  <si>
    <t>656-0444</t>
  </si>
  <si>
    <t>兵庫県南あわじ市八木大久保５９０</t>
  </si>
  <si>
    <t>0799420128</t>
  </si>
  <si>
    <t>市小学校</t>
  </si>
  <si>
    <t>656-0478</t>
  </si>
  <si>
    <t>兵庫県南あわじ市市福永３４５－１</t>
  </si>
  <si>
    <t>0799420114</t>
  </si>
  <si>
    <t>神代小学校</t>
  </si>
  <si>
    <t>656-0457</t>
  </si>
  <si>
    <t>兵庫県南あわじ市神代富田３</t>
  </si>
  <si>
    <t>0799420037</t>
  </si>
  <si>
    <t>賀集小学校</t>
  </si>
  <si>
    <t>656-0514</t>
  </si>
  <si>
    <t>兵庫県南あわじ市賀集１０００</t>
  </si>
  <si>
    <t>0799540004</t>
  </si>
  <si>
    <t>福良小学校</t>
  </si>
  <si>
    <t>656-0502</t>
  </si>
  <si>
    <t>兵庫県南あわじ市福良乙１２０５</t>
  </si>
  <si>
    <t>0799520009</t>
  </si>
  <si>
    <t>北阿万小学校</t>
  </si>
  <si>
    <t>656-0533</t>
  </si>
  <si>
    <t>兵庫県南あわじ市北阿万新田中２１７</t>
  </si>
  <si>
    <t>0799550064</t>
  </si>
  <si>
    <t>阿万小学校</t>
  </si>
  <si>
    <t>656-0544</t>
  </si>
  <si>
    <t>兵庫県南あわじ市阿万下町４２０</t>
  </si>
  <si>
    <t>0799550047</t>
  </si>
  <si>
    <t>沼島小学校</t>
  </si>
  <si>
    <t>兵庫県南あわじ市沼島９９５</t>
  </si>
  <si>
    <t>0799570101</t>
  </si>
  <si>
    <t>兵庫県南あわじ市広田中筋１２１</t>
  </si>
  <si>
    <t>0799450013</t>
  </si>
  <si>
    <t>魚崎幼稚園</t>
  </si>
  <si>
    <t>兵庫県神戸市東灘区魚崎中町４－１０－３９</t>
  </si>
  <si>
    <t>0784119647</t>
  </si>
  <si>
    <t>御影幼稚園</t>
  </si>
  <si>
    <t>兵庫県神戸市東灘区御影石町３－１３－１</t>
  </si>
  <si>
    <t>0788512030</t>
  </si>
  <si>
    <t>東灘のぞみ幼稚園</t>
  </si>
  <si>
    <t>兵庫県神戸市東灘区深江北町３－１１－３</t>
  </si>
  <si>
    <t>0784110667</t>
  </si>
  <si>
    <t>あづま幼稚園</t>
  </si>
  <si>
    <t>651-0076</t>
  </si>
  <si>
    <t>兵庫県神戸市中央区吾妻通４－１－６</t>
  </si>
  <si>
    <t>0782310015</t>
  </si>
  <si>
    <t>神戸幼稚園</t>
  </si>
  <si>
    <t>兵庫県神戸市中央区北長狭通４－９－１７</t>
  </si>
  <si>
    <t>0783314469</t>
  </si>
  <si>
    <t>港島幼稚園</t>
  </si>
  <si>
    <t>兵庫県神戸市中央区港島中町３－２－１０</t>
  </si>
  <si>
    <t>0783023300</t>
  </si>
  <si>
    <t>兵庫くすのき幼稚園</t>
  </si>
  <si>
    <t>兵庫県神戸市兵庫区永沢町３－７－１２</t>
  </si>
  <si>
    <t>0785754774</t>
  </si>
  <si>
    <t>有野幼稚園</t>
  </si>
  <si>
    <t>651-1313</t>
  </si>
  <si>
    <t>兵庫県神戸市北区有野町有野中町１－７－８</t>
  </si>
  <si>
    <t>0789815109</t>
  </si>
  <si>
    <t>からと幼稚園</t>
  </si>
  <si>
    <t>兵庫県神戸市北区唐櫃台２－３８－１０</t>
  </si>
  <si>
    <t>0789815317</t>
  </si>
  <si>
    <t>山田幼稚園</t>
  </si>
  <si>
    <t>兵庫県神戸市北区山田町中字長尾サ１８</t>
  </si>
  <si>
    <t>0785810321</t>
  </si>
  <si>
    <t>道場幼稚園</t>
  </si>
  <si>
    <t>0789852674</t>
  </si>
  <si>
    <t>大沢幼稚園</t>
  </si>
  <si>
    <t>0789540332</t>
  </si>
  <si>
    <t>長尾幼稚園</t>
  </si>
  <si>
    <t>651-1511</t>
  </si>
  <si>
    <t>兵庫県神戸市北区長尾町宅原１３０</t>
  </si>
  <si>
    <t>0789864123</t>
  </si>
  <si>
    <t>淡河好徳幼稚園</t>
  </si>
  <si>
    <t>兵庫県神戸市北区淡河町萩原１０８７</t>
  </si>
  <si>
    <t>0789590112</t>
  </si>
  <si>
    <t>たるみ幼稚園</t>
  </si>
  <si>
    <t>655-0016</t>
  </si>
  <si>
    <t>兵庫県神戸市垂水区高丸６－３－１</t>
  </si>
  <si>
    <t>0787045114</t>
  </si>
  <si>
    <t>おしんべ幼稚園</t>
  </si>
  <si>
    <t>651-2202</t>
  </si>
  <si>
    <t>兵庫県神戸市西区押部谷町西盛字垣内１７４</t>
  </si>
  <si>
    <t>0789940279</t>
  </si>
  <si>
    <t>いかわ幼稚園</t>
  </si>
  <si>
    <t>651-2115</t>
  </si>
  <si>
    <t>兵庫県神戸市西区伊川谷町別府１３４２</t>
  </si>
  <si>
    <t>0789740022</t>
  </si>
  <si>
    <t>太山寺幼稚園</t>
  </si>
  <si>
    <t>0789740021</t>
  </si>
  <si>
    <t>たまつ幼稚園</t>
  </si>
  <si>
    <t>651-2137</t>
  </si>
  <si>
    <t>兵庫県神戸市西区玉津町出合古瀬１８３－５</t>
  </si>
  <si>
    <t>0789284724</t>
  </si>
  <si>
    <t>玉津第二幼稚園</t>
  </si>
  <si>
    <t>651-2125</t>
  </si>
  <si>
    <t>兵庫県神戸市西区玉津町新方字南方４５２－３</t>
  </si>
  <si>
    <t>0789125771</t>
  </si>
  <si>
    <t>平野幼稚園</t>
  </si>
  <si>
    <t>兵庫県神戸市西区平野町宮前広畑２７５－１</t>
  </si>
  <si>
    <t>0789612011</t>
  </si>
  <si>
    <t>櫨谷幼稚園</t>
  </si>
  <si>
    <t>兵庫県神戸市西区櫨谷町池谷字山の谷２０３－２</t>
  </si>
  <si>
    <t>0789910331</t>
  </si>
  <si>
    <t>岩岡幼稚園</t>
  </si>
  <si>
    <t>兵庫県神戸市西区岩岡町古郷２９４</t>
  </si>
  <si>
    <t>0789671531</t>
  </si>
  <si>
    <t>小束山幼稚園</t>
  </si>
  <si>
    <t>655-0012</t>
  </si>
  <si>
    <t>兵庫県神戸市垂水区小束山７－８６８－７３５</t>
  </si>
  <si>
    <t>0787842660</t>
  </si>
  <si>
    <t>名谷きぼうの丘幼稚園</t>
  </si>
  <si>
    <t>0787931866</t>
  </si>
  <si>
    <t>青山台こばと幼稚園</t>
  </si>
  <si>
    <t>兵庫県神戸市垂水区青山台４－８－３０</t>
  </si>
  <si>
    <t>0787520700</t>
  </si>
  <si>
    <t>灘すずかけ幼稚園</t>
  </si>
  <si>
    <t>兵庫県神戸市灘区大石東町６－２－２</t>
  </si>
  <si>
    <t>0788614550</t>
  </si>
  <si>
    <t>やまびこ幼稚園</t>
  </si>
  <si>
    <t>兵庫県神戸市北区花山東町３－２</t>
  </si>
  <si>
    <t>0785831080</t>
  </si>
  <si>
    <t>竹谷幼稚園</t>
  </si>
  <si>
    <t>0664113442</t>
  </si>
  <si>
    <t>長洲幼稚園</t>
  </si>
  <si>
    <t>兵庫県尼崎市長洲東通３－７－４８</t>
  </si>
  <si>
    <t>0664818042</t>
  </si>
  <si>
    <t>大島幼稚園</t>
  </si>
  <si>
    <t>兵庫県尼崎市稲葉荘１－９－２５</t>
  </si>
  <si>
    <t>0664160693</t>
  </si>
  <si>
    <t>立花幼稚園</t>
  </si>
  <si>
    <t>兵庫県尼崎市栗山町２－２６－２</t>
  </si>
  <si>
    <t>0664280115</t>
  </si>
  <si>
    <t>塚口幼稚園</t>
  </si>
  <si>
    <t>兵庫県尼崎市塚口町２－１３－９</t>
  </si>
  <si>
    <t>0664211681</t>
  </si>
  <si>
    <t>武庫幼稚園</t>
  </si>
  <si>
    <t>兵庫県尼崎市武庫元町２－２５－９</t>
  </si>
  <si>
    <t>0664310945</t>
  </si>
  <si>
    <t>園田幼稚園</t>
  </si>
  <si>
    <t>兵庫県尼崎市口田中１－２－１７</t>
  </si>
  <si>
    <t>0664918686</t>
  </si>
  <si>
    <t>園和北幼稚園</t>
  </si>
  <si>
    <t>兵庫県尼崎市東園田町３－７６</t>
  </si>
  <si>
    <t>0664919400</t>
  </si>
  <si>
    <t>小園幼稚園</t>
  </si>
  <si>
    <t>兵庫県尼崎市小中島３－１７－３</t>
  </si>
  <si>
    <t>0664920444</t>
  </si>
  <si>
    <t>大社幼稚園</t>
  </si>
  <si>
    <t>662-0866</t>
  </si>
  <si>
    <t>兵庫県西宮市柳本町１－８</t>
  </si>
  <si>
    <t>0798744051</t>
  </si>
  <si>
    <t>夙川幼稚園</t>
  </si>
  <si>
    <t>662-0061</t>
  </si>
  <si>
    <t>兵庫県西宮市松ケ丘町９－２３</t>
  </si>
  <si>
    <t>0798722951</t>
  </si>
  <si>
    <t>鳴尾東幼稚園</t>
  </si>
  <si>
    <t>兵庫県西宮市笠屋町３０－４７</t>
  </si>
  <si>
    <t>0798414542</t>
  </si>
  <si>
    <t>上ケ原幼稚園</t>
  </si>
  <si>
    <t>662-0893</t>
  </si>
  <si>
    <t>兵庫県西宮市上ケ原三番町６－２７</t>
  </si>
  <si>
    <t>0798512700</t>
  </si>
  <si>
    <t>高木幼稚園</t>
  </si>
  <si>
    <t>663-8031</t>
  </si>
  <si>
    <t>兵庫県西宮市伏原町３－４０</t>
  </si>
  <si>
    <t>0798650055</t>
  </si>
  <si>
    <t>山口幼稚園</t>
  </si>
  <si>
    <t>兵庫県西宮市山口町下山口４－１－５</t>
  </si>
  <si>
    <t>0789043707</t>
  </si>
  <si>
    <t>生瀬幼稚園</t>
  </si>
  <si>
    <t>兵庫県　西宮市生瀬町２丁目２６-２４</t>
  </si>
  <si>
    <t>0797849464</t>
  </si>
  <si>
    <t>門戸幼稚園</t>
  </si>
  <si>
    <t>662-0824</t>
  </si>
  <si>
    <t>兵庫県西宮市門戸東町３－２５</t>
  </si>
  <si>
    <t>0798525447</t>
  </si>
  <si>
    <t>春風幼稚園</t>
  </si>
  <si>
    <t>663-8212</t>
  </si>
  <si>
    <t>兵庫県西宮市今津野田町２－６</t>
  </si>
  <si>
    <t>0798266152</t>
  </si>
  <si>
    <t>越木岩幼稚園</t>
  </si>
  <si>
    <t>662-0095</t>
  </si>
  <si>
    <t>兵庫県西宮市美作町６－１０</t>
  </si>
  <si>
    <t>0798724499</t>
  </si>
  <si>
    <t>あおぞら幼稚園</t>
  </si>
  <si>
    <t>662-0853</t>
  </si>
  <si>
    <t>兵庫県西宮市津田町３－４０</t>
  </si>
  <si>
    <t>0798358086</t>
  </si>
  <si>
    <t>浜脇こども園</t>
  </si>
  <si>
    <t>兵庫県　西宮市浜脇町３－１３</t>
  </si>
  <si>
    <t>0798-35-2358</t>
  </si>
  <si>
    <t>宮川幼稚園</t>
  </si>
  <si>
    <t>兵庫県芦屋市浜町１－２０</t>
  </si>
  <si>
    <t>0797225995</t>
  </si>
  <si>
    <t>岩園幼稚園</t>
  </si>
  <si>
    <t>兵庫県芦屋市岩園町２４－３</t>
  </si>
  <si>
    <t>0797225038</t>
  </si>
  <si>
    <t>小槌幼稚園</t>
  </si>
  <si>
    <t>659-0028</t>
  </si>
  <si>
    <t>兵庫県芦屋市打出小槌町１５－７</t>
  </si>
  <si>
    <t>0797224885</t>
  </si>
  <si>
    <t>西山幼稚園</t>
  </si>
  <si>
    <t>659-0083</t>
  </si>
  <si>
    <t>兵庫県芦屋市西山町２２－１５</t>
  </si>
  <si>
    <t>0797325457</t>
  </si>
  <si>
    <t>潮見幼稚園</t>
  </si>
  <si>
    <t>兵庫県芦屋市潮見町１－３</t>
  </si>
  <si>
    <t>0797340710</t>
  </si>
  <si>
    <t>神津こども園</t>
  </si>
  <si>
    <t>兵庫県　伊丹市森本１－８－２５</t>
  </si>
  <si>
    <t>0727820200</t>
  </si>
  <si>
    <t>伊丹幼稚園</t>
  </si>
  <si>
    <t>664-0897</t>
  </si>
  <si>
    <t>兵庫県伊丹市桜ケ丘１－５－２０</t>
  </si>
  <si>
    <t>0727844872</t>
  </si>
  <si>
    <t>さくらだいこども園</t>
  </si>
  <si>
    <t>兵庫県　伊丹市中野西４－９２</t>
  </si>
  <si>
    <t>0727676192</t>
  </si>
  <si>
    <t>みずほ幼稚園</t>
  </si>
  <si>
    <t>兵庫県伊丹市瑞穂町３－４６</t>
  </si>
  <si>
    <t>0727828552</t>
  </si>
  <si>
    <t>おぎの幼稚園</t>
  </si>
  <si>
    <t>664-0003</t>
  </si>
  <si>
    <t>兵庫県伊丹市大野２－１５９</t>
  </si>
  <si>
    <t>0727702460</t>
  </si>
  <si>
    <t>いけじり幼稚園</t>
  </si>
  <si>
    <t>兵庫県伊丹市池尻６－２３１</t>
  </si>
  <si>
    <t>0727774102</t>
  </si>
  <si>
    <t>こうのいけ幼稚園</t>
  </si>
  <si>
    <t>兵庫県伊丹市鴻池４－４－４</t>
  </si>
  <si>
    <t>0727797825</t>
  </si>
  <si>
    <t>わかばこども園</t>
  </si>
  <si>
    <t>兵庫県　伊丹市御願塚６－１－５</t>
  </si>
  <si>
    <t>0727441331</t>
  </si>
  <si>
    <t>ささはらこども園</t>
  </si>
  <si>
    <t>664-0873</t>
  </si>
  <si>
    <t>兵庫県　伊丹市野間１－１０－１６</t>
  </si>
  <si>
    <t>0727677127</t>
  </si>
  <si>
    <t>久代幼稚園</t>
  </si>
  <si>
    <t>兵庫県川西市久代２－１２－１</t>
  </si>
  <si>
    <t>0727597698</t>
  </si>
  <si>
    <t>加茂こども園</t>
  </si>
  <si>
    <t>兵庫県　川西市加茂３－１３－２２</t>
  </si>
  <si>
    <t>0727597205</t>
  </si>
  <si>
    <t>川西こども園</t>
  </si>
  <si>
    <t>兵庫県　川西市栄根１－１－１</t>
  </si>
  <si>
    <t>0727591001</t>
  </si>
  <si>
    <t>川西北こども園</t>
  </si>
  <si>
    <t>兵庫県　川西市丸の内町７－１</t>
  </si>
  <si>
    <t>0727598342</t>
  </si>
  <si>
    <t>猪名川幼稚園</t>
  </si>
  <si>
    <t>666-0251</t>
  </si>
  <si>
    <t>兵庫県川辺郡猪名川町若葉１－４８－１</t>
  </si>
  <si>
    <t>0727663899</t>
  </si>
  <si>
    <t>多田幼稚園</t>
  </si>
  <si>
    <t>兵庫県川西市多田院１－４－３</t>
  </si>
  <si>
    <t>0727932030</t>
  </si>
  <si>
    <t>六瀬幼稚園</t>
  </si>
  <si>
    <t>666-0227</t>
  </si>
  <si>
    <t>兵庫県川辺郡猪名川町笹尾字加門田６</t>
  </si>
  <si>
    <t>0727680369</t>
  </si>
  <si>
    <t>牧の台みどりこども園</t>
  </si>
  <si>
    <t>兵庫県　川西市大和東１－４７－５</t>
  </si>
  <si>
    <t>0727943496</t>
  </si>
  <si>
    <t>三田幼稚園</t>
  </si>
  <si>
    <t>669-1536</t>
  </si>
  <si>
    <t>兵庫県三田市西山１－８－１</t>
  </si>
  <si>
    <t>0795632343</t>
  </si>
  <si>
    <t>三輪幼稚園</t>
  </si>
  <si>
    <t>兵庫県三田市三輪１－１３－４１</t>
  </si>
  <si>
    <t>0795636529</t>
  </si>
  <si>
    <t>認定こども園みつば幼稚園</t>
  </si>
  <si>
    <t>兵庫県　三田市上井沢310</t>
  </si>
  <si>
    <t>0795670344</t>
  </si>
  <si>
    <t>松が丘幼稚園</t>
  </si>
  <si>
    <t>兵庫県三田市川除５４７</t>
  </si>
  <si>
    <t>0795634326</t>
  </si>
  <si>
    <t>認定こども園ありまふじ幼稚園</t>
  </si>
  <si>
    <t>兵庫県　三田市志手原８８１</t>
  </si>
  <si>
    <t>0795632854</t>
  </si>
  <si>
    <t>朝霧幼稚園</t>
  </si>
  <si>
    <t>兵庫県　明石市朝霧東町１－２－４５</t>
  </si>
  <si>
    <t>0789127080</t>
  </si>
  <si>
    <t>播陽幼稚園</t>
  </si>
  <si>
    <t>兵庫県明石市中崎１－４－１０</t>
  </si>
  <si>
    <t>0789113630</t>
  </si>
  <si>
    <t>明石幼稚園</t>
  </si>
  <si>
    <t>0789123061</t>
  </si>
  <si>
    <t>0789126226</t>
  </si>
  <si>
    <t>人丸幼稚園</t>
  </si>
  <si>
    <t>0789112725</t>
  </si>
  <si>
    <t>大観幼稚園</t>
  </si>
  <si>
    <t>0789121570</t>
  </si>
  <si>
    <t>王子幼稚園</t>
  </si>
  <si>
    <t>0789283032</t>
  </si>
  <si>
    <t>林幼稚園</t>
  </si>
  <si>
    <t>0789222608</t>
  </si>
  <si>
    <t>藤江幼稚園</t>
  </si>
  <si>
    <t>0789233110</t>
  </si>
  <si>
    <t>花園幼稚園</t>
  </si>
  <si>
    <t>0789230090</t>
  </si>
  <si>
    <t>鳥羽幼稚園</t>
  </si>
  <si>
    <t>0789280091</t>
  </si>
  <si>
    <t>貴崎幼稚園</t>
  </si>
  <si>
    <t>兵庫県明石市貴崎５－６－９</t>
  </si>
  <si>
    <t>0789230044</t>
  </si>
  <si>
    <t>大久保幼稚園</t>
  </si>
  <si>
    <t>0789362020</t>
  </si>
  <si>
    <t>山手幼稚園</t>
  </si>
  <si>
    <t>0789361307</t>
  </si>
  <si>
    <t>谷八木幼稚園</t>
  </si>
  <si>
    <t>0789362048</t>
  </si>
  <si>
    <t>江井島幼稚園</t>
  </si>
  <si>
    <t>0789461049</t>
  </si>
  <si>
    <t>魚住幼稚園</t>
  </si>
  <si>
    <t>0789461859</t>
  </si>
  <si>
    <t>錦浦幼稚園</t>
  </si>
  <si>
    <t>0789462321</t>
  </si>
  <si>
    <t>二見こども園</t>
  </si>
  <si>
    <t>兵庫県　明石市二見町東二見448</t>
  </si>
  <si>
    <t>078-942-3454</t>
  </si>
  <si>
    <t>高丘東幼稚園</t>
  </si>
  <si>
    <t>0789350269</t>
  </si>
  <si>
    <t>錦が丘幼稚園</t>
  </si>
  <si>
    <t>0789472222</t>
  </si>
  <si>
    <t>高丘西幼稚園</t>
  </si>
  <si>
    <t>0789351893</t>
  </si>
  <si>
    <t>二見北幼稚園</t>
  </si>
  <si>
    <t>0789432222</t>
  </si>
  <si>
    <t>沢池幼稚園</t>
  </si>
  <si>
    <t>0789270826</t>
  </si>
  <si>
    <t>清水幼稚園</t>
  </si>
  <si>
    <t>0789434801</t>
  </si>
  <si>
    <t>和坂幼稚園</t>
  </si>
  <si>
    <t>0789290173</t>
  </si>
  <si>
    <t>二見西幼稚園</t>
  </si>
  <si>
    <t>0789445961</t>
  </si>
  <si>
    <t>大久保南幼稚園</t>
  </si>
  <si>
    <t>0789345590</t>
  </si>
  <si>
    <t>加古川幼稚園</t>
  </si>
  <si>
    <t>兵庫県加古川市加古川町木村３５－３</t>
  </si>
  <si>
    <t>0794223455</t>
  </si>
  <si>
    <t>氷丘幼稚園</t>
  </si>
  <si>
    <t>兵庫県加古川市加古川町中津８６６</t>
  </si>
  <si>
    <t>0794242641</t>
  </si>
  <si>
    <t>平岡幼稚園</t>
  </si>
  <si>
    <t>兵庫県加古川市平岡町高畑１９３</t>
  </si>
  <si>
    <t>0794246401</t>
  </si>
  <si>
    <t>尾上幼稚園</t>
  </si>
  <si>
    <t>兵庫県加古川市尾上町長田５１７－７０</t>
  </si>
  <si>
    <t>0794224305</t>
  </si>
  <si>
    <t>野口幼稚園</t>
  </si>
  <si>
    <t>兵庫県加古川市野口町野口５３２－１</t>
  </si>
  <si>
    <t>0794225201</t>
  </si>
  <si>
    <t>東神吉こども園</t>
  </si>
  <si>
    <t>兵庫県　加古川市東神吉町神吉１６２－１</t>
  </si>
  <si>
    <t>0794323972</t>
  </si>
  <si>
    <t>別府町幼稚園</t>
  </si>
  <si>
    <t>675-0132</t>
  </si>
  <si>
    <t>兵庫県加古川市別府町宮田町３７</t>
  </si>
  <si>
    <t>0794378093</t>
  </si>
  <si>
    <t>兵庫県　加古川市米田町平津１０８</t>
  </si>
  <si>
    <t>0794325070</t>
  </si>
  <si>
    <t>野口北幼稚園</t>
  </si>
  <si>
    <t>0794268241</t>
  </si>
  <si>
    <t>浜の宮幼稚園</t>
  </si>
  <si>
    <t>兵庫県加古川市尾上町口里７９０－６０</t>
  </si>
  <si>
    <t>0794246730</t>
  </si>
  <si>
    <t>平岡東幼稚園</t>
  </si>
  <si>
    <t>0789435820</t>
  </si>
  <si>
    <t>鳩里幼稚園</t>
  </si>
  <si>
    <t>兵庫県加古川市加古川町備後１７０</t>
  </si>
  <si>
    <t>0794222231</t>
  </si>
  <si>
    <t>平岡南幼稚園</t>
  </si>
  <si>
    <t>兵庫県加古川市平岡町二俣１５０</t>
  </si>
  <si>
    <t>0794351639</t>
  </si>
  <si>
    <t>氷丘南幼稚園</t>
  </si>
  <si>
    <t>675-0067</t>
  </si>
  <si>
    <t>兵庫県加古川市加古川町河原２２７－１</t>
  </si>
  <si>
    <t>0794215015</t>
  </si>
  <si>
    <t>平岡北幼稚園</t>
  </si>
  <si>
    <t>兵庫県加古川市平岡町新在家１４０７－１</t>
  </si>
  <si>
    <t>0794250262</t>
  </si>
  <si>
    <t>野口南幼稚園</t>
  </si>
  <si>
    <t>兵庫県加古川市野口町古大内２４５－５</t>
  </si>
  <si>
    <t>0794268233</t>
  </si>
  <si>
    <t>しかたこども園</t>
  </si>
  <si>
    <t>兵庫県　加古川市志方町志方町１７２１</t>
  </si>
  <si>
    <t>0794525900</t>
  </si>
  <si>
    <t>やまて幼稚園</t>
  </si>
  <si>
    <t>兵庫県加古川市神野町石守１４８９</t>
  </si>
  <si>
    <t>0794386530</t>
  </si>
  <si>
    <t>高砂こども園</t>
  </si>
  <si>
    <t>兵庫県高砂市西畑１－２－８</t>
  </si>
  <si>
    <t>0794420041</t>
  </si>
  <si>
    <t>曽根こども園</t>
  </si>
  <si>
    <t>兵庫県　高砂市曽根町２４０４－２</t>
  </si>
  <si>
    <t>0794470489</t>
  </si>
  <si>
    <t>米田こども園</t>
  </si>
  <si>
    <t>兵庫県　高砂市米田町米田４５１</t>
  </si>
  <si>
    <t>0794320082</t>
  </si>
  <si>
    <t>阿弥陀こども園</t>
  </si>
  <si>
    <t>兵庫県高砂市阿弥陀町阿弥陀１１７８－１</t>
  </si>
  <si>
    <t>0794475775</t>
  </si>
  <si>
    <t>中筋こども園</t>
  </si>
  <si>
    <t>兵庫県高砂市中筋１－２－３５</t>
  </si>
  <si>
    <t>0794475578</t>
  </si>
  <si>
    <t>北浜こども園</t>
  </si>
  <si>
    <t>兵庫県高砂市北浜町北脇２５２－１</t>
  </si>
  <si>
    <t>0792541558</t>
  </si>
  <si>
    <t>伊保こども園</t>
  </si>
  <si>
    <t>兵庫県　高砂市梅井４－３－６</t>
  </si>
  <si>
    <t>079-447-1055</t>
  </si>
  <si>
    <t>荒井こども園</t>
  </si>
  <si>
    <t>676-0015</t>
  </si>
  <si>
    <t>兵庫県　高砂市荒井町紙町2-1</t>
  </si>
  <si>
    <t>0794436701</t>
  </si>
  <si>
    <t>小野東幼稚園</t>
  </si>
  <si>
    <t>675-1371</t>
  </si>
  <si>
    <t>兵庫県小野市黒川町４７４－１</t>
  </si>
  <si>
    <t>0794622666</t>
  </si>
  <si>
    <t>わか松幼稚園</t>
  </si>
  <si>
    <t>兵庫県　小野市黒川町４７４－１（小野東幼稚園内）</t>
  </si>
  <si>
    <t>北条ならの実こども園</t>
  </si>
  <si>
    <t>兵庫県　加西市北条町北条６７２－１</t>
  </si>
  <si>
    <t>0790420420</t>
  </si>
  <si>
    <t>賀茂幼児園</t>
  </si>
  <si>
    <t>兵庫県加西市福住町９３２－４</t>
  </si>
  <si>
    <t>0790460313</t>
  </si>
  <si>
    <t>加西こども園</t>
  </si>
  <si>
    <t>兵庫県　加西市中野町１１－１</t>
  </si>
  <si>
    <t>0790492363</t>
  </si>
  <si>
    <t>泉よつばこども園</t>
  </si>
  <si>
    <t>兵庫県　加西市満久町２５７</t>
  </si>
  <si>
    <t>0790450324</t>
  </si>
  <si>
    <t>加東みらいこども園</t>
  </si>
  <si>
    <t>兵庫県　加東市山国２００１－１</t>
  </si>
  <si>
    <t>0795-42-4150</t>
  </si>
  <si>
    <t>加古幼稚園</t>
  </si>
  <si>
    <t>兵庫県加古郡稲美町加古７９００</t>
  </si>
  <si>
    <t>0794920429</t>
  </si>
  <si>
    <t>母里幼稚園</t>
  </si>
  <si>
    <t>兵庫県加古郡稲美町野寺１１４－５</t>
  </si>
  <si>
    <t>0794950411</t>
  </si>
  <si>
    <t>天満幼稚園</t>
  </si>
  <si>
    <t>675-1122</t>
  </si>
  <si>
    <t>兵庫県加古郡稲美町中村４７０</t>
  </si>
  <si>
    <t>0794920420</t>
  </si>
  <si>
    <t>天満南幼稚園</t>
  </si>
  <si>
    <t>675-1112</t>
  </si>
  <si>
    <t>兵庫県加古郡稲美町六分－６３２－１</t>
  </si>
  <si>
    <t>0794921100</t>
  </si>
  <si>
    <t>天満東幼稚園</t>
  </si>
  <si>
    <t>兵庫県加古郡稲美町岡１４９８－１</t>
  </si>
  <si>
    <t>0794951919</t>
  </si>
  <si>
    <t>水上幼稚園</t>
  </si>
  <si>
    <t>670-0804</t>
  </si>
  <si>
    <t>兵庫県姫路市保城５－４</t>
  </si>
  <si>
    <t>0792247058</t>
  </si>
  <si>
    <t>高岡幼稚園</t>
  </si>
  <si>
    <t>兵庫県姫路市西今宿４－４－２０</t>
  </si>
  <si>
    <t>0792924162</t>
  </si>
  <si>
    <t>曽左幼稚園</t>
  </si>
  <si>
    <t>兵庫県姫路市書写台１－６２－１</t>
  </si>
  <si>
    <t>0792660110</t>
  </si>
  <si>
    <t>手柄幼稚園</t>
  </si>
  <si>
    <t>兵庫県姫路市延末１４８－２</t>
  </si>
  <si>
    <t>0792972533</t>
  </si>
  <si>
    <t>荒川幼稚園</t>
  </si>
  <si>
    <t>670-0984</t>
  </si>
  <si>
    <t>兵庫県姫路市町坪１２７</t>
  </si>
  <si>
    <t>0792933696</t>
  </si>
  <si>
    <t>大塩こども園</t>
  </si>
  <si>
    <t>兵庫県　姫路市大塩町2077-5</t>
  </si>
  <si>
    <t>0792540630</t>
  </si>
  <si>
    <t>的形こども園</t>
  </si>
  <si>
    <t>兵庫県姫路市的形町的形１５４０－１</t>
  </si>
  <si>
    <t>0792540588</t>
  </si>
  <si>
    <t>白浜幼稚園</t>
  </si>
  <si>
    <t>兵庫県姫路市白浜町甲８４２</t>
  </si>
  <si>
    <t>0792450077</t>
  </si>
  <si>
    <t>高浜幼稚園</t>
  </si>
  <si>
    <t>兵庫県姫路市飾磨区阿成鹿古３０７</t>
  </si>
  <si>
    <t>0792350879</t>
  </si>
  <si>
    <t>飾磨幼稚園</t>
  </si>
  <si>
    <t>0792350240</t>
  </si>
  <si>
    <t>英賀保幼稚園</t>
  </si>
  <si>
    <t>兵庫県姫路市飾磨区英賀清水町７－３</t>
  </si>
  <si>
    <t>0792360375</t>
  </si>
  <si>
    <t>大津幼稚園</t>
  </si>
  <si>
    <t>兵庫県姫路市大津区天満１６０６</t>
  </si>
  <si>
    <t>0792361528</t>
  </si>
  <si>
    <t>網干幼稚園</t>
  </si>
  <si>
    <t>671-1241</t>
  </si>
  <si>
    <t>兵庫県姫路市網干区興浜１６</t>
  </si>
  <si>
    <t>0792720429</t>
  </si>
  <si>
    <t>別所幼稚園</t>
  </si>
  <si>
    <t>兵庫県姫路市別所町別所１７２１</t>
  </si>
  <si>
    <t>0792520068</t>
  </si>
  <si>
    <t>広峰幼稚園</t>
  </si>
  <si>
    <t>670-0893</t>
  </si>
  <si>
    <t>兵庫県姫路市北平野町２－９－２０</t>
  </si>
  <si>
    <t>0792820727</t>
  </si>
  <si>
    <t>八幡幼稚園</t>
  </si>
  <si>
    <t>671-1108</t>
  </si>
  <si>
    <t>兵庫県姫路市広畑区城山町１４００－１</t>
  </si>
  <si>
    <t>0792360412</t>
  </si>
  <si>
    <t>城東幼稚園</t>
  </si>
  <si>
    <t>670-0844</t>
  </si>
  <si>
    <t>兵庫県姫路市城東町野田１－２</t>
  </si>
  <si>
    <t>0792230925</t>
  </si>
  <si>
    <t>城陽幼稚園</t>
  </si>
  <si>
    <t>兵庫県姫路市北条１０６４</t>
  </si>
  <si>
    <t>0792240417</t>
  </si>
  <si>
    <t>砥堀こども園</t>
  </si>
  <si>
    <t>兵庫県　姫路市砥堀１２５８－２</t>
  </si>
  <si>
    <t>0792642881</t>
  </si>
  <si>
    <t>津田幼稚園</t>
  </si>
  <si>
    <t>672-8074</t>
  </si>
  <si>
    <t>兵庫県姫路市飾磨区加茂３４７</t>
  </si>
  <si>
    <t>0792340146</t>
  </si>
  <si>
    <t>旭陽幼稚園</t>
  </si>
  <si>
    <t>兵庫県姫路市網干区坂上４３０－３</t>
  </si>
  <si>
    <t>0792722747</t>
  </si>
  <si>
    <t>広畑第二幼稚園</t>
  </si>
  <si>
    <t>0792364486</t>
  </si>
  <si>
    <t>勝原幼稚園</t>
  </si>
  <si>
    <t>兵庫県姫路市勝原区丁７１５－１</t>
  </si>
  <si>
    <t>0792721600</t>
  </si>
  <si>
    <t>糸引幼稚園</t>
  </si>
  <si>
    <t>兵庫県姫路市東山９１－１８</t>
  </si>
  <si>
    <t>0792450646</t>
  </si>
  <si>
    <t>御国野幼稚園</t>
  </si>
  <si>
    <t>0792520572</t>
  </si>
  <si>
    <t>花田幼稚園</t>
  </si>
  <si>
    <t>671-0252</t>
  </si>
  <si>
    <t>兵庫県姫路市花田町加納原田９５６</t>
  </si>
  <si>
    <t>0792531680</t>
  </si>
  <si>
    <t>谷外幼稚園</t>
  </si>
  <si>
    <t>兵庫県姫路市飾東町豊国１１６４－９１</t>
  </si>
  <si>
    <t>0792532632</t>
  </si>
  <si>
    <t>船津こども園</t>
  </si>
  <si>
    <t>兵庫県姫路市船津町１１６０－３</t>
  </si>
  <si>
    <t>0792320019</t>
  </si>
  <si>
    <t>山田こども園</t>
  </si>
  <si>
    <t>679-2112</t>
  </si>
  <si>
    <t>兵庫県　姫路市山田町北山田１０９－３</t>
  </si>
  <si>
    <t>0792632188</t>
  </si>
  <si>
    <t>林田こども園</t>
  </si>
  <si>
    <t>兵庫県姫路市林田町六九谷５１０－１</t>
  </si>
  <si>
    <t>0792612216</t>
  </si>
  <si>
    <t>太市こども園</t>
  </si>
  <si>
    <t>兵庫県姫路市西脇５００</t>
  </si>
  <si>
    <t>0792690043</t>
  </si>
  <si>
    <t>安室東幼稚園</t>
  </si>
  <si>
    <t>兵庫県姫路市辻井８－１８－１</t>
  </si>
  <si>
    <t>0792942144</t>
  </si>
  <si>
    <t>城乾幼稚園</t>
  </si>
  <si>
    <t>兵庫県姫路市南八代町６－５３</t>
  </si>
  <si>
    <t>0792963100</t>
  </si>
  <si>
    <t>青山幼稚園</t>
  </si>
  <si>
    <t>671-2222</t>
  </si>
  <si>
    <t>兵庫県姫路市青山北３－４２－２</t>
  </si>
  <si>
    <t>0792670085</t>
  </si>
  <si>
    <t>安富こども園</t>
  </si>
  <si>
    <t>兵庫県　姫路市安富町安志１１９３－１</t>
  </si>
  <si>
    <t>0790662057</t>
  </si>
  <si>
    <t>相生幼稚園</t>
  </si>
  <si>
    <t>兵庫県相生市川原町３１－２</t>
  </si>
  <si>
    <t>0791237142</t>
  </si>
  <si>
    <t>平芝幼稚園</t>
  </si>
  <si>
    <t>678-0011</t>
  </si>
  <si>
    <t>兵庫県相生市那波野１－１－６</t>
  </si>
  <si>
    <t>0791227143</t>
  </si>
  <si>
    <t>兵庫県相生市山手２－４９７－１５</t>
  </si>
  <si>
    <t>0791233960</t>
  </si>
  <si>
    <t>矢野川幼稚園</t>
  </si>
  <si>
    <t>兵庫県相生市若狭野町八洞字梶２１２</t>
  </si>
  <si>
    <t>0791280155</t>
  </si>
  <si>
    <t>中央幼稚園</t>
  </si>
  <si>
    <t>兵庫県相生市旭５－１６－６８</t>
  </si>
  <si>
    <t>0791227115</t>
  </si>
  <si>
    <t>あおば幼稚園</t>
  </si>
  <si>
    <t>兵庫県相生市青葉台１－２</t>
  </si>
  <si>
    <t>0791227711</t>
  </si>
  <si>
    <t>龍野こども園</t>
  </si>
  <si>
    <t>兵庫県　たつの市龍野町上霞城１３０</t>
  </si>
  <si>
    <t>0791620392</t>
  </si>
  <si>
    <t>小宅北こども園</t>
  </si>
  <si>
    <t>679-4123</t>
  </si>
  <si>
    <t>兵庫県　たつの市龍野町片山６</t>
  </si>
  <si>
    <t>0791630487</t>
  </si>
  <si>
    <t>誉田こども園</t>
  </si>
  <si>
    <t>兵庫県　たつの市誉田町広山５０７－５</t>
  </si>
  <si>
    <t>0791630816</t>
  </si>
  <si>
    <t>小宅南こども園</t>
  </si>
  <si>
    <t>679-4167</t>
  </si>
  <si>
    <t>兵庫県　たつの市龍野町富永４０４</t>
  </si>
  <si>
    <t>0791634640</t>
  </si>
  <si>
    <t>赤穂幼稚園</t>
  </si>
  <si>
    <t>678-0233</t>
  </si>
  <si>
    <t>兵庫県赤穂市加里屋中洲２－５９</t>
  </si>
  <si>
    <t>0791422615</t>
  </si>
  <si>
    <t>尾崎幼稚園</t>
  </si>
  <si>
    <t>0791425292</t>
  </si>
  <si>
    <t>坂越幼稚園</t>
  </si>
  <si>
    <t>兵庫県赤穂市坂越１６４５－２</t>
  </si>
  <si>
    <t>0791488124</t>
  </si>
  <si>
    <t>塩屋幼稚園</t>
  </si>
  <si>
    <t>兵庫県　赤穂市古浜町１５６</t>
  </si>
  <si>
    <t>0791420213</t>
  </si>
  <si>
    <t>高雄幼稚園</t>
  </si>
  <si>
    <t>兵庫県赤穂市高雄２１５６－４</t>
  </si>
  <si>
    <t>0791487185</t>
  </si>
  <si>
    <t>赤穂西幼稚園</t>
  </si>
  <si>
    <t>兵庫県赤穂市鷆和４７０－２</t>
  </si>
  <si>
    <t>0791451006</t>
  </si>
  <si>
    <t>御崎幼稚園</t>
  </si>
  <si>
    <t>0791451055</t>
  </si>
  <si>
    <t>有年幼稚園</t>
  </si>
  <si>
    <t>兵庫県赤穂市東有年６８０－１</t>
  </si>
  <si>
    <t>0791493537</t>
  </si>
  <si>
    <t>原幼稚園</t>
  </si>
  <si>
    <t>兵庫県赤穂市有年原５８３</t>
  </si>
  <si>
    <t>0791493538</t>
  </si>
  <si>
    <t>城西幼稚園</t>
  </si>
  <si>
    <t>678-0243</t>
  </si>
  <si>
    <t>兵庫県赤穂市若草町５２</t>
  </si>
  <si>
    <t>0791420531</t>
  </si>
  <si>
    <t>家島幼稚園</t>
  </si>
  <si>
    <t>兵庫県姫路市家島町真浦２１５１</t>
  </si>
  <si>
    <t>0793251802</t>
  </si>
  <si>
    <t>坊勢幼稚園</t>
  </si>
  <si>
    <t>兵庫県姫路市家島町坊勢３０３－３</t>
  </si>
  <si>
    <t>0793260044</t>
  </si>
  <si>
    <t>前之庄こども園</t>
  </si>
  <si>
    <t>兵庫県　姫路市夢前町前之庄２１９７－５</t>
  </si>
  <si>
    <t>0793360507</t>
  </si>
  <si>
    <t>中寺こども園</t>
  </si>
  <si>
    <t>兵庫県　姫路市香寺町中寺２２４－２</t>
  </si>
  <si>
    <t>0792324952</t>
  </si>
  <si>
    <t>香呂こども園</t>
  </si>
  <si>
    <t>兵庫県姫路市香寺町香呂２３９－１</t>
  </si>
  <si>
    <t>0792320569</t>
  </si>
  <si>
    <t>四郷和光こども園</t>
  </si>
  <si>
    <t>671-0244</t>
  </si>
  <si>
    <t>兵庫県　姫路市四郷町見野８８０－１</t>
  </si>
  <si>
    <t>079-252-1396</t>
  </si>
  <si>
    <t>八千種幼児園</t>
  </si>
  <si>
    <t>兵庫県神崎郡福崎町八千種２７６－２</t>
  </si>
  <si>
    <t>0790221207</t>
  </si>
  <si>
    <t>田原幼児園</t>
  </si>
  <si>
    <t>兵庫県神崎郡福崎町西田原１２６３－４</t>
  </si>
  <si>
    <t>0790221032</t>
  </si>
  <si>
    <t>高岡幼児園</t>
  </si>
  <si>
    <t>兵庫県神崎郡福崎町高岡１９５９－４</t>
  </si>
  <si>
    <t>0790223125</t>
  </si>
  <si>
    <t>福崎幼児園</t>
  </si>
  <si>
    <t>679-2214</t>
  </si>
  <si>
    <t>兵庫県神崎郡福崎町福崎新４４８－３</t>
  </si>
  <si>
    <t>0790221091</t>
  </si>
  <si>
    <t>斑鳩幼稚園</t>
  </si>
  <si>
    <t>671-1551</t>
  </si>
  <si>
    <t>兵庫県揖保郡太子町馬場５</t>
  </si>
  <si>
    <t>0792760496</t>
  </si>
  <si>
    <t>石海幼稚園</t>
  </si>
  <si>
    <t>兵庫県揖保郡太子町福地５０１</t>
  </si>
  <si>
    <t>0792770020</t>
  </si>
  <si>
    <t>太田幼稚園</t>
  </si>
  <si>
    <t>兵庫県揖保郡太子町東出１２６・１２７合併番地の１</t>
  </si>
  <si>
    <t>0792762049</t>
  </si>
  <si>
    <t>神部こども園</t>
  </si>
  <si>
    <t>兵庫県　たつの市揖保川町黍田５－２</t>
  </si>
  <si>
    <t>0791722487</t>
  </si>
  <si>
    <t>御津北こども園</t>
  </si>
  <si>
    <t>671-1311</t>
  </si>
  <si>
    <t>兵庫県　たつの市御津町中島９８０</t>
  </si>
  <si>
    <t>079-322-2278</t>
  </si>
  <si>
    <t>揖西東こども園</t>
  </si>
  <si>
    <t>679-4005</t>
  </si>
  <si>
    <t>兵庫県　たつの市揖西町清水３０－１</t>
  </si>
  <si>
    <t>0791660270</t>
  </si>
  <si>
    <t>御津南こども園</t>
  </si>
  <si>
    <t>671-1331</t>
  </si>
  <si>
    <t>兵庫県　たつの市御津町岩見３２０</t>
  </si>
  <si>
    <t>0793222502</t>
  </si>
  <si>
    <t>揖西中こども園</t>
  </si>
  <si>
    <t>679-4007</t>
  </si>
  <si>
    <t>兵庫県たつの市揖西町構４７－１</t>
  </si>
  <si>
    <t>0791662405</t>
  </si>
  <si>
    <t>西栗栖こども園</t>
  </si>
  <si>
    <t>兵庫県たつの市新宮町鍛冶屋７７</t>
  </si>
  <si>
    <t>0791780813</t>
  </si>
  <si>
    <t>新宮こども園</t>
  </si>
  <si>
    <t>兵庫県たつの市新宮町新宮４３０－１</t>
  </si>
  <si>
    <t>0791754185</t>
  </si>
  <si>
    <t>上郡こども園</t>
  </si>
  <si>
    <t>678-1251</t>
  </si>
  <si>
    <t>兵庫県　赤穂郡　上郡町井上１８６－１</t>
  </si>
  <si>
    <t>0791-52-0150</t>
  </si>
  <si>
    <t>河東幼稚園</t>
  </si>
  <si>
    <t>671-2524</t>
  </si>
  <si>
    <t>兵庫県宍粟市山崎町三谷５７－６</t>
  </si>
  <si>
    <t>0790621563</t>
  </si>
  <si>
    <t>戸原こども園</t>
  </si>
  <si>
    <t>671-2535</t>
  </si>
  <si>
    <t>兵庫県　宍粟市山崎町宇原１７０４－２</t>
  </si>
  <si>
    <t>0790621576</t>
  </si>
  <si>
    <t>はりま一宮こども園</t>
  </si>
  <si>
    <t>兵庫県　宍粟市一宮町東市場８０９－１</t>
  </si>
  <si>
    <t>0790721987</t>
  </si>
  <si>
    <t>一宮北こども園</t>
  </si>
  <si>
    <t>兵庫県　宍粟市一宮町三方町２８７－１</t>
  </si>
  <si>
    <t>0790741628</t>
  </si>
  <si>
    <t>波賀幼稚園</t>
  </si>
  <si>
    <t>兵庫県宍粟市波賀町安賀６５４－１</t>
  </si>
  <si>
    <t>0790752094</t>
  </si>
  <si>
    <t>いちかわ東こども園</t>
  </si>
  <si>
    <t>679-2316</t>
  </si>
  <si>
    <t>兵庫県　神崎郡　市川町東川辺１２１６</t>
  </si>
  <si>
    <t>0790262060</t>
  </si>
  <si>
    <t>いちかわ西こども園</t>
  </si>
  <si>
    <t>兵庫県　神崎郡　市川町甘地２７１－１</t>
  </si>
  <si>
    <t>0790260079</t>
  </si>
  <si>
    <t>教職員課内手柄幼稚園分室</t>
  </si>
  <si>
    <t>670-8501</t>
  </si>
  <si>
    <t>兵庫県姫路市安田４－１　　姫路市教育委員会</t>
  </si>
  <si>
    <t>0792212743</t>
  </si>
  <si>
    <t>豊岡幼稚園</t>
  </si>
  <si>
    <t>兵庫県　豊岡市山王町７－５</t>
  </si>
  <si>
    <t>0796222261</t>
  </si>
  <si>
    <t>八条認定こども園</t>
  </si>
  <si>
    <t>668-0057</t>
  </si>
  <si>
    <t>兵庫県豊岡市弥栄町５－９</t>
  </si>
  <si>
    <t>0796223960</t>
  </si>
  <si>
    <t>五荘奈佐幼稚園</t>
  </si>
  <si>
    <t>0796226931</t>
  </si>
  <si>
    <t>港認定こども園</t>
  </si>
  <si>
    <t>兵庫県豊岡市気比３２９１－２３５</t>
  </si>
  <si>
    <t>0796282107</t>
  </si>
  <si>
    <t>竹野認定こども園</t>
  </si>
  <si>
    <t>669-6221</t>
  </si>
  <si>
    <t>兵庫県豊岡市竹野町須谷１４７０－１</t>
  </si>
  <si>
    <t>0796470153</t>
  </si>
  <si>
    <t>出石幼稚園</t>
  </si>
  <si>
    <t>668-0221</t>
  </si>
  <si>
    <t>兵庫県豊岡市出石町町分３６－２</t>
  </si>
  <si>
    <t>0796522174</t>
  </si>
  <si>
    <t>合橋認定こども園</t>
  </si>
  <si>
    <t>兵庫県豊岡市但東町出合市場４１６－１</t>
  </si>
  <si>
    <t>0796540105</t>
  </si>
  <si>
    <t>資母認定こども園</t>
  </si>
  <si>
    <t>兵庫県豊岡市但東町中山７５７－１</t>
  </si>
  <si>
    <t>0796560245</t>
  </si>
  <si>
    <t>浜坂認定こども園</t>
  </si>
  <si>
    <t>兵庫県美方郡新温泉町浜坂８３４－１</t>
  </si>
  <si>
    <t>0796821360</t>
  </si>
  <si>
    <t>大庭認定こども園</t>
  </si>
  <si>
    <t>669-6731</t>
  </si>
  <si>
    <t>兵庫県美方郡新温泉町二日市７５３－１</t>
  </si>
  <si>
    <t>0796821239</t>
  </si>
  <si>
    <t>ゆめっこ認定こども園</t>
  </si>
  <si>
    <t>兵庫県美方郡新温泉町湯１６８５－１３７</t>
  </si>
  <si>
    <t>0796921095</t>
  </si>
  <si>
    <t>伊佐こども園</t>
  </si>
  <si>
    <t>兵庫県養父市八鹿町浅間１２５６－５</t>
  </si>
  <si>
    <t>0796622528</t>
  </si>
  <si>
    <t>宿南こども園</t>
  </si>
  <si>
    <t>兵庫県　養父市八鹿町宿南１２８７</t>
  </si>
  <si>
    <t>0796625110</t>
  </si>
  <si>
    <t>三谷こども園</t>
  </si>
  <si>
    <t>667-0136</t>
  </si>
  <si>
    <t>兵庫県養父市三谷３５－１</t>
  </si>
  <si>
    <t>0796660403</t>
  </si>
  <si>
    <t>広谷こども園</t>
  </si>
  <si>
    <t>兵庫県養父市広谷２８４－１</t>
  </si>
  <si>
    <t>0796640706</t>
  </si>
  <si>
    <t>養父こども園</t>
  </si>
  <si>
    <t>兵庫県養父市養父市場６５０－１</t>
  </si>
  <si>
    <t>0796620365</t>
  </si>
  <si>
    <t>大屋こども園</t>
  </si>
  <si>
    <t>667-0305</t>
  </si>
  <si>
    <t>兵庫県養父市大屋町夏梅３５１</t>
  </si>
  <si>
    <t>0796691103</t>
  </si>
  <si>
    <t>関宮こども園</t>
  </si>
  <si>
    <t>兵庫県養父市吉井２６９</t>
  </si>
  <si>
    <t>0796672184</t>
  </si>
  <si>
    <t>東河こども園</t>
  </si>
  <si>
    <t>669-5226</t>
  </si>
  <si>
    <t>兵庫県　朝来市和田山町中３８０</t>
  </si>
  <si>
    <t>0796723257</t>
  </si>
  <si>
    <t>竹田こども園</t>
  </si>
  <si>
    <t>兵庫県　朝来市和田山町竹田５９２－１</t>
  </si>
  <si>
    <t>0796740014</t>
  </si>
  <si>
    <t>大蔵こども園</t>
  </si>
  <si>
    <t>兵庫県　朝来市和田山町宮田１９６</t>
  </si>
  <si>
    <t>0796732281</t>
  </si>
  <si>
    <t>山口こども園</t>
  </si>
  <si>
    <t>兵庫県　朝来市羽渕５３８</t>
  </si>
  <si>
    <t>0796770140</t>
  </si>
  <si>
    <t>中川こども園</t>
  </si>
  <si>
    <t>兵庫県　朝来市桑市９９</t>
  </si>
  <si>
    <t>0796780077</t>
  </si>
  <si>
    <t>生野こども園</t>
  </si>
  <si>
    <t>兵庫県　朝来市生野町口銀谷５４６</t>
  </si>
  <si>
    <t>0796793602</t>
  </si>
  <si>
    <t>糸井こども園</t>
  </si>
  <si>
    <t>669-5232</t>
  </si>
  <si>
    <t>兵庫県　朝来市和田山町寺内５６５－１</t>
  </si>
  <si>
    <t>0796752644</t>
  </si>
  <si>
    <t>洲本幼稚園</t>
  </si>
  <si>
    <t>兵庫県洲本市山手２－１－７</t>
  </si>
  <si>
    <t>0799221212</t>
  </si>
  <si>
    <t>なのはなこども園</t>
  </si>
  <si>
    <t>656-0013</t>
  </si>
  <si>
    <t>兵庫県　洲本市下加茂１－６－６５</t>
  </si>
  <si>
    <t>0799247087</t>
  </si>
  <si>
    <t>西宮市立公立学校分室</t>
  </si>
  <si>
    <t>662-8567</t>
  </si>
  <si>
    <t>兵庫県　西宮市六湛寺町１０－３　教委　教育人事課内</t>
  </si>
  <si>
    <t>0798-35-3794</t>
  </si>
  <si>
    <t>芦屋市立学校園</t>
  </si>
  <si>
    <t>659-8501</t>
  </si>
  <si>
    <t>兵庫県　芦屋市精道町７－６　教委　教職員課内</t>
  </si>
  <si>
    <t>0797-38-2003</t>
  </si>
  <si>
    <t>芦屋市立こども園</t>
  </si>
  <si>
    <t>兵庫県　芦屋市精道町７－６　人事課　労務・給与係内</t>
  </si>
  <si>
    <t>0797-38-2018</t>
  </si>
  <si>
    <t>伊丹市公立学校分室</t>
  </si>
  <si>
    <t>664-8503</t>
  </si>
  <si>
    <t>兵庫県　伊丹市千僧１－１　教委　職員課内</t>
  </si>
  <si>
    <t>072-784-8084</t>
  </si>
  <si>
    <t>猪名川小学校分室</t>
  </si>
  <si>
    <t>666-0292</t>
  </si>
  <si>
    <t>兵庫県　川辺郡　猪名川町上野字北畑１１ー１　教委　学校教育課内</t>
  </si>
  <si>
    <t>072-766-6006</t>
  </si>
  <si>
    <t>西宮市立こども園等分室</t>
  </si>
  <si>
    <t>兵庫県西宮市六湛寺町１０－３　西宮市役所 人事課内</t>
  </si>
  <si>
    <t>0798-35-3334</t>
  </si>
  <si>
    <t>三田市立公立学校分室</t>
  </si>
  <si>
    <t>669-1595</t>
  </si>
  <si>
    <t>兵庫県　三田市三輪２－１－１　教委　教育総務課内</t>
  </si>
  <si>
    <t>079-559-5160</t>
  </si>
  <si>
    <t>篠山小学校分室</t>
  </si>
  <si>
    <t>669-2397</t>
  </si>
  <si>
    <t>兵庫県　丹波篠山市北新町４１　企画総務部　総務課内</t>
  </si>
  <si>
    <t>0795525113</t>
  </si>
  <si>
    <t>三樹小学校分室</t>
  </si>
  <si>
    <t>673-0492</t>
  </si>
  <si>
    <t>兵庫県　三木市上の丸町１０－３０　教委　教育総務課内</t>
  </si>
  <si>
    <t>0794-82-2000</t>
  </si>
  <si>
    <t>播磨小学校分室</t>
  </si>
  <si>
    <t>675-0182</t>
  </si>
  <si>
    <t>兵庫県　加古郡　播磨町　東本荘１－５－３　教委　教育総務課内</t>
  </si>
  <si>
    <t>079-435-0533</t>
  </si>
  <si>
    <t>中町南小学校分室</t>
  </si>
  <si>
    <t>679-1192</t>
  </si>
  <si>
    <t>兵庫県　多可郡　多可町中区中村町１２３　総務課内</t>
  </si>
  <si>
    <t>0795-32-2382</t>
  </si>
  <si>
    <t>加東市立小中学校分室</t>
  </si>
  <si>
    <t>673-1493</t>
  </si>
  <si>
    <t>兵庫県　加東市社５０　人事課内</t>
  </si>
  <si>
    <t>0795-42-3301</t>
  </si>
  <si>
    <t>太子西中学校分室</t>
  </si>
  <si>
    <t>671-1592</t>
  </si>
  <si>
    <t>兵庫県　揖保郡　太子町鵤２８０－１　教委　管理課内</t>
  </si>
  <si>
    <t>079-277-1016</t>
  </si>
  <si>
    <t>小宅南こども園分室</t>
  </si>
  <si>
    <t>679-4192</t>
  </si>
  <si>
    <t>兵庫県たつの市龍野町富永１００５ー１教委　教育管理部　教育総務課内</t>
  </si>
  <si>
    <t>0791-64-3178</t>
  </si>
  <si>
    <t>山崎小学校分室</t>
  </si>
  <si>
    <t>671-2593</t>
  </si>
  <si>
    <t>兵庫県　宍粟市　山崎町中広瀬１３３－６　教委　教育総務課内</t>
  </si>
  <si>
    <t>0790-63-3121</t>
  </si>
  <si>
    <t>市川町立小中学校分室</t>
  </si>
  <si>
    <t>679-2392</t>
  </si>
  <si>
    <t>兵庫県　神崎郡　市川町西川辺１６５－３　総務課内</t>
  </si>
  <si>
    <t>0790-26-1010</t>
  </si>
  <si>
    <t>市川町立こども園分室</t>
  </si>
  <si>
    <t>福崎町立小中学校分室</t>
  </si>
  <si>
    <t>679-2280</t>
  </si>
  <si>
    <t>兵庫県　神崎郡　福崎町南田原３１１６－１　教委　学校教育課内</t>
  </si>
  <si>
    <t>0790-22-0560</t>
  </si>
  <si>
    <t>播磨高原東小中学校分室</t>
  </si>
  <si>
    <t>兵庫県　赤穂郡　上郡町光都３－５－１　総務課内</t>
  </si>
  <si>
    <t>0791-58-0002</t>
  </si>
  <si>
    <t>姫路市立小学校分室</t>
  </si>
  <si>
    <t>兵庫県姫路市安田４－１　教委　学校指導課内</t>
  </si>
  <si>
    <t>079-221-2736</t>
  </si>
  <si>
    <t>姫路市立中学校分室</t>
  </si>
  <si>
    <t>670-0935</t>
  </si>
  <si>
    <t>兵庫県　姫路市北条口３－２９　総教センター育成支援課内</t>
  </si>
  <si>
    <t>079-224-5845</t>
  </si>
  <si>
    <t>姫路市立義務教育学校分室</t>
  </si>
  <si>
    <t>兵庫県姫路市安田４－１　教委　総務課内</t>
  </si>
  <si>
    <t>079-221-2744</t>
  </si>
  <si>
    <t>浜坂認定こども園分室</t>
  </si>
  <si>
    <t>669-6792</t>
  </si>
  <si>
    <t>兵庫県　美方郡　新温泉町浜坂２６７３－１　教委　こども教育課内</t>
  </si>
  <si>
    <t>0796-82-5627</t>
  </si>
  <si>
    <t>香美町立公立学校分室</t>
  </si>
  <si>
    <t>667-1392</t>
  </si>
  <si>
    <t>兵庫県　美方郡　香美町村岡区村岡３９０－１　教委　教育総務課内</t>
  </si>
  <si>
    <t>0796-94-0101</t>
  </si>
  <si>
    <t>和田山中学校分室</t>
  </si>
  <si>
    <t>669-5202</t>
  </si>
  <si>
    <t>兵庫県　朝来市　和田山町東谷２１３－１　教委　学校教育課</t>
  </si>
  <si>
    <t>079-672-4930</t>
  </si>
  <si>
    <t>三原中学校分室</t>
  </si>
  <si>
    <t>656-0492</t>
  </si>
  <si>
    <t>兵庫県　南あわじ市市善光寺２２－１　教委　教育総務課内</t>
  </si>
  <si>
    <t>0799-43-5230</t>
  </si>
  <si>
    <t>広田中学校分室</t>
  </si>
  <si>
    <t>市こども園分室</t>
  </si>
  <si>
    <t>兵庫県　南あわじ市市善光寺２２－１　総務課内</t>
  </si>
  <si>
    <t>0799-43-5001</t>
  </si>
  <si>
    <t>義務教育学校八多学園</t>
  </si>
  <si>
    <t>651-1343</t>
  </si>
  <si>
    <t>兵庫県　神戸市　北区八多町附物８７６</t>
  </si>
  <si>
    <t>078-982-0049</t>
  </si>
  <si>
    <t>芦屋国際中等教育学校</t>
  </si>
  <si>
    <t>0797382293</t>
  </si>
  <si>
    <t>給与CD</t>
    <rPh sb="0" eb="2">
      <t>キュウヨ</t>
    </rPh>
    <phoneticPr fontId="3"/>
  </si>
  <si>
    <t>給与支給機関名</t>
    <rPh sb="0" eb="7">
      <t>キュウヨシキュウキカンメイ</t>
    </rPh>
    <phoneticPr fontId="3"/>
  </si>
  <si>
    <t>兵庫県</t>
    <phoneticPr fontId="3"/>
  </si>
  <si>
    <t>神戸市</t>
    <rPh sb="0" eb="3">
      <t>コウベシ</t>
    </rPh>
    <phoneticPr fontId="3"/>
  </si>
  <si>
    <t>神戸市看護大</t>
  </si>
  <si>
    <t>兵庫県立大</t>
    <rPh sb="0" eb="4">
      <t>ヒョウゴケンリツ</t>
    </rPh>
    <rPh sb="4" eb="5">
      <t>ダイ</t>
    </rPh>
    <phoneticPr fontId="3"/>
  </si>
  <si>
    <t>芸術文化観光専門職大学</t>
    <rPh sb="0" eb="2">
      <t>ゲイジュツ</t>
    </rPh>
    <rPh sb="2" eb="4">
      <t>ブンカ</t>
    </rPh>
    <rPh sb="4" eb="6">
      <t>カンコウ</t>
    </rPh>
    <rPh sb="6" eb="8">
      <t>センモン</t>
    </rPh>
    <rPh sb="8" eb="9">
      <t>ショク</t>
    </rPh>
    <rPh sb="9" eb="11">
      <t>ダイガク</t>
    </rPh>
    <phoneticPr fontId="3"/>
  </si>
  <si>
    <t>神戸市立工業高等専門学校</t>
    <rPh sb="0" eb="4">
      <t>コウベシリツ</t>
    </rPh>
    <rPh sb="4" eb="6">
      <t>コウギョウ</t>
    </rPh>
    <rPh sb="6" eb="12">
      <t>コウトウセンモンガッコウ</t>
    </rPh>
    <phoneticPr fontId="3"/>
  </si>
  <si>
    <t>公立学校共済組合</t>
  </si>
  <si>
    <t>神戸宿泊所</t>
  </si>
  <si>
    <t>姫路市</t>
  </si>
  <si>
    <t>尼崎市</t>
  </si>
  <si>
    <t>明石市</t>
  </si>
  <si>
    <t>西宮市</t>
  </si>
  <si>
    <t>洲本市</t>
    <phoneticPr fontId="3"/>
  </si>
  <si>
    <t>芦屋市</t>
  </si>
  <si>
    <t>伊丹市</t>
  </si>
  <si>
    <t>相生市</t>
  </si>
  <si>
    <t>加古川市</t>
  </si>
  <si>
    <t>たつの市</t>
  </si>
  <si>
    <t>赤穂市</t>
  </si>
  <si>
    <t>西脇市</t>
  </si>
  <si>
    <t>宝塚市</t>
  </si>
  <si>
    <t>三木市</t>
  </si>
  <si>
    <t>高砂市</t>
    <phoneticPr fontId="3"/>
  </si>
  <si>
    <t>川西市</t>
  </si>
  <si>
    <t>小野市</t>
  </si>
  <si>
    <t>三田市</t>
  </si>
  <si>
    <t>加西市</t>
  </si>
  <si>
    <t>丹波篠山市</t>
    <rPh sb="0" eb="2">
      <t>タンバ</t>
    </rPh>
    <phoneticPr fontId="3"/>
  </si>
  <si>
    <t>養父市</t>
  </si>
  <si>
    <t>豊岡市</t>
  </si>
  <si>
    <t>猪名川町</t>
  </si>
  <si>
    <t>宍粟市</t>
  </si>
  <si>
    <t>丹波市</t>
  </si>
  <si>
    <t>香美町</t>
  </si>
  <si>
    <t>朝来市</t>
  </si>
  <si>
    <t>稲美町</t>
  </si>
  <si>
    <t>播磨町</t>
  </si>
  <si>
    <t>市川町</t>
    <rPh sb="0" eb="2">
      <t>イチカワ</t>
    </rPh>
    <rPh sb="2" eb="3">
      <t>チョウ</t>
    </rPh>
    <phoneticPr fontId="3"/>
  </si>
  <si>
    <t>福崎町</t>
  </si>
  <si>
    <t>太子町</t>
  </si>
  <si>
    <t>上郡町</t>
  </si>
  <si>
    <t>播磨高原広域事務組合</t>
    <rPh sb="0" eb="10">
      <t>ハリマコウゲンコウイキジムクミアイ</t>
    </rPh>
    <phoneticPr fontId="3"/>
  </si>
  <si>
    <t>南あわじ市</t>
  </si>
  <si>
    <t>淡路市</t>
  </si>
  <si>
    <t>新温泉町</t>
    <rPh sb="0" eb="4">
      <t>シンオンセンチョウ</t>
    </rPh>
    <phoneticPr fontId="3"/>
  </si>
  <si>
    <t>多可町</t>
    <rPh sb="0" eb="3">
      <t>タカチョウ</t>
    </rPh>
    <phoneticPr fontId="3"/>
  </si>
  <si>
    <t>神河町</t>
  </si>
  <si>
    <t>加東市</t>
  </si>
  <si>
    <t>転入</t>
    <rPh sb="0" eb="2">
      <t>テンニュウ</t>
    </rPh>
    <phoneticPr fontId="3"/>
  </si>
  <si>
    <t>転出</t>
    <rPh sb="0" eb="2">
      <t>テンシュツ</t>
    </rPh>
    <phoneticPr fontId="3"/>
  </si>
  <si>
    <t>公立学校</t>
    <rPh sb="0" eb="2">
      <t>コウリツ</t>
    </rPh>
    <rPh sb="2" eb="4">
      <t>ガッコウ</t>
    </rPh>
    <phoneticPr fontId="3"/>
  </si>
  <si>
    <t>市町村共済</t>
    <rPh sb="0" eb="5">
      <t>シチョウソンキョウサイ</t>
    </rPh>
    <phoneticPr fontId="3"/>
  </si>
  <si>
    <t>地方職員</t>
    <rPh sb="0" eb="4">
      <t>チホウショクイン</t>
    </rPh>
    <phoneticPr fontId="3"/>
  </si>
  <si>
    <t>警察</t>
    <rPh sb="0" eb="2">
      <t>ケイサツ</t>
    </rPh>
    <phoneticPr fontId="3"/>
  </si>
  <si>
    <t>国家公務員</t>
    <rPh sb="0" eb="5">
      <t>コッカコウムイン</t>
    </rPh>
    <phoneticPr fontId="3"/>
  </si>
  <si>
    <t>ｵｵｻｶﾌ</t>
  </si>
  <si>
    <t>ｵｵｻｶｼﾐﾔｺｼﾞﾏｸ</t>
  </si>
  <si>
    <t>ｲｶﾆｹｲｻｲｶﾞﾅｲﾊﾞｱｲ</t>
  </si>
  <si>
    <t>大阪府</t>
  </si>
  <si>
    <t>大阪市都島区</t>
  </si>
  <si>
    <t>以下に掲載がない場合</t>
  </si>
  <si>
    <t>ｱﾐｼﾞﾏﾁﾖｳ</t>
  </si>
  <si>
    <t>網島町</t>
  </si>
  <si>
    <t>ｳﾁﾝﾀﾞｲﾁﾖｳ</t>
  </si>
  <si>
    <t>内代町</t>
  </si>
  <si>
    <t>ｶﾀﾏﾁ</t>
  </si>
  <si>
    <t>片町</t>
  </si>
  <si>
    <t>ｹﾏﾁﾖｳ</t>
  </si>
  <si>
    <t>毛馬町</t>
  </si>
  <si>
    <t>ｾﾞﾝｹﾞﾝｼﾞﾁﾖｳ</t>
  </si>
  <si>
    <t>善源寺町</t>
  </si>
  <si>
    <t>ﾀﾞｲﾄｳﾁﾖｳ</t>
  </si>
  <si>
    <t>大東町</t>
  </si>
  <si>
    <t>ﾀｶｸﾗﾁﾖｳ</t>
  </si>
  <si>
    <t>高倉町</t>
  </si>
  <si>
    <t>ﾄﾓﾌﾞﾁﾁﾖｳ</t>
  </si>
  <si>
    <t>友渕町</t>
  </si>
  <si>
    <t>ﾅｶﾉﾁﾖｳ</t>
  </si>
  <si>
    <t>中野町</t>
  </si>
  <si>
    <t>ﾋｶﾞｼﾉﾀﾞﾏﾁ</t>
  </si>
  <si>
    <t>東野田町</t>
  </si>
  <si>
    <t>ﾐﾔｺｼﾞﾏﾅｶﾄﾞｵﾘ</t>
  </si>
  <si>
    <t>都島中通</t>
  </si>
  <si>
    <t>ﾐﾔｺｼﾞﾏﾎﾝﾄﾞｵﾘ</t>
  </si>
  <si>
    <t>都島本通</t>
  </si>
  <si>
    <t>ﾐﾔｺｼﾞﾏﾐﾅﾐﾄﾞｵﾘ</t>
  </si>
  <si>
    <t>都島南通</t>
  </si>
  <si>
    <t>ﾐﾔｺｼﾞﾏｷﾀﾄﾞｵﾘ</t>
  </si>
  <si>
    <t>都島北通</t>
  </si>
  <si>
    <t>ﾐﾕｷﾁﾖｳ</t>
  </si>
  <si>
    <t>御幸町</t>
  </si>
  <si>
    <t>ｵｵｻｶｼﾌｸｼﾏｸ</t>
  </si>
  <si>
    <t>大阪市福島区</t>
  </si>
  <si>
    <t>ｴﾋﾞｴ</t>
  </si>
  <si>
    <t>海老江</t>
  </si>
  <si>
    <t>ｵｵﾋﾗｷ</t>
  </si>
  <si>
    <t>大開</t>
  </si>
  <si>
    <t>ｻｷﾞｽ</t>
  </si>
  <si>
    <t>鷺洲</t>
  </si>
  <si>
    <t>ﾀﾏｶﾞﾜ</t>
  </si>
  <si>
    <t>玉川</t>
  </si>
  <si>
    <t>ﾉﾀﾞ</t>
  </si>
  <si>
    <t>野田</t>
  </si>
  <si>
    <t>ﾌｸｼﾏ</t>
  </si>
  <si>
    <t>福島</t>
  </si>
  <si>
    <t>ﾖｼﾉ</t>
  </si>
  <si>
    <t>吉野</t>
  </si>
  <si>
    <t>ｵｵｻｶｼｺﾉﾊﾅｸ</t>
  </si>
  <si>
    <t>大阪市此花区</t>
  </si>
  <si>
    <t>ｱｻﾋ</t>
  </si>
  <si>
    <t>朝日</t>
  </si>
  <si>
    <t>ｳﾒﾏﾁ</t>
  </si>
  <si>
    <t>梅町</t>
  </si>
  <si>
    <t>ｶｽｶﾞﾃﾞﾅｶ</t>
  </si>
  <si>
    <t>春日出中</t>
  </si>
  <si>
    <t>ｶｽｶﾞﾃﾞﾐﾅﾐ</t>
  </si>
  <si>
    <t>春日出南</t>
  </si>
  <si>
    <t>ｶｽｶﾞﾃﾞｷﾀ</t>
  </si>
  <si>
    <t>春日出北</t>
  </si>
  <si>
    <t>ｻｸﾗｼﾞﾏ</t>
  </si>
  <si>
    <t>桜島</t>
  </si>
  <si>
    <t>ｼｶﾝｼﾞﾏ</t>
  </si>
  <si>
    <t>四貫島</t>
  </si>
  <si>
    <t>ｼﾏﾔ</t>
  </si>
  <si>
    <t>島屋</t>
  </si>
  <si>
    <t>ﾀｶﾐ</t>
  </si>
  <si>
    <t>高見</t>
  </si>
  <si>
    <t>ﾂﾈﾖｼ</t>
  </si>
  <si>
    <t>常吉</t>
  </si>
  <si>
    <t>ﾃﾞﾝﾎﾟｳ</t>
  </si>
  <si>
    <t>伝法</t>
  </si>
  <si>
    <t>ﾄﾘｼﾏ</t>
  </si>
  <si>
    <t>酉島</t>
  </si>
  <si>
    <t>ﾆｼｸｼﾞﾖｳ</t>
  </si>
  <si>
    <t>西九条</t>
  </si>
  <si>
    <t>ﾊﾞｲｶ</t>
  </si>
  <si>
    <t>梅香</t>
  </si>
  <si>
    <t>ﾎｸｺｳ</t>
  </si>
  <si>
    <t>北港</t>
  </si>
  <si>
    <t>ﾎｸｺｳｼﾗﾂ</t>
  </si>
  <si>
    <t>北港白津</t>
  </si>
  <si>
    <t>ﾎｸｺｳﾘﾖｸﾁ</t>
  </si>
  <si>
    <t>北港緑地</t>
  </si>
  <si>
    <t>ﾕﾒｼﾏﾅｶ</t>
  </si>
  <si>
    <t>夢洲中</t>
  </si>
  <si>
    <t>ﾕﾒｼﾏﾋｶﾞｼ</t>
  </si>
  <si>
    <t>夢洲東</t>
  </si>
  <si>
    <t>ｵｵｻｶｼﾆｼｸ</t>
  </si>
  <si>
    <t>大阪市西区</t>
  </si>
  <si>
    <t>ｱｼﾞｶﾞﾜ</t>
  </si>
  <si>
    <t>安治川</t>
  </si>
  <si>
    <t>ｱﾜｻﾞ</t>
  </si>
  <si>
    <t>阿波座</t>
  </si>
  <si>
    <t>ｲﾀﾁﾎﾞﾘ</t>
  </si>
  <si>
    <t>立売堀</t>
  </si>
  <si>
    <t>ｳﾂﾎﾞﾎﾝﾏﾁ</t>
  </si>
  <si>
    <t>靱本町</t>
  </si>
  <si>
    <t>ｴﾄﾞﾎﾞﾘ</t>
  </si>
  <si>
    <t>江戸堀</t>
  </si>
  <si>
    <t>ｴﾉｺｼﾞﾏ</t>
  </si>
  <si>
    <t>江之子島</t>
  </si>
  <si>
    <t>ｶﾜｸﾞﾁ</t>
  </si>
  <si>
    <t>川口</t>
  </si>
  <si>
    <t>ｷﾀﾎﾘｴ</t>
  </si>
  <si>
    <t>北堀江</t>
  </si>
  <si>
    <t>ｷﾖｳﾏﾁﾎﾞﾘ</t>
  </si>
  <si>
    <t>京町堀</t>
  </si>
  <si>
    <t>ｸｼﾞﾖｳ</t>
  </si>
  <si>
    <t>九条</t>
  </si>
  <si>
    <t>ｸｼﾞﾖｳﾐﾅﾐ</t>
  </si>
  <si>
    <t>九条南</t>
  </si>
  <si>
    <t>ｻｶｲｶﾞﾜ</t>
  </si>
  <si>
    <t>境川</t>
  </si>
  <si>
    <t>ｼﾝﾏﾁ</t>
  </si>
  <si>
    <t>新町</t>
  </si>
  <si>
    <t>ﾁﾖｻﾞｷ</t>
  </si>
  <si>
    <t>千代崎</t>
  </si>
  <si>
    <t>ﾄｻﾎﾞﾘ</t>
  </si>
  <si>
    <t>土佐堀</t>
  </si>
  <si>
    <t>ﾆｼﾎﾝﾏﾁ</t>
  </si>
  <si>
    <t>西本町</t>
  </si>
  <si>
    <t>ﾎﾝﾃﾞﾝ</t>
  </si>
  <si>
    <t>本田</t>
  </si>
  <si>
    <t>ﾐﾅﾐﾎﾘｴ</t>
  </si>
  <si>
    <t>南堀江</t>
  </si>
  <si>
    <t>ｵｵｻｶｼﾐﾅﾄｸ</t>
  </si>
  <si>
    <t>大阪市港区</t>
  </si>
  <si>
    <t>ｲｹｼﾞﾏ</t>
  </si>
  <si>
    <t>池島</t>
  </si>
  <si>
    <t>ｲｼﾀﾞ</t>
  </si>
  <si>
    <t>石田</t>
  </si>
  <si>
    <t>ｲｿｼﾞ</t>
  </si>
  <si>
    <t>磯路</t>
  </si>
  <si>
    <t>ｲﾁｵｶ</t>
  </si>
  <si>
    <t>市岡</t>
  </si>
  <si>
    <t>ｲﾁｵｶﾓﾄﾏﾁ</t>
  </si>
  <si>
    <t>市岡元町</t>
  </si>
  <si>
    <t>ｶｲｶﾞﾝﾄﾞｵﾘ</t>
  </si>
  <si>
    <t>海岸通</t>
  </si>
  <si>
    <t>ｺｳｾｲ</t>
  </si>
  <si>
    <t>港晴</t>
  </si>
  <si>
    <t>ﾀﾅｶ</t>
  </si>
  <si>
    <t>田中</t>
  </si>
  <si>
    <t>ﾁﾂｺｳ</t>
  </si>
  <si>
    <t>築港</t>
  </si>
  <si>
    <t>ﾅﾐﾖｹ</t>
  </si>
  <si>
    <t>波除</t>
  </si>
  <si>
    <t>ﾌｸｻﾞｷ</t>
  </si>
  <si>
    <t>福崎</t>
  </si>
  <si>
    <t>ﾍﾞﾝﾃﾝ</t>
  </si>
  <si>
    <t>弁天</t>
  </si>
  <si>
    <t>ﾐｻｷ</t>
  </si>
  <si>
    <t>三先</t>
  </si>
  <si>
    <t>ﾐﾅﾐｲﾁｵｶ</t>
  </si>
  <si>
    <t>南市岡</t>
  </si>
  <si>
    <t>ﾔﾊﾀﾔ</t>
  </si>
  <si>
    <t>八幡屋</t>
  </si>
  <si>
    <t>ﾕｳﾅｷﾞ</t>
  </si>
  <si>
    <t>夕凪</t>
  </si>
  <si>
    <t>ｵｵｻｶｼﾀｲｼﾖｳｸ</t>
  </si>
  <si>
    <t>大阪市大正区</t>
  </si>
  <si>
    <t>ｲｽﾞｵ</t>
  </si>
  <si>
    <t>泉尾</t>
  </si>
  <si>
    <t>ｷﾀｵｶｼﾞﾏ</t>
  </si>
  <si>
    <t>北恩加島</t>
  </si>
  <si>
    <t>ｷﾀﾑﾗ</t>
  </si>
  <si>
    <t>北村</t>
  </si>
  <si>
    <t>ｺﾊﾞﾔｼﾋｶﾞｼ</t>
  </si>
  <si>
    <t>小林東</t>
  </si>
  <si>
    <t>ｺﾊﾞﾔｼﾆｼ</t>
  </si>
  <si>
    <t>小林西</t>
  </si>
  <si>
    <t>ｻﾝｹﾞﾝﾔﾋｶﾞｼ</t>
  </si>
  <si>
    <t>三軒家東</t>
  </si>
  <si>
    <t>ｻﾝｹﾞﾝﾔﾆｼ</t>
  </si>
  <si>
    <t>三軒家西</t>
  </si>
  <si>
    <t>ﾁｼﾏ</t>
  </si>
  <si>
    <t>千島</t>
  </si>
  <si>
    <t>ﾂﾙﾏﾁ</t>
  </si>
  <si>
    <t>鶴町</t>
  </si>
  <si>
    <t>ﾋﾗｵ</t>
  </si>
  <si>
    <t>平尾</t>
  </si>
  <si>
    <t>ﾌﾅﾏﾁ</t>
  </si>
  <si>
    <t>船町</t>
  </si>
  <si>
    <t>ﾐﾅﾐｵｶｼﾞﾏ</t>
  </si>
  <si>
    <t>南恩加島</t>
  </si>
  <si>
    <t>ｵｵｻｶｼﾃﾝﾉｳｼﾞｸ</t>
  </si>
  <si>
    <t>大阪市天王寺区</t>
  </si>
  <si>
    <t>ｱｼﾞﾊﾗﾁﾖｳ</t>
  </si>
  <si>
    <t>味原町</t>
  </si>
  <si>
    <t>ｱｼﾞﾊﾗﾎﾝﾏﾁ</t>
  </si>
  <si>
    <t>味原本町</t>
  </si>
  <si>
    <t>ｲｸﾀﾏﾃﾗﾏﾁ</t>
  </si>
  <si>
    <t>生玉寺町</t>
  </si>
  <si>
    <t>ｲｸﾀﾏﾏｴﾏﾁ</t>
  </si>
  <si>
    <t>生玉前町</t>
  </si>
  <si>
    <t>ｲｸﾀﾏﾁﾖｳ</t>
  </si>
  <si>
    <t>生玉町</t>
  </si>
  <si>
    <t>ｲｼｶﾞﾂｼﾞﾁﾖｳ</t>
  </si>
  <si>
    <t>石ケ辻町</t>
  </si>
  <si>
    <t>ｳｴｼｵ</t>
  </si>
  <si>
    <t>上汐</t>
  </si>
  <si>
    <t>ｳｴﾉﾐﾔﾁﾖｳ</t>
  </si>
  <si>
    <t>上之宮町</t>
  </si>
  <si>
    <t>ｳｴﾎﾝﾏﾁ</t>
  </si>
  <si>
    <t>上本町</t>
  </si>
  <si>
    <t>ｴｻｼﾏﾁ</t>
  </si>
  <si>
    <t>餌差町</t>
  </si>
  <si>
    <t>ｵｳｻｶ</t>
  </si>
  <si>
    <t>逢阪</t>
  </si>
  <si>
    <t>ｵﾊﾞｾﾁﾖｳ</t>
  </si>
  <si>
    <t>小橋町</t>
  </si>
  <si>
    <t>ｶﾂﾔﾏ</t>
  </si>
  <si>
    <t>勝山</t>
  </si>
  <si>
    <t>ｶﾗｷﾖﾁﾖｳ</t>
  </si>
  <si>
    <t>空清町</t>
  </si>
  <si>
    <t>ｶﾗｽｶﾞﾂｼﾞ</t>
  </si>
  <si>
    <t>烏ケ辻</t>
  </si>
  <si>
    <t>ｶﾗﾎﾘﾁﾖｳ</t>
  </si>
  <si>
    <t>空堀町</t>
  </si>
  <si>
    <t>ｷﾀｶﾜﾎﾘﾁﾖｳ</t>
  </si>
  <si>
    <t>北河堀町</t>
  </si>
  <si>
    <t>ｷﾀﾔﾏﾁﾖｳ</t>
  </si>
  <si>
    <t>北山町</t>
  </si>
  <si>
    <t>ｺｸﾌﾞﾁﾖｳ</t>
  </si>
  <si>
    <t>国分町</t>
  </si>
  <si>
    <t>ｺﾐﾔﾁﾖｳ</t>
  </si>
  <si>
    <t>小宮町</t>
  </si>
  <si>
    <t>ｻｲｸﾀﾞﾆ</t>
  </si>
  <si>
    <t>細工谷</t>
  </si>
  <si>
    <t>ｻﾅﾀﾞﾔﾏﾁﾖｳ</t>
  </si>
  <si>
    <t>真田山町</t>
  </si>
  <si>
    <t>ｼﾀﾃﾞﾗﾏﾁ</t>
  </si>
  <si>
    <t>下寺町</t>
  </si>
  <si>
    <t>ｼﾃﾝﾉｳｼﾞ</t>
  </si>
  <si>
    <t>四天王寺</t>
  </si>
  <si>
    <t>ｼﾐｽﾞﾀﾞﾆﾁﾖｳ</t>
  </si>
  <si>
    <t>清水谷町</t>
  </si>
  <si>
    <t>ｼﾓｱｼﾞﾊﾗﾁﾖｳ</t>
  </si>
  <si>
    <t>下味原町</t>
  </si>
  <si>
    <t>ｼﾞﾖｳﾅﾝﾃﾗﾏﾁ</t>
  </si>
  <si>
    <t>城南寺町</t>
  </si>
  <si>
    <t>ｼﾝﾎﾟｳｲﾝﾁﾖｳ</t>
  </si>
  <si>
    <t>真法院町</t>
  </si>
  <si>
    <t>ﾀﾞｲﾄﾞｳ</t>
  </si>
  <si>
    <t>大道</t>
  </si>
  <si>
    <t>ﾀﾏﾂｸﾘﾎﾝﾏﾁ</t>
  </si>
  <si>
    <t>玉造本町</t>
  </si>
  <si>
    <t>ﾀﾏﾂｸﾘﾓﾄﾏﾁ</t>
  </si>
  <si>
    <t>玉造元町</t>
  </si>
  <si>
    <t>ﾁﾔｳｽﾔﾏﾁﾖｳ</t>
  </si>
  <si>
    <t>茶臼山町</t>
  </si>
  <si>
    <t>ﾃﾗﾀﾞﾁﾖｳ</t>
  </si>
  <si>
    <t>寺田町</t>
  </si>
  <si>
    <t>ﾄﾞｳｶﾞｼﾊﾞ</t>
  </si>
  <si>
    <t>堂ケ芝</t>
  </si>
  <si>
    <t>ﾄｳｼﾞﾖｳﾁﾖｳ</t>
  </si>
  <si>
    <t>東上町</t>
  </si>
  <si>
    <t>ﾋｶﾞｼｺｳﾂﾞﾁﾖｳ</t>
  </si>
  <si>
    <t>東高津町</t>
  </si>
  <si>
    <t>ﾋﾃﾞﾝｲﾝﾁﾖｳ</t>
  </si>
  <si>
    <t>悲田院町</t>
  </si>
  <si>
    <t>ﾌﾃﾞｶﾞｻｷﾁﾖｳ</t>
  </si>
  <si>
    <t>筆ケ崎町</t>
  </si>
  <si>
    <t>ﾌﾅﾊｼﾁﾖｳ</t>
  </si>
  <si>
    <t>舟橋町</t>
  </si>
  <si>
    <t>ﾎﾘｺｼﾁﾖｳ</t>
  </si>
  <si>
    <t>堀越町</t>
  </si>
  <si>
    <t>ﾏﾂｶﾞﾊﾅﾁﾖｳ</t>
  </si>
  <si>
    <t>松ケ鼻町</t>
  </si>
  <si>
    <t>ﾐﾅﾐｶﾜﾎﾘﾁﾖｳ</t>
  </si>
  <si>
    <t>南河堀町</t>
  </si>
  <si>
    <t>ﾕｳﾋｶﾞｵｶﾁﾖｳ</t>
  </si>
  <si>
    <t>夕陽丘町</t>
  </si>
  <si>
    <t>ﾚｲﾆﾝﾁﾖｳ</t>
  </si>
  <si>
    <t>伶人町</t>
  </si>
  <si>
    <t>ﾛｸﾏﾝﾀｲﾁﾖｳ</t>
  </si>
  <si>
    <t>六万体町</t>
  </si>
  <si>
    <t>ｵｵｻｶｼﾅﾆﾜｸ</t>
  </si>
  <si>
    <t>大阪市浪速区</t>
  </si>
  <si>
    <t>ｱｼﾊﾗ</t>
  </si>
  <si>
    <t>芦原</t>
  </si>
  <si>
    <t>ｲﾅﾘ</t>
  </si>
  <si>
    <t>稲荷</t>
  </si>
  <si>
    <t>ｴﾋﾞｽﾎﾝﾏﾁ</t>
  </si>
  <si>
    <t>戎本町</t>
  </si>
  <si>
    <t>ｴﾋﾞｽﾋｶﾞｼ</t>
  </si>
  <si>
    <t>恵美須東</t>
  </si>
  <si>
    <t>ｴﾋﾞｽﾆｼ</t>
  </si>
  <si>
    <t>恵美須西</t>
  </si>
  <si>
    <t>ｷﾂﾞｶﾞﾜ</t>
  </si>
  <si>
    <t>木津川</t>
  </si>
  <si>
    <t>ｸﾎﾞﾖｼ</t>
  </si>
  <si>
    <t>久保吉</t>
  </si>
  <si>
    <t>ｻｲﾜｲﾁﾖｳ</t>
  </si>
  <si>
    <t>幸町</t>
  </si>
  <si>
    <t>ｻｸﾗｶﾞﾜ</t>
  </si>
  <si>
    <t>桜川</t>
  </si>
  <si>
    <t>ｼｵｸｻ</t>
  </si>
  <si>
    <t>塩草</t>
  </si>
  <si>
    <t>ｼｷﾂﾋｶﾞｼ</t>
  </si>
  <si>
    <t>敷津東</t>
  </si>
  <si>
    <t>ｼｷﾂﾆｼ</t>
  </si>
  <si>
    <t>敷津西</t>
  </si>
  <si>
    <t>ｼﾓﾃﾞﾗ</t>
  </si>
  <si>
    <t>下寺</t>
  </si>
  <si>
    <t>ﾀﾞｲｺｸ</t>
  </si>
  <si>
    <t>大国</t>
  </si>
  <si>
    <t>ﾀﾃﾊﾞ</t>
  </si>
  <si>
    <t>立葉</t>
  </si>
  <si>
    <t>ﾅﾆﾜﾋｶﾞｼ</t>
  </si>
  <si>
    <t>浪速東</t>
  </si>
  <si>
    <t>ﾅﾆﾜﾆｼ</t>
  </si>
  <si>
    <t>浪速西</t>
  </si>
  <si>
    <t>ﾅﾝﾊﾞﾅｶ</t>
  </si>
  <si>
    <t>難波中</t>
  </si>
  <si>
    <t>ﾆﾂﾎﾟﾝﾊﾞｼ</t>
  </si>
  <si>
    <t>日本橋</t>
  </si>
  <si>
    <t>ﾆﾂﾎﾟﾝﾊﾞｼﾋｶﾞｼ</t>
  </si>
  <si>
    <t>日本橋東</t>
  </si>
  <si>
    <t>ﾆﾂﾎﾟﾝﾊﾞｼﾆｼ</t>
  </si>
  <si>
    <t>日本橋西</t>
  </si>
  <si>
    <t>ﾐﾅﾄﾏﾁ</t>
  </si>
  <si>
    <t>湊町</t>
  </si>
  <si>
    <t>ﾓﾄﾏﾁ</t>
  </si>
  <si>
    <t>元町</t>
  </si>
  <si>
    <t>ｵｵｻｶｼﾆｼﾖﾄﾞｶﾞﾜｸ</t>
  </si>
  <si>
    <t>大阪市西淀川区</t>
  </si>
  <si>
    <t>ｳﾀｼﾞﾏ</t>
  </si>
  <si>
    <t>歌島</t>
  </si>
  <si>
    <t>ｵｵﾉ</t>
  </si>
  <si>
    <t>大野</t>
  </si>
  <si>
    <t>ｵｵﾜﾀﾞ</t>
  </si>
  <si>
    <t>大和田</t>
  </si>
  <si>
    <t>ｶｼﾜｻﾞﾄ</t>
  </si>
  <si>
    <t>柏里</t>
  </si>
  <si>
    <t>ﾀｹｼﾞﾏ</t>
  </si>
  <si>
    <t>竹島</t>
  </si>
  <si>
    <t>ﾁﾌﾞﾈ</t>
  </si>
  <si>
    <t>千舟</t>
  </si>
  <si>
    <t>ﾂｸﾀﾞ</t>
  </si>
  <si>
    <t>佃</t>
  </si>
  <si>
    <t>ﾃﾞｷｼﾞﾏ</t>
  </si>
  <si>
    <t>出来島</t>
  </si>
  <si>
    <t>ﾅｶｼﾞﾏ</t>
  </si>
  <si>
    <t>中島</t>
  </si>
  <si>
    <t>ﾆｼｼﾞﾏ</t>
  </si>
  <si>
    <t>西島</t>
  </si>
  <si>
    <t>ﾉｻﾞﾄ</t>
  </si>
  <si>
    <t>野里</t>
  </si>
  <si>
    <t>ﾊﾅｶﾜ</t>
  </si>
  <si>
    <t>花川</t>
  </si>
  <si>
    <t>ﾋﾒｻﾄ</t>
  </si>
  <si>
    <t>姫里</t>
  </si>
  <si>
    <t>ﾋﾒｼﾞﾏ</t>
  </si>
  <si>
    <t>姫島</t>
  </si>
  <si>
    <t>ﾋﾔｸｼﾏ</t>
  </si>
  <si>
    <t>百島</t>
  </si>
  <si>
    <t>ﾌｸﾏﾁ</t>
  </si>
  <si>
    <t>福町</t>
  </si>
  <si>
    <t>ﾐﾃｼﾞﾏ</t>
  </si>
  <si>
    <t>御幣島</t>
  </si>
  <si>
    <t>ｵｵｻｶｼﾋｶﾞｼﾖﾄﾞｶﾞﾜｸ</t>
  </si>
  <si>
    <t>大阪市東淀川区</t>
  </si>
  <si>
    <t>ｱｲｶﾜ</t>
  </si>
  <si>
    <t>相川</t>
  </si>
  <si>
    <t>ｱﾜｼﾞ</t>
  </si>
  <si>
    <t>淡路</t>
  </si>
  <si>
    <t>ｲﾀｶﾉ</t>
  </si>
  <si>
    <t>井高野</t>
  </si>
  <si>
    <t>ｵｵｽﾐ</t>
  </si>
  <si>
    <t>大隅</t>
  </si>
  <si>
    <t>ｶﾐｼﾝｼﾞﾖｳ</t>
  </si>
  <si>
    <t>上新庄</t>
  </si>
  <si>
    <t>ｷﾀｴｸﾞﾁ</t>
  </si>
  <si>
    <t>北江口</t>
  </si>
  <si>
    <t>ｸﾆｼﾞﾏ</t>
  </si>
  <si>
    <t>柴島</t>
  </si>
  <si>
    <t>ｺﾏﾂ</t>
  </si>
  <si>
    <t>小松</t>
  </si>
  <si>
    <t>ｼﾓｼﾝｼﾞﾖｳ</t>
  </si>
  <si>
    <t>下新庄</t>
  </si>
  <si>
    <t>ｽﾞｲｺｳ</t>
  </si>
  <si>
    <t>瑞光</t>
  </si>
  <si>
    <t>ｽｶﾞﾊﾗ</t>
  </si>
  <si>
    <t>菅原</t>
  </si>
  <si>
    <t>大桐</t>
  </si>
  <si>
    <t>ﾀﾞｲﾄﾞｳﾐﾅﾐ</t>
  </si>
  <si>
    <t>大道南</t>
  </si>
  <si>
    <t>ﾄﾖｻﾄ</t>
  </si>
  <si>
    <t>豊里</t>
  </si>
  <si>
    <t>ﾆｼｱﾜｼﾞ</t>
  </si>
  <si>
    <t>西淡路</t>
  </si>
  <si>
    <t>ﾋｶﾞｼｱﾜｼﾞ</t>
  </si>
  <si>
    <t>東淡路</t>
  </si>
  <si>
    <t>ﾋｶﾞｼﾅｶｼﾞﾏ</t>
  </si>
  <si>
    <t>東中島</t>
  </si>
  <si>
    <t>ﾎｳｼﾝ</t>
  </si>
  <si>
    <t>豊新</t>
  </si>
  <si>
    <t>ﾐﾅﾐｴｸﾞﾁ</t>
  </si>
  <si>
    <t>南江口</t>
  </si>
  <si>
    <t>ｵｵｻｶｼﾋｶﾞｼﾅﾘｸ</t>
  </si>
  <si>
    <t>大阪市東成区</t>
  </si>
  <si>
    <t>ｵｵｲﾏｻﾞﾄ</t>
  </si>
  <si>
    <t>大今里</t>
  </si>
  <si>
    <t>ｵｵｲﾏｻﾞﾄﾆｼ</t>
  </si>
  <si>
    <t>大今里西</t>
  </si>
  <si>
    <t>ｵｵｲﾏｻﾞﾄﾐﾅﾐ</t>
  </si>
  <si>
    <t>大今里南</t>
  </si>
  <si>
    <t>ｶﾐｼﾞ</t>
  </si>
  <si>
    <t>神路</t>
  </si>
  <si>
    <t>ﾀﾏﾂ</t>
  </si>
  <si>
    <t>玉津</t>
  </si>
  <si>
    <t>ﾅｶﾐﾁ</t>
  </si>
  <si>
    <t>中道</t>
  </si>
  <si>
    <t>ﾅｶﾓﾄ</t>
  </si>
  <si>
    <t>中本</t>
  </si>
  <si>
    <t>ﾋｶﾞｼｲﾏｻﾞﾄ</t>
  </si>
  <si>
    <t>東今里</t>
  </si>
  <si>
    <t>ﾋｶﾞｼｵﾊﾞｾ</t>
  </si>
  <si>
    <t>東小橋</t>
  </si>
  <si>
    <t>ﾋｶﾞｼﾅｶﾓﾄ</t>
  </si>
  <si>
    <t>東中本</t>
  </si>
  <si>
    <t>ﾌｶｴﾐﾅﾐ</t>
  </si>
  <si>
    <t>深江南</t>
  </si>
  <si>
    <t>ﾌｶｴｷﾀ</t>
  </si>
  <si>
    <t>深江北</t>
  </si>
  <si>
    <t>ｵｵｻｶｼｲｸﾉｸ</t>
  </si>
  <si>
    <t>大阪市生野区</t>
  </si>
  <si>
    <t>ｲｸﾉﾋｶﾞｼ</t>
  </si>
  <si>
    <t>生野東</t>
  </si>
  <si>
    <t>ｲｸﾉﾆｼ</t>
  </si>
  <si>
    <t>生野西</t>
  </si>
  <si>
    <t>ｶﾂﾔﾏﾐﾅﾐ</t>
  </si>
  <si>
    <t>勝山南</t>
  </si>
  <si>
    <t>ｶﾂﾔﾏｷﾀ</t>
  </si>
  <si>
    <t>勝山北</t>
  </si>
  <si>
    <t>ｼﾔﾘｼﾞ</t>
  </si>
  <si>
    <t>舎利寺</t>
  </si>
  <si>
    <t>ｼﾖｳｼﾞ</t>
  </si>
  <si>
    <t>小路</t>
  </si>
  <si>
    <t>ｼﾖｳｼﾞﾋｶﾞｼ</t>
  </si>
  <si>
    <t>小路東</t>
  </si>
  <si>
    <t>ｼﾝｲﾏｻﾞﾄ</t>
  </si>
  <si>
    <t>新今里</t>
  </si>
  <si>
    <t>ﾀｼﾞﾏ</t>
  </si>
  <si>
    <t>田島</t>
  </si>
  <si>
    <t>ﾀﾂﾐﾅｶ</t>
  </si>
  <si>
    <t>巽中</t>
  </si>
  <si>
    <t>ﾀﾂﾐﾋｶﾞｼ</t>
  </si>
  <si>
    <t>巽東</t>
  </si>
  <si>
    <t>ﾀﾂﾐﾆｼ</t>
  </si>
  <si>
    <t>巽西</t>
  </si>
  <si>
    <t>ﾀﾂﾐﾐﾅﾐ</t>
  </si>
  <si>
    <t>巽南</t>
  </si>
  <si>
    <t>ﾀﾂﾐｷﾀ</t>
  </si>
  <si>
    <t>巽北</t>
  </si>
  <si>
    <t>ﾂﾙﾊｼ</t>
  </si>
  <si>
    <t>鶴橋</t>
  </si>
  <si>
    <t>ﾅｶｶﾞﾜ</t>
  </si>
  <si>
    <t>中川</t>
  </si>
  <si>
    <t>ﾅｶｶﾞﾜﾋｶﾞｼ</t>
  </si>
  <si>
    <t>中川東</t>
  </si>
  <si>
    <t>ﾅｶｶﾞﾜﾆｼ</t>
  </si>
  <si>
    <t>中川西</t>
  </si>
  <si>
    <t>ﾊﾔｼｼﾞ</t>
  </si>
  <si>
    <t>林寺</t>
  </si>
  <si>
    <t>ﾓﾓﾀﾞﾆ</t>
  </si>
  <si>
    <t>桃谷</t>
  </si>
  <si>
    <t>ｵｵｻｶｼｱｻﾋｸ</t>
  </si>
  <si>
    <t>大阪市旭区</t>
  </si>
  <si>
    <t>ｱｶｶﾞﾜ</t>
  </si>
  <si>
    <t>赤川</t>
  </si>
  <si>
    <t>ｲｸｴ</t>
  </si>
  <si>
    <t>生江</t>
  </si>
  <si>
    <t>ｲﾏｲﾁ</t>
  </si>
  <si>
    <t>今市</t>
  </si>
  <si>
    <t>ｵｵﾐﾔ</t>
  </si>
  <si>
    <t>大宮</t>
  </si>
  <si>
    <t>ｼﾐｽﾞ</t>
  </si>
  <si>
    <t>清水</t>
  </si>
  <si>
    <t>ｼﾝﾓﾘ</t>
  </si>
  <si>
    <t>新森</t>
  </si>
  <si>
    <t>ｾﾝﾊﾞﾔｼ</t>
  </si>
  <si>
    <t>千林</t>
  </si>
  <si>
    <t>ﾀｲｼﾊﾞｼ</t>
  </si>
  <si>
    <t>太子橋</t>
  </si>
  <si>
    <t>ﾀｶﾄﾞﾉ</t>
  </si>
  <si>
    <t>高殿</t>
  </si>
  <si>
    <t>ﾅｶﾐﾔ</t>
  </si>
  <si>
    <t>中宮</t>
  </si>
  <si>
    <t>ﾓﾘｼﾖｳｼﾞ</t>
  </si>
  <si>
    <t>森小路</t>
  </si>
  <si>
    <t>ｵｵｻｶｼｼﾞﾖｳﾄｳｸ</t>
  </si>
  <si>
    <t>大阪市城東区</t>
  </si>
  <si>
    <t>ｲﾏﾌｸﾋｶﾞｼ</t>
  </si>
  <si>
    <t>今福東</t>
  </si>
  <si>
    <t>ｲﾏﾌｸﾆｼ</t>
  </si>
  <si>
    <t>今福西</t>
  </si>
  <si>
    <t>ｲﾏﾌｸﾐﾅﾐ</t>
  </si>
  <si>
    <t>今福南</t>
  </si>
  <si>
    <t>ｶﾞﾓｳ</t>
  </si>
  <si>
    <t>蒲生</t>
  </si>
  <si>
    <t>ｼｷﾞﾀ</t>
  </si>
  <si>
    <t>新喜多</t>
  </si>
  <si>
    <t>ｼｷﾞﾀﾋｶﾞｼ</t>
  </si>
  <si>
    <t>新喜多東</t>
  </si>
  <si>
    <t>ｼｷﾞﾉﾋｶﾞｼ</t>
  </si>
  <si>
    <t>鴫野東</t>
  </si>
  <si>
    <t>ｼｷﾞﾉﾆｼ</t>
  </si>
  <si>
    <t>鴫野西</t>
  </si>
  <si>
    <t>ｽﾜ</t>
  </si>
  <si>
    <t>諏訪</t>
  </si>
  <si>
    <t>ｾｲｲｸ</t>
  </si>
  <si>
    <t>成育</t>
  </si>
  <si>
    <t>ｾｷﾒ</t>
  </si>
  <si>
    <t>関目</t>
  </si>
  <si>
    <t>ﾁﾕｳｵｳ</t>
  </si>
  <si>
    <t>中央</t>
  </si>
  <si>
    <t>ﾃﾝﾉｳﾃﾞﾝ</t>
  </si>
  <si>
    <t>天王田</t>
  </si>
  <si>
    <t>ﾅｶﾊﾏ</t>
  </si>
  <si>
    <t>中浜</t>
  </si>
  <si>
    <t>ﾅｶﾞﾀ</t>
  </si>
  <si>
    <t>永田</t>
  </si>
  <si>
    <t>ﾉｴ</t>
  </si>
  <si>
    <t>野江</t>
  </si>
  <si>
    <t>ﾊﾅﾃﾝﾆｼ</t>
  </si>
  <si>
    <t>放出西</t>
  </si>
  <si>
    <t>ﾋｶﾞｼﾅｶﾊﾏ</t>
  </si>
  <si>
    <t>東中浜</t>
  </si>
  <si>
    <t>ﾌﾙｲﾁ</t>
  </si>
  <si>
    <t>古市</t>
  </si>
  <si>
    <t>ﾓﾘﾉﾐﾔ</t>
  </si>
  <si>
    <t>森之宮</t>
  </si>
  <si>
    <t>ｵｵｻｶｼｱﾍﾞﾉｸ</t>
  </si>
  <si>
    <t>大阪市阿倍野区</t>
  </si>
  <si>
    <t>ｱｲｵｲﾄﾞｵﾘ</t>
  </si>
  <si>
    <t>相生通</t>
  </si>
  <si>
    <t>ｱｻﾋﾏﾁ</t>
  </si>
  <si>
    <t>旭町</t>
  </si>
  <si>
    <t>ｱﾍﾞﾉｽｼﾞ(ﾂｷﾞﾉﾋﾞﾙｦﾉｿﾞｸ)</t>
  </si>
  <si>
    <t>阿倍野筋（次のビルを除く）</t>
  </si>
  <si>
    <t>ｱﾍﾞﾉｽｼﾞｱﾍﾞﾉﾊﾙｶｽ(ﾁｶｲ･ｶｲｿｳﾌﾒｲ)</t>
  </si>
  <si>
    <t>阿倍野筋あべのハルカス（地階・階層不明）</t>
  </si>
  <si>
    <t>ｱﾍﾞﾉｽｼﾞｱﾍﾞﾉﾊﾙｶｽ(1ｶｲ)</t>
  </si>
  <si>
    <t>阿倍野筋あべのハルカス（１階）</t>
  </si>
  <si>
    <t>ｱﾍﾞﾉｽｼﾞｱﾍﾞﾉﾊﾙｶｽ(2ｶｲ)</t>
  </si>
  <si>
    <t>阿倍野筋あべのハルカス（２階）</t>
  </si>
  <si>
    <t>ｱﾍﾞﾉｽｼﾞｱﾍﾞﾉﾊﾙｶｽ(3ｶｲ)</t>
  </si>
  <si>
    <t>阿倍野筋あべのハルカス（３階）</t>
  </si>
  <si>
    <t>ｱﾍﾞﾉｽｼﾞｱﾍﾞﾉﾊﾙｶｽ(4ｶｲ)</t>
  </si>
  <si>
    <t>阿倍野筋あべのハルカス（４階）</t>
  </si>
  <si>
    <t>ｱﾍﾞﾉｽｼﾞｱﾍﾞﾉﾊﾙｶｽ(5ｶｲ)</t>
  </si>
  <si>
    <t>阿倍野筋あべのハルカス（５階）</t>
  </si>
  <si>
    <t>ｱﾍﾞﾉｽｼﾞｱﾍﾞﾉﾊﾙｶｽ(6ｶｲ)</t>
  </si>
  <si>
    <t>阿倍野筋あべのハルカス（６階）</t>
  </si>
  <si>
    <t>ｱﾍﾞﾉｽｼﾞｱﾍﾞﾉﾊﾙｶｽ(7ｶｲ)</t>
  </si>
  <si>
    <t>阿倍野筋あべのハルカス（７階）</t>
  </si>
  <si>
    <t>ｱﾍﾞﾉｽｼﾞｱﾍﾞﾉﾊﾙｶｽ(8ｶｲ)</t>
  </si>
  <si>
    <t>阿倍野筋あべのハルカス（８階）</t>
  </si>
  <si>
    <t>ｱﾍﾞﾉｽｼﾞｱﾍﾞﾉﾊﾙｶｽ(9ｶｲ)</t>
  </si>
  <si>
    <t>阿倍野筋あべのハルカス（９階）</t>
  </si>
  <si>
    <t>ｱﾍﾞﾉｽｼﾞｱﾍﾞﾉﾊﾙｶｽ(10ｶｲ)</t>
  </si>
  <si>
    <t>阿倍野筋あべのハルカス（１０階）</t>
  </si>
  <si>
    <t>ｱﾍﾞﾉｽｼﾞｱﾍﾞﾉﾊﾙｶｽ(11ｶｲ)</t>
  </si>
  <si>
    <t>阿倍野筋あべのハルカス（１１階）</t>
  </si>
  <si>
    <t>ｱﾍﾞﾉｽｼﾞｱﾍﾞﾉﾊﾙｶｽ(12ｶｲ)</t>
  </si>
  <si>
    <t>阿倍野筋あべのハルカス（１２階）</t>
  </si>
  <si>
    <t>ｱﾍﾞﾉｽｼﾞｱﾍﾞﾉﾊﾙｶｽ(13ｶｲ)</t>
  </si>
  <si>
    <t>阿倍野筋あべのハルカス（１３階）</t>
  </si>
  <si>
    <t>ｱﾍﾞﾉｽｼﾞｱﾍﾞﾉﾊﾙｶｽ(14ｶｲ)</t>
  </si>
  <si>
    <t>阿倍野筋あべのハルカス（１４階）</t>
  </si>
  <si>
    <t>ｱﾍﾞﾉｽｼﾞｱﾍﾞﾉﾊﾙｶｽ(15ｶｲ)</t>
  </si>
  <si>
    <t>阿倍野筋あべのハルカス（１５階）</t>
  </si>
  <si>
    <t>ｱﾍﾞﾉｽｼﾞｱﾍﾞﾉﾊﾙｶｽ(16ｶｲ)</t>
  </si>
  <si>
    <t>阿倍野筋あべのハルカス（１６階）</t>
  </si>
  <si>
    <t>ｱﾍﾞﾉｽｼﾞｱﾍﾞﾉﾊﾙｶｽ(17ｶｲ)</t>
  </si>
  <si>
    <t>阿倍野筋あべのハルカス（１７階）</t>
  </si>
  <si>
    <t>ｱﾍﾞﾉｽｼﾞｱﾍﾞﾉﾊﾙｶｽ(18ｶｲ)</t>
  </si>
  <si>
    <t>阿倍野筋あべのハルカス（１８階）</t>
  </si>
  <si>
    <t>ｱﾍﾞﾉｽｼﾞｱﾍﾞﾉﾊﾙｶｽ(19ｶｲ)</t>
  </si>
  <si>
    <t>阿倍野筋あべのハルカス（１９階）</t>
  </si>
  <si>
    <t>ｱﾍﾞﾉｽｼﾞｱﾍﾞﾉﾊﾙｶｽ(20ｶｲ)</t>
  </si>
  <si>
    <t>阿倍野筋あべのハルカス（２０階）</t>
  </si>
  <si>
    <t>ｱﾍﾞﾉｽｼﾞｱﾍﾞﾉﾊﾙｶｽ(21ｶｲ)</t>
  </si>
  <si>
    <t>阿倍野筋あべのハルカス（２１階）</t>
  </si>
  <si>
    <t>ｱﾍﾞﾉｽｼﾞｱﾍﾞﾉﾊﾙｶｽ(22ｶｲ)</t>
  </si>
  <si>
    <t>阿倍野筋あべのハルカス（２２階）</t>
  </si>
  <si>
    <t>ｱﾍﾞﾉｽｼﾞｱﾍﾞﾉﾊﾙｶｽ(23ｶｲ)</t>
  </si>
  <si>
    <t>阿倍野筋あべのハルカス（２３階）</t>
  </si>
  <si>
    <t>ｱﾍﾞﾉｽｼﾞｱﾍﾞﾉﾊﾙｶｽ(24ｶｲ)</t>
  </si>
  <si>
    <t>阿倍野筋あべのハルカス（２４階）</t>
  </si>
  <si>
    <t>ｱﾍﾞﾉｽｼﾞｱﾍﾞﾉﾊﾙｶｽ(25ｶｲ)</t>
  </si>
  <si>
    <t>阿倍野筋あべのハルカス（２５階）</t>
  </si>
  <si>
    <t>ｱﾍﾞﾉｽｼﾞｱﾍﾞﾉﾊﾙｶｽ(26ｶｲ)</t>
  </si>
  <si>
    <t>阿倍野筋あべのハルカス（２６階）</t>
  </si>
  <si>
    <t>ｱﾍﾞﾉｽｼﾞｱﾍﾞﾉﾊﾙｶｽ(27ｶｲ)</t>
  </si>
  <si>
    <t>阿倍野筋あべのハルカス（２７階）</t>
  </si>
  <si>
    <t>ｱﾍﾞﾉｽｼﾞｱﾍﾞﾉﾊﾙｶｽ(28ｶｲ)</t>
  </si>
  <si>
    <t>阿倍野筋あべのハルカス（２８階）</t>
  </si>
  <si>
    <t>ｱﾍﾞﾉｽｼﾞｱﾍﾞﾉﾊﾙｶｽ(29ｶｲ)</t>
  </si>
  <si>
    <t>阿倍野筋あべのハルカス（２９階）</t>
  </si>
  <si>
    <t>ｱﾍﾞﾉｽｼﾞｱﾍﾞﾉﾊﾙｶｽ(30ｶｲ)</t>
  </si>
  <si>
    <t>阿倍野筋あべのハルカス（３０階）</t>
  </si>
  <si>
    <t>ｱﾍﾞﾉｽｼﾞｱﾍﾞﾉﾊﾙｶｽ(31ｶｲ)</t>
  </si>
  <si>
    <t>阿倍野筋あべのハルカス（３１階）</t>
  </si>
  <si>
    <t>ｱﾍﾞﾉｽｼﾞｱﾍﾞﾉﾊﾙｶｽ(32ｶｲ)</t>
  </si>
  <si>
    <t>阿倍野筋あべのハルカス（３２階）</t>
  </si>
  <si>
    <t>ｱﾍﾞﾉｽｼﾞｱﾍﾞﾉﾊﾙｶｽ(33ｶｲ)</t>
  </si>
  <si>
    <t>阿倍野筋あべのハルカス（３３階）</t>
  </si>
  <si>
    <t>ｱﾍﾞﾉｽｼﾞｱﾍﾞﾉﾊﾙｶｽ(34ｶｲ)</t>
  </si>
  <si>
    <t>阿倍野筋あべのハルカス（３４階）</t>
  </si>
  <si>
    <t>ｱﾍﾞﾉｽｼﾞｱﾍﾞﾉﾊﾙｶｽ(35ｶｲ)</t>
  </si>
  <si>
    <t>阿倍野筋あべのハルカス（３５階）</t>
  </si>
  <si>
    <t>ｱﾍﾞﾉｽｼﾞｱﾍﾞﾉﾊﾙｶｽ(36ｶｲ)</t>
  </si>
  <si>
    <t>阿倍野筋あべのハルカス（３６階）</t>
  </si>
  <si>
    <t>ｱﾍﾞﾉｽｼﾞｱﾍﾞﾉﾊﾙｶｽ(37ｶｲ)</t>
  </si>
  <si>
    <t>阿倍野筋あべのハルカス（３７階）</t>
  </si>
  <si>
    <t>ｱﾍﾞﾉｽｼﾞｱﾍﾞﾉﾊﾙｶｽ(38ｶｲ)</t>
  </si>
  <si>
    <t>阿倍野筋あべのハルカス（３８階）</t>
  </si>
  <si>
    <t>ｱﾍﾞﾉｽｼﾞｱﾍﾞﾉﾊﾙｶｽ(39ｶｲ)</t>
  </si>
  <si>
    <t>阿倍野筋あべのハルカス（３９階）</t>
  </si>
  <si>
    <t>ｱﾍﾞﾉｽｼﾞｱﾍﾞﾉﾊﾙｶｽ(40ｶｲ)</t>
  </si>
  <si>
    <t>阿倍野筋あべのハルカス（４０階）</t>
  </si>
  <si>
    <t>ｱﾍﾞﾉｽｼﾞｱﾍﾞﾉﾊﾙｶｽ(41ｶｲ)</t>
  </si>
  <si>
    <t>阿倍野筋あべのハルカス（４１階）</t>
  </si>
  <si>
    <t>ｱﾍﾞﾉｽｼﾞｱﾍﾞﾉﾊﾙｶｽ(42ｶｲ)</t>
  </si>
  <si>
    <t>阿倍野筋あべのハルカス（４２階）</t>
  </si>
  <si>
    <t>ｱﾍﾞﾉｽｼﾞｱﾍﾞﾉﾊﾙｶｽ(43ｶｲ)</t>
  </si>
  <si>
    <t>阿倍野筋あべのハルカス（４３階）</t>
  </si>
  <si>
    <t>ｱﾍﾞﾉｽｼﾞｱﾍﾞﾉﾊﾙｶｽ(44ｶｲ)</t>
  </si>
  <si>
    <t>阿倍野筋あべのハルカス（４４階）</t>
  </si>
  <si>
    <t>ｱﾍﾞﾉｽｼﾞｱﾍﾞﾉﾊﾙｶｽ(45ｶｲ)</t>
  </si>
  <si>
    <t>阿倍野筋あべのハルカス（４５階）</t>
  </si>
  <si>
    <t>ｱﾍﾞﾉｽｼﾞｱﾍﾞﾉﾊﾙｶｽ(46ｶｲ)</t>
  </si>
  <si>
    <t>阿倍野筋あべのハルカス（４６階）</t>
  </si>
  <si>
    <t>ｱﾍﾞﾉｽｼﾞｱﾍﾞﾉﾊﾙｶｽ(47ｶｲ)</t>
  </si>
  <si>
    <t>阿倍野筋あべのハルカス（４７階）</t>
  </si>
  <si>
    <t>ｱﾍﾞﾉｽｼﾞｱﾍﾞﾉﾊﾙｶｽ(48ｶｲ)</t>
  </si>
  <si>
    <t>阿倍野筋あべのハルカス（４８階）</t>
  </si>
  <si>
    <t>ｱﾍﾞﾉｽｼﾞｱﾍﾞﾉﾊﾙｶｽ(49ｶｲ)</t>
  </si>
  <si>
    <t>阿倍野筋あべのハルカス（４９階）</t>
  </si>
  <si>
    <t>ｱﾍﾞﾉｽｼﾞｱﾍﾞﾉﾊﾙｶｽ(50ｶｲ)</t>
  </si>
  <si>
    <t>阿倍野筋あべのハルカス（５０階）</t>
  </si>
  <si>
    <t>ｱﾍﾞﾉｽｼﾞｱﾍﾞﾉﾊﾙｶｽ(51ｶｲ)</t>
  </si>
  <si>
    <t>阿倍野筋あべのハルカス（５１階）</t>
  </si>
  <si>
    <t>ｱﾍﾞﾉｽｼﾞｱﾍﾞﾉﾊﾙｶｽ(52ｶｲ)</t>
  </si>
  <si>
    <t>阿倍野筋あべのハルカス（５２階）</t>
  </si>
  <si>
    <t>ｱﾍﾞﾉｽｼﾞｱﾍﾞﾉﾊﾙｶｽ(53ｶｲ)</t>
  </si>
  <si>
    <t>阿倍野筋あべのハルカス（５３階）</t>
  </si>
  <si>
    <t>ｱﾍﾞﾉｽｼﾞｱﾍﾞﾉﾊﾙｶｽ(54ｶｲ)</t>
  </si>
  <si>
    <t>阿倍野筋あべのハルカス（５４階）</t>
  </si>
  <si>
    <t>ｱﾍﾞﾉｽｼﾞｱﾍﾞﾉﾊﾙｶｽ(55ｶｲ)</t>
  </si>
  <si>
    <t>阿倍野筋あべのハルカス（５５階）</t>
  </si>
  <si>
    <t>ｱﾍﾞﾉｽｼﾞｱﾍﾞﾉﾊﾙｶｽ(56ｶｲ)</t>
  </si>
  <si>
    <t>阿倍野筋あべのハルカス（５６階）</t>
  </si>
  <si>
    <t>ｱﾍﾞﾉｽｼﾞｱﾍﾞﾉﾊﾙｶｽ(57ｶｲ)</t>
  </si>
  <si>
    <t>阿倍野筋あべのハルカス（５７階）</t>
  </si>
  <si>
    <t>ｱﾍﾞﾉｽｼﾞｱﾍﾞﾉﾊﾙｶｽ(58ｶｲ)</t>
  </si>
  <si>
    <t>阿倍野筋あべのハルカス（５８階）</t>
  </si>
  <si>
    <t>ｱﾍﾞﾉｽｼﾞｱﾍﾞﾉﾊﾙｶｽ(59ｶｲ)</t>
  </si>
  <si>
    <t>阿倍野筋あべのハルカス（５９階）</t>
  </si>
  <si>
    <t>ｱﾍﾞﾉｽｼﾞｱﾍﾞﾉﾊﾙｶｽ(60ｶｲ)</t>
  </si>
  <si>
    <t>阿倍野筋あべのハルカス（６０階）</t>
  </si>
  <si>
    <t>ｱﾍﾞﾉﾓﾄﾏﾁ</t>
  </si>
  <si>
    <t>阿倍野元町</t>
  </si>
  <si>
    <t>ｵｳｼﾞﾁﾖｳ</t>
  </si>
  <si>
    <t>王子町</t>
  </si>
  <si>
    <t>ｷﾀﾊﾞﾀｹ</t>
  </si>
  <si>
    <t>北畠</t>
  </si>
  <si>
    <t>ｷﾖｳﾘﾂﾄﾞｵﾘ</t>
  </si>
  <si>
    <t>共立通</t>
  </si>
  <si>
    <t>ｻﾝﾒｲﾁﾖｳ</t>
  </si>
  <si>
    <t>三明町</t>
  </si>
  <si>
    <t>ｼﾖｳﾜﾁﾖｳ</t>
  </si>
  <si>
    <t>昭和町</t>
  </si>
  <si>
    <t>ｾｲﾒｲﾄﾞｵﾘ</t>
  </si>
  <si>
    <t>晴明通</t>
  </si>
  <si>
    <t>ﾃﾂﾞｶﾔﾏ</t>
  </si>
  <si>
    <t>帝塚山</t>
  </si>
  <si>
    <t>ﾃﾝﾉｳｼﾞﾁﾖｳﾐﾅﾐ</t>
  </si>
  <si>
    <t>天王寺町南</t>
  </si>
  <si>
    <t>ﾃﾝﾉｳｼﾞﾁﾖｳｷﾀ</t>
  </si>
  <si>
    <t>天王寺町北</t>
  </si>
  <si>
    <t>ﾅｶﾞｲｹﾁﾖｳ</t>
  </si>
  <si>
    <t>長池町</t>
  </si>
  <si>
    <t>ﾆｼﾀﾅﾍﾞﾁﾖｳ</t>
  </si>
  <si>
    <t>西田辺町</t>
  </si>
  <si>
    <t>ﾊｼﾓﾄﾁﾖｳ</t>
  </si>
  <si>
    <t>橋本町</t>
  </si>
  <si>
    <t>ﾊﾘﾏﾁﾖｳ</t>
  </si>
  <si>
    <t>ﾊﾝﾅﾝﾁﾖｳ</t>
  </si>
  <si>
    <t>阪南町</t>
  </si>
  <si>
    <t>ﾊﾞﾝﾀﾞｲ</t>
  </si>
  <si>
    <t>万代</t>
  </si>
  <si>
    <t>ﾋﾞｼﾖｳｴﾝ</t>
  </si>
  <si>
    <t>美章園</t>
  </si>
  <si>
    <t>ﾌﾐﾉｻﾄ</t>
  </si>
  <si>
    <t>文の里</t>
  </si>
  <si>
    <t>ﾏﾂｻﾞｷﾁﾖｳ</t>
  </si>
  <si>
    <t>松崎町</t>
  </si>
  <si>
    <t>ﾏﾂﾑｼﾄﾞｵﾘ</t>
  </si>
  <si>
    <t>松虫通</t>
  </si>
  <si>
    <t>ﾏﾙﾔﾏﾄﾞｵﾘ</t>
  </si>
  <si>
    <t>丸山通</t>
  </si>
  <si>
    <t>ﾓﾓｶﾞｲｹﾁﾖｳ</t>
  </si>
  <si>
    <t>桃ケ池町</t>
  </si>
  <si>
    <t>ｵｵｻｶｼｽﾐﾖｼｸ</t>
  </si>
  <si>
    <t>大阪市住吉区</t>
  </si>
  <si>
    <t>ｱｻｶ</t>
  </si>
  <si>
    <t>浅香</t>
  </si>
  <si>
    <t>ｱﾋﾞｺ</t>
  </si>
  <si>
    <t>我孫子</t>
  </si>
  <si>
    <t>ｱﾋﾞｺﾋｶﾞｼ</t>
  </si>
  <si>
    <t>我孫子東</t>
  </si>
  <si>
    <t>ｱﾋﾞｺﾆｼ</t>
  </si>
  <si>
    <t>我孫子西</t>
  </si>
  <si>
    <t>ｳｴｽﾐﾖｼ</t>
  </si>
  <si>
    <t>上住吉</t>
  </si>
  <si>
    <t>ｵﾘｵﾉ</t>
  </si>
  <si>
    <t>遠里小野</t>
  </si>
  <si>
    <t>ｶﾘﾀ</t>
  </si>
  <si>
    <t>苅田</t>
  </si>
  <si>
    <t>ｻﾜﾉﾁﾖｳ</t>
  </si>
  <si>
    <t>沢之町</t>
  </si>
  <si>
    <t>ｼﾐｽﾞｶﾞｵｶ</t>
  </si>
  <si>
    <t>清水丘</t>
  </si>
  <si>
    <t>ｽｷﾞﾓﾄ</t>
  </si>
  <si>
    <t>杉本</t>
  </si>
  <si>
    <t>ｽﾐｴ</t>
  </si>
  <si>
    <t>墨江</t>
  </si>
  <si>
    <t>ｽﾐﾖｼ</t>
  </si>
  <si>
    <t>住吉</t>
  </si>
  <si>
    <t>ｾﾝﾀｲ</t>
  </si>
  <si>
    <t>千躰</t>
  </si>
  <si>
    <t>ﾀﾞｲﾘﾖｳ</t>
  </si>
  <si>
    <t>大領</t>
  </si>
  <si>
    <t>ﾃﾂﾞｶﾔﾏﾅｶ</t>
  </si>
  <si>
    <t>帝塚山中</t>
  </si>
  <si>
    <t>ﾃﾂﾞｶﾔﾏﾋｶﾞｼ</t>
  </si>
  <si>
    <t>帝塚山東</t>
  </si>
  <si>
    <t>ﾃﾂﾞｶﾔﾏﾆｼ</t>
  </si>
  <si>
    <t>帝塚山西</t>
  </si>
  <si>
    <t>ﾄﾉﾂｼﾞ</t>
  </si>
  <si>
    <t>殿辻</t>
  </si>
  <si>
    <t>ﾅｶﾞｲ</t>
  </si>
  <si>
    <t>長居</t>
  </si>
  <si>
    <t>ﾅｶﾞｲﾋｶﾞｼ</t>
  </si>
  <si>
    <t>長居東</t>
  </si>
  <si>
    <t>ﾅｶﾞｲﾆｼ</t>
  </si>
  <si>
    <t>長居西</t>
  </si>
  <si>
    <t>ﾅｶﾞｵﾁﾖｳ</t>
  </si>
  <si>
    <t>長峡町</t>
  </si>
  <si>
    <t>ﾆﾜｲ</t>
  </si>
  <si>
    <t>庭井</t>
  </si>
  <si>
    <t>ﾊﾞﾝﾀﾞｲﾋｶﾞｼ</t>
  </si>
  <si>
    <t>万代東</t>
  </si>
  <si>
    <t>ﾋｶﾞｼｺﾊﾏ</t>
  </si>
  <si>
    <t>東粉浜</t>
  </si>
  <si>
    <t>ﾐﾅﾐｽﾐﾖｼ</t>
  </si>
  <si>
    <t>南住吉</t>
  </si>
  <si>
    <t>ﾔﾏﾉｳﾁ</t>
  </si>
  <si>
    <t>山之内</t>
  </si>
  <si>
    <t>ﾔﾏﾉｳﾁﾓﾄﾏﾁ</t>
  </si>
  <si>
    <t>山之内元町</t>
  </si>
  <si>
    <t>ｵｵｻｶｼﾋｶﾞｼｽﾐﾖｼｸ</t>
  </si>
  <si>
    <t>大阪市東住吉区</t>
  </si>
  <si>
    <t>ｲﾏｶﾞﾜ</t>
  </si>
  <si>
    <t>今川</t>
  </si>
  <si>
    <t>ｲﾏﾊﾞﾔｼ</t>
  </si>
  <si>
    <t>今林</t>
  </si>
  <si>
    <t>ｷﾀﾀﾅﾍﾞ</t>
  </si>
  <si>
    <t>北田辺</t>
  </si>
  <si>
    <t>ｸﾏﾀ</t>
  </si>
  <si>
    <t>杭全</t>
  </si>
  <si>
    <t>ｸﾜﾂﾞ</t>
  </si>
  <si>
    <t>桑津</t>
  </si>
  <si>
    <t>ｺｳｴﾝﾐﾅﾐﾔﾀ</t>
  </si>
  <si>
    <t>公園南矢田</t>
  </si>
  <si>
    <t>ｺﾏｶﾞﾜ</t>
  </si>
  <si>
    <t>駒川</t>
  </si>
  <si>
    <t>ｽﾝｼﾞﾔﾀ</t>
  </si>
  <si>
    <t>住道矢田</t>
  </si>
  <si>
    <t>ﾀｶｱｲ</t>
  </si>
  <si>
    <t>鷹合</t>
  </si>
  <si>
    <t>ﾀﾅﾍﾞ</t>
  </si>
  <si>
    <t>田辺</t>
  </si>
  <si>
    <t>ﾃﾙｶﾞｵｶﾔﾀ</t>
  </si>
  <si>
    <t>照ケ丘矢田</t>
  </si>
  <si>
    <t>ﾅｶﾉ</t>
  </si>
  <si>
    <t>中野</t>
  </si>
  <si>
    <t>ﾅｶﾞｲｺｳｴﾝ</t>
  </si>
  <si>
    <t>長居公園</t>
  </si>
  <si>
    <t>ﾆｼｲﾏｶﾞﾜ</t>
  </si>
  <si>
    <t>西今川</t>
  </si>
  <si>
    <t>ﾊﾘﾅｶﾉ</t>
  </si>
  <si>
    <t>針中野</t>
  </si>
  <si>
    <t>ﾋｶﾞｼﾀﾅﾍﾞ</t>
  </si>
  <si>
    <t>東田辺</t>
  </si>
  <si>
    <t>ﾐﾅﾐﾀﾅﾍﾞ</t>
  </si>
  <si>
    <t>南田辺</t>
  </si>
  <si>
    <t>ﾔﾀ</t>
  </si>
  <si>
    <t>矢田</t>
  </si>
  <si>
    <t>ﾔﾏｻｶ</t>
  </si>
  <si>
    <t>山坂</t>
  </si>
  <si>
    <t>ﾕｻﾞﾄ</t>
  </si>
  <si>
    <t>湯里</t>
  </si>
  <si>
    <t>ｵｵｻｶｼﾆｼﾅﾘｸ</t>
  </si>
  <si>
    <t>大阪市西成区</t>
  </si>
  <si>
    <t>旭</t>
  </si>
  <si>
    <t>ｷｼﾉｻﾄ</t>
  </si>
  <si>
    <t>岸里</t>
  </si>
  <si>
    <t>ｷｼﾉｻﾄﾋｶﾞｼ</t>
  </si>
  <si>
    <t>岸里東</t>
  </si>
  <si>
    <t>ｷﾀﾂﾓﾘ</t>
  </si>
  <si>
    <t>北津守</t>
  </si>
  <si>
    <t>ｷﾀﾋﾞﾗｷ</t>
  </si>
  <si>
    <t>北開</t>
  </si>
  <si>
    <t>ｻﾝﾉｳ</t>
  </si>
  <si>
    <t>山王</t>
  </si>
  <si>
    <t>ｼｵｼﾞ</t>
  </si>
  <si>
    <t>潮路</t>
  </si>
  <si>
    <t>ｼﾖｳﾃﾝｼﾀ</t>
  </si>
  <si>
    <t>聖天下</t>
  </si>
  <si>
    <t>ｾﾝﾎﾞﾝﾅｶ</t>
  </si>
  <si>
    <t>千本中</t>
  </si>
  <si>
    <t>ｾﾝﾎﾞﾝﾐﾅﾐ</t>
  </si>
  <si>
    <t>千本南</t>
  </si>
  <si>
    <t>ｾﾝﾎﾞﾝｷﾀ</t>
  </si>
  <si>
    <t>千本北</t>
  </si>
  <si>
    <t>ﾀｲｼ</t>
  </si>
  <si>
    <t>太子</t>
  </si>
  <si>
    <t>ﾀﾁﾊﾞﾅ</t>
  </si>
  <si>
    <t>橘</t>
  </si>
  <si>
    <t>ﾀﾏﾃﾞﾅｶ</t>
  </si>
  <si>
    <t>玉出中</t>
  </si>
  <si>
    <t>ﾀﾏﾃﾞﾋｶﾞｼ</t>
  </si>
  <si>
    <t>玉出東</t>
  </si>
  <si>
    <t>ﾀﾏﾃﾞﾆｼ</t>
  </si>
  <si>
    <t>玉出西</t>
  </si>
  <si>
    <t>ﾂﾓﾘ</t>
  </si>
  <si>
    <t>津守</t>
  </si>
  <si>
    <t>ﾂﾙﾐﾊﾞｼ</t>
  </si>
  <si>
    <t>鶴見橋</t>
  </si>
  <si>
    <t>ﾃﾞｼﾛ</t>
  </si>
  <si>
    <t>出城</t>
  </si>
  <si>
    <t>ﾃﾝｶﾞﾁﾔﾔ</t>
  </si>
  <si>
    <t>天下茶屋</t>
  </si>
  <si>
    <t>ﾃﾝｶﾞﾁﾔﾔﾋｶﾞｼ</t>
  </si>
  <si>
    <t>天下茶屋東</t>
  </si>
  <si>
    <t>ﾃﾝｶﾞﾁﾔﾔｷﾀ</t>
  </si>
  <si>
    <t>天下茶屋北</t>
  </si>
  <si>
    <t>ﾃﾝｼﾞﾝﾉﾓﾘ</t>
  </si>
  <si>
    <t>天神ノ森</t>
  </si>
  <si>
    <t>ﾅｶﾋﾞﾗｷ</t>
  </si>
  <si>
    <t>中開</t>
  </si>
  <si>
    <t>ﾅｶﾞﾊｼ</t>
  </si>
  <si>
    <t>長橋</t>
  </si>
  <si>
    <t>ﾊﾞｲﾅﾝ</t>
  </si>
  <si>
    <t>梅南</t>
  </si>
  <si>
    <t>ﾊｷﾞﾉﾁﾔﾔ</t>
  </si>
  <si>
    <t>萩之茶屋</t>
  </si>
  <si>
    <t>ﾊﾅｿﾞﾉﾐﾅﾐ</t>
  </si>
  <si>
    <t>花園南</t>
  </si>
  <si>
    <t>ﾊﾅｿﾞﾉｷﾀ</t>
  </si>
  <si>
    <t>花園北</t>
  </si>
  <si>
    <t>ﾏﾂ</t>
  </si>
  <si>
    <t>松</t>
  </si>
  <si>
    <t>ﾐﾅﾐﾂﾓﾘ</t>
  </si>
  <si>
    <t>南津守</t>
  </si>
  <si>
    <t>ﾐﾅﾐﾋﾞﾗｷ</t>
  </si>
  <si>
    <t>南開</t>
  </si>
  <si>
    <t>ｵｵｻｶｼﾖﾄﾞｶﾞﾜｸ</t>
  </si>
  <si>
    <t>大阪市淀川区</t>
  </si>
  <si>
    <t>ｶｼﾏ</t>
  </si>
  <si>
    <t>加島</t>
  </si>
  <si>
    <t>ｷｶﾜﾋｶﾞｼ</t>
  </si>
  <si>
    <t>木川東</t>
  </si>
  <si>
    <t>ｷｶﾜﾆｼ</t>
  </si>
  <si>
    <t>木川西</t>
  </si>
  <si>
    <t>ｼﾝｷﾀﾉ</t>
  </si>
  <si>
    <t>新北野</t>
  </si>
  <si>
    <t>ｼﾞﾕｳｿｳﾎﾝﾏﾁ</t>
  </si>
  <si>
    <t>十三本町</t>
  </si>
  <si>
    <t>ｼﾞﾕｳｿｳﾓﾄｲﾏｻﾞﾄ</t>
  </si>
  <si>
    <t>十三元今里</t>
  </si>
  <si>
    <t>ｼﾞﾕｳｿｳﾋｶﾞｼ</t>
  </si>
  <si>
    <t>十三東</t>
  </si>
  <si>
    <t>ｼﾞﾕｳﾊﾁｼﾞﾖｳ</t>
  </si>
  <si>
    <t>十八条</t>
  </si>
  <si>
    <t>ﾀｶﾞﾜ</t>
  </si>
  <si>
    <t>田川</t>
  </si>
  <si>
    <t>ﾀｶﾞﾜｷﾀ</t>
  </si>
  <si>
    <t>田川北</t>
  </si>
  <si>
    <t>ﾂｶﾓﾄ</t>
  </si>
  <si>
    <t>塚本</t>
  </si>
  <si>
    <t>ﾆｲﾀｶ</t>
  </si>
  <si>
    <t>新高</t>
  </si>
  <si>
    <t>ﾆｼﾅｶｼﾞﾏ</t>
  </si>
  <si>
    <t>西中島</t>
  </si>
  <si>
    <t>ﾆｼﾐｸﾆ</t>
  </si>
  <si>
    <t>西三国</t>
  </si>
  <si>
    <t>ﾆｼﾐﾔﾊﾗ</t>
  </si>
  <si>
    <t>西宮原</t>
  </si>
  <si>
    <t>ﾉﾅｶﾐﾅﾐ</t>
  </si>
  <si>
    <t>野中南</t>
  </si>
  <si>
    <t>ﾉﾅｶｷﾀ</t>
  </si>
  <si>
    <t>野中北</t>
  </si>
  <si>
    <t>ﾋｶﾞｼﾐｸﾆ</t>
  </si>
  <si>
    <t>東三国</t>
  </si>
  <si>
    <t>ﾐｸﾆﾎﾝﾏﾁ</t>
  </si>
  <si>
    <t>三国本町</t>
  </si>
  <si>
    <t>ﾐﾂﾔﾅｶ</t>
  </si>
  <si>
    <t>三津屋中</t>
  </si>
  <si>
    <t>ﾐﾂﾔﾐﾅﾐ</t>
  </si>
  <si>
    <t>三津屋南</t>
  </si>
  <si>
    <t>ﾐﾂﾔｷﾀ</t>
  </si>
  <si>
    <t>三津屋北</t>
  </si>
  <si>
    <t>ﾐﾔﾊﾗ</t>
  </si>
  <si>
    <t>宮原</t>
  </si>
  <si>
    <t>ｵｵｻｶｼﾂﾙﾐｸ</t>
  </si>
  <si>
    <t>大阪市鶴見区</t>
  </si>
  <si>
    <t>ｲﾏﾂﾞﾅｶ</t>
  </si>
  <si>
    <t>今津中</t>
  </si>
  <si>
    <t>ｲﾏﾂﾞﾐﾅﾐ</t>
  </si>
  <si>
    <t>今津南</t>
  </si>
  <si>
    <t>ｲﾏﾂﾞｷﾀ</t>
  </si>
  <si>
    <t>今津北</t>
  </si>
  <si>
    <t>ﾂﾙﾐ</t>
  </si>
  <si>
    <t>鶴見</t>
  </si>
  <si>
    <t>ﾄｸｱﾝ</t>
  </si>
  <si>
    <t>徳庵</t>
  </si>
  <si>
    <t>ﾅｶﾉﾁﾔﾔ</t>
  </si>
  <si>
    <t>中茶屋</t>
  </si>
  <si>
    <t>ﾊﾅﾃﾝﾋｶﾞｼ</t>
  </si>
  <si>
    <t>放出東</t>
  </si>
  <si>
    <t>ﾊﾏ</t>
  </si>
  <si>
    <t>浜</t>
  </si>
  <si>
    <t>ﾏﾂﾀｵｵﾐﾔ</t>
  </si>
  <si>
    <t>茨田大宮</t>
  </si>
  <si>
    <t>ﾐﾄﾞﾘ</t>
  </si>
  <si>
    <t>緑</t>
  </si>
  <si>
    <t>ﾓﾛｸﾁ</t>
  </si>
  <si>
    <t>諸口</t>
  </si>
  <si>
    <t>ﾔｹﾉ</t>
  </si>
  <si>
    <t>焼野</t>
  </si>
  <si>
    <t>ﾔｽﾀﾞ</t>
  </si>
  <si>
    <t>安田</t>
  </si>
  <si>
    <t>ﾖｺﾂﾞﾂﾐ</t>
  </si>
  <si>
    <t>横堤</t>
  </si>
  <si>
    <t>ﾘﾖｸﾁｺｳｴﾝ</t>
  </si>
  <si>
    <t>緑地公園</t>
  </si>
  <si>
    <t>ｵｵｻｶｼｽﾐﾉｴｸ</t>
  </si>
  <si>
    <t>大阪市住之江区</t>
  </si>
  <si>
    <t>ｱﾝﾘﾕｳ</t>
  </si>
  <si>
    <t>安立</t>
  </si>
  <si>
    <t>ｲｽﾞﾐ</t>
  </si>
  <si>
    <t>泉</t>
  </si>
  <si>
    <t>ｷﾀｶｶﾞﾔ</t>
  </si>
  <si>
    <t>北加賀屋</t>
  </si>
  <si>
    <t>ｷﾀｼﾞﾏ</t>
  </si>
  <si>
    <t>北島</t>
  </si>
  <si>
    <t>ｺﾊﾏ</t>
  </si>
  <si>
    <t>粉浜</t>
  </si>
  <si>
    <t>ｺﾊﾏﾆｼ</t>
  </si>
  <si>
    <t>粉浜西</t>
  </si>
  <si>
    <t>ｼﾊﾞﾀﾆ</t>
  </si>
  <si>
    <t>柴谷</t>
  </si>
  <si>
    <t>ｼﾝｷﾀｼﾞﾏ</t>
  </si>
  <si>
    <t>新北島</t>
  </si>
  <si>
    <t>ｽﾐﾉｴ</t>
  </si>
  <si>
    <t>住之江</t>
  </si>
  <si>
    <t>ﾅｶｶｶﾞﾔ</t>
  </si>
  <si>
    <t>中加賀屋</t>
  </si>
  <si>
    <t>ﾅﾝｺｳﾅｶ</t>
  </si>
  <si>
    <t>南港中</t>
  </si>
  <si>
    <t>ﾅﾝｺｳﾋｶﾞｼ</t>
  </si>
  <si>
    <t>南港東</t>
  </si>
  <si>
    <t>ﾅﾝｺｳﾐﾅﾐ</t>
  </si>
  <si>
    <t>南港南</t>
  </si>
  <si>
    <t>ﾅﾝｺｳｷﾀ</t>
  </si>
  <si>
    <t>南港北</t>
  </si>
  <si>
    <t>ﾆｼｶｶﾞﾔ</t>
  </si>
  <si>
    <t>西加賀屋</t>
  </si>
  <si>
    <t>ﾆｼｽﾐﾉｴ</t>
  </si>
  <si>
    <t>西住之江</t>
  </si>
  <si>
    <t>ﾊﾏｸﾞﾁﾋｶﾞｼ</t>
  </si>
  <si>
    <t>浜口東</t>
  </si>
  <si>
    <t>ﾊﾏｸﾞﾁﾆｼ</t>
  </si>
  <si>
    <t>浜口西</t>
  </si>
  <si>
    <t>ﾋｶﾞｼｶｶﾞﾔ</t>
  </si>
  <si>
    <t>東加賀屋</t>
  </si>
  <si>
    <t>ﾋﾗﾊﾞﾔｼﾐﾅﾐ</t>
  </si>
  <si>
    <t>平林南</t>
  </si>
  <si>
    <t>ﾋﾗﾊﾞﾔｼｷﾀ</t>
  </si>
  <si>
    <t>平林北</t>
  </si>
  <si>
    <t>御崎</t>
  </si>
  <si>
    <t>ﾐﾄﾞﾘｷﾞ</t>
  </si>
  <si>
    <t>緑木</t>
  </si>
  <si>
    <t>ﾐﾅﾐｶｶﾞﾔ</t>
  </si>
  <si>
    <t>南加賀屋</t>
  </si>
  <si>
    <t>ｵｵｻｶｼﾋﾗﾉｸ</t>
  </si>
  <si>
    <t>大阪市平野区</t>
  </si>
  <si>
    <t>ｳﾘﾜﾘ</t>
  </si>
  <si>
    <t>瓜破</t>
  </si>
  <si>
    <t>ｳﾘﾜﾘﾋｶﾞｼ</t>
  </si>
  <si>
    <t>瓜破東</t>
  </si>
  <si>
    <t>ｳﾘﾜﾘﾆｼ</t>
  </si>
  <si>
    <t>瓜破西</t>
  </si>
  <si>
    <t>ｳﾘﾜﾘﾐﾅﾐ</t>
  </si>
  <si>
    <t>瓜破南</t>
  </si>
  <si>
    <t>ｶﾐｸﾗﾂｸﾘ</t>
  </si>
  <si>
    <t>加美鞍作</t>
  </si>
  <si>
    <t>ｶﾐｼﾖｳｶﾞｸｼﾞ</t>
  </si>
  <si>
    <t>加美正覚寺</t>
  </si>
  <si>
    <t>ｶﾐﾋｶﾞｼ</t>
  </si>
  <si>
    <t>加美東</t>
  </si>
  <si>
    <t>ｶﾐﾆｼ</t>
  </si>
  <si>
    <t>加美西</t>
  </si>
  <si>
    <t>ｶﾐﾐﾅﾐ</t>
  </si>
  <si>
    <t>加美南</t>
  </si>
  <si>
    <t>ｶﾐｷﾀ</t>
  </si>
  <si>
    <t>加美北</t>
  </si>
  <si>
    <t>ｷﾚ</t>
  </si>
  <si>
    <t>喜連</t>
  </si>
  <si>
    <t>ｷﾚﾋｶﾞｼ</t>
  </si>
  <si>
    <t>喜連東</t>
  </si>
  <si>
    <t>ｷﾚﾆｼ</t>
  </si>
  <si>
    <t>喜連西</t>
  </si>
  <si>
    <t>ｾﾄｸﾞﾁ</t>
  </si>
  <si>
    <t>背戸口</t>
  </si>
  <si>
    <t>ﾅｶﾞﾖｼｶﾜﾅﾍﾞ</t>
  </si>
  <si>
    <t>長吉川辺</t>
  </si>
  <si>
    <t>ﾅｶﾞﾖｼﾃﾞﾄ</t>
  </si>
  <si>
    <t>長吉出戸</t>
  </si>
  <si>
    <t>ﾅｶﾞﾖｼﾅｶﾞﾊﾗ</t>
  </si>
  <si>
    <t>長吉長原</t>
  </si>
  <si>
    <t>ﾅｶﾞﾖｼﾅｶﾞﾊﾗﾋｶﾞｼ</t>
  </si>
  <si>
    <t>長吉長原東</t>
  </si>
  <si>
    <t>ﾅｶﾞﾖｼﾅｶﾞﾊﾗﾆｼ</t>
  </si>
  <si>
    <t>長吉長原西</t>
  </si>
  <si>
    <t>ﾅｶﾞﾖｼﾛｸﾀﾝ</t>
  </si>
  <si>
    <t>長吉六反</t>
  </si>
  <si>
    <t>ﾅｶﾞﾚﾏﾁ</t>
  </si>
  <si>
    <t>流町</t>
  </si>
  <si>
    <t>ﾆｼﾜｷ</t>
  </si>
  <si>
    <t>西脇</t>
  </si>
  <si>
    <t>ﾋﾗﾉｲﾁﾏﾁ</t>
  </si>
  <si>
    <t>平野市町</t>
  </si>
  <si>
    <t>ﾋﾗﾉｳｴﾏﾁ</t>
  </si>
  <si>
    <t>平野上町</t>
  </si>
  <si>
    <t>ﾋﾗﾉﾊﾞﾊﾞ</t>
  </si>
  <si>
    <t>平野馬場</t>
  </si>
  <si>
    <t>ﾋﾗﾉﾎﾝﾏﾁ</t>
  </si>
  <si>
    <t>平野本町</t>
  </si>
  <si>
    <t>ﾋﾗﾉﾐﾔﾏﾁ</t>
  </si>
  <si>
    <t>平野宮町</t>
  </si>
  <si>
    <t>ﾋﾗﾉﾓﾄﾏﾁ</t>
  </si>
  <si>
    <t>平野元町</t>
  </si>
  <si>
    <t>ﾋﾗﾉﾋｶﾞｼ</t>
  </si>
  <si>
    <t>平野東</t>
  </si>
  <si>
    <t>ﾋﾗﾉﾆｼ</t>
  </si>
  <si>
    <t>平野西</t>
  </si>
  <si>
    <t>ﾋﾗﾉﾐﾅﾐ</t>
  </si>
  <si>
    <t>平野南</t>
  </si>
  <si>
    <t>ﾋﾗﾉｷﾀ</t>
  </si>
  <si>
    <t>平野北</t>
  </si>
  <si>
    <t>ｵｵｻｶｼｷﾀｸ</t>
  </si>
  <si>
    <t>大阪市北区</t>
  </si>
  <si>
    <t>ｲｹﾀﾞﾁﾖｳ</t>
  </si>
  <si>
    <t>池田町</t>
  </si>
  <si>
    <t>ｳｷﾀﾞ</t>
  </si>
  <si>
    <t>浮田</t>
  </si>
  <si>
    <t>ｳﾒﾀﾞ</t>
  </si>
  <si>
    <t>梅田</t>
  </si>
  <si>
    <t>ｵｳｷﾞﾏﾁ</t>
  </si>
  <si>
    <t>扇町</t>
  </si>
  <si>
    <t>ｵｵﾌｶﾁﾖｳ</t>
  </si>
  <si>
    <t>大深町</t>
  </si>
  <si>
    <t>ｵｵﾖﾄﾞﾅｶ(ﾂｷﾞﾉﾋﾞﾙｦﾉｿﾞｸ)</t>
  </si>
  <si>
    <t>大淀中（次のビルを除く）</t>
  </si>
  <si>
    <t>ｵｵﾖﾄﾞﾅｶｳﾒﾀﾞｽｶｲﾋﾞﾙﾀﾜｰｲｰｽﾄ(ﾁｶｲ･ｶｲｿｳﾌﾒｲ)</t>
  </si>
  <si>
    <t>大淀中梅田スカイビルタワーイースト（地階・階層不明）</t>
  </si>
  <si>
    <t>ｵｵﾖﾄﾞﾅｶｳﾒﾀﾞｽｶｲﾋﾞﾙﾀﾜｰｲｰｽﾄ(1ｶｲ)</t>
  </si>
  <si>
    <t>大淀中梅田スカイビルタワーイースト（１階）</t>
  </si>
  <si>
    <t>ｵｵﾖﾄﾞﾅｶｳﾒﾀﾞｽｶｲﾋﾞﾙﾀﾜｰｲｰｽﾄ(2ｶｲ)</t>
  </si>
  <si>
    <t>大淀中梅田スカイビルタワーイースト（２階）</t>
  </si>
  <si>
    <t>ｵｵﾖﾄﾞﾅｶｳﾒﾀﾞｽｶｲﾋﾞﾙﾀﾜｰｲｰｽﾄ(3ｶｲ)</t>
  </si>
  <si>
    <t>大淀中梅田スカイビルタワーイースト（３階）</t>
  </si>
  <si>
    <t>ｵｵﾖﾄﾞﾅｶｳﾒﾀﾞｽｶｲﾋﾞﾙﾀﾜｰｲｰｽﾄ(4ｶｲ)</t>
  </si>
  <si>
    <t>大淀中梅田スカイビルタワーイースト（４階）</t>
  </si>
  <si>
    <t>ｵｵﾖﾄﾞﾅｶｳﾒﾀﾞｽｶｲﾋﾞﾙﾀﾜｰｲｰｽﾄ(5ｶｲ)</t>
  </si>
  <si>
    <t>大淀中梅田スカイビルタワーイースト（５階）</t>
  </si>
  <si>
    <t>ｵｵﾖﾄﾞﾅｶｳﾒﾀﾞｽｶｲﾋﾞﾙﾀﾜｰｲｰｽﾄ(6ｶｲ)</t>
  </si>
  <si>
    <t>大淀中梅田スカイビルタワーイースト（６階）</t>
  </si>
  <si>
    <t>ｵｵﾖﾄﾞﾅｶｳﾒﾀﾞｽｶｲﾋﾞﾙﾀﾜｰｲｰｽﾄ(7ｶｲ)</t>
  </si>
  <si>
    <t>大淀中梅田スカイビルタワーイースト（７階）</t>
  </si>
  <si>
    <t>ｵｵﾖﾄﾞﾅｶｳﾒﾀﾞｽｶｲﾋﾞﾙﾀﾜｰｲｰｽﾄ(8ｶｲ)</t>
  </si>
  <si>
    <t>大淀中梅田スカイビルタワーイースト（８階）</t>
  </si>
  <si>
    <t>ｵｵﾖﾄﾞﾅｶｳﾒﾀﾞｽｶｲﾋﾞﾙﾀﾜｰｲｰｽﾄ(9ｶｲ)</t>
  </si>
  <si>
    <t>大淀中梅田スカイビルタワーイースト（９階）</t>
  </si>
  <si>
    <t>ｵｵﾖﾄﾞﾅｶｳﾒﾀﾞｽｶｲﾋﾞﾙﾀﾜｰｲｰｽﾄ(10ｶｲ)</t>
  </si>
  <si>
    <t>大淀中梅田スカイビルタワーイースト（１０階）</t>
  </si>
  <si>
    <t>ｵｵﾖﾄﾞﾅｶｳﾒﾀﾞｽｶｲﾋﾞﾙﾀﾜｰｲｰｽﾄ(11ｶｲ)</t>
  </si>
  <si>
    <t>大淀中梅田スカイビルタワーイースト（１１階）</t>
  </si>
  <si>
    <t>ｵｵﾖﾄﾞﾅｶｳﾒﾀﾞｽｶｲﾋﾞﾙﾀﾜｰｲｰｽﾄ(12ｶｲ)</t>
  </si>
  <si>
    <t>大淀中梅田スカイビルタワーイースト（１２階）</t>
  </si>
  <si>
    <t>ｵｵﾖﾄﾞﾅｶｳﾒﾀﾞｽｶｲﾋﾞﾙﾀﾜｰｲｰｽﾄ(13ｶｲ)</t>
  </si>
  <si>
    <t>大淀中梅田スカイビルタワーイースト（１３階）</t>
  </si>
  <si>
    <t>ｵｵﾖﾄﾞﾅｶｳﾒﾀﾞｽｶｲﾋﾞﾙﾀﾜｰｲｰｽﾄ(14ｶｲ)</t>
  </si>
  <si>
    <t>大淀中梅田スカイビルタワーイースト（１４階）</t>
  </si>
  <si>
    <t>ｵｵﾖﾄﾞﾅｶｳﾒﾀﾞｽｶｲﾋﾞﾙﾀﾜｰｲｰｽﾄ(15ｶｲ)</t>
  </si>
  <si>
    <t>大淀中梅田スカイビルタワーイースト（１５階）</t>
  </si>
  <si>
    <t>ｵｵﾖﾄﾞﾅｶｳﾒﾀﾞｽｶｲﾋﾞﾙﾀﾜｰｲｰｽﾄ(16ｶｲ)</t>
  </si>
  <si>
    <t>大淀中梅田スカイビルタワーイースト（１６階）</t>
  </si>
  <si>
    <t>ｵｵﾖﾄﾞﾅｶｳﾒﾀﾞｽｶｲﾋﾞﾙﾀﾜｰｲｰｽﾄ(17ｶｲ)</t>
  </si>
  <si>
    <t>大淀中梅田スカイビルタワーイースト（１７階）</t>
  </si>
  <si>
    <t>ｵｵﾖﾄﾞﾅｶｳﾒﾀﾞｽｶｲﾋﾞﾙﾀﾜｰｲｰｽﾄ(18ｶｲ)</t>
  </si>
  <si>
    <t>大淀中梅田スカイビルタワーイースト（１８階）</t>
  </si>
  <si>
    <t>ｵｵﾖﾄﾞﾅｶｳﾒﾀﾞｽｶｲﾋﾞﾙﾀﾜｰｲｰｽﾄ(19ｶｲ)</t>
  </si>
  <si>
    <t>大淀中梅田スカイビルタワーイースト（１９階）</t>
  </si>
  <si>
    <t>ｵｵﾖﾄﾞﾅｶｳﾒﾀﾞｽｶｲﾋﾞﾙﾀﾜｰｲｰｽﾄ(20ｶｲ)</t>
  </si>
  <si>
    <t>大淀中梅田スカイビルタワーイースト（２０階）</t>
  </si>
  <si>
    <t>ｵｵﾖﾄﾞﾅｶｳﾒﾀﾞｽｶｲﾋﾞﾙﾀﾜｰｲｰｽﾄ(21ｶｲ)</t>
  </si>
  <si>
    <t>大淀中梅田スカイビルタワーイースト（２１階）</t>
  </si>
  <si>
    <t>ｵｵﾖﾄﾞﾅｶｳﾒﾀﾞｽｶｲﾋﾞﾙﾀﾜｰｲｰｽﾄ(22ｶｲ)</t>
  </si>
  <si>
    <t>大淀中梅田スカイビルタワーイースト（２２階）</t>
  </si>
  <si>
    <t>ｵｵﾖﾄﾞﾅｶｳﾒﾀﾞｽｶｲﾋﾞﾙﾀﾜｰｲｰｽﾄ(23ｶｲ)</t>
  </si>
  <si>
    <t>大淀中梅田スカイビルタワーイースト（２３階）</t>
  </si>
  <si>
    <t>ｵｵﾖﾄﾞﾅｶｳﾒﾀﾞｽｶｲﾋﾞﾙﾀﾜｰｲｰｽﾄ(24ｶｲ)</t>
  </si>
  <si>
    <t>大淀中梅田スカイビルタワーイースト（２４階）</t>
  </si>
  <si>
    <t>ｵｵﾖﾄﾞﾅｶｳﾒﾀﾞｽｶｲﾋﾞﾙﾀﾜｰｲｰｽﾄ(25ｶｲ)</t>
  </si>
  <si>
    <t>大淀中梅田スカイビルタワーイースト（２５階）</t>
  </si>
  <si>
    <t>ｵｵﾖﾄﾞﾅｶｳﾒﾀﾞｽｶｲﾋﾞﾙﾀﾜｰｲｰｽﾄ(26ｶｲ)</t>
  </si>
  <si>
    <t>大淀中梅田スカイビルタワーイースト（２６階）</t>
  </si>
  <si>
    <t>ｵｵﾖﾄﾞﾅｶｳﾒﾀﾞｽｶｲﾋﾞﾙﾀﾜｰｲｰｽﾄ(27ｶｲ)</t>
  </si>
  <si>
    <t>大淀中梅田スカイビルタワーイースト（２７階）</t>
  </si>
  <si>
    <t>ｵｵﾖﾄﾞﾅｶｳﾒﾀﾞｽｶｲﾋﾞﾙﾀﾜｰｲｰｽﾄ(28ｶｲ)</t>
  </si>
  <si>
    <t>大淀中梅田スカイビルタワーイースト（２８階）</t>
  </si>
  <si>
    <t>ｵｵﾖﾄﾞﾅｶｳﾒﾀﾞｽｶｲﾋﾞﾙﾀﾜｰｲｰｽﾄ(29ｶｲ)</t>
  </si>
  <si>
    <t>大淀中梅田スカイビルタワーイースト（２９階）</t>
  </si>
  <si>
    <t>ｵｵﾖﾄﾞﾅｶｳﾒﾀﾞｽｶｲﾋﾞﾙﾀﾜｰｲｰｽﾄ(30ｶｲ)</t>
  </si>
  <si>
    <t>大淀中梅田スカイビルタワーイースト（３０階）</t>
  </si>
  <si>
    <t>ｵｵﾖﾄﾞﾅｶｳﾒﾀﾞｽｶｲﾋﾞﾙﾀﾜｰｲｰｽﾄ(31ｶｲ)</t>
  </si>
  <si>
    <t>大淀中梅田スカイビルタワーイースト（３１階）</t>
  </si>
  <si>
    <t>ｵｵﾖﾄﾞﾅｶｳﾒﾀﾞｽｶｲﾋﾞﾙﾀﾜｰｲｰｽﾄ(32ｶｲ)</t>
  </si>
  <si>
    <t>大淀中梅田スカイビルタワーイースト（３２階）</t>
  </si>
  <si>
    <t>ｵｵﾖﾄﾞﾅｶｳﾒﾀﾞｽｶｲﾋﾞﾙﾀﾜｰｲｰｽﾄ(33ｶｲ)</t>
  </si>
  <si>
    <t>大淀中梅田スカイビルタワーイースト（３３階）</t>
  </si>
  <si>
    <t>ｵｵﾖﾄﾞﾅｶｳﾒﾀﾞｽｶｲﾋﾞﾙﾀﾜｰｲｰｽﾄ(34ｶｲ)</t>
  </si>
  <si>
    <t>大淀中梅田スカイビルタワーイースト（３４階）</t>
  </si>
  <si>
    <t>ｵｵﾖﾄﾞﾅｶｳﾒﾀﾞｽｶｲﾋﾞﾙﾀﾜｰｲｰｽﾄ(35ｶｲ)</t>
  </si>
  <si>
    <t>大淀中梅田スカイビルタワーイースト（３５階）</t>
  </si>
  <si>
    <t>ｵｵﾖﾄﾞﾅｶｳﾒﾀﾞｽｶｲﾋﾞﾙﾀﾜｰｲｰｽﾄ(36ｶｲ)</t>
  </si>
  <si>
    <t>大淀中梅田スカイビルタワーイースト（３６階）</t>
  </si>
  <si>
    <t>ｵｵﾖﾄﾞﾅｶｳﾒﾀﾞｽｶｲﾋﾞﾙﾀﾜｰｲｰｽﾄ(37ｶｲ)</t>
  </si>
  <si>
    <t>大淀中梅田スカイビルタワーイースト（３７階）</t>
  </si>
  <si>
    <t>ｵｵﾖﾄﾞﾅｶｳﾒﾀﾞｽｶｲﾋﾞﾙﾀﾜｰｲｰｽﾄ(38ｶｲ)</t>
  </si>
  <si>
    <t>大淀中梅田スカイビルタワーイースト（３８階）</t>
  </si>
  <si>
    <t>ｵｵﾖﾄﾞﾅｶｳﾒﾀﾞｽｶｲﾋﾞﾙﾀﾜｰｲｰｽﾄ(39ｶｲ)</t>
  </si>
  <si>
    <t>大淀中梅田スカイビルタワーイースト（３９階）</t>
  </si>
  <si>
    <t>ｵｵﾖﾄﾞﾅｶｳﾒﾀﾞｽｶｲﾋﾞﾙﾀﾜｰｳｴｽﾄ(ﾁｶｲ･ｶｲｿｳﾌﾒｲ)</t>
  </si>
  <si>
    <t>大淀中梅田スカイビルタワーウエスト（地階・階層不明）</t>
  </si>
  <si>
    <t>ｵｵﾖﾄﾞﾅｶｳﾒﾀﾞｽｶｲﾋﾞﾙﾀﾜｰｳｴｽﾄ(1ｶｲ)</t>
  </si>
  <si>
    <t>大淀中梅田スカイビルタワーウエスト（１階）</t>
  </si>
  <si>
    <t>ｵｵﾖﾄﾞﾅｶｳﾒﾀﾞｽｶｲﾋﾞﾙﾀﾜｰｳｴｽﾄ(2ｶｲ)</t>
  </si>
  <si>
    <t>大淀中梅田スカイビルタワーウエスト（２階）</t>
  </si>
  <si>
    <t>ｵｵﾖﾄﾞﾅｶｳﾒﾀﾞｽｶｲﾋﾞﾙﾀﾜｰｳｴｽﾄ(3ｶｲ)</t>
  </si>
  <si>
    <t>大淀中梅田スカイビルタワーウエスト（３階）</t>
  </si>
  <si>
    <t>ｵｵﾖﾄﾞﾅｶｳﾒﾀﾞｽｶｲﾋﾞﾙﾀﾜｰｳｴｽﾄ(4ｶｲ)</t>
  </si>
  <si>
    <t>大淀中梅田スカイビルタワーウエスト（４階）</t>
  </si>
  <si>
    <t>ｵｵﾖﾄﾞﾅｶｳﾒﾀﾞｽｶｲﾋﾞﾙﾀﾜｰｳｴｽﾄ(5ｶｲ)</t>
  </si>
  <si>
    <t>大淀中梅田スカイビルタワーウエスト（５階）</t>
  </si>
  <si>
    <t>ｵｵﾖﾄﾞﾅｶｳﾒﾀﾞｽｶｲﾋﾞﾙﾀﾜｰｳｴｽﾄ(6ｶｲ)</t>
  </si>
  <si>
    <t>大淀中梅田スカイビルタワーウエスト（６階）</t>
  </si>
  <si>
    <t>ｵｵﾖﾄﾞﾅｶｳﾒﾀﾞｽｶｲﾋﾞﾙﾀﾜｰｳｴｽﾄ(7ｶｲ)</t>
  </si>
  <si>
    <t>大淀中梅田スカイビルタワーウエスト（７階）</t>
  </si>
  <si>
    <t>ｵｵﾖﾄﾞﾅｶｳﾒﾀﾞｽｶｲﾋﾞﾙﾀﾜｰｳｴｽﾄ(8ｶｲ)</t>
  </si>
  <si>
    <t>大淀中梅田スカイビルタワーウエスト（８階）</t>
  </si>
  <si>
    <t>ｵｵﾖﾄﾞﾅｶｳﾒﾀﾞｽｶｲﾋﾞﾙﾀﾜｰｳｴｽﾄ(9ｶｲ)</t>
  </si>
  <si>
    <t>大淀中梅田スカイビルタワーウエスト（９階）</t>
  </si>
  <si>
    <t>ｵｵﾖﾄﾞﾅｶｳﾒﾀﾞｽｶｲﾋﾞﾙﾀﾜｰｳｴｽﾄ(10ｶｲ)</t>
  </si>
  <si>
    <t>大淀中梅田スカイビルタワーウエスト（１０階）</t>
  </si>
  <si>
    <t>ｵｵﾖﾄﾞﾅｶｳﾒﾀﾞｽｶｲﾋﾞﾙﾀﾜｰｳｴｽﾄ(11ｶｲ)</t>
  </si>
  <si>
    <t>大淀中梅田スカイビルタワーウエスト（１１階）</t>
  </si>
  <si>
    <t>ｵｵﾖﾄﾞﾅｶｳﾒﾀﾞｽｶｲﾋﾞﾙﾀﾜｰｳｴｽﾄ(12ｶｲ)</t>
  </si>
  <si>
    <t>大淀中梅田スカイビルタワーウエスト（１２階）</t>
  </si>
  <si>
    <t>ｵｵﾖﾄﾞﾅｶｳﾒﾀﾞｽｶｲﾋﾞﾙﾀﾜｰｳｴｽﾄ(13ｶｲ)</t>
  </si>
  <si>
    <t>大淀中梅田スカイビルタワーウエスト（１３階）</t>
  </si>
  <si>
    <t>ｵｵﾖﾄﾞﾅｶｳﾒﾀﾞｽｶｲﾋﾞﾙﾀﾜｰｳｴｽﾄ(14ｶｲ)</t>
  </si>
  <si>
    <t>大淀中梅田スカイビルタワーウエスト（１４階）</t>
  </si>
  <si>
    <t>ｵｵﾖﾄﾞﾅｶｳﾒﾀﾞｽｶｲﾋﾞﾙﾀﾜｰｳｴｽﾄ(15ｶｲ)</t>
  </si>
  <si>
    <t>大淀中梅田スカイビルタワーウエスト（１５階）</t>
  </si>
  <si>
    <t>ｵｵﾖﾄﾞﾅｶｳﾒﾀﾞｽｶｲﾋﾞﾙﾀﾜｰｳｴｽﾄ(16ｶｲ)</t>
  </si>
  <si>
    <t>大淀中梅田スカイビルタワーウエスト（１６階）</t>
  </si>
  <si>
    <t>ｵｵﾖﾄﾞﾅｶｳﾒﾀﾞｽｶｲﾋﾞﾙﾀﾜｰｳｴｽﾄ(17ｶｲ)</t>
  </si>
  <si>
    <t>大淀中梅田スカイビルタワーウエスト（１７階）</t>
  </si>
  <si>
    <t>ｵｵﾖﾄﾞﾅｶｳﾒﾀﾞｽｶｲﾋﾞﾙﾀﾜｰｳｴｽﾄ(18ｶｲ)</t>
  </si>
  <si>
    <t>大淀中梅田スカイビルタワーウエスト（１８階）</t>
  </si>
  <si>
    <t>ｵｵﾖﾄﾞﾅｶｳﾒﾀﾞｽｶｲﾋﾞﾙﾀﾜｰｳｴｽﾄ(19ｶｲ)</t>
  </si>
  <si>
    <t>大淀中梅田スカイビルタワーウエスト（１９階）</t>
  </si>
  <si>
    <t>ｵｵﾖﾄﾞﾅｶｳﾒﾀﾞｽｶｲﾋﾞﾙﾀﾜｰｳｴｽﾄ(20ｶｲ)</t>
  </si>
  <si>
    <t>大淀中梅田スカイビルタワーウエスト（２０階）</t>
  </si>
  <si>
    <t>ｵｵﾖﾄﾞﾅｶｳﾒﾀﾞｽｶｲﾋﾞﾙﾀﾜｰｳｴｽﾄ(21ｶｲ)</t>
  </si>
  <si>
    <t>大淀中梅田スカイビルタワーウエスト（２１階）</t>
  </si>
  <si>
    <t>ｵｵﾖﾄﾞﾅｶｳﾒﾀﾞｽｶｲﾋﾞﾙﾀﾜｰｳｴｽﾄ(22ｶｲ)</t>
  </si>
  <si>
    <t>大淀中梅田スカイビルタワーウエスト（２２階）</t>
  </si>
  <si>
    <t>ｵｵﾖﾄﾞﾅｶｳﾒﾀﾞｽｶｲﾋﾞﾙﾀﾜｰｳｴｽﾄ(23ｶｲ)</t>
  </si>
  <si>
    <t>大淀中梅田スカイビルタワーウエスト（２３階）</t>
  </si>
  <si>
    <t>ｵｵﾖﾄﾞﾅｶｳﾒﾀﾞｽｶｲﾋﾞﾙﾀﾜｰｳｴｽﾄ(24ｶｲ)</t>
  </si>
  <si>
    <t>大淀中梅田スカイビルタワーウエスト（２４階）</t>
  </si>
  <si>
    <t>ｵｵﾖﾄﾞﾅｶｳﾒﾀﾞｽｶｲﾋﾞﾙﾀﾜｰｳｴｽﾄ(25ｶｲ)</t>
  </si>
  <si>
    <t>大淀中梅田スカイビルタワーウエスト（２５階）</t>
  </si>
  <si>
    <t>ｵｵﾖﾄﾞﾅｶｳﾒﾀﾞｽｶｲﾋﾞﾙﾀﾜｰｳｴｽﾄ(26ｶｲ)</t>
  </si>
  <si>
    <t>大淀中梅田スカイビルタワーウエスト（２６階）</t>
  </si>
  <si>
    <t>ｵｵﾖﾄﾞﾅｶｳﾒﾀﾞｽｶｲﾋﾞﾙﾀﾜｰｳｴｽﾄ(27ｶｲ)</t>
  </si>
  <si>
    <t>大淀中梅田スカイビルタワーウエスト（２７階）</t>
  </si>
  <si>
    <t>ｵｵﾖﾄﾞﾅｶｳﾒﾀﾞｽｶｲﾋﾞﾙﾀﾜｰｳｴｽﾄ(28ｶｲ)</t>
  </si>
  <si>
    <t>大淀中梅田スカイビルタワーウエスト（２８階）</t>
  </si>
  <si>
    <t>ｵｵﾖﾄﾞﾅｶｳﾒﾀﾞｽｶｲﾋﾞﾙﾀﾜｰｳｴｽﾄ(29ｶｲ)</t>
  </si>
  <si>
    <t>大淀中梅田スカイビルタワーウエスト（２９階）</t>
  </si>
  <si>
    <t>ｵｵﾖﾄﾞﾅｶｳﾒﾀﾞｽｶｲﾋﾞﾙﾀﾜｰｳｴｽﾄ(30ｶｲ)</t>
  </si>
  <si>
    <t>大淀中梅田スカイビルタワーウエスト（３０階）</t>
  </si>
  <si>
    <t>ｵｵﾖﾄﾞﾅｶｳﾒﾀﾞｽｶｲﾋﾞﾙﾀﾜｰｳｴｽﾄ(31ｶｲ)</t>
  </si>
  <si>
    <t>大淀中梅田スカイビルタワーウエスト（３１階）</t>
  </si>
  <si>
    <t>ｵｵﾖﾄﾞﾅｶｳﾒﾀﾞｽｶｲﾋﾞﾙﾀﾜｰｳｴｽﾄ(32ｶｲ)</t>
  </si>
  <si>
    <t>大淀中梅田スカイビルタワーウエスト（３２階）</t>
  </si>
  <si>
    <t>ｵｵﾖﾄﾞﾅｶｳﾒﾀﾞｽｶｲﾋﾞﾙﾀﾜｰｳｴｽﾄ(33ｶｲ)</t>
  </si>
  <si>
    <t>大淀中梅田スカイビルタワーウエスト（３３階）</t>
  </si>
  <si>
    <t>ｵｵﾖﾄﾞﾅｶｳﾒﾀﾞｽｶｲﾋﾞﾙﾀﾜｰｳｴｽﾄ(34ｶｲ)</t>
  </si>
  <si>
    <t>大淀中梅田スカイビルタワーウエスト（３４階）</t>
  </si>
  <si>
    <t>ｵｵﾖﾄﾞﾅｶｳﾒﾀﾞｽｶｲﾋﾞﾙﾀﾜｰｳｴｽﾄ(35ｶｲ)</t>
  </si>
  <si>
    <t>大淀中梅田スカイビルタワーウエスト（３５階）</t>
  </si>
  <si>
    <t>ｵｵﾖﾄﾞﾅｶｳﾒﾀﾞｽｶｲﾋﾞﾙﾀﾜｰｳｴｽﾄ(36ｶｲ)</t>
  </si>
  <si>
    <t>大淀中梅田スカイビルタワーウエスト（３６階）</t>
  </si>
  <si>
    <t>ｵｵﾖﾄﾞﾅｶｳﾒﾀﾞｽｶｲﾋﾞﾙﾀﾜｰｳｴｽﾄ(37ｶｲ)</t>
  </si>
  <si>
    <t>大淀中梅田スカイビルタワーウエスト（３７階）</t>
  </si>
  <si>
    <t>ｵｵﾖﾄﾞﾅｶｳﾒﾀﾞｽｶｲﾋﾞﾙﾀﾜｰｳｴｽﾄ(38ｶｲ)</t>
  </si>
  <si>
    <t>大淀中梅田スカイビルタワーウエスト（３８階）</t>
  </si>
  <si>
    <t>ｵｵﾖﾄﾞﾅｶｳﾒﾀﾞｽｶｲﾋﾞﾙﾀﾜｰｳｴｽﾄ(39ｶｲ)</t>
  </si>
  <si>
    <t>大淀中梅田スカイビルタワーウエスト（３９階）</t>
  </si>
  <si>
    <t>ｵｵﾖﾄﾞﾐﾅﾐ</t>
  </si>
  <si>
    <t>大淀南</t>
  </si>
  <si>
    <t>ｵｵﾖﾄﾞｷﾀ</t>
  </si>
  <si>
    <t>大淀北</t>
  </si>
  <si>
    <t>ｶｸﾀﾞﾁﾖｳ</t>
  </si>
  <si>
    <t>角田町</t>
  </si>
  <si>
    <t>ｶﾐﾔﾏﾁﾖｳ</t>
  </si>
  <si>
    <t>神山町</t>
  </si>
  <si>
    <t>ｶﾝｴｲﾁﾖｳ</t>
  </si>
  <si>
    <t>菅栄町</t>
  </si>
  <si>
    <t>ｸﾛｻｷﾁﾖｳ</t>
  </si>
  <si>
    <t>黒崎町</t>
  </si>
  <si>
    <t>ｺｳﾊﾞｲﾁﾖｳ</t>
  </si>
  <si>
    <t>紅梅町</t>
  </si>
  <si>
    <t>ｺｸﾌﾞﾝｼﾞ</t>
  </si>
  <si>
    <t>国分寺</t>
  </si>
  <si>
    <t>ｺﾏﾂﾊﾞﾗﾁﾖｳ</t>
  </si>
  <si>
    <t>小松原町</t>
  </si>
  <si>
    <t>ｼﾊﾞﾀ</t>
  </si>
  <si>
    <t>芝田</t>
  </si>
  <si>
    <t>ｽｴﾋﾛﾁﾖｳ</t>
  </si>
  <si>
    <t>末広町</t>
  </si>
  <si>
    <t>ｽｶﾞﾊﾗﾁﾖｳ</t>
  </si>
  <si>
    <t>菅原町</t>
  </si>
  <si>
    <t>ｿﾈｻﾞｷ</t>
  </si>
  <si>
    <t>曽根崎</t>
  </si>
  <si>
    <t>ｿﾈｻﾞｷｼﾝﾁ</t>
  </si>
  <si>
    <t>曽根崎新地</t>
  </si>
  <si>
    <t>ﾀｲﾕｳｼﾞﾁﾖｳ</t>
  </si>
  <si>
    <t>太融寺町</t>
  </si>
  <si>
    <t>ﾁﾔﾔﾏﾁ</t>
  </si>
  <si>
    <t>茶屋町</t>
  </si>
  <si>
    <t>ﾂﾙﾉﾁﾖｳ</t>
  </si>
  <si>
    <t>鶴野町</t>
  </si>
  <si>
    <t>ﾃﾝｼﾞﾝﾆｼﾏﾁ</t>
  </si>
  <si>
    <t>天神西町</t>
  </si>
  <si>
    <t>ﾃﾝｼﾞﾝﾊﾞｼ(1-6ﾁﾖｳﾒ)</t>
  </si>
  <si>
    <t>天神橋（１～６丁目）</t>
  </si>
  <si>
    <t>ﾃﾝｼﾞﾝﾊﾞｼ(7､8ﾁﾖｳﾒ)</t>
  </si>
  <si>
    <t>天神橋（７、８丁目）</t>
  </si>
  <si>
    <t>ﾃﾝﾏ</t>
  </si>
  <si>
    <t>天満</t>
  </si>
  <si>
    <t>ﾃﾝﾏﾊﾞｼ(ﾂｷﾞﾉﾋﾞﾙｦﾉｿﾞｸ)</t>
  </si>
  <si>
    <t>天満橋（次のビルを除く）</t>
  </si>
  <si>
    <t>ﾃﾝﾏﾊﾞｼOAPﾀﾜｰ(ﾁｶｲ･ｶｲｿｳﾌﾒｲ)</t>
  </si>
  <si>
    <t>天満橋ＯＡＰタワー（地階・階層不明）</t>
  </si>
  <si>
    <t>ﾃﾝﾏﾊﾞｼOAPﾀﾜｰ(1ｶｲ)</t>
  </si>
  <si>
    <t>天満橋ＯＡＰタワー（１階）</t>
  </si>
  <si>
    <t>ﾃﾝﾏﾊﾞｼOAPﾀﾜｰ(2ｶｲ)</t>
  </si>
  <si>
    <t>天満橋ＯＡＰタワー（２階）</t>
  </si>
  <si>
    <t>ﾃﾝﾏﾊﾞｼOAPﾀﾜｰ(3ｶｲ)</t>
  </si>
  <si>
    <t>天満橋ＯＡＰタワー（３階）</t>
  </si>
  <si>
    <t>ﾃﾝﾏﾊﾞｼOAPﾀﾜｰ(4ｶｲ)</t>
  </si>
  <si>
    <t>天満橋ＯＡＰタワー（４階）</t>
  </si>
  <si>
    <t>ﾃﾝﾏﾊﾞｼOAPﾀﾜｰ(5ｶｲ)</t>
  </si>
  <si>
    <t>天満橋ＯＡＰタワー（５階）</t>
  </si>
  <si>
    <t>ﾃﾝﾏﾊﾞｼOAPﾀﾜｰ(6ｶｲ)</t>
  </si>
  <si>
    <t>天満橋ＯＡＰタワー（６階）</t>
  </si>
  <si>
    <t>ﾃﾝﾏﾊﾞｼOAPﾀﾜｰ(7ｶｲ)</t>
  </si>
  <si>
    <t>天満橋ＯＡＰタワー（７階）</t>
  </si>
  <si>
    <t>ﾃﾝﾏﾊﾞｼOAPﾀﾜｰ(8ｶｲ)</t>
  </si>
  <si>
    <t>天満橋ＯＡＰタワー（８階）</t>
  </si>
  <si>
    <t>ﾃﾝﾏﾊﾞｼOAPﾀﾜｰ(9ｶｲ)</t>
  </si>
  <si>
    <t>天満橋ＯＡＰタワー（９階）</t>
  </si>
  <si>
    <t>ﾃﾝﾏﾊﾞｼOAPﾀﾜｰ(10ｶｲ)</t>
  </si>
  <si>
    <t>天満橋ＯＡＰタワー（１０階）</t>
  </si>
  <si>
    <t>ﾃﾝﾏﾊﾞｼOAPﾀﾜｰ(11ｶｲ)</t>
  </si>
  <si>
    <t>天満橋ＯＡＰタワー（１１階）</t>
  </si>
  <si>
    <t>ﾃﾝﾏﾊﾞｼOAPﾀﾜｰ(12ｶｲ)</t>
  </si>
  <si>
    <t>天満橋ＯＡＰタワー（１２階）</t>
  </si>
  <si>
    <t>ﾃﾝﾏﾊﾞｼOAPﾀﾜｰ(13ｶｲ)</t>
  </si>
  <si>
    <t>天満橋ＯＡＰタワー（１３階）</t>
  </si>
  <si>
    <t>ﾃﾝﾏﾊﾞｼOAPﾀﾜｰ(14ｶｲ)</t>
  </si>
  <si>
    <t>天満橋ＯＡＰタワー（１４階）</t>
  </si>
  <si>
    <t>ﾃﾝﾏﾊﾞｼOAPﾀﾜｰ(15ｶｲ)</t>
  </si>
  <si>
    <t>天満橋ＯＡＰタワー（１５階）</t>
  </si>
  <si>
    <t>ﾃﾝﾏﾊﾞｼOAPﾀﾜｰ(16ｶｲ)</t>
  </si>
  <si>
    <t>天満橋ＯＡＰタワー（１６階）</t>
  </si>
  <si>
    <t>ﾃﾝﾏﾊﾞｼOAPﾀﾜｰ(17ｶｲ)</t>
  </si>
  <si>
    <t>天満橋ＯＡＰタワー（１７階）</t>
  </si>
  <si>
    <t>ﾃﾝﾏﾊﾞｼOAPﾀﾜｰ(18ｶｲ)</t>
  </si>
  <si>
    <t>天満橋ＯＡＰタワー（１８階）</t>
  </si>
  <si>
    <t>ﾃﾝﾏﾊﾞｼOAPﾀﾜｰ(19ｶｲ)</t>
  </si>
  <si>
    <t>天満橋ＯＡＰタワー（１９階）</t>
  </si>
  <si>
    <t>ﾃﾝﾏﾊﾞｼOAPﾀﾜｰ(20ｶｲ)</t>
  </si>
  <si>
    <t>天満橋ＯＡＰタワー（２０階）</t>
  </si>
  <si>
    <t>ﾃﾝﾏﾊﾞｼOAPﾀﾜｰ(21ｶｲ)</t>
  </si>
  <si>
    <t>天満橋ＯＡＰタワー（２１階）</t>
  </si>
  <si>
    <t>ﾃﾝﾏﾊﾞｼOAPﾀﾜｰ(22ｶｲ)</t>
  </si>
  <si>
    <t>天満橋ＯＡＰタワー（２２階）</t>
  </si>
  <si>
    <t>ﾃﾝﾏﾊﾞｼOAPﾀﾜｰ(23ｶｲ)</t>
  </si>
  <si>
    <t>天満橋ＯＡＰタワー（２３階）</t>
  </si>
  <si>
    <t>ﾃﾝﾏﾊﾞｼOAPﾀﾜｰ(24ｶｲ)</t>
  </si>
  <si>
    <t>天満橋ＯＡＰタワー（２４階）</t>
  </si>
  <si>
    <t>ﾃﾝﾏﾊﾞｼOAPﾀﾜｰ(25ｶｲ)</t>
  </si>
  <si>
    <t>天満橋ＯＡＰタワー（２５階）</t>
  </si>
  <si>
    <t>ﾃﾝﾏﾊﾞｼOAPﾀﾜｰ(26ｶｲ)</t>
  </si>
  <si>
    <t>天満橋ＯＡＰタワー（２６階）</t>
  </si>
  <si>
    <t>ﾃﾝﾏﾊﾞｼOAPﾀﾜｰ(27ｶｲ)</t>
  </si>
  <si>
    <t>天満橋ＯＡＰタワー（２７階）</t>
  </si>
  <si>
    <t>ﾃﾝﾏﾊﾞｼOAPﾀﾜｰ(28ｶｲ)</t>
  </si>
  <si>
    <t>天満橋ＯＡＰタワー（２８階）</t>
  </si>
  <si>
    <t>ﾃﾝﾏﾊﾞｼOAPﾀﾜｰ(29ｶｲ)</t>
  </si>
  <si>
    <t>天満橋ＯＡＰタワー（２９階）</t>
  </si>
  <si>
    <t>ﾃﾝﾏﾊﾞｼOAPﾀﾜｰ(30ｶｲ)</t>
  </si>
  <si>
    <t>天満橋ＯＡＰタワー（３０階）</t>
  </si>
  <si>
    <t>ﾃﾝﾏﾊﾞｼOAPﾀﾜｰ(31ｶｲ)</t>
  </si>
  <si>
    <t>天満橋ＯＡＰタワー（３１階）</t>
  </si>
  <si>
    <t>ﾃﾝﾏﾊﾞｼOAPﾀﾜｰ(32ｶｲ)</t>
  </si>
  <si>
    <t>天満橋ＯＡＰタワー（３２階）</t>
  </si>
  <si>
    <t>ﾃﾝﾏﾊﾞｼOAPﾀﾜｰ(33ｶｲ)</t>
  </si>
  <si>
    <t>天満橋ＯＡＰタワー（３３階）</t>
  </si>
  <si>
    <t>ﾃﾝﾏﾊﾞｼOAPﾀﾜｰ(34ｶｲ)</t>
  </si>
  <si>
    <t>天満橋ＯＡＰタワー（３４階）</t>
  </si>
  <si>
    <t>ﾃﾝﾏﾊﾞｼOAPﾀﾜｰ(35ｶｲ)</t>
  </si>
  <si>
    <t>天満橋ＯＡＰタワー（３５階）</t>
  </si>
  <si>
    <t>ﾃﾝﾏﾊﾞｼOAPﾀﾜｰ(36ｶｲ)</t>
  </si>
  <si>
    <t>天満橋ＯＡＰタワー（３６階）</t>
  </si>
  <si>
    <t>ﾃﾝﾏﾊﾞｼOAPﾀﾜｰ(37ｶｲ)</t>
  </si>
  <si>
    <t>天満橋ＯＡＰタワー（３７階）</t>
  </si>
  <si>
    <t>ﾃﾝﾏﾊﾞｼOAPﾀﾜｰ(38ｶｲ)</t>
  </si>
  <si>
    <t>天満橋ＯＡＰタワー（３８階）</t>
  </si>
  <si>
    <t>ﾃﾝﾏﾊﾞｼOAPﾀﾜｰ(39ｶｲ)</t>
  </si>
  <si>
    <t>天満橋ＯＡＰタワー（３９階）</t>
  </si>
  <si>
    <t>ﾄﾞｳｼﾞﾏ</t>
  </si>
  <si>
    <t>堂島</t>
  </si>
  <si>
    <t>ﾄﾞｳｼﾞﾏﾊﾏ</t>
  </si>
  <si>
    <t>堂島浜</t>
  </si>
  <si>
    <t>ﾄﾞｳｼﾝ</t>
  </si>
  <si>
    <t>同心</t>
  </si>
  <si>
    <t>ﾄﾞｳﾔﾏﾁﾖｳ</t>
  </si>
  <si>
    <t>堂山町</t>
  </si>
  <si>
    <t>ﾄｶﾞﾉﾁﾖｳ</t>
  </si>
  <si>
    <t>兎我野町</t>
  </si>
  <si>
    <t>ﾄﾖｻｷ</t>
  </si>
  <si>
    <t>豊崎</t>
  </si>
  <si>
    <t>ﾅｶｻﾞｷ</t>
  </si>
  <si>
    <t>中崎</t>
  </si>
  <si>
    <t>ﾅｶｻﾞｷﾆｼ</t>
  </si>
  <si>
    <t>中崎西</t>
  </si>
  <si>
    <t>ﾅｶﾂ</t>
  </si>
  <si>
    <t>中津</t>
  </si>
  <si>
    <t>ﾅｶﾉｼﾏ(ﾂｷﾞﾉﾋﾞﾙｦﾉｿﾞｸ)</t>
  </si>
  <si>
    <t>中之島（次のビルを除く）</t>
  </si>
  <si>
    <t>ﾅｶﾉｼﾏﾅｶﾉｼﾏﾀﾞｲﾋﾞﾙ(ﾁｶｲ･ｶｲｿｳﾌﾒｲ)</t>
  </si>
  <si>
    <t>中之島中之島ダイビル（地階・階層不明）</t>
  </si>
  <si>
    <t>ﾅｶﾉｼﾏﾅｶﾉｼﾏﾀﾞｲﾋﾞﾙ(1ｶｲ)</t>
  </si>
  <si>
    <t>中之島中之島ダイビル（１階）</t>
  </si>
  <si>
    <t>ﾅｶﾉｼﾏﾅｶﾉｼﾏﾀﾞｲﾋﾞﾙ(2ｶｲ)</t>
  </si>
  <si>
    <t>中之島中之島ダイビル（２階）</t>
  </si>
  <si>
    <t>ﾅｶﾉｼﾏﾅｶﾉｼﾏﾀﾞｲﾋﾞﾙ(3ｶｲ)</t>
  </si>
  <si>
    <t>中之島中之島ダイビル（３階）</t>
  </si>
  <si>
    <t>ﾅｶﾉｼﾏﾅｶﾉｼﾏﾀﾞｲﾋﾞﾙ(4ｶｲ)</t>
  </si>
  <si>
    <t>中之島中之島ダイビル（４階）</t>
  </si>
  <si>
    <t>ﾅｶﾉｼﾏﾅｶﾉｼﾏﾀﾞｲﾋﾞﾙ(5ｶｲ)</t>
  </si>
  <si>
    <t>中之島中之島ダイビル（５階）</t>
  </si>
  <si>
    <t>ﾅｶﾉｼﾏﾅｶﾉｼﾏﾀﾞｲﾋﾞﾙ(6ｶｲ)</t>
  </si>
  <si>
    <t>中之島中之島ダイビル（６階）</t>
  </si>
  <si>
    <t>ﾅｶﾉｼﾏﾅｶﾉｼﾏﾀﾞｲﾋﾞﾙ(7ｶｲ)</t>
  </si>
  <si>
    <t>中之島中之島ダイビル（７階）</t>
  </si>
  <si>
    <t>ﾅｶﾉｼﾏﾅｶﾉｼﾏﾀﾞｲﾋﾞﾙ(8ｶｲ)</t>
  </si>
  <si>
    <t>中之島中之島ダイビル（８階）</t>
  </si>
  <si>
    <t>ﾅｶﾉｼﾏﾅｶﾉｼﾏﾀﾞｲﾋﾞﾙ(9ｶｲ)</t>
  </si>
  <si>
    <t>中之島中之島ダイビル（９階）</t>
  </si>
  <si>
    <t>ﾅｶﾉｼﾏﾅｶﾉｼﾏﾀﾞｲﾋﾞﾙ(10ｶｲ)</t>
  </si>
  <si>
    <t>中之島中之島ダイビル（１０階）</t>
  </si>
  <si>
    <t>ﾅｶﾉｼﾏﾅｶﾉｼﾏﾀﾞｲﾋﾞﾙ(11ｶｲ)</t>
  </si>
  <si>
    <t>中之島中之島ダイビル（１１階）</t>
  </si>
  <si>
    <t>ﾅｶﾉｼﾏﾅｶﾉｼﾏﾀﾞｲﾋﾞﾙ(12ｶｲ)</t>
  </si>
  <si>
    <t>中之島中之島ダイビル（１２階）</t>
  </si>
  <si>
    <t>ﾅｶﾉｼﾏﾅｶﾉｼﾏﾀﾞｲﾋﾞﾙ(13ｶｲ)</t>
  </si>
  <si>
    <t>中之島中之島ダイビル（１３階）</t>
  </si>
  <si>
    <t>ﾅｶﾉｼﾏﾅｶﾉｼﾏﾀﾞｲﾋﾞﾙ(14ｶｲ)</t>
  </si>
  <si>
    <t>中之島中之島ダイビル（１４階）</t>
  </si>
  <si>
    <t>ﾅｶﾉｼﾏﾅｶﾉｼﾏﾀﾞｲﾋﾞﾙ(15ｶｲ)</t>
  </si>
  <si>
    <t>中之島中之島ダイビル（１５階）</t>
  </si>
  <si>
    <t>ﾅｶﾉｼﾏﾅｶﾉｼﾏﾀﾞｲﾋﾞﾙ(16ｶｲ)</t>
  </si>
  <si>
    <t>中之島中之島ダイビル（１６階）</t>
  </si>
  <si>
    <t>ﾅｶﾉｼﾏﾅｶﾉｼﾏﾀﾞｲﾋﾞﾙ(17ｶｲ)</t>
  </si>
  <si>
    <t>中之島中之島ダイビル（１７階）</t>
  </si>
  <si>
    <t>ﾅｶﾉｼﾏﾅｶﾉｼﾏﾀﾞｲﾋﾞﾙ(18ｶｲ)</t>
  </si>
  <si>
    <t>中之島中之島ダイビル（１８階）</t>
  </si>
  <si>
    <t>ﾅｶﾉｼﾏﾅｶﾉｼﾏﾀﾞｲﾋﾞﾙ(19ｶｲ)</t>
  </si>
  <si>
    <t>中之島中之島ダイビル（１９階）</t>
  </si>
  <si>
    <t>ﾅｶﾉｼﾏﾅｶﾉｼﾏﾀﾞｲﾋﾞﾙ(20ｶｲ)</t>
  </si>
  <si>
    <t>中之島中之島ダイビル（２０階）</t>
  </si>
  <si>
    <t>ﾅｶﾉｼﾏﾅｶﾉｼﾏﾀﾞｲﾋﾞﾙ(21ｶｲ)</t>
  </si>
  <si>
    <t>中之島中之島ダイビル（２１階）</t>
  </si>
  <si>
    <t>ﾅｶﾉｼﾏﾅｶﾉｼﾏﾀﾞｲﾋﾞﾙ(22ｶｲ)</t>
  </si>
  <si>
    <t>中之島中之島ダイビル（２２階）</t>
  </si>
  <si>
    <t>ﾅｶﾉｼﾏﾅｶﾉｼﾏﾀﾞｲﾋﾞﾙ(23ｶｲ)</t>
  </si>
  <si>
    <t>中之島中之島ダイビル（２３階）</t>
  </si>
  <si>
    <t>ﾅｶﾉｼﾏﾅｶﾉｼﾏﾀﾞｲﾋﾞﾙ(24ｶｲ)</t>
  </si>
  <si>
    <t>中之島中之島ダイビル（２４階）</t>
  </si>
  <si>
    <t>ﾅｶﾉｼﾏﾅｶﾉｼﾏﾀﾞｲﾋﾞﾙ(25ｶｲ)</t>
  </si>
  <si>
    <t>中之島中之島ダイビル（２５階）</t>
  </si>
  <si>
    <t>ﾅｶﾉｼﾏﾅｶﾉｼﾏﾀﾞｲﾋﾞﾙ(26ｶｲ)</t>
  </si>
  <si>
    <t>中之島中之島ダイビル（２６階）</t>
  </si>
  <si>
    <t>ﾅｶﾉｼﾏﾅｶﾉｼﾏﾀﾞｲﾋﾞﾙ(27ｶｲ)</t>
  </si>
  <si>
    <t>中之島中之島ダイビル（２７階）</t>
  </si>
  <si>
    <t>ﾅｶﾉｼﾏﾅｶﾉｼﾏﾀﾞｲﾋﾞﾙ(28ｶｲ)</t>
  </si>
  <si>
    <t>中之島中之島ダイビル（２８階）</t>
  </si>
  <si>
    <t>ﾅｶﾉｼﾏﾅｶﾉｼﾏﾀﾞｲﾋﾞﾙ(29ｶｲ)</t>
  </si>
  <si>
    <t>中之島中之島ダイビル（２９階）</t>
  </si>
  <si>
    <t>ﾅｶﾉｼﾏﾅｶﾉｼﾏﾀﾞｲﾋﾞﾙ(30ｶｲ)</t>
  </si>
  <si>
    <t>中之島中之島ダイビル（３０階）</t>
  </si>
  <si>
    <t>ﾅｶﾉｼﾏﾅｶﾉｼﾏﾀﾞｲﾋﾞﾙ(31ｶｲ)</t>
  </si>
  <si>
    <t>中之島中之島ダイビル（３１階）</t>
  </si>
  <si>
    <t>ﾅｶﾉｼﾏﾅｶﾉｼﾏﾀﾞｲﾋﾞﾙ(32ｶｲ)</t>
  </si>
  <si>
    <t>中之島中之島ダイビル（３２階）</t>
  </si>
  <si>
    <t>ﾅｶﾉｼﾏﾅｶﾉｼﾏﾀﾞｲﾋﾞﾙ(33ｶｲ)</t>
  </si>
  <si>
    <t>中之島中之島ダイビル（３３階）</t>
  </si>
  <si>
    <t>ﾅｶﾉｼﾏﾅｶﾉｼﾏﾀﾞｲﾋﾞﾙ(34ｶｲ)</t>
  </si>
  <si>
    <t>中之島中之島ダイビル（３４階）</t>
  </si>
  <si>
    <t>ﾅｶﾉｼﾏﾅｶﾉｼﾏﾀﾞｲﾋﾞﾙ(35ｶｲ)</t>
  </si>
  <si>
    <t>中之島中之島ダイビル（３５階）</t>
  </si>
  <si>
    <t>ﾅｶﾞﾗﾅｶ</t>
  </si>
  <si>
    <t>長柄中</t>
  </si>
  <si>
    <t>ﾅｶﾞﾗﾋｶﾞｼ</t>
  </si>
  <si>
    <t>長柄東</t>
  </si>
  <si>
    <t>ﾅｶﾞﾗﾆｼ</t>
  </si>
  <si>
    <t>長柄西</t>
  </si>
  <si>
    <t>ﾅﾆﾜﾁﾖｳ</t>
  </si>
  <si>
    <t>浪花町</t>
  </si>
  <si>
    <t>ﾆｼｷﾁﾖｳ</t>
  </si>
  <si>
    <t>錦町</t>
  </si>
  <si>
    <t>ﾆｼﾃﾝﾏ</t>
  </si>
  <si>
    <t>西天満</t>
  </si>
  <si>
    <t>ﾉｻﾞｷﾁﾖｳ</t>
  </si>
  <si>
    <t>野崎町</t>
  </si>
  <si>
    <t>ﾊﾞﾝｻﾞｲﾁﾖｳ</t>
  </si>
  <si>
    <t>万歳町</t>
  </si>
  <si>
    <t>ﾋｶﾞｼﾃﾝﾏ</t>
  </si>
  <si>
    <t>東天満</t>
  </si>
  <si>
    <t>ﾋﾉｸﾁﾁﾖｳ</t>
  </si>
  <si>
    <t>樋之口町</t>
  </si>
  <si>
    <t>ﾎﾝｼﾞﾖｳﾋｶﾞｼ</t>
  </si>
  <si>
    <t>本庄東</t>
  </si>
  <si>
    <t>ﾎﾝｼﾞﾖｳﾆｼ</t>
  </si>
  <si>
    <t>本庄西</t>
  </si>
  <si>
    <t>ﾏﾂｶﾞｴﾁﾖｳ</t>
  </si>
  <si>
    <t>松ケ枝町</t>
  </si>
  <si>
    <t>ﾐﾅﾐｵｳｷﾞﾏﾁ</t>
  </si>
  <si>
    <t>南扇町</t>
  </si>
  <si>
    <t>ﾐﾅﾐﾓﾘﾏﾁ</t>
  </si>
  <si>
    <t>南森町</t>
  </si>
  <si>
    <t>ﾔﾏｻﾞｷﾁﾖｳ</t>
  </si>
  <si>
    <t>山崎町</t>
  </si>
  <si>
    <t>ﾖﾘｷﾏﾁ</t>
  </si>
  <si>
    <t>与力町</t>
  </si>
  <si>
    <t>ｵｵｻｶｼﾁﾕｳｵｳｸ</t>
  </si>
  <si>
    <t>大阪市中央区</t>
  </si>
  <si>
    <t>ｱﾂﾞﾁﾏﾁ</t>
  </si>
  <si>
    <t>安土町</t>
  </si>
  <si>
    <t>ｱﾜｼﾞﾏﾁ</t>
  </si>
  <si>
    <t>淡路町</t>
  </si>
  <si>
    <t>ｱﾝﾄﾞｳｼﾞﾏﾁ</t>
  </si>
  <si>
    <t>安堂寺町</t>
  </si>
  <si>
    <t>ｲｽﾞﾐﾏﾁ</t>
  </si>
  <si>
    <t>和泉町</t>
  </si>
  <si>
    <t>ｲﾄﾔﾏﾁ</t>
  </si>
  <si>
    <t>糸屋町</t>
  </si>
  <si>
    <t>ｲﾏﾊﾞｼ</t>
  </si>
  <si>
    <t>今橋</t>
  </si>
  <si>
    <t>ｳｴﾎﾝﾏﾁﾆｼ</t>
  </si>
  <si>
    <t>上本町西</t>
  </si>
  <si>
    <t>ｳｴﾏﾁ</t>
  </si>
  <si>
    <t>上町</t>
  </si>
  <si>
    <t>ｳﾁｱﾜｼﾞﾏﾁ</t>
  </si>
  <si>
    <t>内淡路町</t>
  </si>
  <si>
    <t>ｳﾁｷﾕｳﾎｳｼﾞﾏﾁ</t>
  </si>
  <si>
    <t>内久宝寺町</t>
  </si>
  <si>
    <t>ｳﾁﾋﾗﾉﾏﾁ</t>
  </si>
  <si>
    <t>内平野町</t>
  </si>
  <si>
    <t>ｳﾁﾎﾝﾏﾁ</t>
  </si>
  <si>
    <t>内本町</t>
  </si>
  <si>
    <t>ｵｵｻｶｼﾞﾖｳ</t>
  </si>
  <si>
    <t>大阪城</t>
  </si>
  <si>
    <t>ｵｵﾃﾄﾞｵﾘ</t>
  </si>
  <si>
    <t>大手通</t>
  </si>
  <si>
    <t>ｵｵﾃﾏｴ</t>
  </si>
  <si>
    <t>大手前</t>
  </si>
  <si>
    <t>ｶﾜﾗﾏﾁ</t>
  </si>
  <si>
    <t>瓦町</t>
  </si>
  <si>
    <t>ｶﾜﾗﾔﾏﾁ</t>
  </si>
  <si>
    <t>瓦屋町</t>
  </si>
  <si>
    <t>ｶﾝｻﾞｷﾁﾖｳ</t>
  </si>
  <si>
    <t>神崎町</t>
  </si>
  <si>
    <t>ｷﾀｷﾕｳﾎｳｼﾞﾏﾁ</t>
  </si>
  <si>
    <t>北久宝寺町</t>
  </si>
  <si>
    <t>ｷﾀｼﾝﾏﾁ</t>
  </si>
  <si>
    <t>北新町</t>
  </si>
  <si>
    <t>ｷﾀﾊﾏ</t>
  </si>
  <si>
    <t>北浜</t>
  </si>
  <si>
    <t>ｷﾀﾊﾏﾋｶﾞｼ</t>
  </si>
  <si>
    <t>北浜東</t>
  </si>
  <si>
    <t>ｷﾕｳﾀﾛｳﾏﾁ</t>
  </si>
  <si>
    <t>久太郎町</t>
  </si>
  <si>
    <t>ｺｳﾂﾞ</t>
  </si>
  <si>
    <t>高津</t>
  </si>
  <si>
    <t>ｺｳﾗｲﾊﾞｼ</t>
  </si>
  <si>
    <t>高麗橋</t>
  </si>
  <si>
    <t>ｺｶﾜﾁﾖｳ</t>
  </si>
  <si>
    <t>粉川町</t>
  </si>
  <si>
    <t>ｺｸﾏﾁ</t>
  </si>
  <si>
    <t>石町</t>
  </si>
  <si>
    <t>ｻﾞｲﾓｸﾁﾖｳ</t>
  </si>
  <si>
    <t>材木町</t>
  </si>
  <si>
    <t>ｼﾏﾉｳﾁ</t>
  </si>
  <si>
    <t>島之内</t>
  </si>
  <si>
    <t>ｼﾏﾏﾁ</t>
  </si>
  <si>
    <t>島町</t>
  </si>
  <si>
    <t>ｼﾞﾕｳﾆｹﾝﾁﾖｳ</t>
  </si>
  <si>
    <t>十二軒町</t>
  </si>
  <si>
    <t>ｼﾛﾐ(ﾂｷﾞﾉﾋﾞﾙｦﾉｿﾞｸ)</t>
  </si>
  <si>
    <t>城見（次のビルを除く）</t>
  </si>
  <si>
    <t>ｼﾛﾐｴﾑｱｲﾃﾞｲﾀﾜｰ(ﾁｶｲ･ｶｲｿｳﾌﾒｲ)</t>
  </si>
  <si>
    <t>城見ＭＩＤタワー（地階・階層不明）</t>
  </si>
  <si>
    <t>ｼﾛﾐｴﾑｱｲﾃﾞｲﾀﾜｰ(1ｶｲ)</t>
  </si>
  <si>
    <t>城見ＭＩＤタワー（１階）</t>
  </si>
  <si>
    <t>ｼﾛﾐｴﾑｱｲﾃﾞｲﾀﾜｰ(2ｶｲ)</t>
  </si>
  <si>
    <t>城見ＭＩＤタワー（２階）</t>
  </si>
  <si>
    <t>ｼﾛﾐｴﾑｱｲﾃﾞｲﾀﾜｰ(3ｶｲ)</t>
  </si>
  <si>
    <t>城見ＭＩＤタワー（３階）</t>
  </si>
  <si>
    <t>ｼﾛﾐｴﾑｱｲﾃﾞｲﾀﾜｰ(4ｶｲ)</t>
  </si>
  <si>
    <t>城見ＭＩＤタワー（４階）</t>
  </si>
  <si>
    <t>ｼﾛﾐｴﾑｱｲﾃﾞｲﾀﾜｰ(5ｶｲ)</t>
  </si>
  <si>
    <t>城見ＭＩＤタワー（５階）</t>
  </si>
  <si>
    <t>ｼﾛﾐｴﾑｱｲﾃﾞｲﾀﾜｰ(6ｶｲ)</t>
  </si>
  <si>
    <t>城見ＭＩＤタワー（６階）</t>
  </si>
  <si>
    <t>ｼﾛﾐｴﾑｱｲﾃﾞｲﾀﾜｰ(7ｶｲ)</t>
  </si>
  <si>
    <t>城見ＭＩＤタワー（７階）</t>
  </si>
  <si>
    <t>ｼﾛﾐｴﾑｱｲﾃﾞｲﾀﾜｰ(8ｶｲ)</t>
  </si>
  <si>
    <t>城見ＭＩＤタワー（８階）</t>
  </si>
  <si>
    <t>ｼﾛﾐｴﾑｱｲﾃﾞｲﾀﾜｰ(9ｶｲ)</t>
  </si>
  <si>
    <t>城見ＭＩＤタワー（９階）</t>
  </si>
  <si>
    <t>ｼﾛﾐｴﾑｱｲﾃﾞｲﾀﾜｰ(10ｶｲ)</t>
  </si>
  <si>
    <t>城見ＭＩＤタワー（１０階）</t>
  </si>
  <si>
    <t>ｼﾛﾐｴﾑｱｲﾃﾞｲﾀﾜｰ(11ｶｲ)</t>
  </si>
  <si>
    <t>城見ＭＩＤタワー（１１階）</t>
  </si>
  <si>
    <t>ｼﾛﾐｴﾑｱｲﾃﾞｲﾀﾜｰ(12ｶｲ)</t>
  </si>
  <si>
    <t>城見ＭＩＤタワー（１２階）</t>
  </si>
  <si>
    <t>ｼﾛﾐｴﾑｱｲﾃﾞｲﾀﾜｰ(13ｶｲ)</t>
  </si>
  <si>
    <t>城見ＭＩＤタワー（１３階）</t>
  </si>
  <si>
    <t>ｼﾛﾐｴﾑｱｲﾃﾞｲﾀﾜｰ(14ｶｲ)</t>
  </si>
  <si>
    <t>城見ＭＩＤタワー（１４階）</t>
  </si>
  <si>
    <t>ｼﾛﾐｴﾑｱｲﾃﾞｲﾀﾜｰ(15ｶｲ)</t>
  </si>
  <si>
    <t>城見ＭＩＤタワー（１５階）</t>
  </si>
  <si>
    <t>ｼﾛﾐｴﾑｱｲﾃﾞｲﾀﾜｰ(16ｶｲ)</t>
  </si>
  <si>
    <t>城見ＭＩＤタワー（１６階）</t>
  </si>
  <si>
    <t>ｼﾛﾐｴﾑｱｲﾃﾞｲﾀﾜｰ(17ｶｲ)</t>
  </si>
  <si>
    <t>城見ＭＩＤタワー（１７階）</t>
  </si>
  <si>
    <t>ｼﾛﾐｴﾑｱｲﾃﾞｲﾀﾜｰ(18ｶｲ)</t>
  </si>
  <si>
    <t>城見ＭＩＤタワー（１８階）</t>
  </si>
  <si>
    <t>ｼﾛﾐｴﾑｱｲﾃﾞｲﾀﾜｰ(19ｶｲ)</t>
  </si>
  <si>
    <t>城見ＭＩＤタワー（１９階）</t>
  </si>
  <si>
    <t>ｼﾛﾐｴﾑｱｲﾃﾞｲﾀﾜｰ(20ｶｲ)</t>
  </si>
  <si>
    <t>城見ＭＩＤタワー（２０階）</t>
  </si>
  <si>
    <t>ｼﾛﾐｴﾑｱｲﾃﾞｲﾀﾜｰ(21ｶｲ)</t>
  </si>
  <si>
    <t>城見ＭＩＤタワー（２１階）</t>
  </si>
  <si>
    <t>ｼﾛﾐｴﾑｱｲﾃﾞｲﾀﾜｰ(22ｶｲ)</t>
  </si>
  <si>
    <t>城見ＭＩＤタワー（２２階）</t>
  </si>
  <si>
    <t>ｼﾛﾐｴﾑｱｲﾃﾞｲﾀﾜｰ(23ｶｲ)</t>
  </si>
  <si>
    <t>城見ＭＩＤタワー（２３階）</t>
  </si>
  <si>
    <t>ｼﾛﾐｴﾑｱｲﾃﾞｲﾀﾜｰ(24ｶｲ)</t>
  </si>
  <si>
    <t>城見ＭＩＤタワー（２４階）</t>
  </si>
  <si>
    <t>ｼﾛﾐｴﾑｱｲﾃﾞｲﾀﾜｰ(25ｶｲ)</t>
  </si>
  <si>
    <t>城見ＭＩＤタワー（２５階）</t>
  </si>
  <si>
    <t>ｼﾛﾐｴﾑｱｲﾃﾞｲﾀﾜｰ(26ｶｲ)</t>
  </si>
  <si>
    <t>城見ＭＩＤタワー（２６階）</t>
  </si>
  <si>
    <t>ｼﾛﾐｴﾑｱｲﾃﾞｲﾀﾜｰ(27ｶｲ)</t>
  </si>
  <si>
    <t>城見ＭＩＤタワー（２７階）</t>
  </si>
  <si>
    <t>ｼﾛﾐｴﾑｱｲﾃﾞｲﾀﾜｰ(28ｶｲ)</t>
  </si>
  <si>
    <t>城見ＭＩＤタワー（２８階）</t>
  </si>
  <si>
    <t>ｼﾛﾐｴﾑｱｲﾃﾞｲﾀﾜｰ(29ｶｲ)</t>
  </si>
  <si>
    <t>城見ＭＩＤタワー（２９階）</t>
  </si>
  <si>
    <t>ｼﾛﾐｴﾑｱｲﾃﾞｲﾀﾜｰ(30ｶｲ)</t>
  </si>
  <si>
    <t>城見ＭＩＤタワー（３０階）</t>
  </si>
  <si>
    <t>ｼﾛﾐｴﾑｱｲﾃﾞｲﾀﾜｰ(31ｶｲ)</t>
  </si>
  <si>
    <t>城見ＭＩＤタワー（３１階）</t>
  </si>
  <si>
    <t>ｼﾛﾐｴﾑｱｲﾃﾞｲﾀﾜｰ(32ｶｲ)</t>
  </si>
  <si>
    <t>城見ＭＩＤタワー（３２階）</t>
  </si>
  <si>
    <t>ｼﾛﾐｴﾑｱｲﾃﾞｲﾀﾜｰ(33ｶｲ)</t>
  </si>
  <si>
    <t>城見ＭＩＤタワー（３３階）</t>
  </si>
  <si>
    <t>ｼﾛﾐｴﾑｱｲﾃﾞｲﾀﾜｰ(34ｶｲ)</t>
  </si>
  <si>
    <t>城見ＭＩＤタワー（３４階）</t>
  </si>
  <si>
    <t>ｼﾛﾐｴﾑｱｲﾃﾞｲﾀﾜｰ(35ｶｲ)</t>
  </si>
  <si>
    <t>城見ＭＩＤタワー（３５階）</t>
  </si>
  <si>
    <t>ｼﾛﾐｴﾑｱｲﾃﾞｲﾀﾜｰ(36ｶｲ)</t>
  </si>
  <si>
    <t>城見ＭＩＤタワー（３６階）</t>
  </si>
  <si>
    <t>ｼﾛﾐｴﾑｱｲﾃﾞｲﾀﾜｰ(37ｶｲ)</t>
  </si>
  <si>
    <t>城見ＭＩＤタワー（３７階）</t>
  </si>
  <si>
    <t>ｼﾛﾐｴﾑｱｲﾃﾞｲﾀﾜｰ(38ｶｲ)</t>
  </si>
  <si>
    <t>城見ＭＩＤタワー（３８階）</t>
  </si>
  <si>
    <t>ｼﾛﾐｸﾘｽﾀﾙﾀﾜｰ(ﾁｶｲ･ｶｲｿｳﾌﾒｲ)</t>
  </si>
  <si>
    <t>城見クリスタルタワー（地階・階層不明）</t>
  </si>
  <si>
    <t>ｼﾛﾐｸﾘｽﾀﾙﾀﾜｰ(1ｶｲ)</t>
  </si>
  <si>
    <t>城見クリスタルタワー（１階）</t>
  </si>
  <si>
    <t>ｼﾛﾐｸﾘｽﾀﾙﾀﾜｰ(2ｶｲ)</t>
  </si>
  <si>
    <t>城見クリスタルタワー（２階）</t>
  </si>
  <si>
    <t>ｼﾛﾐｸﾘｽﾀﾙﾀﾜｰ(3ｶｲ)</t>
  </si>
  <si>
    <t>城見クリスタルタワー（３階）</t>
  </si>
  <si>
    <t>ｼﾛﾐｸﾘｽﾀﾙﾀﾜｰ(4ｶｲ)</t>
  </si>
  <si>
    <t>城見クリスタルタワー（４階）</t>
  </si>
  <si>
    <t>ｼﾛﾐｸﾘｽﾀﾙﾀﾜｰ(5ｶｲ)</t>
  </si>
  <si>
    <t>城見クリスタルタワー（５階）</t>
  </si>
  <si>
    <t>ｼﾛﾐｸﾘｽﾀﾙﾀﾜｰ(6ｶｲ)</t>
  </si>
  <si>
    <t>城見クリスタルタワー（６階）</t>
  </si>
  <si>
    <t>ｼﾛﾐｸﾘｽﾀﾙﾀﾜｰ(7ｶｲ)</t>
  </si>
  <si>
    <t>城見クリスタルタワー（７階）</t>
  </si>
  <si>
    <t>ｼﾛﾐｸﾘｽﾀﾙﾀﾜｰ(8ｶｲ)</t>
  </si>
  <si>
    <t>城見クリスタルタワー（８階）</t>
  </si>
  <si>
    <t>ｼﾛﾐｸﾘｽﾀﾙﾀﾜｰ(9ｶｲ)</t>
  </si>
  <si>
    <t>城見クリスタルタワー（９階）</t>
  </si>
  <si>
    <t>ｼﾛﾐｸﾘｽﾀﾙﾀﾜｰ(10ｶｲ)</t>
  </si>
  <si>
    <t>城見クリスタルタワー（１０階）</t>
  </si>
  <si>
    <t>ｼﾛﾐｸﾘｽﾀﾙﾀﾜｰ(11ｶｲ)</t>
  </si>
  <si>
    <t>城見クリスタルタワー（１１階）</t>
  </si>
  <si>
    <t>ｼﾛﾐｸﾘｽﾀﾙﾀﾜｰ(12ｶｲ)</t>
  </si>
  <si>
    <t>城見クリスタルタワー（１２階）</t>
  </si>
  <si>
    <t>ｼﾛﾐｸﾘｽﾀﾙﾀﾜｰ(13ｶｲ)</t>
  </si>
  <si>
    <t>城見クリスタルタワー（１３階）</t>
  </si>
  <si>
    <t>ｼﾛﾐｸﾘｽﾀﾙﾀﾜｰ(14ｶｲ)</t>
  </si>
  <si>
    <t>城見クリスタルタワー（１４階）</t>
  </si>
  <si>
    <t>ｼﾛﾐｸﾘｽﾀﾙﾀﾜｰ(15ｶｲ)</t>
  </si>
  <si>
    <t>城見クリスタルタワー（１５階）</t>
  </si>
  <si>
    <t>ｼﾛﾐｸﾘｽﾀﾙﾀﾜｰ(16ｶｲ)</t>
  </si>
  <si>
    <t>城見クリスタルタワー（１６階）</t>
  </si>
  <si>
    <t>ｼﾛﾐｸﾘｽﾀﾙﾀﾜｰ(17ｶｲ)</t>
  </si>
  <si>
    <t>城見クリスタルタワー（１７階）</t>
  </si>
  <si>
    <t>ｼﾛﾐｸﾘｽﾀﾙﾀﾜｰ(18ｶｲ)</t>
  </si>
  <si>
    <t>城見クリスタルタワー（１８階）</t>
  </si>
  <si>
    <t>ｼﾛﾐｸﾘｽﾀﾙﾀﾜｰ(19ｶｲ)</t>
  </si>
  <si>
    <t>城見クリスタルタワー（１９階）</t>
  </si>
  <si>
    <t>ｼﾛﾐｸﾘｽﾀﾙﾀﾜｰ(20ｶｲ)</t>
  </si>
  <si>
    <t>城見クリスタルタワー（２０階）</t>
  </si>
  <si>
    <t>ｼﾛﾐｸﾘｽﾀﾙﾀﾜｰ(21ｶｲ)</t>
  </si>
  <si>
    <t>城見クリスタルタワー（２１階）</t>
  </si>
  <si>
    <t>ｼﾛﾐｸﾘｽﾀﾙﾀﾜｰ(22ｶｲ)</t>
  </si>
  <si>
    <t>城見クリスタルタワー（２２階）</t>
  </si>
  <si>
    <t>ｼﾛﾐｸﾘｽﾀﾙﾀﾜｰ(23ｶｲ)</t>
  </si>
  <si>
    <t>城見クリスタルタワー（２３階）</t>
  </si>
  <si>
    <t>ｼﾛﾐｸﾘｽﾀﾙﾀﾜｰ(24ｶｲ)</t>
  </si>
  <si>
    <t>城見クリスタルタワー（２４階）</t>
  </si>
  <si>
    <t>ｼﾛﾐｸﾘｽﾀﾙﾀﾜｰ(25ｶｲ)</t>
  </si>
  <si>
    <t>城見クリスタルタワー（２５階）</t>
  </si>
  <si>
    <t>ｼﾛﾐｸﾘｽﾀﾙﾀﾜｰ(26ｶｲ)</t>
  </si>
  <si>
    <t>城見クリスタルタワー（２６階）</t>
  </si>
  <si>
    <t>ｼﾛﾐｸﾘｽﾀﾙﾀﾜｰ(27ｶｲ)</t>
  </si>
  <si>
    <t>城見クリスタルタワー（２７階）</t>
  </si>
  <si>
    <t>ｼﾛﾐｸﾘｽﾀﾙﾀﾜｰ(28ｶｲ)</t>
  </si>
  <si>
    <t>城見クリスタルタワー（２８階）</t>
  </si>
  <si>
    <t>ｼﾛﾐｸﾘｽﾀﾙﾀﾜｰ(29ｶｲ)</t>
  </si>
  <si>
    <t>城見クリスタルタワー（２９階）</t>
  </si>
  <si>
    <t>ｼﾛﾐｸﾘｽﾀﾙﾀﾜｰ(30ｶｲ)</t>
  </si>
  <si>
    <t>城見クリスタルタワー（３０階）</t>
  </si>
  <si>
    <t>ｼﾛﾐｸﾘｽﾀﾙﾀﾜｰ(31ｶｲ)</t>
  </si>
  <si>
    <t>城見クリスタルタワー（３１階）</t>
  </si>
  <si>
    <t>ｼﾛﾐｸﾘｽﾀﾙﾀﾜｰ(32ｶｲ)</t>
  </si>
  <si>
    <t>城見クリスタルタワー（３２階）</t>
  </si>
  <si>
    <t>ｼﾛﾐｸﾘｽﾀﾙﾀﾜｰ(33ｶｲ)</t>
  </si>
  <si>
    <t>城見クリスタルタワー（３３階）</t>
  </si>
  <si>
    <t>ｼﾛﾐｸﾘｽﾀﾙﾀﾜｰ(34ｶｲ)</t>
  </si>
  <si>
    <t>城見クリスタルタワー（３４階）</t>
  </si>
  <si>
    <t>ｼﾛﾐｸﾘｽﾀﾙﾀﾜｰ(35ｶｲ)</t>
  </si>
  <si>
    <t>城見クリスタルタワー（３５階）</t>
  </si>
  <si>
    <t>ｼﾛﾐｸﾘｽﾀﾙﾀﾜｰ(36ｶｲ)</t>
  </si>
  <si>
    <t>城見クリスタルタワー（３６階）</t>
  </si>
  <si>
    <t>ｼﾛﾐｸﾘｽﾀﾙﾀﾜｰ(37ｶｲ)</t>
  </si>
  <si>
    <t>城見クリスタルタワー（３７階）</t>
  </si>
  <si>
    <t>ｼﾛﾐﾊﾟﾅｿﾆﾂｸﾀﾜｰ(ﾁｶｲ･ｶｲｿｳﾌﾒｲ)</t>
  </si>
  <si>
    <t>城見パナソニックタワー（地階・階層不明）</t>
  </si>
  <si>
    <t>ｼﾛﾐﾊﾟﾅｿﾆﾂｸﾀﾜｰ(1ｶｲ)</t>
  </si>
  <si>
    <t>城見パナソニックタワー（１階）</t>
  </si>
  <si>
    <t>ｼﾛﾐﾊﾟﾅｿﾆﾂｸﾀﾜｰ(2ｶｲ)</t>
  </si>
  <si>
    <t>城見パナソニックタワー（２階）</t>
  </si>
  <si>
    <t>ｼﾛﾐﾊﾟﾅｿﾆﾂｸﾀﾜｰ(3ｶｲ)</t>
  </si>
  <si>
    <t>城見パナソニックタワー（３階）</t>
  </si>
  <si>
    <t>ｼﾛﾐﾊﾟﾅｿﾆﾂｸﾀﾜｰ(4ｶｲ)</t>
  </si>
  <si>
    <t>城見パナソニックタワー（４階）</t>
  </si>
  <si>
    <t>ｼﾛﾐﾊﾟﾅｿﾆﾂｸﾀﾜｰ(5ｶｲ)</t>
  </si>
  <si>
    <t>城見パナソニックタワー（５階）</t>
  </si>
  <si>
    <t>ｼﾛﾐﾊﾟﾅｿﾆﾂｸﾀﾜｰ(6ｶｲ)</t>
  </si>
  <si>
    <t>城見パナソニックタワー（６階）</t>
  </si>
  <si>
    <t>ｼﾛﾐﾊﾟﾅｿﾆﾂｸﾀﾜｰ(7ｶｲ)</t>
  </si>
  <si>
    <t>城見パナソニックタワー（７階）</t>
  </si>
  <si>
    <t>ｼﾛﾐﾊﾟﾅｿﾆﾂｸﾀﾜｰ(8ｶｲ)</t>
  </si>
  <si>
    <t>城見パナソニックタワー（８階）</t>
  </si>
  <si>
    <t>ｼﾛﾐﾊﾟﾅｿﾆﾂｸﾀﾜｰ(9ｶｲ)</t>
  </si>
  <si>
    <t>城見パナソニックタワー（９階）</t>
  </si>
  <si>
    <t>ｼﾛﾐﾊﾟﾅｿﾆﾂｸﾀﾜｰ(10ｶｲ)</t>
  </si>
  <si>
    <t>城見パナソニックタワー（１０階）</t>
  </si>
  <si>
    <t>ｼﾛﾐﾊﾟﾅｿﾆﾂｸﾀﾜｰ(11ｶｲ)</t>
  </si>
  <si>
    <t>城見パナソニックタワー（１１階）</t>
  </si>
  <si>
    <t>ｼﾛﾐﾊﾟﾅｿﾆﾂｸﾀﾜｰ(12ｶｲ)</t>
  </si>
  <si>
    <t>城見パナソニックタワー（１２階）</t>
  </si>
  <si>
    <t>ｼﾛﾐﾊﾟﾅｿﾆﾂｸﾀﾜｰ(13ｶｲ)</t>
  </si>
  <si>
    <t>城見パナソニックタワー（１３階）</t>
  </si>
  <si>
    <t>ｼﾛﾐﾊﾟﾅｿﾆﾂｸﾀﾜｰ(14ｶｲ)</t>
  </si>
  <si>
    <t>城見パナソニックタワー（１４階）</t>
  </si>
  <si>
    <t>ｼﾛﾐﾊﾟﾅｿﾆﾂｸﾀﾜｰ(15ｶｲ)</t>
  </si>
  <si>
    <t>城見パナソニックタワー（１５階）</t>
  </si>
  <si>
    <t>ｼﾛﾐﾊﾟﾅｿﾆﾂｸﾀﾜｰ(16ｶｲ)</t>
  </si>
  <si>
    <t>城見パナソニックタワー（１６階）</t>
  </si>
  <si>
    <t>ｼﾛﾐﾊﾟﾅｿﾆﾂｸﾀﾜｰ(17ｶｲ)</t>
  </si>
  <si>
    <t>城見パナソニックタワー（１７階）</t>
  </si>
  <si>
    <t>ｼﾛﾐﾊﾟﾅｿﾆﾂｸﾀﾜｰ(18ｶｲ)</t>
  </si>
  <si>
    <t>城見パナソニックタワー（１８階）</t>
  </si>
  <si>
    <t>ｼﾛﾐﾊﾟﾅｿﾆﾂｸﾀﾜｰ(19ｶｲ)</t>
  </si>
  <si>
    <t>城見パナソニックタワー（１９階）</t>
  </si>
  <si>
    <t>ｼﾛﾐﾊﾟﾅｿﾆﾂｸﾀﾜｰ(20ｶｲ)</t>
  </si>
  <si>
    <t>城見パナソニックタワー（２０階）</t>
  </si>
  <si>
    <t>ｼﾛﾐﾊﾟﾅｿﾆﾂｸﾀﾜｰ(21ｶｲ)</t>
  </si>
  <si>
    <t>城見パナソニックタワー（２１階）</t>
  </si>
  <si>
    <t>ｼﾛﾐﾊﾟﾅｿﾆﾂｸﾀﾜｰ(22ｶｲ)</t>
  </si>
  <si>
    <t>城見パナソニックタワー（２２階）</t>
  </si>
  <si>
    <t>ｼﾛﾐﾊﾟﾅｿﾆﾂｸﾀﾜｰ(23ｶｲ)</t>
  </si>
  <si>
    <t>城見パナソニックタワー（２３階）</t>
  </si>
  <si>
    <t>ｼﾛﾐﾊﾟﾅｿﾆﾂｸﾀﾜｰ(24ｶｲ)</t>
  </si>
  <si>
    <t>城見パナソニックタワー（２４階）</t>
  </si>
  <si>
    <t>ｼﾛﾐﾊﾟﾅｿﾆﾂｸﾀﾜｰ(25ｶｲ)</t>
  </si>
  <si>
    <t>城見パナソニックタワー（２５階）</t>
  </si>
  <si>
    <t>ｼﾛﾐﾊﾟﾅｿﾆﾂｸﾀﾜｰ(26ｶｲ)</t>
  </si>
  <si>
    <t>城見パナソニックタワー（２６階）</t>
  </si>
  <si>
    <t>ｼﾛﾐﾊﾟﾅｿﾆﾂｸﾀﾜｰ(27ｶｲ)</t>
  </si>
  <si>
    <t>城見パナソニックタワー（２７階）</t>
  </si>
  <si>
    <t>ｼﾛﾐﾊﾟﾅｿﾆﾂｸﾀﾜｰ(28ｶｲ)</t>
  </si>
  <si>
    <t>城見パナソニックタワー（２８階）</t>
  </si>
  <si>
    <t>ｼﾛﾐﾊﾟﾅｿﾆﾂｸﾀﾜｰ(29ｶｲ)</t>
  </si>
  <si>
    <t>城見パナソニックタワー（２９階）</t>
  </si>
  <si>
    <t>ｼﾛﾐﾊﾟﾅｿﾆﾂｸﾀﾜｰ(30ｶｲ)</t>
  </si>
  <si>
    <t>城見パナソニックタワー（３０階）</t>
  </si>
  <si>
    <t>ｼﾛﾐﾊﾟﾅｿﾆﾂｸﾀﾜｰ(31ｶｲ)</t>
  </si>
  <si>
    <t>城見パナソニックタワー（３１階）</t>
  </si>
  <si>
    <t>ｼﾛﾐﾊﾟﾅｿﾆﾂｸﾀﾜｰ(32ｶｲ)</t>
  </si>
  <si>
    <t>城見パナソニックタワー（３２階）</t>
  </si>
  <si>
    <t>ｼﾛﾐﾊﾟﾅｿﾆﾂｸﾀﾜｰ(33ｶｲ)</t>
  </si>
  <si>
    <t>城見パナソニックタワー（３３階）</t>
  </si>
  <si>
    <t>ｼﾛﾐﾊﾟﾅｿﾆﾂｸﾀﾜｰ(34ｶｲ)</t>
  </si>
  <si>
    <t>城見パナソニックタワー（３４階）</t>
  </si>
  <si>
    <t>ｼﾛﾐﾊﾟﾅｿﾆﾂｸﾀﾜｰ(35ｶｲ)</t>
  </si>
  <si>
    <t>城見パナソニックタワー（３５階）</t>
  </si>
  <si>
    <t>ｼﾛﾐﾊﾟﾅｿﾆﾂｸﾀﾜｰ(36ｶｲ)</t>
  </si>
  <si>
    <t>城見パナソニックタワー（３６階）</t>
  </si>
  <si>
    <t>ｼﾛﾐﾊﾟﾅｿﾆﾂｸﾀﾜｰ(37ｶｲ)</t>
  </si>
  <si>
    <t>城見パナソニックタワー（３７階）</t>
  </si>
  <si>
    <t>ｼﾛﾐﾊﾟﾅｿﾆﾂｸﾀﾜｰ(38ｶｲ)</t>
  </si>
  <si>
    <t>城見パナソニックタワー（３８階）</t>
  </si>
  <si>
    <t>ｼﾛﾐﾏﾂｼﾀｱｲｴﾑﾋﾟｰﾋﾞﾙ(ﾁｶｲ･ｶｲｿｳﾌﾒｲ)</t>
  </si>
  <si>
    <t>城見松下ＩＭＰビル（地階・階層不明）</t>
  </si>
  <si>
    <t>ｼﾛﾐﾏﾂｼﾀｱｲｴﾑﾋﾟｰﾋﾞﾙ(1ｶｲ)</t>
  </si>
  <si>
    <t>城見松下ＩＭＰビル（１階）</t>
  </si>
  <si>
    <t>ｼﾛﾐﾏﾂｼﾀｱｲｴﾑﾋﾟｰﾋﾞﾙ(2ｶｲ)</t>
  </si>
  <si>
    <t>城見松下ＩＭＰビル（２階）</t>
  </si>
  <si>
    <t>ｼﾛﾐﾏﾂｼﾀｱｲｴﾑﾋﾟｰﾋﾞﾙ(3ｶｲ)</t>
  </si>
  <si>
    <t>城見松下ＩＭＰビル（３階）</t>
  </si>
  <si>
    <t>ｼﾛﾐﾏﾂｼﾀｱｲｴﾑﾋﾟｰﾋﾞﾙ(4ｶｲ)</t>
  </si>
  <si>
    <t>城見松下ＩＭＰビル（４階）</t>
  </si>
  <si>
    <t>ｼﾛﾐﾏﾂｼﾀｱｲｴﾑﾋﾟｰﾋﾞﾙ(5ｶｲ)</t>
  </si>
  <si>
    <t>城見松下ＩＭＰビル（５階）</t>
  </si>
  <si>
    <t>ｼﾛﾐﾏﾂｼﾀｱｲｴﾑﾋﾟｰﾋﾞﾙ(6ｶｲ)</t>
  </si>
  <si>
    <t>城見松下ＩＭＰビル（６階）</t>
  </si>
  <si>
    <t>ｼﾛﾐﾏﾂｼﾀｱｲｴﾑﾋﾟｰﾋﾞﾙ(7ｶｲ)</t>
  </si>
  <si>
    <t>城見松下ＩＭＰビル（７階）</t>
  </si>
  <si>
    <t>ｼﾛﾐﾏﾂｼﾀｱｲｴﾑﾋﾟｰﾋﾞﾙ(8ｶｲ)</t>
  </si>
  <si>
    <t>城見松下ＩＭＰビル（８階）</t>
  </si>
  <si>
    <t>ｼﾛﾐﾏﾂｼﾀｱｲｴﾑﾋﾟｰﾋﾞﾙ(9ｶｲ)</t>
  </si>
  <si>
    <t>城見松下ＩＭＰビル（９階）</t>
  </si>
  <si>
    <t>ｼﾛﾐﾏﾂｼﾀｱｲｴﾑﾋﾟｰﾋﾞﾙ(10ｶｲ)</t>
  </si>
  <si>
    <t>城見松下ＩＭＰビル（１０階）</t>
  </si>
  <si>
    <t>ｼﾛﾐﾏﾂｼﾀｱｲｴﾑﾋﾟｰﾋﾞﾙ(11ｶｲ)</t>
  </si>
  <si>
    <t>城見松下ＩＭＰビル（１１階）</t>
  </si>
  <si>
    <t>ｼﾛﾐﾏﾂｼﾀｱｲｴﾑﾋﾟｰﾋﾞﾙ(12ｶｲ)</t>
  </si>
  <si>
    <t>城見松下ＩＭＰビル（１２階）</t>
  </si>
  <si>
    <t>ｼﾛﾐﾏﾂｼﾀｱｲｴﾑﾋﾟｰﾋﾞﾙ(13ｶｲ)</t>
  </si>
  <si>
    <t>城見松下ＩＭＰビル（１３階）</t>
  </si>
  <si>
    <t>ｼﾛﾐﾏﾂｼﾀｱｲｴﾑﾋﾟｰﾋﾞﾙ(14ｶｲ)</t>
  </si>
  <si>
    <t>城見松下ＩＭＰビル（１４階）</t>
  </si>
  <si>
    <t>ｼﾛﾐﾏﾂｼﾀｱｲｴﾑﾋﾟｰﾋﾞﾙ(15ｶｲ)</t>
  </si>
  <si>
    <t>城見松下ＩＭＰビル（１５階）</t>
  </si>
  <si>
    <t>ｼﾛﾐﾏﾂｼﾀｱｲｴﾑﾋﾟｰﾋﾞﾙ(16ｶｲ)</t>
  </si>
  <si>
    <t>城見松下ＩＭＰビル（１６階）</t>
  </si>
  <si>
    <t>ｼﾛﾐﾏﾂｼﾀｱｲｴﾑﾋﾟｰﾋﾞﾙ(17ｶｲ)</t>
  </si>
  <si>
    <t>城見松下ＩＭＰビル（１７階）</t>
  </si>
  <si>
    <t>ｼﾛﾐﾏﾂｼﾀｱｲｴﾑﾋﾟｰﾋﾞﾙ(18ｶｲ)</t>
  </si>
  <si>
    <t>城見松下ＩＭＰビル（１８階）</t>
  </si>
  <si>
    <t>ｼﾛﾐﾏﾂｼﾀｱｲｴﾑﾋﾟｰﾋﾞﾙ(19ｶｲ)</t>
  </si>
  <si>
    <t>城見松下ＩＭＰビル（１９階）</t>
  </si>
  <si>
    <t>ｼﾛﾐﾏﾂｼﾀｱｲｴﾑﾋﾟｰﾋﾞﾙ(20ｶｲ)</t>
  </si>
  <si>
    <t>城見松下ＩＭＰビル（２０階）</t>
  </si>
  <si>
    <t>ｼﾛﾐﾏﾂｼﾀｱｲｴﾑﾋﾟｰﾋﾞﾙ(21ｶｲ)</t>
  </si>
  <si>
    <t>城見松下ＩＭＰビル（２１階）</t>
  </si>
  <si>
    <t>ｼﾛﾐﾏﾂｼﾀｱｲｴﾑﾋﾟｰﾋﾞﾙ(22ｶｲ)</t>
  </si>
  <si>
    <t>城見松下ＩＭＰビル（２２階）</t>
  </si>
  <si>
    <t>ｼﾛﾐﾏﾂｼﾀｱｲｴﾑﾋﾟｰﾋﾞﾙ(23ｶｲ)</t>
  </si>
  <si>
    <t>城見松下ＩＭＰビル（２３階）</t>
  </si>
  <si>
    <t>ｼﾛﾐﾏﾂｼﾀｱｲｴﾑﾋﾟｰﾋﾞﾙ(24ｶｲ)</t>
  </si>
  <si>
    <t>城見松下ＩＭＰビル（２４階）</t>
  </si>
  <si>
    <t>ｼﾛﾐﾏﾂｼﾀｱｲｴﾑﾋﾟｰﾋﾞﾙ(25ｶｲ)</t>
  </si>
  <si>
    <t>城見松下ＩＭＰビル（２５階）</t>
  </si>
  <si>
    <t>ｼﾛﾐﾏﾂｼﾀｱｲｴﾑﾋﾟｰﾋﾞﾙ(26ｶｲ)</t>
  </si>
  <si>
    <t>城見松下ＩＭＰビル（２６階）</t>
  </si>
  <si>
    <t>ｼﾝｻｲﾊﾞｼｽｼﾞ</t>
  </si>
  <si>
    <t>心斎橋筋</t>
  </si>
  <si>
    <t>ｾﾝﾆﾁﾏｴ</t>
  </si>
  <si>
    <t>千日前</t>
  </si>
  <si>
    <t>ｾﾝﾊﾞﾁﾕｳｵｳ</t>
  </si>
  <si>
    <t>船場中央</t>
  </si>
  <si>
    <t>ｿｳｴﾓﾝﾁﾖｳ</t>
  </si>
  <si>
    <t>宗右衛門町</t>
  </si>
  <si>
    <t>ﾀﾆﾏﾁ(1ﾁﾖｳﾒ-5ﾁﾖｳﾒ)</t>
  </si>
  <si>
    <t>谷町（１～５丁目）</t>
  </si>
  <si>
    <t>ﾀﾆﾏﾁ(6-9ﾁﾖｳﾒ)</t>
  </si>
  <si>
    <t>谷町（６～９丁目）</t>
  </si>
  <si>
    <t>ﾀﾏﾂｸﾘ</t>
  </si>
  <si>
    <t>玉造</t>
  </si>
  <si>
    <t>ﾂﾘｶﾞﾈﾁﾖｳ</t>
  </si>
  <si>
    <t>釣鐘町</t>
  </si>
  <si>
    <t>ﾃﾝﾏﾊﾞｼｷﾖｳﾏﾁ</t>
  </si>
  <si>
    <t>天満橋京町</t>
  </si>
  <si>
    <t>ﾄｳﾍｲ</t>
  </si>
  <si>
    <t>東平</t>
  </si>
  <si>
    <t>ﾄｷﾜﾏﾁ</t>
  </si>
  <si>
    <t>常盤町</t>
  </si>
  <si>
    <t>ﾄｸｲﾁﾖｳ</t>
  </si>
  <si>
    <t>徳井町</t>
  </si>
  <si>
    <t>ﾄﾞｳﾄﾝﾎﾞﾘ(1ﾁﾖｳﾒﾋｶﾞｼ)</t>
  </si>
  <si>
    <t>道頓堀（１丁目東）</t>
  </si>
  <si>
    <t>ﾄﾞｳﾄﾝﾎﾞﾘ(ｿﾉﾀ)</t>
  </si>
  <si>
    <t>道頓堀（その他）</t>
  </si>
  <si>
    <t>ﾄﾞｼﾖｳﾏﾁ</t>
  </si>
  <si>
    <t>道修町</t>
  </si>
  <si>
    <t>ﾅｶﾃﾞﾗ</t>
  </si>
  <si>
    <t>中寺</t>
  </si>
  <si>
    <t>ﾅﾝﾊﾞ</t>
  </si>
  <si>
    <t>難波</t>
  </si>
  <si>
    <t>ﾅﾝﾊﾞｾﾝﾆﾁﾏｴ</t>
  </si>
  <si>
    <t>難波千日前</t>
  </si>
  <si>
    <t>ﾆｼｼﾝｻｲﾊﾞｼ</t>
  </si>
  <si>
    <t>西心斎橋</t>
  </si>
  <si>
    <t>ﾉｳﾆﾝﾊﾞｼ</t>
  </si>
  <si>
    <t>農人橋</t>
  </si>
  <si>
    <t>ﾊﾞｸﾛｳﾏﾁ</t>
  </si>
  <si>
    <t>博労町</t>
  </si>
  <si>
    <t>ﾊﾞﾝﾊﾞﾁﾖｳ</t>
  </si>
  <si>
    <t>馬場町</t>
  </si>
  <si>
    <t>ﾋｶﾞｼｺｳﾗｲﾊﾞｼ</t>
  </si>
  <si>
    <t>東高麗橋</t>
  </si>
  <si>
    <t>ﾋｶﾞｼｼﾝｻｲﾊﾞｼ</t>
  </si>
  <si>
    <t>東心斎橋</t>
  </si>
  <si>
    <t>ﾋﾗﾉﾏﾁ</t>
  </si>
  <si>
    <t>平野町</t>
  </si>
  <si>
    <t>ﾋﾞﾝｺﾞﾏﾁ</t>
  </si>
  <si>
    <t>備後町</t>
  </si>
  <si>
    <t>ﾌｼﾐﾏﾁ</t>
  </si>
  <si>
    <t>伏見町</t>
  </si>
  <si>
    <t>ﾌﾅｺｼﾁﾖｳ</t>
  </si>
  <si>
    <t>船越町</t>
  </si>
  <si>
    <t>ﾎｳｴﾝｻﾞｶ</t>
  </si>
  <si>
    <t>法円坂</t>
  </si>
  <si>
    <t>ﾎﾝﾏﾁ</t>
  </si>
  <si>
    <t>本町</t>
  </si>
  <si>
    <t>ﾎﾝﾏﾁﾊﾞｼ</t>
  </si>
  <si>
    <t>本町橋</t>
  </si>
  <si>
    <t>ﾏﾂﾔﾏﾁ</t>
  </si>
  <si>
    <t>松屋町</t>
  </si>
  <si>
    <t>ﾏﾂﾔﾏﾁｽﾐﾖｼ</t>
  </si>
  <si>
    <t>松屋町住吉</t>
  </si>
  <si>
    <t>ﾐﾅﾐｷﾕｳﾎｳｼﾞﾏﾁ</t>
  </si>
  <si>
    <t>南久宝寺町</t>
  </si>
  <si>
    <t>ﾐﾅﾐｼﾝﾏﾁ</t>
  </si>
  <si>
    <t>南新町</t>
  </si>
  <si>
    <t>ﾐﾅﾐｾﾝﾊﾞ</t>
  </si>
  <si>
    <t>南船場</t>
  </si>
  <si>
    <t>ﾐﾅﾐﾎﾝﾏﾁ</t>
  </si>
  <si>
    <t>南本町</t>
  </si>
  <si>
    <t>ﾓﾘﾉﾐﾔﾁﾕｳｵｳ</t>
  </si>
  <si>
    <t>森ノ宮中央</t>
  </si>
  <si>
    <t>ﾔﾘﾔﾏﾁ</t>
  </si>
  <si>
    <t>鎗屋町</t>
  </si>
  <si>
    <t>ﾘﾕｳｿﾞｳｼﾞﾁﾖｳ</t>
  </si>
  <si>
    <t>龍造寺町</t>
  </si>
  <si>
    <t>ｻｶｲｼｻｶｲｸ</t>
  </si>
  <si>
    <t>堺市堺区</t>
  </si>
  <si>
    <t>ｱｻｶﾔﾏﾁﾖｳ</t>
  </si>
  <si>
    <t>浅香山町</t>
  </si>
  <si>
    <t>ｱｻﾋｶﾞｵｶｷﾀﾏﾁ</t>
  </si>
  <si>
    <t>旭ケ丘北町</t>
  </si>
  <si>
    <t>ｱｻﾋｶﾞｵｶﾅｶﾏﾁ</t>
  </si>
  <si>
    <t>旭ケ丘中町</t>
  </si>
  <si>
    <t>ｱｻﾋｶﾞｵｶﾐﾅﾐﾏﾁ</t>
  </si>
  <si>
    <t>旭ケ丘南町</t>
  </si>
  <si>
    <t>ｱｻﾋﾄﾞｵﾘ</t>
  </si>
  <si>
    <t>旭通</t>
  </si>
  <si>
    <t>ｱﾔﾉﾁﾖｳﾆｼ</t>
  </si>
  <si>
    <t>綾之町西</t>
  </si>
  <si>
    <t>ｱﾔﾉﾁﾖｳﾋｶﾞｼ</t>
  </si>
  <si>
    <t>綾之町東</t>
  </si>
  <si>
    <t>ｲｼﾂﾞｷﾀﾏﾁ</t>
  </si>
  <si>
    <t>石津北町</t>
  </si>
  <si>
    <t>ｲｼﾂﾞﾁﾖｳ</t>
  </si>
  <si>
    <t>石津町</t>
  </si>
  <si>
    <t>ｲﾁｼﾞﾖｳﾄﾞｵﾘ</t>
  </si>
  <si>
    <t>一条通</t>
  </si>
  <si>
    <t>ｲﾁﾉﾁﾖｳﾆｼ</t>
  </si>
  <si>
    <t>市之町西</t>
  </si>
  <si>
    <t>ｲﾁﾉﾁﾖｳﾋｶﾞｼ</t>
  </si>
  <si>
    <t>市之町東</t>
  </si>
  <si>
    <t>ｲﾏｲｹﾁﾖｳ</t>
  </si>
  <si>
    <t>今池町</t>
  </si>
  <si>
    <t>ｴｲﾀｲﾁﾖｳ</t>
  </si>
  <si>
    <t>永代町</t>
  </si>
  <si>
    <t>ｴﾉｷﾓﾄﾏﾁ</t>
  </si>
  <si>
    <t>榎元町</t>
  </si>
  <si>
    <t>ｴﾋﾞｽｼﾞﾏﾁﾖｳ</t>
  </si>
  <si>
    <t>戎島町</t>
  </si>
  <si>
    <t>ｴﾋﾞｽﾉﾁﾖｳﾆｼ</t>
  </si>
  <si>
    <t>戎之町西</t>
  </si>
  <si>
    <t>ｴﾋﾞｽﾉﾁﾖｳﾋｶﾞｼ</t>
  </si>
  <si>
    <t>戎之町東</t>
  </si>
  <si>
    <t>ｵｲﾏﾂﾁﾖｳ</t>
  </si>
  <si>
    <t>老松町</t>
  </si>
  <si>
    <t>ｵｵﾁﾖｳﾆｼ</t>
  </si>
  <si>
    <t>大町西</t>
  </si>
  <si>
    <t>ｵｵﾁﾖｳﾋｶﾞｼ</t>
  </si>
  <si>
    <t>大町東</t>
  </si>
  <si>
    <t>ｵｵﾊﾏｷﾀﾏﾁ</t>
  </si>
  <si>
    <t>大浜北町</t>
  </si>
  <si>
    <t>ｵｵﾊﾏﾅｶﾏﾁ</t>
  </si>
  <si>
    <t>大浜中町</t>
  </si>
  <si>
    <t>ｵｵﾊﾏﾆｼﾏﾁ</t>
  </si>
  <si>
    <t>大浜西町</t>
  </si>
  <si>
    <t>ｵｵﾊﾏﾐﾅﾐﾏﾁ</t>
  </si>
  <si>
    <t>大浜南町</t>
  </si>
  <si>
    <t>ｵｷﾅﾊﾞｼﾁﾖｳ</t>
  </si>
  <si>
    <t>翁橋町</t>
  </si>
  <si>
    <t>ｵﾘｵﾉﾁﾖｳ</t>
  </si>
  <si>
    <t>遠里小野町</t>
  </si>
  <si>
    <t>ｶｲｻﾝﾁﾖｳ</t>
  </si>
  <si>
    <t>海山町</t>
  </si>
  <si>
    <t>ｶｲﾉﾁﾖｳﾆｼ</t>
  </si>
  <si>
    <t>甲斐町西</t>
  </si>
  <si>
    <t>ｶｲﾉﾁﾖｳﾋｶﾞｼ</t>
  </si>
  <si>
    <t>甲斐町東</t>
  </si>
  <si>
    <t>ｶｵﾘｶﾞｵｶﾁﾖｳ</t>
  </si>
  <si>
    <t>香ケ丘町</t>
  </si>
  <si>
    <t>ｶｼﾜｷﾞﾁﾖｳ</t>
  </si>
  <si>
    <t>柏木町</t>
  </si>
  <si>
    <t>ｶｽｶﾞﾄﾞｵﾘ</t>
  </si>
  <si>
    <t>春日通</t>
  </si>
  <si>
    <t>ｶｽﾐｶﾞｵｶﾁﾖｳ</t>
  </si>
  <si>
    <t>霞ケ丘町</t>
  </si>
  <si>
    <t>ｶﾐｲｼｲﾁﾉﾁﾖｳ</t>
  </si>
  <si>
    <t>神石市之町</t>
  </si>
  <si>
    <t>ｶﾝﾅﾍﾞﾁﾖｳ</t>
  </si>
  <si>
    <t>神南辺町</t>
  </si>
  <si>
    <t>ｷﾀｶﾜﾗﾏﾁ</t>
  </si>
  <si>
    <t>北瓦町</t>
  </si>
  <si>
    <t>ｷﾀｺｳﾖｳﾁﾖｳ</t>
  </si>
  <si>
    <t>北向陽町</t>
  </si>
  <si>
    <t>ｷﾀｼﾐｽﾞﾁﾖｳ</t>
  </si>
  <si>
    <t>北清水町</t>
  </si>
  <si>
    <t>ｷﾀｼﾖｳﾁﾖｳ</t>
  </si>
  <si>
    <t>北庄町</t>
  </si>
  <si>
    <t>ｷﾀﾀﾃﾞｲﾁﾖｳ</t>
  </si>
  <si>
    <t>北田出井町</t>
  </si>
  <si>
    <t>ｷﾀﾊﾀｺﾞﾁﾖｳﾆｼ</t>
  </si>
  <si>
    <t>北旅籠町西</t>
  </si>
  <si>
    <t>ｷﾀﾊﾀｺﾞﾁﾖｳﾋｶﾞｼ</t>
  </si>
  <si>
    <t>北旅籠町東</t>
  </si>
  <si>
    <t>ｷﾀﾊﾄﾁﾖｳ</t>
  </si>
  <si>
    <t>北波止町</t>
  </si>
  <si>
    <t>ｷﾀﾊﾅﾀﾞｸﾞﾁﾁﾖｳ</t>
  </si>
  <si>
    <t>北花田口町</t>
  </si>
  <si>
    <t>ｷﾀﾊﾝﾁﾖｳﾆｼ</t>
  </si>
  <si>
    <t>北半町西</t>
  </si>
  <si>
    <t>ｷﾀﾊﾝﾁﾖｳﾋｶﾞｼ</t>
  </si>
  <si>
    <t>北半町東</t>
  </si>
  <si>
    <t>ｷﾀﾏﾙﾎｴﾝ</t>
  </si>
  <si>
    <t>北丸保園</t>
  </si>
  <si>
    <t>ｷﾀﾐｸﾆｶﾞｵｶﾁﾖｳ</t>
  </si>
  <si>
    <t>北三国ケ丘町</t>
  </si>
  <si>
    <t>ｷﾀﾔｽｲﾁﾖｳ</t>
  </si>
  <si>
    <t>北安井町</t>
  </si>
  <si>
    <t>ｷﾖｳﾏﾁﾄﾞｵﾘ</t>
  </si>
  <si>
    <t>京町通</t>
  </si>
  <si>
    <t>ｷﾖｳﾜﾁﾖｳ</t>
  </si>
  <si>
    <t>協和町</t>
  </si>
  <si>
    <t>ｷﾝﾘﾖｳﾁﾖｳ</t>
  </si>
  <si>
    <t>錦綾町</t>
  </si>
  <si>
    <t>ｸｹﾝﾁﾖｳﾆｼ</t>
  </si>
  <si>
    <t>九間町西</t>
  </si>
  <si>
    <t>ｸｹﾝﾁﾖｳﾋｶﾞｼ</t>
  </si>
  <si>
    <t>九間町東</t>
  </si>
  <si>
    <t>ｸｼﾔﾁﾖｳﾆｼ</t>
  </si>
  <si>
    <t>櫛屋町西</t>
  </si>
  <si>
    <t>ｸｼﾔﾁﾖｳﾋｶﾞｼ</t>
  </si>
  <si>
    <t>櫛屋町東</t>
  </si>
  <si>
    <t>ｸｽﾉｷﾁﾖｳ</t>
  </si>
  <si>
    <t>楠町</t>
  </si>
  <si>
    <t>ｸﾏﾉﾁﾖｳﾆｼ</t>
  </si>
  <si>
    <t>熊野町西</t>
  </si>
  <si>
    <t>ｸﾏﾉﾁﾖｳﾋｶﾞｼ</t>
  </si>
  <si>
    <t>熊野町東</t>
  </si>
  <si>
    <t>ｸﾙﾏﾉﾁﾖｳﾆｼ</t>
  </si>
  <si>
    <t>車之町西</t>
  </si>
  <si>
    <t>ｸﾙﾏﾉﾁﾖｳﾋｶﾞｼ</t>
  </si>
  <si>
    <t>車之町東</t>
  </si>
  <si>
    <t>ｺｳﾘﾖｳﾅｶﾏﾁ</t>
  </si>
  <si>
    <t>向陵中町</t>
  </si>
  <si>
    <t>ｺｳﾘﾖｳﾆｼﾏﾁ</t>
  </si>
  <si>
    <t>向陵西町</t>
  </si>
  <si>
    <t>ｺｳﾘﾖｳﾋｶﾞｼﾏﾁ</t>
  </si>
  <si>
    <t>向陵東町</t>
  </si>
  <si>
    <t>ｺﾞｼﾞﾖｳﾄﾞｵﾘ</t>
  </si>
  <si>
    <t>五条通</t>
  </si>
  <si>
    <t>ｺﾞﾘﾖｳﾄﾞｵﾘ</t>
  </si>
  <si>
    <t>御陵通</t>
  </si>
  <si>
    <t>ｻﾞｲﾓｸﾁﾖｳﾆｼ</t>
  </si>
  <si>
    <t>材木町西</t>
  </si>
  <si>
    <t>ｻﾞｲﾓｸﾁﾖｳﾋｶﾞｼ</t>
  </si>
  <si>
    <t>材木町東</t>
  </si>
  <si>
    <t>ｻｲﾜｲﾄﾞｵﾘ</t>
  </si>
  <si>
    <t>幸通</t>
  </si>
  <si>
    <t>ｻｶｴﾊﾞｼﾁﾖｳ</t>
  </si>
  <si>
    <t>栄橋町</t>
  </si>
  <si>
    <t>ｻｸﾗﾉﾁﾖｳﾆｼ</t>
  </si>
  <si>
    <t>桜之町西</t>
  </si>
  <si>
    <t>ｻｸﾗﾉﾁﾖｳﾋｶﾞｼ</t>
  </si>
  <si>
    <t>桜之町東</t>
  </si>
  <si>
    <t>ｻﾂｷﾁﾖｳ</t>
  </si>
  <si>
    <t>五月町</t>
  </si>
  <si>
    <t>ｻﾝｼﾞﾖｳﾄﾞｵﾘ</t>
  </si>
  <si>
    <t>三条通</t>
  </si>
  <si>
    <t>ｻﾝﾎﾞｳﾁﾖｳ</t>
  </si>
  <si>
    <t>三宝町</t>
  </si>
  <si>
    <t>ｼｵﾊﾏﾁﾖｳ</t>
  </si>
  <si>
    <t>塩浜町</t>
  </si>
  <si>
    <t>ｼｼﾞﾖｳﾄﾞｵﾘ</t>
  </si>
  <si>
    <t>四条通</t>
  </si>
  <si>
    <t>ｼﾁｼﾞﾖｳﾄﾞｵﾘ</t>
  </si>
  <si>
    <t>七条通</t>
  </si>
  <si>
    <t>ｼﾁﾄﾞｳﾆｼﾏﾁ</t>
  </si>
  <si>
    <t>七道西町</t>
  </si>
  <si>
    <t>ｼﾁﾄﾞｳﾋｶﾞｼﾏﾁ</t>
  </si>
  <si>
    <t>七道東町</t>
  </si>
  <si>
    <t>ｼﾉﾉﾒﾆｼﾏﾁ</t>
  </si>
  <si>
    <t>東雲西町</t>
  </si>
  <si>
    <t>ｼﾕｸｲﾝﾁﾖｳﾆｼ</t>
  </si>
  <si>
    <t>宿院町西</t>
  </si>
  <si>
    <t>ｼﾕｸｲﾝﾁﾖｳﾋｶﾞｼ</t>
  </si>
  <si>
    <t>宿院町東</t>
  </si>
  <si>
    <t>ｼﾕｸﾔﾁﾖｳﾆｼ</t>
  </si>
  <si>
    <t>宿屋町西</t>
  </si>
  <si>
    <t>ｼﾕｸﾔﾁﾖｳﾋｶﾞｼ</t>
  </si>
  <si>
    <t>宿屋町東</t>
  </si>
  <si>
    <t>ｼﾖｳﾘﾝｼﾞﾁﾖｳﾆｼ</t>
  </si>
  <si>
    <t>少林寺町西</t>
  </si>
  <si>
    <t>ｼﾖｳﾘﾝｼﾞﾁﾖｳﾋｶﾞｼ</t>
  </si>
  <si>
    <t>少林寺町東</t>
  </si>
  <si>
    <t>ｼﾖｳﾜﾄﾞｵﾘ</t>
  </si>
  <si>
    <t>昭和通</t>
  </si>
  <si>
    <t>ｼﾝｻﾞｲｹﾁﾖｳﾆｼ</t>
  </si>
  <si>
    <t>新在家町西</t>
  </si>
  <si>
    <t>ｼﾝｻﾞｲｹﾁﾖｳﾋｶﾞｼ</t>
  </si>
  <si>
    <t>新在家町東</t>
  </si>
  <si>
    <t>ｼﾝﾎﾟﾄﾞｵﾘ</t>
  </si>
  <si>
    <t>神保通</t>
  </si>
  <si>
    <t>ｼﾝﾒｲﾁﾖｳﾆｼ</t>
  </si>
  <si>
    <t>神明町西</t>
  </si>
  <si>
    <t>ｼﾝﾒｲﾁﾖｳﾋｶﾞｼ</t>
  </si>
  <si>
    <t>神明町東</t>
  </si>
  <si>
    <t>ｽｶﾞﾊﾗﾄﾞｵﾘ</t>
  </si>
  <si>
    <t>菅原通</t>
  </si>
  <si>
    <t>ｽﾅﾐﾁﾁﾖｳ</t>
  </si>
  <si>
    <t>砂道町</t>
  </si>
  <si>
    <t>ｽﾐﾖｼﾊﾞｼﾁﾖｳ</t>
  </si>
  <si>
    <t>住吉橋町</t>
  </si>
  <si>
    <t>ﾀﾞｲｾﾝﾁﾖｳ</t>
  </si>
  <si>
    <t>大仙町</t>
  </si>
  <si>
    <t>ﾀﾞｲｾﾝﾅｶﾏﾁ</t>
  </si>
  <si>
    <t>大仙中町</t>
  </si>
  <si>
    <t>ﾀﾞｲｾﾝﾆｼﾏﾁ</t>
  </si>
  <si>
    <t>大仙西町</t>
  </si>
  <si>
    <t>ﾀｶｻｺﾞﾁﾖｳ</t>
  </si>
  <si>
    <t>高砂町</t>
  </si>
  <si>
    <t>ﾀｶｽﾁﾖｳ</t>
  </si>
  <si>
    <t>高須町</t>
  </si>
  <si>
    <t>ﾀｸﾐﾁﾖｳ</t>
  </si>
  <si>
    <t>匠町</t>
  </si>
  <si>
    <t>ﾀﾃﾞｲﾁﾖｳ</t>
  </si>
  <si>
    <t>田出井町</t>
  </si>
  <si>
    <t>ﾁﾂｺｳﾐﾅﾐﾏﾁ</t>
  </si>
  <si>
    <t>築港南町</t>
  </si>
  <si>
    <t>ﾁﾂｺｳﾔﾜﾀﾏﾁ</t>
  </si>
  <si>
    <t>築港八幡町</t>
  </si>
  <si>
    <t>ﾃﾞｼﾞﾏｶｲｶﾞﾝﾄﾞｵﾘ</t>
  </si>
  <si>
    <t>出島海岸通</t>
  </si>
  <si>
    <t>ﾃﾞｼﾞﾏﾁﾖｳ</t>
  </si>
  <si>
    <t>出島町</t>
  </si>
  <si>
    <t>ﾃﾞｼﾞﾏﾆｼﾏﾁ</t>
  </si>
  <si>
    <t>出島西町</t>
  </si>
  <si>
    <t>ﾃﾞｼﾞﾏﾊﾏﾄﾞｵﾘ</t>
  </si>
  <si>
    <t>出島浜通</t>
  </si>
  <si>
    <t>ﾃﾂﾎﾟｳﾁﾖｳ</t>
  </si>
  <si>
    <t>鉄砲町</t>
  </si>
  <si>
    <t>ﾃﾗｼﾞﾁﾖｳﾆｼ</t>
  </si>
  <si>
    <t>寺地町西</t>
  </si>
  <si>
    <t>ﾃﾗｼﾞﾁﾖｳﾋｶﾞｼ</t>
  </si>
  <si>
    <t>寺地町東</t>
  </si>
  <si>
    <t>ﾅｶｶﾜﾗﾏﾁ</t>
  </si>
  <si>
    <t>中瓦町</t>
  </si>
  <si>
    <t>ﾅｶｺｳﾖｳﾁﾖｳ</t>
  </si>
  <si>
    <t>中向陽町</t>
  </si>
  <si>
    <t>ﾅｶﾀﾃﾞｲﾁﾖｳ</t>
  </si>
  <si>
    <t>中田出井町</t>
  </si>
  <si>
    <t>ﾅｶﾅｶﾞﾔﾏｴﾝ</t>
  </si>
  <si>
    <t>中永山園</t>
  </si>
  <si>
    <t>ﾅｶﾉﾁﾖｳﾆｼ</t>
  </si>
  <si>
    <t>中之町西</t>
  </si>
  <si>
    <t>ﾅｶﾉﾁﾖｳﾋｶﾞｼ</t>
  </si>
  <si>
    <t>中之町東</t>
  </si>
  <si>
    <t>ﾅｶﾐｸﾆｶﾞｵｶﾁﾖｳ</t>
  </si>
  <si>
    <t>中三国ケ丘町</t>
  </si>
  <si>
    <t>ﾅｶﾔｽｲﾁﾖｳ</t>
  </si>
  <si>
    <t>中安井町</t>
  </si>
  <si>
    <t>ﾅﾐﾏﾂﾁﾖｳ</t>
  </si>
  <si>
    <t>並松町</t>
  </si>
  <si>
    <t>ﾅﾝﾘﾖｳﾁﾖｳ</t>
  </si>
  <si>
    <t>南陵町</t>
  </si>
  <si>
    <t>ﾆｷﾞﾜｲﾁﾖｳ</t>
  </si>
  <si>
    <t>賑町</t>
  </si>
  <si>
    <t>ﾆｼｷﾉﾁﾖｳﾆｼ</t>
  </si>
  <si>
    <t>錦之町西</t>
  </si>
  <si>
    <t>ﾆｼｷﾉﾁﾖｳﾋｶﾞｼ</t>
  </si>
  <si>
    <t>錦之町東</t>
  </si>
  <si>
    <t>ﾆｼﾅｶﾞﾔﾏｴﾝ</t>
  </si>
  <si>
    <t>西永山園</t>
  </si>
  <si>
    <t>ﾆｼﾐﾅﾄﾁﾖｳ</t>
  </si>
  <si>
    <t>西湊町</t>
  </si>
  <si>
    <t>ﾆｼﾞﾖｳﾄﾞｵﾘ</t>
  </si>
  <si>
    <t>二条通</t>
  </si>
  <si>
    <t>ﾋｶﾞｼｳｴﾉｼﾊﾞﾁﾖｳ(1ﾁﾖｳ)</t>
  </si>
  <si>
    <t>東上野芝町（１丁）</t>
  </si>
  <si>
    <t>ﾋｶﾞｼﾅｶﾞﾔﾏｴﾝ</t>
  </si>
  <si>
    <t>東永山園</t>
  </si>
  <si>
    <t>ﾋｶﾞｼﾐﾅﾄﾁﾖｳ</t>
  </si>
  <si>
    <t>東湊町</t>
  </si>
  <si>
    <t>ﾏﾂﾔﾁﾖｳ</t>
  </si>
  <si>
    <t>ﾏﾂﾔﾔﾏﾄｶﾞﾜﾄﾞｵﾘ</t>
  </si>
  <si>
    <t>松屋大和川通</t>
  </si>
  <si>
    <t>ﾐｸﾆｶﾞｵｶﾐﾕｷﾄﾞｵﾘ</t>
  </si>
  <si>
    <t>三国ケ丘御幸通</t>
  </si>
  <si>
    <t>ﾐﾄﾞﾘｶﾞｵｶｷﾀﾏﾁ</t>
  </si>
  <si>
    <t>緑ヶ丘北町</t>
  </si>
  <si>
    <t>ﾐﾄﾞﾘｶﾞｵｶﾅｶﾏﾁ</t>
  </si>
  <si>
    <t>緑ヶ丘中町</t>
  </si>
  <si>
    <t>ﾐﾄﾞﾘｶﾞｵｶﾐﾅﾐﾏﾁ</t>
  </si>
  <si>
    <t>緑ヶ丘南町</t>
  </si>
  <si>
    <t>ﾐﾄﾞﾘﾁﾖｳ</t>
  </si>
  <si>
    <t>緑町</t>
  </si>
  <si>
    <t>ﾐﾅﾐｶﾜﾗﾏﾁ</t>
  </si>
  <si>
    <t>南瓦町</t>
  </si>
  <si>
    <t>ﾐﾅﾐｺｳﾖｳﾁﾖｳ</t>
  </si>
  <si>
    <t>南向陽町</t>
  </si>
  <si>
    <t>ﾐﾅﾐｼﾞﾏﾁﾖｳ</t>
  </si>
  <si>
    <t>南島町</t>
  </si>
  <si>
    <t>ﾐﾅﾐｼﾐｽﾞﾁﾖｳ</t>
  </si>
  <si>
    <t>南清水町</t>
  </si>
  <si>
    <t>ﾐﾅﾐｼﾖｳﾁﾖｳ</t>
  </si>
  <si>
    <t>南庄町</t>
  </si>
  <si>
    <t>ﾐﾅﾐﾀﾃﾞｲﾁﾖｳ</t>
  </si>
  <si>
    <t>南田出井町</t>
  </si>
  <si>
    <t>ﾐﾅﾐﾊﾀｺﾞﾁﾖｳﾆｼ</t>
  </si>
  <si>
    <t>南旅篭町西</t>
  </si>
  <si>
    <t>ﾐﾅﾐﾊﾀｺﾞﾁﾖｳﾋｶﾞｼ</t>
  </si>
  <si>
    <t>南旅篭町東</t>
  </si>
  <si>
    <t>ﾐﾅﾐﾊﾅﾀﾞｸﾞﾁﾁﾖｳ</t>
  </si>
  <si>
    <t>南花田口町</t>
  </si>
  <si>
    <t>ﾐﾅﾐﾊﾝﾁﾖｳﾆｼ</t>
  </si>
  <si>
    <t>南半町西</t>
  </si>
  <si>
    <t>ﾐﾅﾐﾊﾝﾁﾖｳﾋｶﾞｼ</t>
  </si>
  <si>
    <t>南半町東</t>
  </si>
  <si>
    <t>ﾐﾅﾐﾏﾙﾎｴﾝ</t>
  </si>
  <si>
    <t>南丸保園</t>
  </si>
  <si>
    <t>ﾐﾅﾐﾐｸﾆｶﾞｵｶﾁﾖｳ</t>
  </si>
  <si>
    <t>南三国ケ丘町</t>
  </si>
  <si>
    <t>ﾐﾅﾐﾔｽｲﾁﾖｳ</t>
  </si>
  <si>
    <t>南安井町</t>
  </si>
  <si>
    <t>ﾓｽﾞｾｷｳﾝﾁﾖｳ</t>
  </si>
  <si>
    <t>百舌鳥夕雲町</t>
  </si>
  <si>
    <t>ﾓﾝｼﾞﾕﾊﾞｼﾄﾞｵﾘ</t>
  </si>
  <si>
    <t>文珠橋通</t>
  </si>
  <si>
    <t>ﾔﾁﾖﾄﾞｵﾘ</t>
  </si>
  <si>
    <t>八千代通</t>
  </si>
  <si>
    <t>ﾔﾅｷﾞﾉﾁﾖｳﾆｼ</t>
  </si>
  <si>
    <t>柳之町西</t>
  </si>
  <si>
    <t>ﾔﾅｷﾞﾉﾁﾖｳﾋｶﾞｼ</t>
  </si>
  <si>
    <t>柳之町東</t>
  </si>
  <si>
    <t>ﾔﾊﾀﾄﾞｵﾘ</t>
  </si>
  <si>
    <t>八幡通</t>
  </si>
  <si>
    <t>ﾔﾏﾓﾄﾁﾖｳ</t>
  </si>
  <si>
    <t>山本町</t>
  </si>
  <si>
    <t>ﾘﾕｳｼﾞﾝﾊﾞｼﾁﾖｳ</t>
  </si>
  <si>
    <t>竜神橋町</t>
  </si>
  <si>
    <t>ﾘﾖｳｻｲﾄﾞｵﾘ</t>
  </si>
  <si>
    <t>陵西通</t>
  </si>
  <si>
    <t>ﾛｸｼﾞﾖｳﾄﾞｵﾘ</t>
  </si>
  <si>
    <t>六条通</t>
  </si>
  <si>
    <t>ｻｶｲｼﾅｶｸ</t>
  </si>
  <si>
    <t>堺市中区</t>
  </si>
  <si>
    <t>ｳｴﾉ</t>
  </si>
  <si>
    <t>上之</t>
  </si>
  <si>
    <t>ｵｵﾉｼﾊﾞﾁﾖｳ</t>
  </si>
  <si>
    <t>大野芝町</t>
  </si>
  <si>
    <t>ｶﾞｸｴﾝﾁﾖｳ</t>
  </si>
  <si>
    <t>学園町</t>
  </si>
  <si>
    <t>ｹﾅﾁﾖｳ</t>
  </si>
  <si>
    <t>毛穴町</t>
  </si>
  <si>
    <t>ｺｻｶ</t>
  </si>
  <si>
    <t>小阪</t>
  </si>
  <si>
    <t>ｺｻｶﾆｼﾏﾁ</t>
  </si>
  <si>
    <t>小阪西町</t>
  </si>
  <si>
    <t>ｼﾝｹﾁﾖｳ</t>
  </si>
  <si>
    <t>新家町</t>
  </si>
  <si>
    <t>ﾀｿﾞﾉ</t>
  </si>
  <si>
    <t>田園</t>
  </si>
  <si>
    <t>ﾂｼﾞﾉ</t>
  </si>
  <si>
    <t>辻之</t>
  </si>
  <si>
    <t>ﾄｳｷｷﾀ</t>
  </si>
  <si>
    <t>陶器北</t>
  </si>
  <si>
    <t>ﾄﾞﾄｳﾁﾖｳ</t>
  </si>
  <si>
    <t>土塔町</t>
  </si>
  <si>
    <t>ﾅﾗﾊﾞ</t>
  </si>
  <si>
    <t>楢葉</t>
  </si>
  <si>
    <t>ﾊｾﾞﾁﾖｳ</t>
  </si>
  <si>
    <t>土師町</t>
  </si>
  <si>
    <t>ﾊﾝﾀﾞｲｼﾞﾁﾖｳ(ｿﾉﾀ)</t>
  </si>
  <si>
    <t>八田寺町（その他）</t>
  </si>
  <si>
    <t>ﾊﾝﾀﾞｷﾀﾁﾖｳ</t>
  </si>
  <si>
    <t>八田北町</t>
  </si>
  <si>
    <t>ﾊﾝﾀﾞﾆｼﾏﾁ</t>
  </si>
  <si>
    <t>八田西町</t>
  </si>
  <si>
    <t>ﾊﾝﾀﾞﾐﾅﾐﾉﾁﾖｳ</t>
  </si>
  <si>
    <t>八田南之町</t>
  </si>
  <si>
    <t>ﾋｶﾞｼﾊﾝﾀﾞ</t>
  </si>
  <si>
    <t>東八田</t>
  </si>
  <si>
    <t>ﾋｶﾞｼﾔﾏ</t>
  </si>
  <si>
    <t>東山</t>
  </si>
  <si>
    <t>ﾋﾗｲ</t>
  </si>
  <si>
    <t>平井</t>
  </si>
  <si>
    <t>ﾌｶｲｷﾀﾏﾁ</t>
  </si>
  <si>
    <t>深井北町</t>
  </si>
  <si>
    <t>ﾌｶｲｻﾜﾏﾁ</t>
  </si>
  <si>
    <t>深井沢町</t>
  </si>
  <si>
    <t>ﾌｶｲｼﾐｽﾞﾁﾖｳ</t>
  </si>
  <si>
    <t>深井清水町</t>
  </si>
  <si>
    <t>ﾌｶｲﾅｶﾏﾁ</t>
  </si>
  <si>
    <t>深井中町</t>
  </si>
  <si>
    <t>ﾌｶｲﾊﾀﾔﾏﾁﾖｳ</t>
  </si>
  <si>
    <t>深井畑山町</t>
  </si>
  <si>
    <t>ﾌｶｲﾋｶﾞｼﾏﾁ</t>
  </si>
  <si>
    <t>深井東町</t>
  </si>
  <si>
    <t>ﾌｶｲﾐｽﾞｶﾞｲｹﾁﾖｳ</t>
  </si>
  <si>
    <t>深井水池町</t>
  </si>
  <si>
    <t>ﾌｶｻｶ</t>
  </si>
  <si>
    <t>深阪</t>
  </si>
  <si>
    <t>ﾌｸﾀﾞ</t>
  </si>
  <si>
    <t>福田</t>
  </si>
  <si>
    <t>ﾌｾｵ</t>
  </si>
  <si>
    <t>伏尾</t>
  </si>
  <si>
    <t>ﾎﾘｱｹﾞﾁﾖｳ</t>
  </si>
  <si>
    <t>堀上町</t>
  </si>
  <si>
    <t>ﾐﾉﾔﾏ</t>
  </si>
  <si>
    <t>見野山</t>
  </si>
  <si>
    <t>ﾐﾔｿﾞﾉﾁﾖｳ</t>
  </si>
  <si>
    <t>宮園町</t>
  </si>
  <si>
    <t>ｻｶｲｼﾋｶﾞｼｸ</t>
  </si>
  <si>
    <t>堺市東区</t>
  </si>
  <si>
    <t>ｲｼﾊﾗﾁﾖｳ</t>
  </si>
  <si>
    <t>石原町</t>
  </si>
  <si>
    <t>ｵｵﾐﾉ</t>
  </si>
  <si>
    <t>大美野</t>
  </si>
  <si>
    <t>ｷﾀﾉﾀﾞ</t>
  </si>
  <si>
    <t>北野田</t>
  </si>
  <si>
    <t>ｸｻｵ</t>
  </si>
  <si>
    <t>草尾</t>
  </si>
  <si>
    <t>ｼﾞﾖｳﾛｸ</t>
  </si>
  <si>
    <t>丈六</t>
  </si>
  <si>
    <t>ｼﾗｻｷﾞﾁﾖｳ</t>
  </si>
  <si>
    <t>白鷺町</t>
  </si>
  <si>
    <t>ｾｷﾁﾔﾔ</t>
  </si>
  <si>
    <t>関茶屋</t>
  </si>
  <si>
    <t>ﾀｶﾏﾂ</t>
  </si>
  <si>
    <t>高松</t>
  </si>
  <si>
    <t>ﾅｶﾁﾔﾔ</t>
  </si>
  <si>
    <t>ﾆｼﾉ</t>
  </si>
  <si>
    <t>西野</t>
  </si>
  <si>
    <t>ﾉｼﾞﾘﾁﾖｳ</t>
  </si>
  <si>
    <t>野尻町</t>
  </si>
  <si>
    <t>ﾋｷｼﾖｳｷﾀﾏﾁ</t>
  </si>
  <si>
    <t>日置荘北町</t>
  </si>
  <si>
    <t>ﾋｷｼﾖｳﾀﾅｶﾏﾁ</t>
  </si>
  <si>
    <t>日置荘田中町</t>
  </si>
  <si>
    <t>ﾋｷｼﾖｳﾆｼﾏﾁ</t>
  </si>
  <si>
    <t>日置荘西町</t>
  </si>
  <si>
    <t>ﾋｷｼﾖｳﾊﾗﾃﾞﾗﾏﾁ</t>
  </si>
  <si>
    <t>日置荘原寺町</t>
  </si>
  <si>
    <t>ﾋｷﾉﾁﾖｳ</t>
  </si>
  <si>
    <t>引野町</t>
  </si>
  <si>
    <t>ﾎﾞﾀﾞｲﾁﾖｳ</t>
  </si>
  <si>
    <t>菩提町</t>
  </si>
  <si>
    <t>ﾐﾅﾐﾉﾀﾞ</t>
  </si>
  <si>
    <t>南野田</t>
  </si>
  <si>
    <t>ﾔｼﾓﾁﾖｳ</t>
  </si>
  <si>
    <t>八下町</t>
  </si>
  <si>
    <t>ｻｶｲｼﾆｼｸ</t>
  </si>
  <si>
    <t>堺市西区</t>
  </si>
  <si>
    <t>ｲｼﾂﾞﾆｼﾏﾁ</t>
  </si>
  <si>
    <t>石津西町</t>
  </si>
  <si>
    <t>ｳｴﾉｼﾊﾞﾁﾖｳ</t>
  </si>
  <si>
    <t>上野芝町</t>
  </si>
  <si>
    <t>ｳｴﾉｼﾊﾞﾑｺｳｶﾞｵｶﾁﾖｳ</t>
  </si>
  <si>
    <t>上野芝向ケ丘町</t>
  </si>
  <si>
    <t>ｴﾊﾞﾗｼﾞﾁﾖｳ</t>
  </si>
  <si>
    <t>家原寺町</t>
  </si>
  <si>
    <t>ｵｵﾄﾘｷﾀﾏﾁ</t>
  </si>
  <si>
    <t>鳳北町</t>
  </si>
  <si>
    <t>ｵｵﾄﾘﾅｶﾏﾁ</t>
  </si>
  <si>
    <t>鳳中町</t>
  </si>
  <si>
    <t>ｵｵﾄﾘﾆｼﾏﾁ</t>
  </si>
  <si>
    <t>鳳西町</t>
  </si>
  <si>
    <t>ｵｵﾄﾘﾋｶﾞｼﾏﾁ</t>
  </si>
  <si>
    <t>鳳東町</t>
  </si>
  <si>
    <t>ｵｵﾄﾘﾐﾅﾐﾏﾁ</t>
  </si>
  <si>
    <t>鳳南町</t>
  </si>
  <si>
    <t>ｶﾐ</t>
  </si>
  <si>
    <t>上</t>
  </si>
  <si>
    <t>ｸｻﾍﾞ</t>
  </si>
  <si>
    <t>草部</t>
  </si>
  <si>
    <t>ｺｳﾉﾁﾖｳ</t>
  </si>
  <si>
    <t>神野町</t>
  </si>
  <si>
    <t>ｺﾀﾞｲ(292-1ﾊﾞﾝﾁ)</t>
  </si>
  <si>
    <t>小代（２９２－１番地）</t>
  </si>
  <si>
    <t>ｼﾓﾀﾞﾁﾖｳ</t>
  </si>
  <si>
    <t>下田町</t>
  </si>
  <si>
    <t>ﾀｲﾍｲｼﾞ(ｿﾉﾀ)</t>
  </si>
  <si>
    <t>太平寺（その他）</t>
  </si>
  <si>
    <t>ﾁﾂｺｳｼﾝﾏﾁ</t>
  </si>
  <si>
    <t>築港新町</t>
  </si>
  <si>
    <t>ﾁﾂｺｳﾊﾏﾃﾞﾗﾁﾖｳ</t>
  </si>
  <si>
    <t>築港浜寺町</t>
  </si>
  <si>
    <t>ﾁﾂｺｳﾊﾏﾃﾞﾗﾆｼﾏﾁ</t>
  </si>
  <si>
    <t>築港浜寺西町</t>
  </si>
  <si>
    <t>ﾂｸﾉﾁﾖｳ</t>
  </si>
  <si>
    <t>津久野町</t>
  </si>
  <si>
    <t>ﾂﾙﾀﾁﾖｳ</t>
  </si>
  <si>
    <t>鶴田町</t>
  </si>
  <si>
    <t>ﾊﾏﾃﾞﾗｲｼﾂﾞﾁﾖｳﾅｶ</t>
  </si>
  <si>
    <t>浜寺石津町中</t>
  </si>
  <si>
    <t>ﾊﾏﾃﾞﾗｲｼﾂﾞﾁﾖｳﾆｼ</t>
  </si>
  <si>
    <t>浜寺石津町西</t>
  </si>
  <si>
    <t>ﾊﾏﾃﾞﾗｲｼﾂﾞﾁﾖｳﾋｶﾞｼ</t>
  </si>
  <si>
    <t>浜寺石津町東</t>
  </si>
  <si>
    <t>ﾊﾏﾃﾞﾗｺｳｴﾝﾁﾖｳ</t>
  </si>
  <si>
    <t>浜寺公園町</t>
  </si>
  <si>
    <t>ﾊﾏﾃﾞﾗｼﾖｳﾜﾁﾖｳ</t>
  </si>
  <si>
    <t>浜寺昭和町</t>
  </si>
  <si>
    <t>ﾊﾏﾃﾞﾗｽﾜﾉﾓﾘﾁﾖｳﾅｶ</t>
  </si>
  <si>
    <t>浜寺諏訪森町中</t>
  </si>
  <si>
    <t>ﾊﾏﾃﾞﾗｽﾜﾉﾓﾘﾁﾖｳﾆｼ</t>
  </si>
  <si>
    <t>浜寺諏訪森町西</t>
  </si>
  <si>
    <t>ﾊﾏﾃﾞﾗｽﾜﾉﾓﾘﾁﾖｳﾋｶﾞｼ</t>
  </si>
  <si>
    <t>浜寺諏訪森町東</t>
  </si>
  <si>
    <t>ﾊﾏﾃﾞﾗﾌﾅｵﾁﾖｳﾆｼ</t>
  </si>
  <si>
    <t>浜寺船尾町西</t>
  </si>
  <si>
    <t>ﾊﾏﾃﾞﾗﾌﾅｵﾁﾖｳﾋｶﾞｼ</t>
  </si>
  <si>
    <t>浜寺船尾町東</t>
  </si>
  <si>
    <t>ﾊﾏﾃﾞﾗﾐﾅﾐﾏﾁ</t>
  </si>
  <si>
    <t>浜寺南町</t>
  </si>
  <si>
    <t>ﾊﾏﾃﾞﾗﾓﾄﾏﾁ</t>
  </si>
  <si>
    <t>浜寺元町</t>
  </si>
  <si>
    <t>ﾊﾗﾀﾞ</t>
  </si>
  <si>
    <t>原田</t>
  </si>
  <si>
    <t>ﾊﾝﾀﾞｲｼﾞﾁﾖｳ(40-1-40-3ﾊﾞﾝﾁ)</t>
  </si>
  <si>
    <t>八田寺町（４０－１～４０－３番地）</t>
  </si>
  <si>
    <t>ﾋｼｷ</t>
  </si>
  <si>
    <t>菱木</t>
  </si>
  <si>
    <t>ﾋﾗｵｶﾁﾖｳ</t>
  </si>
  <si>
    <t>平岡町</t>
  </si>
  <si>
    <t>ﾎｳｼﾞﾖｳﾁﾖｳ</t>
  </si>
  <si>
    <t>北条町</t>
  </si>
  <si>
    <t>ﾎﾘｱｹﾞﾐﾄﾞﾘﾏﾁ</t>
  </si>
  <si>
    <t>堀上緑町</t>
  </si>
  <si>
    <t>ﾐﾔｼﾓﾁﾖｳ</t>
  </si>
  <si>
    <t>宮下町</t>
  </si>
  <si>
    <t>ﾔﾏﾀﾞ</t>
  </si>
  <si>
    <t>山田</t>
  </si>
  <si>
    <t>ｻｶｲｼﾐﾅﾐｸ</t>
  </si>
  <si>
    <t>堺市南区</t>
  </si>
  <si>
    <t>ｱｶｻｶﾀﾞｲ</t>
  </si>
  <si>
    <t>赤坂台</t>
  </si>
  <si>
    <t>ｲｽﾞﾐﾀﾅｶ</t>
  </si>
  <si>
    <t>泉田中</t>
  </si>
  <si>
    <t>ｲﾅﾊﾞ</t>
  </si>
  <si>
    <t>稲葉</t>
  </si>
  <si>
    <t>ｲﾜﾑﾛ</t>
  </si>
  <si>
    <t>岩室</t>
  </si>
  <si>
    <t>ｵｵﾊﾞﾃﾞﾗ</t>
  </si>
  <si>
    <t>大庭寺</t>
  </si>
  <si>
    <t>ｵｵﾓﾘ</t>
  </si>
  <si>
    <t>大森</t>
  </si>
  <si>
    <t>ｶﾀｸﾗ</t>
  </si>
  <si>
    <t>片蔵</t>
  </si>
  <si>
    <t>ｶﾏﾑﾛ</t>
  </si>
  <si>
    <t>釜室</t>
  </si>
  <si>
    <t>ｶﾓﾀﾆﾀﾞｲ</t>
  </si>
  <si>
    <t>鴨谷台</t>
  </si>
  <si>
    <t>ｺﾀﾞｲ(ｿﾉﾀ)</t>
  </si>
  <si>
    <t>小代（その他）</t>
  </si>
  <si>
    <t>ｻｶｾｶﾞﾜ</t>
  </si>
  <si>
    <t>逆瀬川</t>
  </si>
  <si>
    <t>ｼﾛﾔﾏﾀﾞｲ</t>
  </si>
  <si>
    <t>城山台</t>
  </si>
  <si>
    <t>ｼﾝﾋﾉｵﾀﾞｲ</t>
  </si>
  <si>
    <t>新檜尾台</t>
  </si>
  <si>
    <t>ﾀｲﾍｲｼﾞ(508-5､696-2-696-3､724-1､725-1､</t>
  </si>
  <si>
    <t>太平寺（５０８－５、６９６－２～６９６－３、７２４－１、７２５－１、</t>
  </si>
  <si>
    <t>726-1､727､728､728-1､729､730､731､732､</t>
  </si>
  <si>
    <t>７２６－１、７２７、７２８、７２８－１、７２９、７３０、７３１、７３２、</t>
  </si>
  <si>
    <t>733-1-733-2､735､786-3ﾊﾞﾝﾁ)</t>
  </si>
  <si>
    <t>７３３－１～７３３－２、７３５、７８６－３番地）</t>
  </si>
  <si>
    <t>ﾀｶｵ</t>
  </si>
  <si>
    <t>高尾</t>
  </si>
  <si>
    <t>ﾀｶｸﾗﾀﾞｲ</t>
  </si>
  <si>
    <t>高倉台</t>
  </si>
  <si>
    <t>ﾀｹｼﾛﾀﾞｲ</t>
  </si>
  <si>
    <t>竹城台</t>
  </si>
  <si>
    <t>ﾁﾔﾔﾏﾀﾞｲ</t>
  </si>
  <si>
    <t>茶山台</t>
  </si>
  <si>
    <t>ﾄｶﾞ</t>
  </si>
  <si>
    <t>栂</t>
  </si>
  <si>
    <t>ﾄｻﾔﾀﾞｲ</t>
  </si>
  <si>
    <t>土佐屋台</t>
  </si>
  <si>
    <t>ﾄﾐｸﾗ</t>
  </si>
  <si>
    <t>富蔵</t>
  </si>
  <si>
    <t>ﾄﾖﾀﾞ</t>
  </si>
  <si>
    <t>豊田</t>
  </si>
  <si>
    <t>ﾆﾜｼﾛﾀﾞｲ</t>
  </si>
  <si>
    <t>庭代台</t>
  </si>
  <si>
    <t>ﾉﾉｲ</t>
  </si>
  <si>
    <t>野々井</t>
  </si>
  <si>
    <t>ﾊﾀ</t>
  </si>
  <si>
    <t>畑</t>
  </si>
  <si>
    <t>ﾊﾁｶﾞﾐﾈｼﾞ</t>
  </si>
  <si>
    <t>鉢ケ峯寺</t>
  </si>
  <si>
    <t>ﾊﾗﾔﾏﾀﾞｲ</t>
  </si>
  <si>
    <t>原山台</t>
  </si>
  <si>
    <t>ﾊﾙﾐﾀﾞｲ</t>
  </si>
  <si>
    <t>晴美台</t>
  </si>
  <si>
    <t>ﾋﾉｵ</t>
  </si>
  <si>
    <t>檜尾</t>
  </si>
  <si>
    <t>ﾌｶｻｶﾐﾅﾐ</t>
  </si>
  <si>
    <t>深阪南</t>
  </si>
  <si>
    <t>ﾍﾞﾂｼﾖ</t>
  </si>
  <si>
    <t>別所</t>
  </si>
  <si>
    <t>ﾏｷﾂﾞｶﾀﾞｲ</t>
  </si>
  <si>
    <t>槇塚台</t>
  </si>
  <si>
    <t>ﾐｲｹﾀﾞｲ</t>
  </si>
  <si>
    <t>御池台</t>
  </si>
  <si>
    <t>ﾐｷﾀｶﾐ</t>
  </si>
  <si>
    <t>美木多上</t>
  </si>
  <si>
    <t>ﾐｷﾄｼﾞ</t>
  </si>
  <si>
    <t>三木閉</t>
  </si>
  <si>
    <t>ﾐﾊﾗﾀﾞｲ</t>
  </si>
  <si>
    <t>三原台</t>
  </si>
  <si>
    <t>ﾐﾔﾔﾏﾀﾞｲ</t>
  </si>
  <si>
    <t>宮山台</t>
  </si>
  <si>
    <t>ﾓﾓﾔﾏﾀﾞｲ</t>
  </si>
  <si>
    <t>桃山台</t>
  </si>
  <si>
    <t>ﾜｶﾏﾂﾀﾞｲ</t>
  </si>
  <si>
    <t>若松台</t>
  </si>
  <si>
    <t>ﾜﾀﾞ</t>
  </si>
  <si>
    <t>和田</t>
  </si>
  <si>
    <t>ﾜﾀﾞﾋｶﾞｼ</t>
  </si>
  <si>
    <t>和田東</t>
  </si>
  <si>
    <t>ｻｶｲｼｷﾀｸ</t>
  </si>
  <si>
    <t>堺市北区</t>
  </si>
  <si>
    <t>ｵｸﾓﾄﾁﾖｳ</t>
  </si>
  <si>
    <t>奥本町</t>
  </si>
  <si>
    <t>ｶﾅｵｶﾁﾖｳ</t>
  </si>
  <si>
    <t>金岡町</t>
  </si>
  <si>
    <t>ｷﾀﾅｶﾞｵﾁﾖｳ</t>
  </si>
  <si>
    <t>北長尾町</t>
  </si>
  <si>
    <t>ｷﾀﾊﾅﾀﾞﾁﾖｳ</t>
  </si>
  <si>
    <t>北花田町</t>
  </si>
  <si>
    <t>ｸﾗﾏｴﾁﾖｳ</t>
  </si>
  <si>
    <t>蔵前町</t>
  </si>
  <si>
    <t>ｸﾛﾂﾁﾁﾖｳ</t>
  </si>
  <si>
    <t>黒土町</t>
  </si>
  <si>
    <t>ｼﾉﾉﾒﾋｶﾞｼﾏﾁ</t>
  </si>
  <si>
    <t>東雲東町</t>
  </si>
  <si>
    <t>ｼﾝｶﾅｵｶﾁﾖｳ</t>
  </si>
  <si>
    <t>新金岡町</t>
  </si>
  <si>
    <t>ｼﾝﾎﾞﾘﾁﾖｳ</t>
  </si>
  <si>
    <t>新堀町</t>
  </si>
  <si>
    <t>ｾﾝﾄﾞｳﾁﾖｳ</t>
  </si>
  <si>
    <t>船堂町</t>
  </si>
  <si>
    <t>ﾄｷﾜﾁﾖｳ</t>
  </si>
  <si>
    <t>常磐町</t>
  </si>
  <si>
    <t>ﾅｶﾞｿﾈﾁﾖｳ</t>
  </si>
  <si>
    <t>長曽根町</t>
  </si>
  <si>
    <t>ﾅｶﾅｶﾞｵﾁﾖｳ</t>
  </si>
  <si>
    <t>中長尾町</t>
  </si>
  <si>
    <t>ﾅｶﾑﾗﾁﾖｳ</t>
  </si>
  <si>
    <t>中村町</t>
  </si>
  <si>
    <t>ﾅｶﾓｽﾞﾁﾖｳ</t>
  </si>
  <si>
    <t>中百舌鳥町</t>
  </si>
  <si>
    <t>ﾉﾄｳﾁﾖｳ</t>
  </si>
  <si>
    <t>野遠町</t>
  </si>
  <si>
    <t>ﾋｶﾞｼｱｻｶﾔﾏﾁﾖｳ</t>
  </si>
  <si>
    <t>東浅香山町</t>
  </si>
  <si>
    <t>ﾋｶﾞｼｳｴﾉｼﾊﾞﾁﾖｳ(2ﾁﾖｳ)</t>
  </si>
  <si>
    <t>東上野芝町（２丁）</t>
  </si>
  <si>
    <t>ﾋｶﾞｼﾐｸﾆｶﾞｵｶﾁﾖｳ</t>
  </si>
  <si>
    <t>東三国ケ丘町</t>
  </si>
  <si>
    <t>ﾏﾒﾂﾞｶﾁﾖｳ</t>
  </si>
  <si>
    <t>大豆塚町</t>
  </si>
  <si>
    <t>ﾐﾅﾐﾅｶﾞｵﾁﾖｳ</t>
  </si>
  <si>
    <t>南長尾町</t>
  </si>
  <si>
    <t>ﾐﾅﾐﾊﾅﾀﾞﾁﾖｳ</t>
  </si>
  <si>
    <t>南花田町</t>
  </si>
  <si>
    <t>ﾐﾔﾓﾄﾁﾖｳ</t>
  </si>
  <si>
    <t>宮本町</t>
  </si>
  <si>
    <t>ﾓｽﾞｱｶﾊﾀﾁﾖｳ</t>
  </si>
  <si>
    <t>百舌鳥赤畑町</t>
  </si>
  <si>
    <t>ﾓｽﾞｳﾒｷﾀﾁﾖｳ</t>
  </si>
  <si>
    <t>百舌鳥梅北町</t>
  </si>
  <si>
    <t>ﾓｽﾞｳﾒﾏﾁ</t>
  </si>
  <si>
    <t>百舌鳥梅町</t>
  </si>
  <si>
    <t>ﾓｽﾞﾆｼﾉﾁﾖｳ</t>
  </si>
  <si>
    <t>百舌鳥西之町</t>
  </si>
  <si>
    <t>ﾓｽﾞﾎﾝﾏﾁ</t>
  </si>
  <si>
    <t>百舌鳥本町</t>
  </si>
  <si>
    <t>ﾓｽﾞﾘﾖｳﾅﾝﾁﾖｳ</t>
  </si>
  <si>
    <t>百舌鳥陵南町</t>
  </si>
  <si>
    <t>ﾔｼﾓｷﾀ</t>
  </si>
  <si>
    <t>八下北</t>
  </si>
  <si>
    <t>ｻｶｲｼﾐﾊﾗｸ</t>
  </si>
  <si>
    <t>堺市美原区</t>
  </si>
  <si>
    <t>ｱﾐ</t>
  </si>
  <si>
    <t>阿弥</t>
  </si>
  <si>
    <t>ｲｼﾊﾗ</t>
  </si>
  <si>
    <t>石原</t>
  </si>
  <si>
    <t>ｲﾏｲ</t>
  </si>
  <si>
    <t>今井</t>
  </si>
  <si>
    <t>ｵﾜｲ</t>
  </si>
  <si>
    <t>大饗</t>
  </si>
  <si>
    <t>ｷﾀｱﾏﾍﾞ</t>
  </si>
  <si>
    <t>北余部</t>
  </si>
  <si>
    <t>ｷﾀｱﾏﾍﾞﾆｼ</t>
  </si>
  <si>
    <t>北余部西</t>
  </si>
  <si>
    <t>ｸﾛﾔﾏ</t>
  </si>
  <si>
    <t>黒山</t>
  </si>
  <si>
    <t>ｺﾃﾞﾗ</t>
  </si>
  <si>
    <t>小寺</t>
  </si>
  <si>
    <t>ｺﾋﾞﾗｵ</t>
  </si>
  <si>
    <t>小平尾</t>
  </si>
  <si>
    <t>ｻﾂｷﾉﾆｼ</t>
  </si>
  <si>
    <t>さつき野西</t>
  </si>
  <si>
    <t>ｻﾂｷﾉﾋｶﾞｼ</t>
  </si>
  <si>
    <t>さつき野東</t>
  </si>
  <si>
    <t>ｼﾝﾌﾟｸｼﾞ</t>
  </si>
  <si>
    <t>真福寺</t>
  </si>
  <si>
    <t>ｽｺﾞｳ</t>
  </si>
  <si>
    <t>菅生</t>
  </si>
  <si>
    <t>ｾｲﾅﾝﾀﾞｲ</t>
  </si>
  <si>
    <t>青南台</t>
  </si>
  <si>
    <t>ﾀｲ</t>
  </si>
  <si>
    <t>太井</t>
  </si>
  <si>
    <t>ﾀﾞｲﾎ</t>
  </si>
  <si>
    <t>大保</t>
  </si>
  <si>
    <t>ﾀｼﾞｲ</t>
  </si>
  <si>
    <t>多治井</t>
  </si>
  <si>
    <t>ﾀﾝｼﾞﾖｳ</t>
  </si>
  <si>
    <t>丹上</t>
  </si>
  <si>
    <t>ﾀﾝﾅﾝ</t>
  </si>
  <si>
    <t>丹南</t>
  </si>
  <si>
    <t>ﾎﾞﾀﾞｲ</t>
  </si>
  <si>
    <t>菩提</t>
  </si>
  <si>
    <t>ﾐﾅﾐｱﾏﾍﾞ</t>
  </si>
  <si>
    <t>南余部</t>
  </si>
  <si>
    <t>ﾐﾅﾐｱﾏﾍﾞﾆｼ</t>
  </si>
  <si>
    <t>南余部西</t>
  </si>
  <si>
    <t>ﾓｸｻﾞｲﾄﾞｵﾘ</t>
  </si>
  <si>
    <t>木材通</t>
  </si>
  <si>
    <t>ｷｼﾜﾀﾞｼ</t>
  </si>
  <si>
    <t>岸和田市</t>
  </si>
  <si>
    <t>ｱﾏｶﾀﾞｷﾁﾖｳ</t>
  </si>
  <si>
    <t>阿間河滝町</t>
  </si>
  <si>
    <t>ｱﾗｷﾁﾖｳ</t>
  </si>
  <si>
    <t>荒木町</t>
  </si>
  <si>
    <t>ｲｹｼﾞﾘﾁﾖｳ</t>
  </si>
  <si>
    <t>池尻町</t>
  </si>
  <si>
    <t>ｲｿﾉｶﾐﾁﾖｳ</t>
  </si>
  <si>
    <t>磯上町</t>
  </si>
  <si>
    <t>ｲﾅﾊﾞﾁﾖｳ</t>
  </si>
  <si>
    <t>稲葉町</t>
  </si>
  <si>
    <t>ｲﾏｷﾁﾖｳ</t>
  </si>
  <si>
    <t>今木町</t>
  </si>
  <si>
    <t>ｳｵﾔﾏﾁ</t>
  </si>
  <si>
    <t>魚屋町</t>
  </si>
  <si>
    <t>ｳﾁﾊﾀﾁﾖｳ</t>
  </si>
  <si>
    <t>内畑町</t>
  </si>
  <si>
    <t>ｴﾋﾞｽﾁﾖｳ</t>
  </si>
  <si>
    <t>戎町</t>
  </si>
  <si>
    <t>ｵｵｷﾀﾁﾖｳ</t>
  </si>
  <si>
    <t>大北町</t>
  </si>
  <si>
    <t>ｵｵｻﾜﾁﾖｳ</t>
  </si>
  <si>
    <t>大沢町</t>
  </si>
  <si>
    <t>ｵｵﾃﾁﾖｳ</t>
  </si>
  <si>
    <t>大手町</t>
  </si>
  <si>
    <t>ｵｵﾏﾁ</t>
  </si>
  <si>
    <t>大町</t>
  </si>
  <si>
    <t>ｵｶﾔﾏﾁﾖｳ</t>
  </si>
  <si>
    <t>岡山町</t>
  </si>
  <si>
    <t>ｵﾌﾞﾁﾖｳ</t>
  </si>
  <si>
    <t>尾生町</t>
  </si>
  <si>
    <t>ｶｱｲﾁﾖｳ</t>
  </si>
  <si>
    <t>河合町</t>
  </si>
  <si>
    <t>ｶﾞｸﾊﾗﾁﾖｳ</t>
  </si>
  <si>
    <t>額原町</t>
  </si>
  <si>
    <t>ｶﾂﾗｷﾞﾁﾖｳ</t>
  </si>
  <si>
    <t>葛城町</t>
  </si>
  <si>
    <t>ｶﾈﾁｶﾁﾖｳ</t>
  </si>
  <si>
    <t>包近町</t>
  </si>
  <si>
    <t>ｶﾐｼﾗﾊﾗﾁﾖｳ</t>
  </si>
  <si>
    <t>上白原町</t>
  </si>
  <si>
    <t>ｶﾐﾉﾁﾖｳﾋｶﾞｼ</t>
  </si>
  <si>
    <t>上野町東</t>
  </si>
  <si>
    <t>ｶﾐﾉﾁﾖｳﾆｼ</t>
  </si>
  <si>
    <t>上野町西</t>
  </si>
  <si>
    <t>ｶﾐﾏﾂﾁﾖｳ</t>
  </si>
  <si>
    <t>上松町</t>
  </si>
  <si>
    <t>ｶﾐﾔﾁﾖｳ</t>
  </si>
  <si>
    <t>紙屋町</t>
  </si>
  <si>
    <t>ｶﾓﾘﾁﾖｳ</t>
  </si>
  <si>
    <t>加守町</t>
  </si>
  <si>
    <t>ｷｼｷﾁﾖｳ</t>
  </si>
  <si>
    <t>岸城町</t>
  </si>
  <si>
    <t>ｷｼﾉｳﾗﾁﾖｳ</t>
  </si>
  <si>
    <t>岸之浦町</t>
  </si>
  <si>
    <t>ｷｼﾉｵｶﾁﾖｳ</t>
  </si>
  <si>
    <t>岸の丘町</t>
  </si>
  <si>
    <t>ｷｼﾉﾁﾖｳ</t>
  </si>
  <si>
    <t>岸野町</t>
  </si>
  <si>
    <t>ｷﾀｻｶﾁﾖｳ</t>
  </si>
  <si>
    <t>北阪町</t>
  </si>
  <si>
    <t>ｷﾀﾏﾁ</t>
  </si>
  <si>
    <t>北町</t>
  </si>
  <si>
    <t>ｺｳｽﾞﾔﾁﾖｳ</t>
  </si>
  <si>
    <t>神須屋町</t>
  </si>
  <si>
    <t>神於町</t>
  </si>
  <si>
    <t>ｺﾞｸﾗｸｼﾞﾁﾖｳ</t>
  </si>
  <si>
    <t>極楽寺町</t>
  </si>
  <si>
    <t>ｺﾞｹﾝﾔﾏﾁ</t>
  </si>
  <si>
    <t>五軒屋町</t>
  </si>
  <si>
    <t>ｺﾏﾂﾘﾁﾖｳ</t>
  </si>
  <si>
    <t>小松里町</t>
  </si>
  <si>
    <t>ｻｶｲﾏﾁ</t>
  </si>
  <si>
    <t>堺町</t>
  </si>
  <si>
    <t>ｻﾞｸｻﾞｲﾁﾖｳ</t>
  </si>
  <si>
    <t>作才町</t>
  </si>
  <si>
    <t>ｻﾝｶﾞﾔﾏﾁﾖｳ</t>
  </si>
  <si>
    <t>三ケ山町</t>
  </si>
  <si>
    <t>ｼﾞｿﾞｳﾊﾏﾁﾖｳ</t>
  </si>
  <si>
    <t>地蔵浜町</t>
  </si>
  <si>
    <t>ｼﾓｲｹﾀﾞﾁﾖｳ</t>
  </si>
  <si>
    <t>下池田町</t>
  </si>
  <si>
    <t>ｼﾓﾉﾁﾖｳ</t>
  </si>
  <si>
    <t>下野町</t>
  </si>
  <si>
    <t>ｼﾓﾏﾂﾁﾖｳ</t>
  </si>
  <si>
    <t>下松町</t>
  </si>
  <si>
    <t>ｼﾝﾐﾅﾄﾏﾁ</t>
  </si>
  <si>
    <t>新港町</t>
  </si>
  <si>
    <t>ｽｼﾞｶｲﾁﾖｳ</t>
  </si>
  <si>
    <t>筋海町</t>
  </si>
  <si>
    <t>ｿｳｶﾞﾜﾁﾖｳ</t>
  </si>
  <si>
    <t>相川町</t>
  </si>
  <si>
    <t>ﾀﾞｲｸﾏﾁ</t>
  </si>
  <si>
    <t>大工町</t>
  </si>
  <si>
    <t>ﾀｼﾞﾒﾁﾖｳ</t>
  </si>
  <si>
    <t>田治米町</t>
  </si>
  <si>
    <t>ﾂｶﾞﾜﾁﾖｳ</t>
  </si>
  <si>
    <t>積川町</t>
  </si>
  <si>
    <t>ﾃﾝｼﾞﾝﾔﾏﾁﾖｳ</t>
  </si>
  <si>
    <t>天神山町</t>
  </si>
  <si>
    <t>ﾄﾉﾊﾗﾁﾖｳ</t>
  </si>
  <si>
    <t>塔原町</t>
  </si>
  <si>
    <t>ﾅｶｲﾁﾖｳ</t>
  </si>
  <si>
    <t>中井町</t>
  </si>
  <si>
    <t>ﾅｶｷﾀﾁﾖｳ</t>
  </si>
  <si>
    <t>中北町</t>
  </si>
  <si>
    <t>ﾅｶﾉﾊﾏﾁﾖｳ</t>
  </si>
  <si>
    <t>中之浜町</t>
  </si>
  <si>
    <t>ﾅｶﾏﾁ</t>
  </si>
  <si>
    <t>中町</t>
  </si>
  <si>
    <t>ﾅｶﾞﾚｷﾞﾁﾖｳ</t>
  </si>
  <si>
    <t>流木町</t>
  </si>
  <si>
    <t>ﾅﾝﾏﾂﾁﾖｳ</t>
  </si>
  <si>
    <t>ﾆｼｵｵｼﾞﾁﾖｳ</t>
  </si>
  <si>
    <t>西大路町</t>
  </si>
  <si>
    <t>ﾆｼﾉｳﾁﾁﾖｳ</t>
  </si>
  <si>
    <t>西之内町</t>
  </si>
  <si>
    <t>ﾇﾏﾁﾖｳ</t>
  </si>
  <si>
    <t>沼町</t>
  </si>
  <si>
    <t>ﾉﾀﾞﾁﾖｳ</t>
  </si>
  <si>
    <t>野田町</t>
  </si>
  <si>
    <t>ﾊﾀﾏﾁ</t>
  </si>
  <si>
    <t>畑町</t>
  </si>
  <si>
    <t>ﾊﾁﾏﾝﾁﾖｳ</t>
  </si>
  <si>
    <t>八幡町</t>
  </si>
  <si>
    <t>ﾊﾂﾀﾁﾖｳ</t>
  </si>
  <si>
    <t>八田町</t>
  </si>
  <si>
    <t>ﾊﾌﾞﾀｷﾁﾖｳ</t>
  </si>
  <si>
    <t>土生滝町</t>
  </si>
  <si>
    <t>ﾊﾌﾞﾁﾖｳ</t>
  </si>
  <si>
    <t>土生町</t>
  </si>
  <si>
    <t>ﾊﾙｷｱｻﾋﾏﾁ</t>
  </si>
  <si>
    <t>春木旭町</t>
  </si>
  <si>
    <t>ﾊﾙｷｲｽﾞﾐﾁﾖｳ</t>
  </si>
  <si>
    <t>春木泉町</t>
  </si>
  <si>
    <t>ﾊﾙｷｵｵｼﾖｳｼﾞﾁﾖｳ</t>
  </si>
  <si>
    <t>春木大小路町</t>
  </si>
  <si>
    <t>ﾊﾙｷﾀﾞｲｺｸﾁﾖｳ</t>
  </si>
  <si>
    <t>春木大国町</t>
  </si>
  <si>
    <t>ﾊﾙｷﾅｶﾏﾁ</t>
  </si>
  <si>
    <t>春木中町</t>
  </si>
  <si>
    <t>ﾊﾙｷﾎﾝﾏﾁ</t>
  </si>
  <si>
    <t>春木本町</t>
  </si>
  <si>
    <t>ﾊﾙｷﾐﾅﾐﾊﾏﾁﾖｳ</t>
  </si>
  <si>
    <t>春木南浜町</t>
  </si>
  <si>
    <t>ﾊﾙｷｷﾀﾊﾏﾁﾖｳ</t>
  </si>
  <si>
    <t>春木北浜町</t>
  </si>
  <si>
    <t>ﾊﾙｷﾐﾔｶﾞﾜﾁﾖｳ</t>
  </si>
  <si>
    <t>春木宮川町</t>
  </si>
  <si>
    <t>ﾊﾙｷﾐﾔﾓﾄﾁﾖｳ</t>
  </si>
  <si>
    <t>春木宮本町</t>
  </si>
  <si>
    <t>ﾊﾙｷﾓﾄﾏﾁ</t>
  </si>
  <si>
    <t>春木元町</t>
  </si>
  <si>
    <t>ﾊﾙｷﾜｶﾏﾂﾁﾖｳ</t>
  </si>
  <si>
    <t>春木若松町</t>
  </si>
  <si>
    <t>ﾋｶﾞｼｵｵｼﾞﾁﾖｳ</t>
  </si>
  <si>
    <t>東大路町</t>
  </si>
  <si>
    <t>ﾋｶﾞｼｶﾞｵｶﾁﾖｳ</t>
  </si>
  <si>
    <t>東ケ丘町</t>
  </si>
  <si>
    <t>ﾌｼﾞｲﾁﾖｳ</t>
  </si>
  <si>
    <t>藤井町</t>
  </si>
  <si>
    <t>ﾍﾞﾂｼﾖﾁﾖｳ</t>
  </si>
  <si>
    <t>別所町</t>
  </si>
  <si>
    <t>ﾏｶﾞﾐﾁﾖｳ</t>
  </si>
  <si>
    <t>真上町</t>
  </si>
  <si>
    <t>ﾏﾂｶｾﾞﾁﾖｳ</t>
  </si>
  <si>
    <t>松風町</t>
  </si>
  <si>
    <t>ﾏﾕﾁﾖｳ</t>
  </si>
  <si>
    <t>摩湯町</t>
  </si>
  <si>
    <t>ﾐﾀﾁﾖｳ</t>
  </si>
  <si>
    <t>三田町</t>
  </si>
  <si>
    <t>ﾐﾄﾞﾛﾁﾖｳ</t>
  </si>
  <si>
    <t>箕土路町</t>
  </si>
  <si>
    <t>ﾐﾅﾄﾐﾄﾞﾘﾏﾁ</t>
  </si>
  <si>
    <t>港緑町</t>
  </si>
  <si>
    <t>ﾐﾅﾐｳｴﾏﾁ</t>
  </si>
  <si>
    <t>南上町</t>
  </si>
  <si>
    <t>ﾐﾅﾐﾏﾁ</t>
  </si>
  <si>
    <t>南町</t>
  </si>
  <si>
    <t>ﾐﾔﾏｴﾁﾖｳ</t>
  </si>
  <si>
    <t>宮前町</t>
  </si>
  <si>
    <t>ﾓｸｻﾞｲﾁﾖｳ</t>
  </si>
  <si>
    <t>木材町</t>
  </si>
  <si>
    <t>ﾓﾝｾﾞﾝﾁﾖｳ</t>
  </si>
  <si>
    <t>門前町</t>
  </si>
  <si>
    <t>ﾔﾏﾀﾞｲﾅｶﾏﾁ</t>
  </si>
  <si>
    <t>山直中町</t>
  </si>
  <si>
    <t>ﾔｻｶﾁﾖｳ</t>
  </si>
  <si>
    <t>八阪町</t>
  </si>
  <si>
    <t>ﾕｷｱｲﾁﾖｳ</t>
  </si>
  <si>
    <t>行遇町</t>
  </si>
  <si>
    <t>ﾖｼｲﾁﾖｳ</t>
  </si>
  <si>
    <t>吉井町</t>
  </si>
  <si>
    <t>ﾘﾝｶｲﾁﾖｳ</t>
  </si>
  <si>
    <t>臨海町</t>
  </si>
  <si>
    <t>ﾄﾖﾅｶｼ</t>
  </si>
  <si>
    <t>豊中市</t>
  </si>
  <si>
    <t>ｱｶｻｶ</t>
  </si>
  <si>
    <t>赤阪</t>
  </si>
  <si>
    <t>ｱｻﾋｶﾞｵｶ</t>
  </si>
  <si>
    <t>旭丘</t>
  </si>
  <si>
    <t>ｲｼﾊﾞｼｱｻﾀﾞﾁﾖｳ</t>
  </si>
  <si>
    <t>石橋麻田町</t>
  </si>
  <si>
    <t>ｲﾅﾂﾞﾁﾖｳ</t>
  </si>
  <si>
    <t>稲津町</t>
  </si>
  <si>
    <t>ｲﾏｻﾞｲｹﾁﾖｳ</t>
  </si>
  <si>
    <t>今在家町</t>
  </si>
  <si>
    <t>ｳｴﾉﾋｶﾞｼ</t>
  </si>
  <si>
    <t>上野東</t>
  </si>
  <si>
    <t>ｳｴﾉﾆｼ</t>
  </si>
  <si>
    <t>上野西</t>
  </si>
  <si>
    <t>ｳｴﾉｻｶ</t>
  </si>
  <si>
    <t>上野坂</t>
  </si>
  <si>
    <t>ｴｲﾗｸｿｳ</t>
  </si>
  <si>
    <t>永楽荘</t>
  </si>
  <si>
    <t>ｵｵｼﾏﾁﾖｳ</t>
  </si>
  <si>
    <t>大島町</t>
  </si>
  <si>
    <t>ｵｶｶﾐﾉﾁﾖｳ</t>
  </si>
  <si>
    <t>岡上の町</t>
  </si>
  <si>
    <t>ｵｶﾏﾁ</t>
  </si>
  <si>
    <t>岡町</t>
  </si>
  <si>
    <t>ｵｶﾏﾁﾐﾅﾐ</t>
  </si>
  <si>
    <t>岡町南</t>
  </si>
  <si>
    <t>ｵｶﾏﾁｷﾀ</t>
  </si>
  <si>
    <t>岡町北</t>
  </si>
  <si>
    <t>ｵｿﾞﾈ</t>
  </si>
  <si>
    <t>小曽根</t>
  </si>
  <si>
    <t>ｶｽｶﾞﾁﾖｳ</t>
  </si>
  <si>
    <t>春日町</t>
  </si>
  <si>
    <t>ｶﾂﾍﾞ</t>
  </si>
  <si>
    <t>勝部</t>
  </si>
  <si>
    <t>ｶﾐｼﾝﾃﾞﾝ</t>
  </si>
  <si>
    <t>上新田</t>
  </si>
  <si>
    <t>ｶﾐｽﾁﾖｳ</t>
  </si>
  <si>
    <t>神州町</t>
  </si>
  <si>
    <t>ｷﾀｻｸﾗﾂﾞｶ</t>
  </si>
  <si>
    <t>北桜塚</t>
  </si>
  <si>
    <t>ｷﾀｼﾞﾖｳﾁﾖｳ</t>
  </si>
  <si>
    <t>ｷﾀﾐﾄﾞﾘｶﾞｵｶ</t>
  </si>
  <si>
    <t>北緑丘</t>
  </si>
  <si>
    <t>ｸﾏﾉﾁﾖｳ</t>
  </si>
  <si>
    <t>熊野町</t>
  </si>
  <si>
    <t>ｸﾘｶﾞｵｶﾁﾖｳ</t>
  </si>
  <si>
    <t>栗ケ丘町</t>
  </si>
  <si>
    <t>ｺｳﾂﾞｼﾏ</t>
  </si>
  <si>
    <t>上津島</t>
  </si>
  <si>
    <t>ｻｸﾗﾉﾁﾖｳ</t>
  </si>
  <si>
    <t>桜の町</t>
  </si>
  <si>
    <t>ｻﾝﾜﾁﾖｳ</t>
  </si>
  <si>
    <t>三和町</t>
  </si>
  <si>
    <t>ｼﾊﾞﾊﾗﾁﾖｳ</t>
  </si>
  <si>
    <t>柴原町</t>
  </si>
  <si>
    <t>ｼﾏｴﾁﾖｳ</t>
  </si>
  <si>
    <t>島江町</t>
  </si>
  <si>
    <t>少路</t>
  </si>
  <si>
    <t>ｼﾖｳﾅｲｻｲﾜｲﾏﾁ</t>
  </si>
  <si>
    <t>庄内幸町</t>
  </si>
  <si>
    <t>ｼﾖｳﾅｲｻｶｴﾏﾁ</t>
  </si>
  <si>
    <t>庄内栄町</t>
  </si>
  <si>
    <t>ｼﾖｳﾅｲﾀｶﾗﾏﾁ</t>
  </si>
  <si>
    <t>庄内宝町</t>
  </si>
  <si>
    <t>ｼﾖｳﾅｲﾋｶﾞｼﾏﾁ</t>
  </si>
  <si>
    <t>庄内東町</t>
  </si>
  <si>
    <t>ｼﾖｳﾅｲﾆｼﾏﾁ</t>
  </si>
  <si>
    <t>庄内西町</t>
  </si>
  <si>
    <t>ｼﾖｳﾓﾄﾁﾖｳ</t>
  </si>
  <si>
    <t>庄本町</t>
  </si>
  <si>
    <t>ｼﾛﾔﾏﾁﾖｳ</t>
  </si>
  <si>
    <t>城山町</t>
  </si>
  <si>
    <t>ｼﾝｾﾝﾘﾋｶﾞｼﾏﾁ</t>
  </si>
  <si>
    <t>新千里東町</t>
  </si>
  <si>
    <t>ｼﾝｾﾝﾘﾆｼﾏﾁ</t>
  </si>
  <si>
    <t>新千里西町</t>
  </si>
  <si>
    <t>ｼﾝｾﾝﾘﾐﾅﾐﾏﾁ</t>
  </si>
  <si>
    <t>新千里南町</t>
  </si>
  <si>
    <t>ｼﾝｾﾝﾘｷﾀﾏﾁ</t>
  </si>
  <si>
    <t>新千里北町</t>
  </si>
  <si>
    <t>ｾｲﾌｳｿｳ</t>
  </si>
  <si>
    <t>清風荘</t>
  </si>
  <si>
    <t>ｾﾝﾅﾘﾁﾖｳ</t>
  </si>
  <si>
    <t>千成町</t>
  </si>
  <si>
    <t>ｾﾝﾘｴﾝ</t>
  </si>
  <si>
    <t>千里園</t>
  </si>
  <si>
    <t>ｿﾈﾋｶﾞｼﾉﾁﾖｳ</t>
  </si>
  <si>
    <t>曽根東町</t>
  </si>
  <si>
    <t>ｿﾈﾆｼﾏﾁ</t>
  </si>
  <si>
    <t>曽根西町</t>
  </si>
  <si>
    <t>ｿﾈﾐﾅﾐﾏﾁ</t>
  </si>
  <si>
    <t>曽根南町</t>
  </si>
  <si>
    <t>ﾀﾞｲｺｸﾁﾖｳ</t>
  </si>
  <si>
    <t>大黒町</t>
  </si>
  <si>
    <t>ﾀﾁﾊﾞﾅﾁﾖｳ</t>
  </si>
  <si>
    <t>立花町</t>
  </si>
  <si>
    <t>ﾀﾏｲﾁﾖｳ</t>
  </si>
  <si>
    <t>玉井町</t>
  </si>
  <si>
    <t>ﾁﾖｳｺｳｼﾞﾐﾅﾐ</t>
  </si>
  <si>
    <t>長興寺南</t>
  </si>
  <si>
    <t>ﾁﾖｳｺｳｼﾞｷﾀ</t>
  </si>
  <si>
    <t>長興寺北</t>
  </si>
  <si>
    <t>ﾃﾗｳﾁ</t>
  </si>
  <si>
    <t>寺内</t>
  </si>
  <si>
    <t>ﾄｸﾗ</t>
  </si>
  <si>
    <t>利倉</t>
  </si>
  <si>
    <t>ﾄｸﾗﾋｶﾞｼ</t>
  </si>
  <si>
    <t>利倉東</t>
  </si>
  <si>
    <t>ﾄｸﾗﾆｼ</t>
  </si>
  <si>
    <t>利倉西</t>
  </si>
  <si>
    <t>ﾄﾈﾔﾏ</t>
  </si>
  <si>
    <t>刀根山</t>
  </si>
  <si>
    <t>ﾄﾈﾔﾏﾓﾄﾏﾁ</t>
  </si>
  <si>
    <t>刀根山元町</t>
  </si>
  <si>
    <t>ﾅｶｻｸﾗﾂﾞｶ</t>
  </si>
  <si>
    <t>中桜塚</t>
  </si>
  <si>
    <t>ﾆｼｲｽﾞﾐｶﾞｵｶ</t>
  </si>
  <si>
    <t>西泉丘</t>
  </si>
  <si>
    <t>ﾆｼﾐﾄﾞﾘｶﾞｵｶ</t>
  </si>
  <si>
    <t>西緑丘</t>
  </si>
  <si>
    <t>ﾊｼﾘｲ</t>
  </si>
  <si>
    <t>走井</t>
  </si>
  <si>
    <t>ﾊﾂﾄﾘｺﾄﾌﾞｷﾁﾖｳ</t>
  </si>
  <si>
    <t>服部寿町</t>
  </si>
  <si>
    <t>ﾊﾂﾄﾘﾎﾝﾏﾁ</t>
  </si>
  <si>
    <t>服部本町</t>
  </si>
  <si>
    <t>ﾊﾂﾄﾘﾆｼﾏﾁ</t>
  </si>
  <si>
    <t>服部西町</t>
  </si>
  <si>
    <t>ﾊﾂﾄﾘﾐﾅﾐﾏﾁ</t>
  </si>
  <si>
    <t>服部南町</t>
  </si>
  <si>
    <t>ﾊﾂﾄﾘﾓﾄﾏﾁ</t>
  </si>
  <si>
    <t>服部元町</t>
  </si>
  <si>
    <t>ﾊﾂﾄﾘﾕﾀｶﾏﾁ</t>
  </si>
  <si>
    <t>服部豊町</t>
  </si>
  <si>
    <t>ﾊﾂﾄﾘﾘﾖｸﾁ</t>
  </si>
  <si>
    <t>服部緑地</t>
  </si>
  <si>
    <t>ﾊﾗﾀﾞﾆｼﾏﾁ</t>
  </si>
  <si>
    <t>原田西町</t>
  </si>
  <si>
    <t>ﾊﾗﾀﾞﾓﾄﾏﾁ</t>
  </si>
  <si>
    <t>原田元町</t>
  </si>
  <si>
    <t>ﾊﾗﾀﾞﾐﾅﾐ</t>
  </si>
  <si>
    <t>原田南</t>
  </si>
  <si>
    <t>ﾊﾗﾀﾞﾅｶ</t>
  </si>
  <si>
    <t>原田中</t>
  </si>
  <si>
    <t>ﾋｶﾞｼｲｽﾞﾐｶﾞｵｶ</t>
  </si>
  <si>
    <t>東泉丘</t>
  </si>
  <si>
    <t>ﾋｶﾞｼﾃﾗｳﾁﾁﾖｳ</t>
  </si>
  <si>
    <t>東寺内町</t>
  </si>
  <si>
    <t>ﾋｶﾞｼﾄﾖﾅｶﾁﾖｳ</t>
  </si>
  <si>
    <t>東豊中町</t>
  </si>
  <si>
    <t>ﾋﾉﾃﾞﾁﾖｳ</t>
  </si>
  <si>
    <t>日出町</t>
  </si>
  <si>
    <t>ﾋﾛﾀﾁﾖｳ</t>
  </si>
  <si>
    <t>広田町</t>
  </si>
  <si>
    <t>ﾌﾀﾊﾞﾁﾖｳ</t>
  </si>
  <si>
    <t>二葉町</t>
  </si>
  <si>
    <t>ﾎｳｻﾞﾝﾁﾖｳ</t>
  </si>
  <si>
    <t>宝山町</t>
  </si>
  <si>
    <t>ﾎｳﾅﾝﾁﾖｳﾋｶﾞｼ</t>
  </si>
  <si>
    <t>豊南町東</t>
  </si>
  <si>
    <t>ﾎｳﾅﾝﾁﾖｳﾆｼ</t>
  </si>
  <si>
    <t>豊南町西</t>
  </si>
  <si>
    <t>ﾎｳﾅﾝﾁﾖｳﾐﾅﾐ</t>
  </si>
  <si>
    <t>豊南町南</t>
  </si>
  <si>
    <t>ﾎﾀﾙｶﾞｲｹﾋｶﾞｼﾏﾁ</t>
  </si>
  <si>
    <t>螢池東町</t>
  </si>
  <si>
    <t>ﾎﾀﾙｶﾞｲｹﾆｼﾏﾁ</t>
  </si>
  <si>
    <t>螢池西町</t>
  </si>
  <si>
    <t>ﾎﾀﾙｶﾞｲｹﾐﾅﾐﾏﾁ</t>
  </si>
  <si>
    <t>螢池南町</t>
  </si>
  <si>
    <t>ﾎﾀﾙｶﾞｲｹｷﾀﾏﾁ</t>
  </si>
  <si>
    <t>螢池北町</t>
  </si>
  <si>
    <t>ﾎﾀﾙｶﾞｲｹﾅｶﾏﾁ</t>
  </si>
  <si>
    <t>螢池中町</t>
  </si>
  <si>
    <t>ﾎﾂﾞﾐ</t>
  </si>
  <si>
    <t>穂積</t>
  </si>
  <si>
    <t>ﾏﾁｶﾈﾔﾏﾁﾖｳ</t>
  </si>
  <si>
    <t>待兼山町</t>
  </si>
  <si>
    <t>ﾐｸﾆ</t>
  </si>
  <si>
    <t>三国</t>
  </si>
  <si>
    <t>ﾐﾄﾞﾘｶﾞｵｶ</t>
  </si>
  <si>
    <t>緑丘</t>
  </si>
  <si>
    <t>ﾐﾅﾐｻｸﾗﾂﾞｶ</t>
  </si>
  <si>
    <t>南桜塚</t>
  </si>
  <si>
    <t>ﾐﾉﾜ</t>
  </si>
  <si>
    <t>箕輪</t>
  </si>
  <si>
    <t>ﾐﾔﾔﾏﾁﾖｳ</t>
  </si>
  <si>
    <t>宮山町</t>
  </si>
  <si>
    <t>ﾑｶｲｶﾞｵｶ</t>
  </si>
  <si>
    <t>向丘</t>
  </si>
  <si>
    <t>ﾒｲｼﾝｸﾞﾁ</t>
  </si>
  <si>
    <t>名神口</t>
  </si>
  <si>
    <t>ﾔﾏﾉｳｴﾁﾖｳ</t>
  </si>
  <si>
    <t>山ノ上町</t>
  </si>
  <si>
    <t>ﾕｳﾋｶﾞｵｶ</t>
  </si>
  <si>
    <t>夕日丘</t>
  </si>
  <si>
    <t>ﾜｶﾀｹﾁﾖｳ</t>
  </si>
  <si>
    <t>若竹町</t>
  </si>
  <si>
    <t>ｲｹﾀﾞｼ</t>
  </si>
  <si>
    <t>池田市</t>
  </si>
  <si>
    <t>ｱﾔﾊ</t>
  </si>
  <si>
    <t>綾羽</t>
  </si>
  <si>
    <t>ｲｸﾞﾁﾄﾞｳ</t>
  </si>
  <si>
    <t>井口堂</t>
  </si>
  <si>
    <t>ｲｼﾊﾞｼ</t>
  </si>
  <si>
    <t>石橋</t>
  </si>
  <si>
    <t>ｳｴｲｹﾀﾞ</t>
  </si>
  <si>
    <t>上池田</t>
  </si>
  <si>
    <t>ｳﾎﾁﾖｳ</t>
  </si>
  <si>
    <t>宇保町</t>
  </si>
  <si>
    <t>ｷﾍﾞﾁﾖｳ</t>
  </si>
  <si>
    <t>木部町</t>
  </si>
  <si>
    <t>ｸｳｺｳ</t>
  </si>
  <si>
    <t>空港</t>
  </si>
  <si>
    <t>ｸﾚﾊﾁﾖｳ</t>
  </si>
  <si>
    <t>呉服町</t>
  </si>
  <si>
    <t>ｺｳﾀﾞ</t>
  </si>
  <si>
    <t>神田</t>
  </si>
  <si>
    <t>ｻｶｴﾎﾝﾏﾁ</t>
  </si>
  <si>
    <t>栄本町</t>
  </si>
  <si>
    <t>ｻｶｴﾏﾁ</t>
  </si>
  <si>
    <t>栄町</t>
  </si>
  <si>
    <t>ｻﾂｷｶﾞｵｶ</t>
  </si>
  <si>
    <t>五月丘</t>
  </si>
  <si>
    <t>ｼﾌﾞﾀﾆ</t>
  </si>
  <si>
    <t>渋谷</t>
  </si>
  <si>
    <t>ｼﾞﾖｳﾅﾝ</t>
  </si>
  <si>
    <t>城南</t>
  </si>
  <si>
    <t>ｿｳｴﾝ</t>
  </si>
  <si>
    <t>荘園</t>
  </si>
  <si>
    <t>ﾀﾞｲﾊﾂﾁﾖｳ</t>
  </si>
  <si>
    <t>ダイハツ町</t>
  </si>
  <si>
    <t>ﾀﾞｲﾜﾁﾖｳ</t>
  </si>
  <si>
    <t>大和町</t>
  </si>
  <si>
    <t>ﾀﾃｲｼﾁﾖｳ</t>
  </si>
  <si>
    <t>建石町</t>
  </si>
  <si>
    <t>ﾂｷﾉｷﾁﾖｳ</t>
  </si>
  <si>
    <t>槻木町</t>
  </si>
  <si>
    <t>ﾃﾝｼﾞﾝ</t>
  </si>
  <si>
    <t>天神</t>
  </si>
  <si>
    <t>ﾄﾖｼﾏﾐﾅﾐ</t>
  </si>
  <si>
    <t>豊島南</t>
  </si>
  <si>
    <t>ﾄﾖｼﾏｷﾀ</t>
  </si>
  <si>
    <t>豊島北</t>
  </si>
  <si>
    <t>ﾅｶｶﾞﾜﾗﾁﾖｳ</t>
  </si>
  <si>
    <t>中川原町</t>
  </si>
  <si>
    <t>ﾊﾁｵｳｼﾞ</t>
  </si>
  <si>
    <t>八王寺</t>
  </si>
  <si>
    <t>ﾊﾁﾂﾞｶ</t>
  </si>
  <si>
    <t>鉢塚</t>
  </si>
  <si>
    <t>ﾋｶﾞｼﾔﾏﾁﾖｳ</t>
  </si>
  <si>
    <t>東山町</t>
  </si>
  <si>
    <t>ﾋﾒﾑﾛﾁﾖｳ</t>
  </si>
  <si>
    <t>姫室町</t>
  </si>
  <si>
    <t>ﾌｼｵﾀﾞｲ</t>
  </si>
  <si>
    <t>伏尾台</t>
  </si>
  <si>
    <t>ﾌｼｵﾁﾖｳ</t>
  </si>
  <si>
    <t>伏尾町</t>
  </si>
  <si>
    <t>ﾌﾙｴﾁﾖｳ</t>
  </si>
  <si>
    <t>古江町</t>
  </si>
  <si>
    <t>ﾏｽﾐﾁﾖｳ</t>
  </si>
  <si>
    <t>満寿美町</t>
  </si>
  <si>
    <t>ﾑﾛﾏﾁ</t>
  </si>
  <si>
    <t>室町</t>
  </si>
  <si>
    <t>ﾓﾓｿﾞﾉ</t>
  </si>
  <si>
    <t>桃園</t>
  </si>
  <si>
    <t>ﾖｼﾀﾞﾁﾖｳ</t>
  </si>
  <si>
    <t>吉田町</t>
  </si>
  <si>
    <t>ｽｲﾀｼ</t>
  </si>
  <si>
    <t>吹田市</t>
  </si>
  <si>
    <t>ｱｵﾊﾞｵｶﾐﾅﾐ</t>
  </si>
  <si>
    <t>青葉丘南</t>
  </si>
  <si>
    <t>ｱｵﾊﾞｵｶｷﾀ</t>
  </si>
  <si>
    <t>青葉丘北</t>
  </si>
  <si>
    <t>ｱｵﾔﾏﾀﾞｲ</t>
  </si>
  <si>
    <t>青山台</t>
  </si>
  <si>
    <t>ｱｻﾋｶﾞｵｶﾁﾖｳ</t>
  </si>
  <si>
    <t>朝日が丘町</t>
  </si>
  <si>
    <t>朝日町</t>
  </si>
  <si>
    <t>ｲｽﾞﾐﾁﾖｳ</t>
  </si>
  <si>
    <t>泉町</t>
  </si>
  <si>
    <t>ｴｻｶﾁﾖｳ</t>
  </si>
  <si>
    <t>江坂町</t>
  </si>
  <si>
    <t>ｴﾉｷﾁﾖｳ</t>
  </si>
  <si>
    <t>江の木町</t>
  </si>
  <si>
    <t>ｶｼｷﾘﾔﾏ</t>
  </si>
  <si>
    <t>樫切山</t>
  </si>
  <si>
    <t>ｶｽｶﾞ</t>
  </si>
  <si>
    <t>春日</t>
  </si>
  <si>
    <t>ｶﾀﾔﾏﾁﾖｳ</t>
  </si>
  <si>
    <t>片山町</t>
  </si>
  <si>
    <t>ｶﾈﾃﾞﾝﾁﾖｳ</t>
  </si>
  <si>
    <t>金田町</t>
  </si>
  <si>
    <t>ｶﾐﾔﾏﾀﾞ</t>
  </si>
  <si>
    <t>上山田</t>
  </si>
  <si>
    <t>ｶﾐﾔﾏﾃﾁﾖｳ</t>
  </si>
  <si>
    <t>上山手町</t>
  </si>
  <si>
    <t>ｶﾜｷﾞｼﾁﾖｳ</t>
  </si>
  <si>
    <t>川岸町</t>
  </si>
  <si>
    <t>ｶﾜｿﾞﾉﾁﾖｳ</t>
  </si>
  <si>
    <t>川園町</t>
  </si>
  <si>
    <t>ｷｼﾍﾞﾅｶ</t>
  </si>
  <si>
    <t>岸部中</t>
  </si>
  <si>
    <t>ｷｼﾍﾞﾐﾅﾐ</t>
  </si>
  <si>
    <t>岸部南</t>
  </si>
  <si>
    <t>ｷｼﾍﾞｷﾀ</t>
  </si>
  <si>
    <t>岸部北</t>
  </si>
  <si>
    <t>ｷｼﾍﾞｼﾝﾏﾁ</t>
  </si>
  <si>
    <t>岸部新町</t>
  </si>
  <si>
    <t>ｺﾄﾌﾞｷﾁﾖｳ</t>
  </si>
  <si>
    <t>寿町</t>
  </si>
  <si>
    <t>ｻｲﾃﾞﾗ</t>
  </si>
  <si>
    <t>佐井寺</t>
  </si>
  <si>
    <t>ｻｲﾃﾞﾗﾐﾅﾐｶﾞｵｶ</t>
  </si>
  <si>
    <t>佐井寺南が丘</t>
  </si>
  <si>
    <t>ｻﾀｹﾀﾞｲ</t>
  </si>
  <si>
    <t>佐竹台</t>
  </si>
  <si>
    <t>ｻﾂｷｶﾞｵｶﾋｶﾞｼ</t>
  </si>
  <si>
    <t>五月が丘東</t>
  </si>
  <si>
    <t>ｻﾂｷｶﾞｵｶﾆｼ</t>
  </si>
  <si>
    <t>五月が丘西</t>
  </si>
  <si>
    <t>ｻﾂｷｶﾞｵｶﾐﾅﾐ</t>
  </si>
  <si>
    <t>五月が丘南</t>
  </si>
  <si>
    <t>ｻﾂｷｶﾞｵｶｷﾀ</t>
  </si>
  <si>
    <t>五月が丘北</t>
  </si>
  <si>
    <t>ｼﾊﾞﾀﾁﾖｳ</t>
  </si>
  <si>
    <t>芝田町</t>
  </si>
  <si>
    <t>ｼﾔｸﾀﾆ</t>
  </si>
  <si>
    <t>尺谷</t>
  </si>
  <si>
    <t>ｼﾝｱｼﾔｶﾐ</t>
  </si>
  <si>
    <t>新芦屋上</t>
  </si>
  <si>
    <t>ｼﾝｱｼﾔｼﾓ</t>
  </si>
  <si>
    <t>新芦屋下</t>
  </si>
  <si>
    <t>ｽｲﾄｳﾁﾖｳ</t>
  </si>
  <si>
    <t>吹東町</t>
  </si>
  <si>
    <t>ｾｲﾜｴﾝﾁﾖｳ</t>
  </si>
  <si>
    <t>清和園町</t>
  </si>
  <si>
    <t>ｾﾝﾘﾊﾞﾝﾊﾟｸｺｳｴﾝ</t>
  </si>
  <si>
    <t>千里万博公園</t>
  </si>
  <si>
    <t>ｾﾝﾘｵｶｶﾐ</t>
  </si>
  <si>
    <t>千里丘上</t>
  </si>
  <si>
    <t>ｾﾝﾘｵｶﾅｶ</t>
  </si>
  <si>
    <t>千里丘中</t>
  </si>
  <si>
    <t>ｾﾝﾘｵｶｼﾓ</t>
  </si>
  <si>
    <t>千里丘下</t>
  </si>
  <si>
    <t>ｾﾝﾘｵｶﾆｼ</t>
  </si>
  <si>
    <t>千里丘西</t>
  </si>
  <si>
    <t>ｾﾝﾘｵｶｷﾀ</t>
  </si>
  <si>
    <t>千里丘北</t>
  </si>
  <si>
    <t>ｾﾝﾘﾔﾏｷﾘｶﾞｵｶ</t>
  </si>
  <si>
    <t>千里山霧が丘</t>
  </si>
  <si>
    <t>ｾﾝﾘﾔﾏﾀｶﾂｶ</t>
  </si>
  <si>
    <t>千里山高塚</t>
  </si>
  <si>
    <t>ｾﾝﾘﾔﾏﾀｹｿﾞﾉ</t>
  </si>
  <si>
    <t>千里山竹園</t>
  </si>
  <si>
    <t>ｾﾝﾘﾔﾏﾂｷｶﾞｵｶ</t>
  </si>
  <si>
    <t>千里山月が丘</t>
  </si>
  <si>
    <t>ｾﾝﾘﾔﾏﾆｼﾞｶﾞｵｶ</t>
  </si>
  <si>
    <t>千里山虹が丘</t>
  </si>
  <si>
    <t>ｾﾝﾘﾔﾏﾎｼｶﾞｵｶ</t>
  </si>
  <si>
    <t>千里山星が丘</t>
  </si>
  <si>
    <t>ｾﾝﾘﾔﾏﾏﾂｶﾞｵｶ</t>
  </si>
  <si>
    <t>千里山松が丘</t>
  </si>
  <si>
    <t>ｾﾝﾘﾔﾏﾋｶﾞｼ</t>
  </si>
  <si>
    <t>千里山東</t>
  </si>
  <si>
    <t>ｾﾝﾘﾔﾏﾆｼ</t>
  </si>
  <si>
    <t>千里山西</t>
  </si>
  <si>
    <t>ﾀｶｼﾛﾁﾖｳ</t>
  </si>
  <si>
    <t>高城町</t>
  </si>
  <si>
    <t>ﾀｶﾉﾀﾞｲ</t>
  </si>
  <si>
    <t>高野台</t>
  </si>
  <si>
    <t>ﾀｶﾊﾏﾁﾖｳ</t>
  </si>
  <si>
    <t>高浜町</t>
  </si>
  <si>
    <t>ﾀｹﾀﾆﾁﾖｳ</t>
  </si>
  <si>
    <t>竹谷町</t>
  </si>
  <si>
    <t>ﾀｹﾐﾀﾞｲ</t>
  </si>
  <si>
    <t>竹見台</t>
  </si>
  <si>
    <t>ﾀﾙﾐﾁﾖｳ</t>
  </si>
  <si>
    <t>垂水町</t>
  </si>
  <si>
    <t>ﾂｸﾓﾀﾞｲ</t>
  </si>
  <si>
    <t>津雲台</t>
  </si>
  <si>
    <t>ﾃﾞｸﾞﾁﾁﾖｳ</t>
  </si>
  <si>
    <t>出口町</t>
  </si>
  <si>
    <t>ﾃﾝﾄﾞｳﾁﾖｳ</t>
  </si>
  <si>
    <t>天道町</t>
  </si>
  <si>
    <t>ﾄﾖﾂﾁﾖｳ</t>
  </si>
  <si>
    <t>豊津町</t>
  </si>
  <si>
    <t>ﾅｶﾉｼﾏﾁﾖｳ</t>
  </si>
  <si>
    <t>中の島町</t>
  </si>
  <si>
    <t>ﾅｶﾞﾉﾋｶﾞｼ</t>
  </si>
  <si>
    <t>長野東</t>
  </si>
  <si>
    <t>ﾅｶﾞﾉﾆｼ</t>
  </si>
  <si>
    <t>長野西</t>
  </si>
  <si>
    <t>ﾆｼｵﾀﾋﾞﾁﾖｳ</t>
  </si>
  <si>
    <t>西御旅町</t>
  </si>
  <si>
    <t>ﾆｼﾉｼﾖｳﾁﾖｳ</t>
  </si>
  <si>
    <t>西の庄町</t>
  </si>
  <si>
    <t>ﾊﾗﾁﾖｳ</t>
  </si>
  <si>
    <t>原町</t>
  </si>
  <si>
    <t>ﾋｶﾞｼｵﾀﾋﾞﾁﾖｳ</t>
  </si>
  <si>
    <t>東御旅町</t>
  </si>
  <si>
    <t>日の出町</t>
  </si>
  <si>
    <t>ﾋﾗﾏﾂﾁﾖｳ</t>
  </si>
  <si>
    <t>平松町</t>
  </si>
  <si>
    <t>ﾋﾛｼﾊﾞﾁﾖｳ</t>
  </si>
  <si>
    <t>広芝町</t>
  </si>
  <si>
    <t>ﾌｼﾞｶﾞｵｶﾁﾖｳ</t>
  </si>
  <si>
    <t>藤が丘町</t>
  </si>
  <si>
    <t>ﾌｼﾞｼﾛﾀﾞｲ</t>
  </si>
  <si>
    <t>藤白台</t>
  </si>
  <si>
    <t>ﾌﾙｴﾀﾞｲ</t>
  </si>
  <si>
    <t>古江台</t>
  </si>
  <si>
    <t>ﾎﾅﾐﾁﾖｳ</t>
  </si>
  <si>
    <t>穂波町</t>
  </si>
  <si>
    <t>ﾏﾙﾔﾏﾁﾖｳ</t>
  </si>
  <si>
    <t>円山町</t>
  </si>
  <si>
    <t>ﾐﾅﾐｶﾈﾃﾞﾝ</t>
  </si>
  <si>
    <t>南金田</t>
  </si>
  <si>
    <t>ﾐﾅﾐｼﾖｳｼﾞﾔｸ</t>
  </si>
  <si>
    <t>南正雀</t>
  </si>
  <si>
    <t>ﾐﾅﾐｽｲﾀ</t>
  </si>
  <si>
    <t>南吹田</t>
  </si>
  <si>
    <t>ﾐﾅﾐｾｲﾜｴﾝﾁﾖｳ</t>
  </si>
  <si>
    <t>南清和園町</t>
  </si>
  <si>
    <t>ﾐﾅﾐﾀｶﾊﾏﾁﾖｳ</t>
  </si>
  <si>
    <t>南高浜町</t>
  </si>
  <si>
    <t>ﾒﾀﾞﾜﾗﾁﾖｳ</t>
  </si>
  <si>
    <t>目俵町</t>
  </si>
  <si>
    <t>ﾔﾏﾀﾞｲﾁﾊﾞ</t>
  </si>
  <si>
    <t>山田市場</t>
  </si>
  <si>
    <t>ﾔﾏﾀﾞﾋｶﾞｼ</t>
  </si>
  <si>
    <t>山田東</t>
  </si>
  <si>
    <t>ﾔﾏﾀﾞﾆｼ</t>
  </si>
  <si>
    <t>山田西</t>
  </si>
  <si>
    <t>ﾔﾏﾀﾞﾐﾅﾐ</t>
  </si>
  <si>
    <t>山田南</t>
  </si>
  <si>
    <t>ﾔﾏﾀﾞｷﾀ</t>
  </si>
  <si>
    <t>山田北</t>
  </si>
  <si>
    <t>ﾔﾏﾀﾞｵｶ</t>
  </si>
  <si>
    <t>山田丘</t>
  </si>
  <si>
    <t>ﾔﾏﾃﾁﾖｳ</t>
  </si>
  <si>
    <t>山手町</t>
  </si>
  <si>
    <t>ﾖｼﾉﾁﾖｳ</t>
  </si>
  <si>
    <t>芳野町</t>
  </si>
  <si>
    <t>ｲｽﾞﾐｵｵﾂｼ</t>
  </si>
  <si>
    <t>泉大津市</t>
  </si>
  <si>
    <t>ｱｵﾊﾞﾁﾖｳ</t>
  </si>
  <si>
    <t>青葉町</t>
  </si>
  <si>
    <t>ｱｻﾋﾁﾖｳ</t>
  </si>
  <si>
    <t>ｱﾅﾀﾞ</t>
  </si>
  <si>
    <t>穴田</t>
  </si>
  <si>
    <t>ｱﾔｲ</t>
  </si>
  <si>
    <t>綾井</t>
  </si>
  <si>
    <t>ｲｹｳﾗ</t>
  </si>
  <si>
    <t>池浦</t>
  </si>
  <si>
    <t>ｲｹｳﾗﾁﾖｳ</t>
  </si>
  <si>
    <t>池浦町</t>
  </si>
  <si>
    <t>ｲｹｿﾞﾉﾁﾖｳ</t>
  </si>
  <si>
    <t>池園町</t>
  </si>
  <si>
    <t>ｲﾀﾊﾗ</t>
  </si>
  <si>
    <t>板原</t>
  </si>
  <si>
    <t>ｲﾀﾊﾗﾁﾖｳ</t>
  </si>
  <si>
    <t>板原町</t>
  </si>
  <si>
    <t>ｳｴﾉﾁﾖｳ</t>
  </si>
  <si>
    <t>上之町</t>
  </si>
  <si>
    <t>ｳﾀﾞ</t>
  </si>
  <si>
    <t>宇多</t>
  </si>
  <si>
    <t>ｵｲﾁﾊﾗﾁﾖｳ</t>
  </si>
  <si>
    <t>尾井千原町</t>
  </si>
  <si>
    <t>ｵﾂﾞｼﾏﾁﾖｳ</t>
  </si>
  <si>
    <t>小津島町</t>
  </si>
  <si>
    <t>ｶﾅﾒｲｹｼﾞﾕｳﾀｸ</t>
  </si>
  <si>
    <t>要池住宅</t>
  </si>
  <si>
    <t>ｶﾜﾊﾗﾁﾖｳ</t>
  </si>
  <si>
    <t>河原町</t>
  </si>
  <si>
    <t>ｷﾀﾄﾖﾅｶﾁﾖｳ</t>
  </si>
  <si>
    <t>北豊中町</t>
  </si>
  <si>
    <t>ｸｽﾉｷﾁﾖｳﾆｼ</t>
  </si>
  <si>
    <t>楠町西</t>
  </si>
  <si>
    <t>ｸｽﾉｷﾁﾖｳﾋｶﾞｼ</t>
  </si>
  <si>
    <t>楠町東</t>
  </si>
  <si>
    <t>ｹﾞｼﾞﾖｳﾁﾖｳ</t>
  </si>
  <si>
    <t>下条町</t>
  </si>
  <si>
    <t>ｺﾏﾂﾁﾖｳ</t>
  </si>
  <si>
    <t>小松町</t>
  </si>
  <si>
    <t>ｼｵﾐﾁﾖｳ</t>
  </si>
  <si>
    <t>汐見町</t>
  </si>
  <si>
    <t>ｼｷﾅｲﾁﾖｳ</t>
  </si>
  <si>
    <t>式内町</t>
  </si>
  <si>
    <t>ｼﾀﾉﾁﾖｳ</t>
  </si>
  <si>
    <t>下之町</t>
  </si>
  <si>
    <t>ｼﾉﾉﾒﾁﾖｳ</t>
  </si>
  <si>
    <t>東雲町</t>
  </si>
  <si>
    <t>ｼﾐｽﾞﾁﾖｳ</t>
  </si>
  <si>
    <t>清水町</t>
  </si>
  <si>
    <t>ｼﾞﾖｳﾅﾝﾁﾖｳ</t>
  </si>
  <si>
    <t>条南町</t>
  </si>
  <si>
    <t>ｼﾝﾐﾅﾄﾁﾖｳ</t>
  </si>
  <si>
    <t>ｼﾝﾒｲﾁﾖｳ</t>
  </si>
  <si>
    <t>神明町</t>
  </si>
  <si>
    <t>ｽｹﾏﾂﾁﾖｳ</t>
  </si>
  <si>
    <t>助松町</t>
  </si>
  <si>
    <t>ｽｹﾏﾂﾀﾞﾝﾁ</t>
  </si>
  <si>
    <t>助松団地</t>
  </si>
  <si>
    <t>ｿﾈﾁﾖｳ</t>
  </si>
  <si>
    <t>曽根町</t>
  </si>
  <si>
    <t>ﾀｶﾂﾁﾖｳ</t>
  </si>
  <si>
    <t>高津町</t>
  </si>
  <si>
    <t>ﾀﾅｶﾁﾖｳ</t>
  </si>
  <si>
    <t>田中町</t>
  </si>
  <si>
    <t>ﾁﾊﾗﾁﾖｳ</t>
  </si>
  <si>
    <t>千原町</t>
  </si>
  <si>
    <t>ﾄﾖﾅｶﾁﾖｳ</t>
  </si>
  <si>
    <t>豊中町</t>
  </si>
  <si>
    <t>ﾅｷﾞｻﾁﾖｳ</t>
  </si>
  <si>
    <t>なぎさ町</t>
  </si>
  <si>
    <t>西港町</t>
  </si>
  <si>
    <t>ﾋｶﾞｼｽｹﾏﾂﾁﾖｳ</t>
  </si>
  <si>
    <t>東助松町</t>
  </si>
  <si>
    <t>東港町</t>
  </si>
  <si>
    <t>ﾌﾂﾀﾁﾖｳ</t>
  </si>
  <si>
    <t>二田町</t>
  </si>
  <si>
    <t>ﾏﾂﾉﾊﾏﾁﾖｳ</t>
  </si>
  <si>
    <t>松之浜町</t>
  </si>
  <si>
    <t>ﾐﾅﾐｿﾈ</t>
  </si>
  <si>
    <t>南曾根</t>
  </si>
  <si>
    <t>ﾐﾔﾁﾖｳ</t>
  </si>
  <si>
    <t>宮町</t>
  </si>
  <si>
    <t>ﾑｼﾄﾘ</t>
  </si>
  <si>
    <t>虫取</t>
  </si>
  <si>
    <t>ﾑｼﾄﾘﾁﾖｳ</t>
  </si>
  <si>
    <t>虫取町</t>
  </si>
  <si>
    <t>ﾓﾘﾁﾖｳ</t>
  </si>
  <si>
    <t>森町</t>
  </si>
  <si>
    <t>ﾕｳﾅｷﾞﾁﾖｳ</t>
  </si>
  <si>
    <t>夕凪町</t>
  </si>
  <si>
    <t>ﾜｶﾐﾔﾁﾖｳ</t>
  </si>
  <si>
    <t>若宮町</t>
  </si>
  <si>
    <t>ﾀｶﾂｷｼ</t>
  </si>
  <si>
    <t>高槻市</t>
  </si>
  <si>
    <t>ｱｶｵｵｼﾞﾁﾖｳ</t>
  </si>
  <si>
    <t>赤大路町</t>
  </si>
  <si>
    <t>ｱｸﾀｶﾞﾜﾁﾖｳ</t>
  </si>
  <si>
    <t>芥川町</t>
  </si>
  <si>
    <t>ｱｹﾀﾁﾖｳ</t>
  </si>
  <si>
    <t>明田町</t>
  </si>
  <si>
    <t>ｱｹﾉﾁﾖｳ</t>
  </si>
  <si>
    <t>明野町</t>
  </si>
  <si>
    <t>ｱﾌﾞﾉ</t>
  </si>
  <si>
    <t>阿武野</t>
  </si>
  <si>
    <t>ｱﾏｲﾜﾃﾁﾖｳ</t>
  </si>
  <si>
    <t>安満磐手町</t>
  </si>
  <si>
    <t>ｱﾏｺﾞｼﾖﾉﾁﾖｳ</t>
  </si>
  <si>
    <t>安満御所の町</t>
  </si>
  <si>
    <t>ｱﾏｼﾝﾏﾁ</t>
  </si>
  <si>
    <t>安満新町</t>
  </si>
  <si>
    <t>ｱﾏﾅｶﾉﾁﾖｳ</t>
  </si>
  <si>
    <t>安満中の町</t>
  </si>
  <si>
    <t>ｱﾏﾋｶﾞｼﾉﾁﾖｳ</t>
  </si>
  <si>
    <t>安満東の町</t>
  </si>
  <si>
    <t>ｱﾏﾆｼﾉﾁﾖｳ</t>
  </si>
  <si>
    <t>安満西の町</t>
  </si>
  <si>
    <t>ｱﾏｷﾀﾉﾁﾖｳ</t>
  </si>
  <si>
    <t>安満北の町</t>
  </si>
  <si>
    <t>ｱﾏｶﾞﾜｼﾝﾏﾁ</t>
  </si>
  <si>
    <t>天川新町</t>
  </si>
  <si>
    <t>ｱﾏｶﾞﾜﾁﾖｳ</t>
  </si>
  <si>
    <t>天川町</t>
  </si>
  <si>
    <t>ｱﾝｺｳｼﾞﾁﾖｳ</t>
  </si>
  <si>
    <t>安岡寺町</t>
  </si>
  <si>
    <t>ｲｼﾞﾘ</t>
  </si>
  <si>
    <t>井尻</t>
  </si>
  <si>
    <t>ｲｽﾞﾘﾊ</t>
  </si>
  <si>
    <t>出灰</t>
  </si>
  <si>
    <t>ｲﾏｼﾛﾁﾖｳ</t>
  </si>
  <si>
    <t>今城町</t>
  </si>
  <si>
    <t>ｳﾂｸｼｶﾞｵｶ</t>
  </si>
  <si>
    <t>美しが丘</t>
  </si>
  <si>
    <t>ｳﾗﾄﾞｳ</t>
  </si>
  <si>
    <t>浦堂</t>
  </si>
  <si>
    <t>ｳﾗﾄﾞｳﾎﾝﾏﾁ</t>
  </si>
  <si>
    <t>浦堂本町</t>
  </si>
  <si>
    <t>ｴｲﾗｸﾁﾖｳ</t>
  </si>
  <si>
    <t>永楽町</t>
  </si>
  <si>
    <t>ｵｵｶﾝﾑﾘﾁﾖｳ</t>
  </si>
  <si>
    <t>大冠町</t>
  </si>
  <si>
    <t>ｵｵﾂｶﾁﾖｳ</t>
  </si>
  <si>
    <t>大塚町</t>
  </si>
  <si>
    <t>ｵｵﾊﾀﾁﾖｳ</t>
  </si>
  <si>
    <t>大畑町</t>
  </si>
  <si>
    <t>ｵｶﾓﾄﾁﾖｳ</t>
  </si>
  <si>
    <t>岡本町</t>
  </si>
  <si>
    <t>ｵｸﾃﾝｼﾞﾝﾁﾖｳ</t>
  </si>
  <si>
    <t>奥天神町</t>
  </si>
  <si>
    <t>ｶｼﾞﾊﾗ</t>
  </si>
  <si>
    <t>梶原</t>
  </si>
  <si>
    <t>ｶｼﾞﾊﾗﾅｶﾑﾗﾁﾖｳ</t>
  </si>
  <si>
    <t>梶原中村町</t>
  </si>
  <si>
    <t>ｶﾐﾀﾅﾍﾞﾁﾖｳ</t>
  </si>
  <si>
    <t>上田辺町</t>
  </si>
  <si>
    <t>ｶﾐﾊﾑﾛ</t>
  </si>
  <si>
    <t>上土室</t>
  </si>
  <si>
    <t>ｶﾐﾎﾝﾏﾁ</t>
  </si>
  <si>
    <t>ｶﾗｻｷ</t>
  </si>
  <si>
    <t>唐崎</t>
  </si>
  <si>
    <t>ｶﾗｻｷﾅｶ</t>
  </si>
  <si>
    <t>唐崎中</t>
  </si>
  <si>
    <t>ｶﾗｻｷﾆｼ</t>
  </si>
  <si>
    <t>唐崎西</t>
  </si>
  <si>
    <t>ｶﾗｻｷﾐﾅﾐ</t>
  </si>
  <si>
    <t>唐崎南</t>
  </si>
  <si>
    <t>ｶﾗｻｷｷﾀ</t>
  </si>
  <si>
    <t>唐崎北</t>
  </si>
  <si>
    <t>ｶﾘﾝｴﾝ</t>
  </si>
  <si>
    <t>花林苑</t>
  </si>
  <si>
    <t>ｶﾜｸﾎﾞ</t>
  </si>
  <si>
    <t>川久保</t>
  </si>
  <si>
    <t>ｶﾜｿﾞｴ</t>
  </si>
  <si>
    <t>川添</t>
  </si>
  <si>
    <t>ｶﾜﾆｼﾁﾖｳ</t>
  </si>
  <si>
    <t>川西町</t>
  </si>
  <si>
    <t>ｶﾝﾏｷﾐﾅﾐｴｷﾏｴﾁﾖｳ</t>
  </si>
  <si>
    <t>上牧南駅前町</t>
  </si>
  <si>
    <t>ｶﾝﾏｷｷﾀｴｷﾏｴﾁﾖｳ</t>
  </si>
  <si>
    <t>上牧北駅前町</t>
  </si>
  <si>
    <t>ｶﾝﾏｷﾔﾏﾃﾁﾖｳ</t>
  </si>
  <si>
    <t>上牧山手町</t>
  </si>
  <si>
    <t>ｶﾝﾏｷﾁﾖｳ</t>
  </si>
  <si>
    <t>上牧町</t>
  </si>
  <si>
    <t>ｷﾀｵｵﾋﾁﾖｳ</t>
  </si>
  <si>
    <t>北大樋町</t>
  </si>
  <si>
    <t>ｷﾀｼﾖｳﾜﾀﾞｲﾁﾖｳ</t>
  </si>
  <si>
    <t>北昭和台町</t>
  </si>
  <si>
    <t>ｷﾀｿﾉﾏﾁ</t>
  </si>
  <si>
    <t>北園町</t>
  </si>
  <si>
    <t>ｷﾀﾔﾅｶﾞﾜﾁﾖｳ</t>
  </si>
  <si>
    <t>北柳川町</t>
  </si>
  <si>
    <t>ｷﾖｳｸﾞﾁﾏﾁ</t>
  </si>
  <si>
    <t>京口町</t>
  </si>
  <si>
    <t>ｸﾞﾝｹﾞｼﾝﾏﾁ</t>
  </si>
  <si>
    <t>郡家新町</t>
  </si>
  <si>
    <t>ｸﾞﾝｹﾞﾎﾝﾏﾁ</t>
  </si>
  <si>
    <t>郡家本町</t>
  </si>
  <si>
    <t>ｺｳｻｲﾁﾖｳ</t>
  </si>
  <si>
    <t>高西町</t>
  </si>
  <si>
    <t>ｺｳﾅｲ</t>
  </si>
  <si>
    <t>神内</t>
  </si>
  <si>
    <t>ｺｶﾞﾈﾉｻﾄ</t>
  </si>
  <si>
    <t>黄金の里</t>
  </si>
  <si>
    <t>ｺｿﾍﾞﾁﾖｳ</t>
  </si>
  <si>
    <t>古曽部町</t>
  </si>
  <si>
    <t>ｺﾞﾘﾖｳﾁﾖｳ</t>
  </si>
  <si>
    <t>五領町</t>
  </si>
  <si>
    <t>ｺﾝﾔﾏﾁ</t>
  </si>
  <si>
    <t>紺屋町</t>
  </si>
  <si>
    <t>ｻｲﾒﾅｶ</t>
  </si>
  <si>
    <t>西面中</t>
  </si>
  <si>
    <t>ｻｲﾒﾐﾅﾐ</t>
  </si>
  <si>
    <t>西面南</t>
  </si>
  <si>
    <t>ｻｲﾒｷﾀ</t>
  </si>
  <si>
    <t>西面北</t>
  </si>
  <si>
    <t>ｻｸﾗｶﾞｵｶﾐﾅﾐﾏﾁ</t>
  </si>
  <si>
    <t>桜ケ丘南町</t>
  </si>
  <si>
    <t>ｻｸﾗｶﾞｵｶｷﾀﾏﾁ</t>
  </si>
  <si>
    <t>桜ケ丘北町</t>
  </si>
  <si>
    <t>ｻｸﾗﾏﾁ</t>
  </si>
  <si>
    <t>桜町</t>
  </si>
  <si>
    <t>ｻﾜﾗｷﾞﾁﾖｳ</t>
  </si>
  <si>
    <t>沢良木町</t>
  </si>
  <si>
    <t>ｻﾝｶﾞﾏｷ</t>
  </si>
  <si>
    <t>三箇牧</t>
  </si>
  <si>
    <t>ｼﾊﾞﾀﾆﾁﾖｳ</t>
  </si>
  <si>
    <t>芝谷町</t>
  </si>
  <si>
    <t>ｼﾎﾞﾁﾖｳ</t>
  </si>
  <si>
    <t>芝生町</t>
  </si>
  <si>
    <t>ｼﾐｽﾞﾀﾞｲ</t>
  </si>
  <si>
    <t>清水台</t>
  </si>
  <si>
    <t>ｼﾓﾀﾅﾍﾞﾁﾖｳ</t>
  </si>
  <si>
    <t>下田部町</t>
  </si>
  <si>
    <t>ｼﾖｳﾄﾞｺﾛﾁﾖｳ</t>
  </si>
  <si>
    <t>庄所町</t>
  </si>
  <si>
    <t>ｼﾖｳﾜﾀﾞｲﾁﾖｳ</t>
  </si>
  <si>
    <t>昭和台町</t>
  </si>
  <si>
    <t>ｼﾞﾖｳﾄｳﾁﾖｳ</t>
  </si>
  <si>
    <t>城東町</t>
  </si>
  <si>
    <t>ｼﾞﾖｳｻｲﾁﾖｳ</t>
  </si>
  <si>
    <t>城西町</t>
  </si>
  <si>
    <t>城南町</t>
  </si>
  <si>
    <t>ｼﾞﾖｳﾎｸﾁﾖｳ</t>
  </si>
  <si>
    <t>城北町</t>
  </si>
  <si>
    <t>ｼﾞﾖｳﾅｲﾁﾖｳ</t>
  </si>
  <si>
    <t>城内町</t>
  </si>
  <si>
    <t>ｽｶﾞﾁﾖｳ</t>
  </si>
  <si>
    <t>須賀町</t>
  </si>
  <si>
    <t>ｽｷﾞｵ</t>
  </si>
  <si>
    <t>杉生</t>
  </si>
  <si>
    <t>ｽﾞｼ</t>
  </si>
  <si>
    <t>辻子</t>
  </si>
  <si>
    <t>ｾｲﾌｸｼﾞﾁﾖｳ</t>
  </si>
  <si>
    <t>清福寺町</t>
  </si>
  <si>
    <t>ﾀｶｶﾞｷﾁﾖｳ</t>
  </si>
  <si>
    <t>高垣町</t>
  </si>
  <si>
    <t>ﾀｶﾂｷﾏﾁ</t>
  </si>
  <si>
    <t>高槻町</t>
  </si>
  <si>
    <t>ﾀｶﾐﾀﾞｲ</t>
  </si>
  <si>
    <t>高見台</t>
  </si>
  <si>
    <t>ﾀｹﾉｳﾁﾁﾖｳ</t>
  </si>
  <si>
    <t>竹の内町</t>
  </si>
  <si>
    <t>ﾀﾞｲｶﾞｸﾏﾁ</t>
  </si>
  <si>
    <t>大学町</t>
  </si>
  <si>
    <t>ﾀﾞｲｿﾞｳｼﾞ</t>
  </si>
  <si>
    <t>大蔵司</t>
  </si>
  <si>
    <t>ﾀﾞｲﾜ</t>
  </si>
  <si>
    <t>大和</t>
  </si>
  <si>
    <t>ﾀﾉｳ</t>
  </si>
  <si>
    <t>田能</t>
  </si>
  <si>
    <t>ﾀﾏｶﾞﾜｼﾝﾏﾁ</t>
  </si>
  <si>
    <t>玉川新町</t>
  </si>
  <si>
    <t>ﾁﾖﾀﾞﾁﾖｳ</t>
  </si>
  <si>
    <t>千代田町</t>
  </si>
  <si>
    <t>ﾂｶﾊﾗ</t>
  </si>
  <si>
    <t>塚原</t>
  </si>
  <si>
    <t>ﾂｶﾜｷ</t>
  </si>
  <si>
    <t>塚脇</t>
  </si>
  <si>
    <t>ﾂｷﾐﾁﾖｳ</t>
  </si>
  <si>
    <t>月見町</t>
  </si>
  <si>
    <t>ﾂﾂﾐﾁﾖｳ</t>
  </si>
  <si>
    <t>堤町</t>
  </si>
  <si>
    <t>ﾂﾉｴｷﾀﾏﾁ</t>
  </si>
  <si>
    <t>津之江北町</t>
  </si>
  <si>
    <t>ﾂﾉｴﾁﾖｳ</t>
  </si>
  <si>
    <t>津之江町</t>
  </si>
  <si>
    <t>ﾃﾞﾏﾙﾁﾖｳ</t>
  </si>
  <si>
    <t>出丸町</t>
  </si>
  <si>
    <t>ﾃﾗﾀﾆﾁﾖｳ</t>
  </si>
  <si>
    <t>寺谷町</t>
  </si>
  <si>
    <t>ﾃﾝｼﾞﾝﾏﾁ</t>
  </si>
  <si>
    <t>天神町</t>
  </si>
  <si>
    <t>ﾃﾝﾉｳﾁﾖｳ</t>
  </si>
  <si>
    <t>天王町</t>
  </si>
  <si>
    <t>ﾄﾞｳｳﾁﾖｳ</t>
  </si>
  <si>
    <t>道鵜町</t>
  </si>
  <si>
    <t>ﾄｳｴﾝﾁﾖｳ</t>
  </si>
  <si>
    <t>桃園町</t>
  </si>
  <si>
    <t>ﾄｳﾜﾁﾖｳ</t>
  </si>
  <si>
    <t>東和町</t>
  </si>
  <si>
    <t>ﾄﾉﾏﾁ</t>
  </si>
  <si>
    <t>殿町</t>
  </si>
  <si>
    <t>ﾄﾞﾊﾞｼﾁﾖｳ</t>
  </si>
  <si>
    <t>土橋町</t>
  </si>
  <si>
    <t>ﾄﾐﾉｻﾄﾁﾖｳ</t>
  </si>
  <si>
    <t>登美の里町</t>
  </si>
  <si>
    <t>ﾄﾝﾀﾞｵｶﾏﾁ</t>
  </si>
  <si>
    <t>富田丘町</t>
  </si>
  <si>
    <t>ﾄﾝﾀﾞﾁﾖｳ</t>
  </si>
  <si>
    <t>富田町</t>
  </si>
  <si>
    <t>ﾅｶｶﾞﾜﾁﾖｳ</t>
  </si>
  <si>
    <t>中川町</t>
  </si>
  <si>
    <t>ﾅｶﾊﾀ</t>
  </si>
  <si>
    <t>中畑</t>
  </si>
  <si>
    <t>ﾅｻﾊﾗ</t>
  </si>
  <si>
    <t>奈佐原</t>
  </si>
  <si>
    <t>ﾅｻﾊﾗﾓﾄﾏﾁ</t>
  </si>
  <si>
    <t>奈佐原元町</t>
  </si>
  <si>
    <t>ﾅﾘｱｲ</t>
  </si>
  <si>
    <t>成合</t>
  </si>
  <si>
    <t>ﾅﾘｱｲﾋｶﾞｼﾉﾁﾖｳ</t>
  </si>
  <si>
    <t>成合東の町</t>
  </si>
  <si>
    <t>ﾅﾘｱｲﾆｼﾉﾁﾖｳ</t>
  </si>
  <si>
    <t>成合西の町</t>
  </si>
  <si>
    <t>ﾅﾘｱｲﾐﾅﾐﾉﾁﾖｳ</t>
  </si>
  <si>
    <t>成合南の町</t>
  </si>
  <si>
    <t>ﾅﾘｱｲｷﾀﾉﾁﾖｳ</t>
  </si>
  <si>
    <t>成合北の町</t>
  </si>
  <si>
    <t>ﾅﾘｱｲﾅｶﾉﾁﾖｳ</t>
  </si>
  <si>
    <t>成合中の町</t>
  </si>
  <si>
    <t>ﾅﾝﾍﾟｲﾀﾞｲ</t>
  </si>
  <si>
    <t>南平台</t>
  </si>
  <si>
    <t>ﾆｼｵｵﾋﾁﾖｳ</t>
  </si>
  <si>
    <t>西大樋町</t>
  </si>
  <si>
    <t>ﾆｼｶﾝﾑﾘ</t>
  </si>
  <si>
    <t>西冠</t>
  </si>
  <si>
    <t>ﾆｼﾉｶﾜﾗ</t>
  </si>
  <si>
    <t>西之川原</t>
  </si>
  <si>
    <t>ﾆｼﾏｶﾐ</t>
  </si>
  <si>
    <t>西真上</t>
  </si>
  <si>
    <t>ﾆｼﾏﾁ</t>
  </si>
  <si>
    <t>西町</t>
  </si>
  <si>
    <t>ﾆｼﾖｽﾐﾁﾖｳ</t>
  </si>
  <si>
    <t>西五百住町</t>
  </si>
  <si>
    <t>ﾆﾖｾﾞﾁﾖｳ</t>
  </si>
  <si>
    <t>如是町</t>
  </si>
  <si>
    <t>ﾆﾘﾖｳ</t>
  </si>
  <si>
    <t>二料</t>
  </si>
  <si>
    <t>ﾉﾀﾞﾋｶﾞｼ</t>
  </si>
  <si>
    <t>野田東</t>
  </si>
  <si>
    <t>ﾉﾎﾞﾘﾏﾁ</t>
  </si>
  <si>
    <t>登町</t>
  </si>
  <si>
    <t>ﾉﾐﾁﾖｳ</t>
  </si>
  <si>
    <t>野見町</t>
  </si>
  <si>
    <t>ﾊｷﾞﾀﾆ</t>
  </si>
  <si>
    <t>萩谷</t>
  </si>
  <si>
    <t>ﾊｷﾞﾀﾆﾂｷﾐﾀﾞｲ</t>
  </si>
  <si>
    <t>萩谷月見台</t>
  </si>
  <si>
    <t>ﾊｷﾞﾉｼﾖｳ</t>
  </si>
  <si>
    <t>萩之庄</t>
  </si>
  <si>
    <t>ﾊｸﾊﾞｲﾁﾖｳ</t>
  </si>
  <si>
    <t>白梅町</t>
  </si>
  <si>
    <t>ﾊｼﾗﾓﾄ</t>
  </si>
  <si>
    <t>柱本</t>
  </si>
  <si>
    <t>ﾊｼﾗﾓﾄｼﾝﾏﾁ</t>
  </si>
  <si>
    <t>柱本新町</t>
  </si>
  <si>
    <t>ﾊｼﾗﾓﾄﾐﾅﾐﾏﾁ</t>
  </si>
  <si>
    <t>柱本南町</t>
  </si>
  <si>
    <t>ﾊﾂﾁﾖｳﾅﾜﾃﾁﾖｳ</t>
  </si>
  <si>
    <t>八丁畷町</t>
  </si>
  <si>
    <t>ﾊﾂﾁﾖｳﾆｼﾏﾁ</t>
  </si>
  <si>
    <t>八丁西町</t>
  </si>
  <si>
    <t>ﾊﾑﾛﾁﾖｳ</t>
  </si>
  <si>
    <t>土室町</t>
  </si>
  <si>
    <t>ﾊﾗ</t>
  </si>
  <si>
    <t>原</t>
  </si>
  <si>
    <t>ﾊﾞﾝﾀﾞ</t>
  </si>
  <si>
    <t>番田</t>
  </si>
  <si>
    <t>ﾋｶﾞｼｱﾏｶﾞﾜ</t>
  </si>
  <si>
    <t>東天川</t>
  </si>
  <si>
    <t>ﾋｶﾞｼｶﾝﾏｷ</t>
  </si>
  <si>
    <t>東上牧</t>
  </si>
  <si>
    <t>ﾋｶﾞｼｼﾛﾔﾏﾁﾖｳ</t>
  </si>
  <si>
    <t>東城山町</t>
  </si>
  <si>
    <t>ﾋｶﾞｼﾖｽﾐﾁﾖｳ</t>
  </si>
  <si>
    <t>東五百住町</t>
  </si>
  <si>
    <t>ﾋﾑﾛﾁﾖｳ</t>
  </si>
  <si>
    <t>氷室町</t>
  </si>
  <si>
    <t>ﾋﾕｳｶﾞﾁﾖｳ</t>
  </si>
  <si>
    <t>日向町</t>
  </si>
  <si>
    <t>ﾋﾖｼﾀﾞｲ</t>
  </si>
  <si>
    <t>日吉台</t>
  </si>
  <si>
    <t>ﾌｶｻﾞﾜﾁﾖｳ</t>
  </si>
  <si>
    <t>深沢町</t>
  </si>
  <si>
    <t>ﾌｶｻﾞﾜﾎﾝﾏﾁ</t>
  </si>
  <si>
    <t>深沢本町</t>
  </si>
  <si>
    <t>ﾌｼﾞﾉｻﾄﾁﾖｳ</t>
  </si>
  <si>
    <t>藤の里町</t>
  </si>
  <si>
    <t>ﾍﾞﾂｼﾖｼﾝﾏﾁ</t>
  </si>
  <si>
    <t>別所新町</t>
  </si>
  <si>
    <t>ﾍﾞﾂｼﾖﾅｶﾉﾁﾖｳ</t>
  </si>
  <si>
    <t>別所中の町</t>
  </si>
  <si>
    <t>ﾍﾞﾂｼﾖﾎﾝﾏﾁ</t>
  </si>
  <si>
    <t>別所本町</t>
  </si>
  <si>
    <t>ﾍﾞﾆﾀｹﾁﾖｳ</t>
  </si>
  <si>
    <t>紅茸町</t>
  </si>
  <si>
    <t>ﾏｴｼﾏ</t>
  </si>
  <si>
    <t>前島</t>
  </si>
  <si>
    <t>ﾏｶﾐﾁﾖｳ</t>
  </si>
  <si>
    <t>ﾏｷﾀﾁﾖｳ</t>
  </si>
  <si>
    <t>牧田町</t>
  </si>
  <si>
    <t>ﾏﾂｶﾜﾁﾖｳ</t>
  </si>
  <si>
    <t>松川町</t>
  </si>
  <si>
    <t>ﾏﾂｶﾞｵｶ</t>
  </si>
  <si>
    <t>松が丘</t>
  </si>
  <si>
    <t>ﾏﾂﾊﾞﾗﾁﾖｳ</t>
  </si>
  <si>
    <t>松原町</t>
  </si>
  <si>
    <t>ﾐｼﾏｴ</t>
  </si>
  <si>
    <t>三島江</t>
  </si>
  <si>
    <t>緑が丘</t>
  </si>
  <si>
    <t>ﾐﾅﾐｱｸﾀｶﾞﾜﾁﾖｳ</t>
  </si>
  <si>
    <t>南芥川町</t>
  </si>
  <si>
    <t>ﾐﾅﾐｵｵﾋﾁﾖｳ</t>
  </si>
  <si>
    <t>南大樋町</t>
  </si>
  <si>
    <t>ﾐﾅﾐｼﾖｳﾄﾞｺﾛﾁﾖｳ</t>
  </si>
  <si>
    <t>南庄所町</t>
  </si>
  <si>
    <t>ﾐﾅﾐｿｳｼﾞｼﾞﾁﾖｳ</t>
  </si>
  <si>
    <t>南総持寺町</t>
  </si>
  <si>
    <t>ﾐﾅﾐﾏﾂﾊﾞﾗﾁﾖｳ</t>
  </si>
  <si>
    <t>南松原町</t>
  </si>
  <si>
    <t>ﾐﾔｶﾞﾀﾞﾆﾁﾖｳ</t>
  </si>
  <si>
    <t>宮が谷町</t>
  </si>
  <si>
    <t>ﾐﾔﾀﾞﾁﾖｳ</t>
  </si>
  <si>
    <t>宮田町</t>
  </si>
  <si>
    <t>ﾐﾔﾉｶﾜﾗ</t>
  </si>
  <si>
    <t>宮之川原</t>
  </si>
  <si>
    <t>ﾐﾔﾉｶﾜﾗﾓﾄﾏﾁ</t>
  </si>
  <si>
    <t>宮之川原元町</t>
  </si>
  <si>
    <t>ﾐﾔﾉﾁﾖｳ</t>
  </si>
  <si>
    <t>宮野町</t>
  </si>
  <si>
    <t>ﾑﾗｻｷﾁﾖｳ</t>
  </si>
  <si>
    <t>紫町</t>
  </si>
  <si>
    <t>ﾒｲｼﾝﾁﾖｳ</t>
  </si>
  <si>
    <t>名神町</t>
  </si>
  <si>
    <t>ﾔﾅｶﾞﾜﾁﾖｳ</t>
  </si>
  <si>
    <t>柳川町</t>
  </si>
  <si>
    <t>ﾔﾊﾀﾏﾁ</t>
  </si>
  <si>
    <t>ﾔﾖｲｶﾞｵｶﾁﾖｳ</t>
  </si>
  <si>
    <t>弥生が丘町</t>
  </si>
  <si>
    <t>ﾖﾄﾞﾉﾊﾗﾁﾖｳ</t>
  </si>
  <si>
    <t>淀の原町</t>
  </si>
  <si>
    <t>ﾘﾖｳｾﾞﾝｼﾞﾁﾖｳ</t>
  </si>
  <si>
    <t>霊仙寺町</t>
  </si>
  <si>
    <t>ﾜｶﾏﾂﾁﾖｳ</t>
  </si>
  <si>
    <t>若松町</t>
  </si>
  <si>
    <t>ｶｲﾂﾞｶｼ</t>
  </si>
  <si>
    <t>貝塚市</t>
  </si>
  <si>
    <t>ｱｿﾅｶ</t>
  </si>
  <si>
    <t>麻生中</t>
  </si>
  <si>
    <t>ｲｼｻﾞｲ</t>
  </si>
  <si>
    <t>石才</t>
  </si>
  <si>
    <t>ｳﾐﾂﾞｶ</t>
  </si>
  <si>
    <t>海塚</t>
  </si>
  <si>
    <t>ｳﾗﾀﾞ</t>
  </si>
  <si>
    <t>浦田</t>
  </si>
  <si>
    <t>ｵｳｼﾞ</t>
  </si>
  <si>
    <t>王子</t>
  </si>
  <si>
    <t>ｵｵｶﾜ</t>
  </si>
  <si>
    <t>大川</t>
  </si>
  <si>
    <t>ｶｼﾞ</t>
  </si>
  <si>
    <t>加治</t>
  </si>
  <si>
    <t>ｶｼﾝ</t>
  </si>
  <si>
    <t>加神</t>
  </si>
  <si>
    <t>ｷﾀﾁﾖｳ</t>
  </si>
  <si>
    <t>ｷﾋﾞﾀﾆ</t>
  </si>
  <si>
    <t>秬谷</t>
  </si>
  <si>
    <t>ｸﾎﾞ</t>
  </si>
  <si>
    <t>久保</t>
  </si>
  <si>
    <t>ｸﾎﾞﾀ</t>
  </si>
  <si>
    <t>窪田</t>
  </si>
  <si>
    <t>ｺｳｻﾞｷ</t>
  </si>
  <si>
    <t>神前</t>
  </si>
  <si>
    <t>ｺｷﾞﾁﾖｳ</t>
  </si>
  <si>
    <t>近木町</t>
  </si>
  <si>
    <t>ｺｾ</t>
  </si>
  <si>
    <t>小瀬</t>
  </si>
  <si>
    <t>ｺﾂﾐ</t>
  </si>
  <si>
    <t>木積</t>
  </si>
  <si>
    <t>ｻﾜ</t>
  </si>
  <si>
    <t>澤</t>
  </si>
  <si>
    <t>ｼﾞｿﾞｳﾄﾞｳ(611､695､732､675)</t>
  </si>
  <si>
    <t>地蔵堂（６１１、６９５、７３２、６７５）</t>
  </si>
  <si>
    <t>ｼﾞｿﾞｳﾄﾞｳ(ｿﾉﾀ)</t>
  </si>
  <si>
    <t>地蔵堂（その他）</t>
  </si>
  <si>
    <t>ｾﾁｺﾞ</t>
  </si>
  <si>
    <t>清児</t>
  </si>
  <si>
    <t>ｿﾌﾞﾗ</t>
  </si>
  <si>
    <t>蕎原</t>
  </si>
  <si>
    <t>ﾂﾀﾞ</t>
  </si>
  <si>
    <t>津田</t>
  </si>
  <si>
    <t>ﾂﾀﾞﾐﾅﾐﾁﾖｳ</t>
  </si>
  <si>
    <t>津田南町</t>
  </si>
  <si>
    <t>ﾂﾀﾞｷﾀﾁﾖｳ</t>
  </si>
  <si>
    <t>津田北町</t>
  </si>
  <si>
    <t>ﾂﾂﾐ</t>
  </si>
  <si>
    <t>堤</t>
  </si>
  <si>
    <t>ﾄﾊﾞ</t>
  </si>
  <si>
    <t>鳥羽</t>
  </si>
  <si>
    <t>ﾅｶﾁﾖｳ</t>
  </si>
  <si>
    <t>ﾅｶﾞﾖｼ</t>
  </si>
  <si>
    <t>永吉</t>
  </si>
  <si>
    <t>ﾅｺﾞｾ</t>
  </si>
  <si>
    <t>名越</t>
  </si>
  <si>
    <t>ﾆｲ</t>
  </si>
  <si>
    <t>新井</t>
  </si>
  <si>
    <t>ﾆｼｷ</t>
  </si>
  <si>
    <t>二色</t>
  </si>
  <si>
    <t>ﾆｼｷﾅｶﾏﾁ</t>
  </si>
  <si>
    <t>二色中町</t>
  </si>
  <si>
    <t>ﾆｼｷﾐﾅﾄﾏﾁ</t>
  </si>
  <si>
    <t>二色港町</t>
  </si>
  <si>
    <t>ﾆｼｷﾐﾅﾐﾏﾁ</t>
  </si>
  <si>
    <t>二色南町</t>
  </si>
  <si>
    <t>ﾆｼｷｷﾀﾏﾁ</t>
  </si>
  <si>
    <t>二色北町</t>
  </si>
  <si>
    <t>ﾆｼﾁﾖｳ</t>
  </si>
  <si>
    <t>ﾊｼﾓﾄ</t>
  </si>
  <si>
    <t>橋本</t>
  </si>
  <si>
    <t>ﾊﾀｹﾅｶ(632-1､633､642-3)</t>
  </si>
  <si>
    <t>畠中（６３２－１、６３３、６４２－３）</t>
  </si>
  <si>
    <t>ﾊﾀｹﾅｶ(ｿﾉﾀ)</t>
  </si>
  <si>
    <t>畠中（その他）</t>
  </si>
  <si>
    <t>ﾊﾞﾊﾞ</t>
  </si>
  <si>
    <t>馬場</t>
  </si>
  <si>
    <t>ﾊﾝﾀﾞ</t>
  </si>
  <si>
    <t>半田</t>
  </si>
  <si>
    <t>ﾋｶﾞｼ</t>
  </si>
  <si>
    <t>東</t>
  </si>
  <si>
    <t>ﾎﾘ</t>
  </si>
  <si>
    <t>堀</t>
  </si>
  <si>
    <t>ﾐｶﾔﾏ</t>
  </si>
  <si>
    <t>三ケ山</t>
  </si>
  <si>
    <t>ﾐｽﾞﾏ</t>
  </si>
  <si>
    <t>水間</t>
  </si>
  <si>
    <t>ﾐﾂﾏﾂ(596､894-1､915-4､925､927-2､932</t>
  </si>
  <si>
    <t>三ツ松（５９６、８９４－１、９１５－４、９２５、９２７－２、９３２</t>
  </si>
  <si>
    <t>-4､934-968､1013-1､1464ﾊﾞﾝﾁ)</t>
  </si>
  <si>
    <t>－４、９３４～９６８、１０１３－１、１４６４番地）</t>
  </si>
  <si>
    <t>ﾐﾂﾏﾂ(2576ﾊﾞﾝﾁ)</t>
  </si>
  <si>
    <t>三ツ松（２５７６番地）</t>
  </si>
  <si>
    <t>ﾐﾂﾏﾂ(ｿﾉﾀ)</t>
  </si>
  <si>
    <t>三ツ松（その他）</t>
  </si>
  <si>
    <t>ﾐﾅﾄ</t>
  </si>
  <si>
    <t>港</t>
  </si>
  <si>
    <t>ﾐﾅﾐﾁﾖｳ</t>
  </si>
  <si>
    <t>ﾓﾘ</t>
  </si>
  <si>
    <t>森</t>
  </si>
  <si>
    <t>ﾜｷﾊﾏ</t>
  </si>
  <si>
    <t>脇浜</t>
  </si>
  <si>
    <t>ﾓﾘｸﾞﾁｼ</t>
  </si>
  <si>
    <t>守口市</t>
  </si>
  <si>
    <t>ｱｶﾂｷﾁﾖｳ</t>
  </si>
  <si>
    <t>暁町</t>
  </si>
  <si>
    <t>ｲﾜｲﾏﾁ</t>
  </si>
  <si>
    <t>祝町</t>
  </si>
  <si>
    <t>ｳﾒｿﾞﾉﾁﾖｳ</t>
  </si>
  <si>
    <t>梅園町</t>
  </si>
  <si>
    <t>ｵｵｴﾀﾞﾋｶﾞｼﾏﾁ</t>
  </si>
  <si>
    <t>大枝東町</t>
  </si>
  <si>
    <t>ｵｵｴﾀﾞﾆｼﾏﾁ</t>
  </si>
  <si>
    <t>大枝西町</t>
  </si>
  <si>
    <t>ｵｵｴﾀﾞﾐﾅﾐﾏﾁ</t>
  </si>
  <si>
    <t>大枝南町</t>
  </si>
  <si>
    <t>ｵｵｴﾀﾞｷﾀﾏﾁ</t>
  </si>
  <si>
    <t>大枝北町</t>
  </si>
  <si>
    <t>ｵｵｸﾎﾞﾁﾖｳ</t>
  </si>
  <si>
    <t>大久保町</t>
  </si>
  <si>
    <t>ｵｵﾊﾞﾁﾖｳ</t>
  </si>
  <si>
    <t>大庭町</t>
  </si>
  <si>
    <t>ｵｵﾐﾔﾄﾞｵﾘ</t>
  </si>
  <si>
    <t>大宮通</t>
  </si>
  <si>
    <t>ｶｼﾞﾏﾁ</t>
  </si>
  <si>
    <t>梶町</t>
  </si>
  <si>
    <t>ｶﾈｼﾀﾁﾖｳ</t>
  </si>
  <si>
    <t>金下町</t>
  </si>
  <si>
    <t>ｶﾐｷﾁﾖｳ</t>
  </si>
  <si>
    <t>神木町</t>
  </si>
  <si>
    <t>ｷｸｽｲﾄﾞｵﾘ</t>
  </si>
  <si>
    <t>菊水通</t>
  </si>
  <si>
    <t>ｷﾝﾀﾞﾁﾖｳ</t>
  </si>
  <si>
    <t>ｹｲﾊﾝｷﾀﾎﾝﾄﾞｵﾘ</t>
  </si>
  <si>
    <t>京阪北本通</t>
  </si>
  <si>
    <t>ｹｲﾊﾝﾎﾝﾄﾞｵﾘ</t>
  </si>
  <si>
    <t>京阪本通</t>
  </si>
  <si>
    <t>ｺﾊﾙﾁﾖｳ</t>
  </si>
  <si>
    <t>小春町</t>
  </si>
  <si>
    <t>ｻｲｺﾞｳﾄﾞｵﾘ</t>
  </si>
  <si>
    <t>西郷通</t>
  </si>
  <si>
    <t>ｻﾀﾅｶﾏﾁ</t>
  </si>
  <si>
    <t>佐太中町</t>
  </si>
  <si>
    <t>ｻﾀﾋｶﾞｼﾏﾁ</t>
  </si>
  <si>
    <t>佐太東町</t>
  </si>
  <si>
    <t>ｻﾀﾆｼﾏﾁ</t>
  </si>
  <si>
    <t>佐太西町</t>
  </si>
  <si>
    <t>ｻﾅｴﾁﾖｳ</t>
  </si>
  <si>
    <t>早苗町</t>
  </si>
  <si>
    <t>ｼﾞﾅｲﾁﾖｳ</t>
  </si>
  <si>
    <t>寺内町</t>
  </si>
  <si>
    <t>ｼﾓｼﾞﾏﾁﾖｳ</t>
  </si>
  <si>
    <t>下島町</t>
  </si>
  <si>
    <t>ｼﾖｳｹﾞﾂﾁﾖｳ</t>
  </si>
  <si>
    <t>松月町</t>
  </si>
  <si>
    <t>ｼﾝﾊｼﾃﾞﾗﾁﾖｳ</t>
  </si>
  <si>
    <t>新橋寺町</t>
  </si>
  <si>
    <t>ｿﾄｼﾞﾏﾁﾖｳ</t>
  </si>
  <si>
    <t>外島町</t>
  </si>
  <si>
    <t>ﾀﾞｲﾆﾁﾁﾖｳ</t>
  </si>
  <si>
    <t>大日町</t>
  </si>
  <si>
    <t>ﾀﾞｲﾆﾁﾋｶﾞｼﾏﾁ</t>
  </si>
  <si>
    <t>大日東町</t>
  </si>
  <si>
    <t>ﾀﾞｲﾓﾝﾁﾖｳ</t>
  </si>
  <si>
    <t>大門町</t>
  </si>
  <si>
    <t>ﾀｶｾﾁﾖｳ</t>
  </si>
  <si>
    <t>高瀬町</t>
  </si>
  <si>
    <t>ﾀｷｲﾆｼﾏﾁ</t>
  </si>
  <si>
    <t>滝井西町</t>
  </si>
  <si>
    <t>ﾀｷｲﾓﾄﾏﾁ</t>
  </si>
  <si>
    <t>滝井元町</t>
  </si>
  <si>
    <t>ﾀｹﾏﾁ</t>
  </si>
  <si>
    <t>竹町</t>
  </si>
  <si>
    <t>ﾀﾂﾀﾄﾞｵﾘ</t>
  </si>
  <si>
    <t>竜田通</t>
  </si>
  <si>
    <t>ﾃﾗｶﾀﾆｼｷﾄﾞｵﾘ</t>
  </si>
  <si>
    <t>寺方錦通</t>
  </si>
  <si>
    <t>ﾃﾗｶﾀﾎﾝﾄﾞｵﾘ</t>
  </si>
  <si>
    <t>寺方本通</t>
  </si>
  <si>
    <t>ﾃﾗｶﾀﾓﾄﾏﾁ</t>
  </si>
  <si>
    <t>寺方元町</t>
  </si>
  <si>
    <t>ﾄﾞｲﾁﾖｳ</t>
  </si>
  <si>
    <t>土居町</t>
  </si>
  <si>
    <t>ﾄｳｺｳﾁﾖｳ</t>
  </si>
  <si>
    <t>東光町</t>
  </si>
  <si>
    <t>ﾄｳｺﾞｳﾄﾞｵﾘ</t>
  </si>
  <si>
    <t>東郷通</t>
  </si>
  <si>
    <t>ﾄｳﾀﾞﾁﾖｳ</t>
  </si>
  <si>
    <t>藤田町</t>
  </si>
  <si>
    <t>ﾄﾖﾋﾃﾞﾁﾖｳ</t>
  </si>
  <si>
    <t>豊秀町</t>
  </si>
  <si>
    <t>ﾆﾂｺｳﾁﾖｳ</t>
  </si>
  <si>
    <t>日光町</t>
  </si>
  <si>
    <t>ﾊｼﾊﾞﾋｶﾞｼﾉﾁﾖｳ</t>
  </si>
  <si>
    <t>橋波東之町</t>
  </si>
  <si>
    <t>ﾊｼﾊﾞﾆｼﾉﾁﾖｳ</t>
  </si>
  <si>
    <t>橋波西之町</t>
  </si>
  <si>
    <t>ﾊﾏﾏﾁ</t>
  </si>
  <si>
    <t>浜町</t>
  </si>
  <si>
    <t>ﾊﾞﾊﾞﾁﾖｳ</t>
  </si>
  <si>
    <t>ﾋｶﾞｼﾏﾁ</t>
  </si>
  <si>
    <t>東町</t>
  </si>
  <si>
    <t>ﾋﾖｼﾁﾖｳ</t>
  </si>
  <si>
    <t>日吉町</t>
  </si>
  <si>
    <t>ﾋﾗﾀﾞｲﾁﾖｳ</t>
  </si>
  <si>
    <t>平代町</t>
  </si>
  <si>
    <t>ﾌﾐｿﾞﾉﾁﾖｳ</t>
  </si>
  <si>
    <t>文園町</t>
  </si>
  <si>
    <t>ﾍﾞﾆﾔﾁﾖｳ</t>
  </si>
  <si>
    <t>紅屋町</t>
  </si>
  <si>
    <t>ﾎｸﾄﾁﾖｳ</t>
  </si>
  <si>
    <t>北斗町</t>
  </si>
  <si>
    <t>ﾏﾂｼﾀﾁﾖｳ</t>
  </si>
  <si>
    <t>松下町</t>
  </si>
  <si>
    <t>ﾏﾂﾏﾁ</t>
  </si>
  <si>
    <t>松町</t>
  </si>
  <si>
    <t>ﾐﾄﾞﾘﾏﾁ</t>
  </si>
  <si>
    <t>ﾐﾅﾐﾃﾗｶﾀﾅｶﾄﾞｵﾘ</t>
  </si>
  <si>
    <t>南寺方中通</t>
  </si>
  <si>
    <t>ﾐﾅﾐﾃﾗｶﾀﾋｶﾞｼﾄﾞｵﾘ</t>
  </si>
  <si>
    <t>南寺方東通</t>
  </si>
  <si>
    <t>ﾐﾅﾐﾃﾗｶﾀﾐﾅﾐﾄﾞｵﾘ</t>
  </si>
  <si>
    <t>南寺方南通</t>
  </si>
  <si>
    <t>ﾐﾅﾐﾃﾗｶﾀｷﾀﾄﾞｵﾘ</t>
  </si>
  <si>
    <t>南寺方北通</t>
  </si>
  <si>
    <t>ﾓﾓﾏﾁ</t>
  </si>
  <si>
    <t>桃町</t>
  </si>
  <si>
    <t>ﾔｸﾞﾓﾅｶﾏﾁ</t>
  </si>
  <si>
    <t>八雲中町</t>
  </si>
  <si>
    <t>ﾔｸﾞﾓﾋｶﾞｼﾏﾁ</t>
  </si>
  <si>
    <t>八雲東町</t>
  </si>
  <si>
    <t>ﾔｸﾞﾓﾆｼﾏﾁ</t>
  </si>
  <si>
    <t>八雲西町</t>
  </si>
  <si>
    <t>ﾔｸﾞﾓｷﾀﾏﾁ</t>
  </si>
  <si>
    <t>八雲北町</t>
  </si>
  <si>
    <t>ﾔｼﾏﾁﾖｳ</t>
  </si>
  <si>
    <t>八島町</t>
  </si>
  <si>
    <t>ﾖﾄﾞｴﾁﾖｳ</t>
  </si>
  <si>
    <t>淀江町</t>
  </si>
  <si>
    <t>ﾗｲｺｳﾁﾖｳ</t>
  </si>
  <si>
    <t>来迎町</t>
  </si>
  <si>
    <t>ﾋﾗｶﾀｼ</t>
  </si>
  <si>
    <t>枚方市</t>
  </si>
  <si>
    <t>朝日丘町</t>
  </si>
  <si>
    <t>ｱﾏﾉｶﾞﾜﾁﾖｳ</t>
  </si>
  <si>
    <t>天之川町</t>
  </si>
  <si>
    <t>ｲｶｶﾞﾋｶﾞｼﾏﾁ</t>
  </si>
  <si>
    <t>伊加賀東町</t>
  </si>
  <si>
    <t>ｲｶｶﾞﾆｼﾏﾁ</t>
  </si>
  <si>
    <t>伊加賀西町</t>
  </si>
  <si>
    <t>ｲｶｶﾞﾐﾅﾐﾏﾁ</t>
  </si>
  <si>
    <t>伊加賀南町</t>
  </si>
  <si>
    <t>ｲｶｶﾞｷﾀﾏﾁ</t>
  </si>
  <si>
    <t>伊加賀北町</t>
  </si>
  <si>
    <t>ｲｶｶﾞｺﾄﾌﾞｷﾁﾖｳ</t>
  </si>
  <si>
    <t>伊加賀寿町</t>
  </si>
  <si>
    <t>ｲｶｶﾞｻｶｴﾏﾁ</t>
  </si>
  <si>
    <t>伊加賀栄町</t>
  </si>
  <si>
    <t>ｲｶｶﾞﾎﾝﾏﾁ</t>
  </si>
  <si>
    <t>伊加賀本町</t>
  </si>
  <si>
    <t>ｲｶｶﾞﾐﾄﾞﾘﾏﾁ</t>
  </si>
  <si>
    <t>伊加賀緑町</t>
  </si>
  <si>
    <t>ｲｹﾉﾐﾔ</t>
  </si>
  <si>
    <t>池之宮</t>
  </si>
  <si>
    <t>ｲｿｼﾏﾁﾔﾔﾏﾁ</t>
  </si>
  <si>
    <t>磯島茶屋町</t>
  </si>
  <si>
    <t>ｲｿｼﾏﾐﾅﾐﾏﾁ</t>
  </si>
  <si>
    <t>磯島南町</t>
  </si>
  <si>
    <t>ｲｿｼﾏｷﾀﾏﾁ</t>
  </si>
  <si>
    <t>磯島北町</t>
  </si>
  <si>
    <t>ｲｿｼﾏﾓﾄﾏﾁ</t>
  </si>
  <si>
    <t>磯島元町</t>
  </si>
  <si>
    <t>ｲﾝﾀﾞﾁﾖｳ</t>
  </si>
  <si>
    <t>印田町</t>
  </si>
  <si>
    <t>上野</t>
  </si>
  <si>
    <t>ｳﾔﾏﾁﾖｳ</t>
  </si>
  <si>
    <t>宇山町</t>
  </si>
  <si>
    <t>ｳﾔﾏﾋｶﾞｼﾏﾁ</t>
  </si>
  <si>
    <t>宇山東町</t>
  </si>
  <si>
    <t>ｵｵｶﾞｲﾄﾁﾖｳ</t>
  </si>
  <si>
    <t>大垣内町</t>
  </si>
  <si>
    <t>ｵｵﾐﾈﾋｶﾞｼﾏﾁ</t>
  </si>
  <si>
    <t>大峰東町</t>
  </si>
  <si>
    <t>ｵｵﾐﾈﾐﾅﾐﾏﾁ</t>
  </si>
  <si>
    <t>大峰南町</t>
  </si>
  <si>
    <t>ｵｵﾐﾈｷﾀﾏﾁ</t>
  </si>
  <si>
    <t>大峰北町</t>
  </si>
  <si>
    <t>ｵｵﾐﾈﾓﾄﾏﾁ</t>
  </si>
  <si>
    <t>大峰元町</t>
  </si>
  <si>
    <t>ｵｶﾋｶﾞｼﾁﾖｳ</t>
  </si>
  <si>
    <t>岡東町</t>
  </si>
  <si>
    <t>ｵｶﾎﾝﾏﾁ</t>
  </si>
  <si>
    <t>ｵｶﾐﾅﾐﾁﾖｳ</t>
  </si>
  <si>
    <t>岡南町</t>
  </si>
  <si>
    <t>ｵｶﾔﾏﾃﾁﾖｳ</t>
  </si>
  <si>
    <t>岡山手町</t>
  </si>
  <si>
    <t>ｵｸﾞﾗﾁﾖｳ</t>
  </si>
  <si>
    <t>小倉町</t>
  </si>
  <si>
    <t>ｵｸﾞﾗﾋｶﾞｼﾏﾁ</t>
  </si>
  <si>
    <t>小倉東町</t>
  </si>
  <si>
    <t>ｶｲﾀﾞｼﾝﾏﾁ</t>
  </si>
  <si>
    <t>甲斐田新町</t>
  </si>
  <si>
    <t>ｶｲﾀﾞﾋｶﾞｼﾏﾁ</t>
  </si>
  <si>
    <t>甲斐田東町</t>
  </si>
  <si>
    <t>ｶｲﾀﾞﾁﾖｳ</t>
  </si>
  <si>
    <t>甲斐田町</t>
  </si>
  <si>
    <t>ｶｽｶﾞﾋｶﾞｼﾏﾁ</t>
  </si>
  <si>
    <t>春日東町</t>
  </si>
  <si>
    <t>ｶｽｶﾞﾆｼﾏﾁ</t>
  </si>
  <si>
    <t>春日西町</t>
  </si>
  <si>
    <t>ｶｽｶﾞｷﾀﾏﾁ</t>
  </si>
  <si>
    <t>春日北町</t>
  </si>
  <si>
    <t>ｶｽｶﾞﾓﾄﾏﾁ</t>
  </si>
  <si>
    <t>春日元町</t>
  </si>
  <si>
    <t>ｶｽｶﾞﾉ</t>
  </si>
  <si>
    <t>春日野</t>
  </si>
  <si>
    <t>ｶﾀﾎｺﾋｶﾞｼﾏﾁ</t>
  </si>
  <si>
    <t>片鉾東町</t>
  </si>
  <si>
    <t>ｶﾀﾎｺﾎﾝﾏﾁ</t>
  </si>
  <si>
    <t>片鉾本町</t>
  </si>
  <si>
    <t>ｶﾐｼﾞﾏﾁﾖｳ</t>
  </si>
  <si>
    <t>上島町</t>
  </si>
  <si>
    <t>ｶﾐｼﾞﾏﾋｶﾞｼﾏﾁ</t>
  </si>
  <si>
    <t>上島東町</t>
  </si>
  <si>
    <t>川原町</t>
  </si>
  <si>
    <t>ｷｸｶﾞｵｶﾁﾖｳ</t>
  </si>
  <si>
    <t>菊丘町</t>
  </si>
  <si>
    <t>ｷｸｶﾞｵｶﾐﾅﾐﾏﾁ</t>
  </si>
  <si>
    <t>菊丘南町</t>
  </si>
  <si>
    <t>ｷﾀｶﾀﾎｺﾁﾖｳ</t>
  </si>
  <si>
    <t>北片鉾町</t>
  </si>
  <si>
    <t>ｷﾀｸｽﾞﾊﾁﾖｳ</t>
  </si>
  <si>
    <t>北楠葉町</t>
  </si>
  <si>
    <t>ｷﾀﾅｶﾌﾞﾘ</t>
  </si>
  <si>
    <t>北中振</t>
  </si>
  <si>
    <t>ｷﾀﾌﾅﾊｼﾁﾖｳ</t>
  </si>
  <si>
    <t>北船橋町</t>
  </si>
  <si>
    <t>ｷﾀﾔﾏ</t>
  </si>
  <si>
    <t>北山</t>
  </si>
  <si>
    <t>ｷﾝﾔﾎﾝﾏﾁ</t>
  </si>
  <si>
    <t>禁野本町</t>
  </si>
  <si>
    <t>ｸｽﾞﾊｱｻﾋ</t>
  </si>
  <si>
    <t>楠葉朝日</t>
  </si>
  <si>
    <t>ｸｽﾞﾊｵｶ</t>
  </si>
  <si>
    <t>楠葉丘</t>
  </si>
  <si>
    <t>ｸｽﾞﾊﾅｶﾉｼﾊﾞ</t>
  </si>
  <si>
    <t>楠葉中之芝</t>
  </si>
  <si>
    <t>ｸｽﾞﾊﾅｶﾏﾁ</t>
  </si>
  <si>
    <t>楠葉中町</t>
  </si>
  <si>
    <t>ｸｽﾞﾊﾅﾐｷ</t>
  </si>
  <si>
    <t>楠葉並木</t>
  </si>
  <si>
    <t>ｸｽﾞﾊﾉﾀﾞ</t>
  </si>
  <si>
    <t>楠葉野田</t>
  </si>
  <si>
    <t>ｸｽﾞﾊﾊﾅｿﾞﾉﾁﾖｳ</t>
  </si>
  <si>
    <t>楠葉花園町</t>
  </si>
  <si>
    <t>ｸｽﾞﾊﾐｻｷ</t>
  </si>
  <si>
    <t>楠葉美咲</t>
  </si>
  <si>
    <t>ｸｽﾞﾊﾒﾝﾄﾞﾘﾁﾖｳ</t>
  </si>
  <si>
    <t>楠葉面取町</t>
  </si>
  <si>
    <t>ｸﾙﾏﾂﾞｶ</t>
  </si>
  <si>
    <t>車塚</t>
  </si>
  <si>
    <t>高田</t>
  </si>
  <si>
    <t>ｺｳﾎｸ</t>
  </si>
  <si>
    <t>交北</t>
  </si>
  <si>
    <t>ｺｳﾔﾐﾁ</t>
  </si>
  <si>
    <t>高野道</t>
  </si>
  <si>
    <t>ｺｳﾘｴﾝｻｸﾗｷﾞﾁﾖｳ</t>
  </si>
  <si>
    <t>香里園桜木町</t>
  </si>
  <si>
    <t>ｺｳﾘｴﾝﾋｶﾞｼﾉﾁﾖｳ</t>
  </si>
  <si>
    <t>香里園東之町</t>
  </si>
  <si>
    <t>ｺｳﾘｴﾝﾔﾏﾉﾃﾁﾖｳ</t>
  </si>
  <si>
    <t>香里園山之手町</t>
  </si>
  <si>
    <t>ｺｳﾘｴﾝﾁﾖｳ</t>
  </si>
  <si>
    <t>香里園町</t>
  </si>
  <si>
    <t>ｺｳﾘｶﾞｵｶ</t>
  </si>
  <si>
    <t>香里ケ丘</t>
  </si>
  <si>
    <t>ｺｶﾞﾈﾉ</t>
  </si>
  <si>
    <t>黄金野</t>
  </si>
  <si>
    <t>ｺﾞﾃﾝﾔﾏﾁﾖｳ</t>
  </si>
  <si>
    <t>御殿山町</t>
  </si>
  <si>
    <t>ｺﾞﾃﾝﾔﾏﾐﾅﾐﾏﾁ</t>
  </si>
  <si>
    <t>御殿山南町</t>
  </si>
  <si>
    <t>ｻｸﾗｶﾞｵｶﾁﾖｳ</t>
  </si>
  <si>
    <t>桜丘町</t>
  </si>
  <si>
    <t>ｼﾔｸｿﾝｼﾞﾁﾖｳ</t>
  </si>
  <si>
    <t>釈尊寺町</t>
  </si>
  <si>
    <t>ｼﾖｳﾀﾞｲｵｵﾀﾆ</t>
  </si>
  <si>
    <t>招提大谷</t>
  </si>
  <si>
    <t>ｼﾖｳﾀﾞｲﾀﾁﾞｶ</t>
  </si>
  <si>
    <t>招提田近</t>
  </si>
  <si>
    <t>ｼﾖｳﾀﾞｲﾅｶﾏﾁ</t>
  </si>
  <si>
    <t>招提中町</t>
  </si>
  <si>
    <t>ｼﾖｳﾀﾞｲﾋﾗﾉﾁﾖｳ</t>
  </si>
  <si>
    <t>招提平野町</t>
  </si>
  <si>
    <t>ｼﾖｳﾀﾞｲﾋｶﾞｼﾏﾁ</t>
  </si>
  <si>
    <t>招提東町</t>
  </si>
  <si>
    <t>ｼﾖｳﾀﾞｲﾐﾅﾐﾏﾁ</t>
  </si>
  <si>
    <t>招提南町</t>
  </si>
  <si>
    <t>ｼﾖｳﾀﾞｲｷﾀﾏﾁ</t>
  </si>
  <si>
    <t>招提北町</t>
  </si>
  <si>
    <t>ｼﾖｳﾀﾞｲﾓﾄﾏﾁ</t>
  </si>
  <si>
    <t>招提元町</t>
  </si>
  <si>
    <t>ｼﾝﾉｴﾁﾖｳ</t>
  </si>
  <si>
    <t>新之栄町</t>
  </si>
  <si>
    <t>ｽｲｺｳｴﾝﾁﾖｳ</t>
  </si>
  <si>
    <t>翠香園町</t>
  </si>
  <si>
    <t>ｽｷﾞ</t>
  </si>
  <si>
    <t>杉</t>
  </si>
  <si>
    <t>ｽｷﾞｷﾀﾏﾁ</t>
  </si>
  <si>
    <t>杉北町</t>
  </si>
  <si>
    <t>ｽｷﾞｾﾒﾀﾞﾆ</t>
  </si>
  <si>
    <t>杉責谷</t>
  </si>
  <si>
    <t>ｽｷﾞﾔﾏﾃ</t>
  </si>
  <si>
    <t>杉山手</t>
  </si>
  <si>
    <t>ｽﾔﾏﾁﾖｳ</t>
  </si>
  <si>
    <t>須山町</t>
  </si>
  <si>
    <t>ｿｳﾔ</t>
  </si>
  <si>
    <t>宗谷</t>
  </si>
  <si>
    <t>ｿﾝｴﾝｼﾞ</t>
  </si>
  <si>
    <t>尊延寺</t>
  </si>
  <si>
    <t>ﾀｶﾂｶﾁﾖｳ</t>
  </si>
  <si>
    <t>高塚町</t>
  </si>
  <si>
    <t>ﾀｸﾞﾁ</t>
  </si>
  <si>
    <t>田口</t>
  </si>
  <si>
    <t>ﾀｸﾞﾁﾔﾏ</t>
  </si>
  <si>
    <t>田口山</t>
  </si>
  <si>
    <t>ﾀﾐﾔﾎﾝﾏﾁ</t>
  </si>
  <si>
    <t>田宮本町</t>
  </si>
  <si>
    <t>ﾂﾀﾞｴｷﾏｴ</t>
  </si>
  <si>
    <t>津田駅前</t>
  </si>
  <si>
    <t>ﾂﾀﾞﾋｶﾞｼﾏﾁ</t>
  </si>
  <si>
    <t>津田東町</t>
  </si>
  <si>
    <t>ﾂﾀﾞﾆｼﾏﾁ</t>
  </si>
  <si>
    <t>津田西町</t>
  </si>
  <si>
    <t>ﾂﾀﾞﾐﾅﾐﾏﾁ</t>
  </si>
  <si>
    <t>ﾂﾀﾞｷﾀﾏﾁ</t>
  </si>
  <si>
    <t>ﾂﾀﾞﾓﾄﾏﾁ</t>
  </si>
  <si>
    <t>津田元町</t>
  </si>
  <si>
    <t>ﾂﾀﾞﾔﾏﾃ</t>
  </si>
  <si>
    <t>津田山手</t>
  </si>
  <si>
    <t>ﾃﾞｸﾞﾁ</t>
  </si>
  <si>
    <t>出口</t>
  </si>
  <si>
    <t>ﾃﾞﾔｼｷﾆｼﾏﾁ</t>
  </si>
  <si>
    <t>出屋敷西町</t>
  </si>
  <si>
    <t>ﾃﾞﾔｼｷﾓﾄﾏﾁ</t>
  </si>
  <si>
    <t>出屋敷元町</t>
  </si>
  <si>
    <t>ﾄﾞｳﾔﾏ</t>
  </si>
  <si>
    <t>堂山</t>
  </si>
  <si>
    <t>ﾄﾞｳﾔﾏﾋｶﾞｼﾏﾁ</t>
  </si>
  <si>
    <t>堂山東町</t>
  </si>
  <si>
    <t>ﾅｶﾐﾔｵｵｲｹ</t>
  </si>
  <si>
    <t>中宮大池</t>
  </si>
  <si>
    <t>ﾅｶﾐﾔｷﾀﾏﾁ</t>
  </si>
  <si>
    <t>中宮北町</t>
  </si>
  <si>
    <t>ﾅｶﾐﾔﾋｶﾞｼﾉﾁﾖｳ</t>
  </si>
  <si>
    <t>中宮東之町</t>
  </si>
  <si>
    <t>ﾅｶﾐﾔﾆｼﾉﾁﾖｳ</t>
  </si>
  <si>
    <t>中宮西之町</t>
  </si>
  <si>
    <t>ﾅｶﾐﾔﾎﾝﾏﾁ</t>
  </si>
  <si>
    <t>中宮本町</t>
  </si>
  <si>
    <t>ﾅｶﾐﾔﾔﾏﾄﾁﾖｳ</t>
  </si>
  <si>
    <t>中宮山戸町</t>
  </si>
  <si>
    <t>ﾅｶﾞｵｱﾗｻｶ</t>
  </si>
  <si>
    <t>長尾荒阪</t>
  </si>
  <si>
    <t>ﾅｶﾞｵｶｸﾞﾏﾁ</t>
  </si>
  <si>
    <t>長尾家具町</t>
  </si>
  <si>
    <t>ﾅｶﾞｵﾀﾆﾏﾁ</t>
  </si>
  <si>
    <t>長尾谷町</t>
  </si>
  <si>
    <t>ﾅｶﾞｵﾄｳｹﾞﾁﾖｳ</t>
  </si>
  <si>
    <t>長尾峠町</t>
  </si>
  <si>
    <t>ﾅｶﾞｵﾊﾘﾏﾀﾞﾆ</t>
  </si>
  <si>
    <t>長尾播磨谷</t>
  </si>
  <si>
    <t>ﾅｶﾞｵﾋｶﾞｼﾏﾁ</t>
  </si>
  <si>
    <t>長尾東町</t>
  </si>
  <si>
    <t>ﾅｶﾞｵﾆｼﾏﾁ</t>
  </si>
  <si>
    <t>長尾西町</t>
  </si>
  <si>
    <t>ﾅｶﾞｵｷﾀﾏﾁ</t>
  </si>
  <si>
    <t>長尾北町</t>
  </si>
  <si>
    <t>ﾅｶﾞｵﾐﾔﾏｴ</t>
  </si>
  <si>
    <t>長尾宮前</t>
  </si>
  <si>
    <t>ﾅｶﾞｵﾓﾄﾏﾁ</t>
  </si>
  <si>
    <t>長尾元町</t>
  </si>
  <si>
    <t>ﾅｶﾞｵﾀﾞｲ</t>
  </si>
  <si>
    <t>長尾台</t>
  </si>
  <si>
    <t>ﾅｷﾞｻｳﾁﾉ</t>
  </si>
  <si>
    <t>渚内野</t>
  </si>
  <si>
    <t>ﾅｷﾞｻｻｶｴﾏﾁ</t>
  </si>
  <si>
    <t>渚栄町</t>
  </si>
  <si>
    <t>ﾅｷﾞｻﾎﾝﾏﾁ</t>
  </si>
  <si>
    <t>渚本町</t>
  </si>
  <si>
    <t>ﾅｷﾞｻﾋｶﾞｼﾏﾁ</t>
  </si>
  <si>
    <t>渚東町</t>
  </si>
  <si>
    <t>ﾅｷﾞｻﾐﾅﾐﾏﾁ</t>
  </si>
  <si>
    <t>渚南町</t>
  </si>
  <si>
    <t>ﾅｷﾞｻﾓﾄﾏﾁ</t>
  </si>
  <si>
    <t>渚元町</t>
  </si>
  <si>
    <t>ﾅｷﾞｻﾆｼ</t>
  </si>
  <si>
    <t>渚西</t>
  </si>
  <si>
    <t>ﾅｽﾂﾞｸﾘ</t>
  </si>
  <si>
    <t>茄子作</t>
  </si>
  <si>
    <t>ﾅｽﾂﾞｸﾘﾋｶﾞｼﾏﾁ</t>
  </si>
  <si>
    <t>茄子作東町</t>
  </si>
  <si>
    <t>ﾅｽﾂﾞｸﾘﾐﾅﾐﾏﾁ</t>
  </si>
  <si>
    <t>茄子作南町</t>
  </si>
  <si>
    <t>ﾅｽﾂﾞｸﾘｷﾀﾏﾁ</t>
  </si>
  <si>
    <t>茄子作北町</t>
  </si>
  <si>
    <t>ﾆｼｷﾝﾔ</t>
  </si>
  <si>
    <t>西禁野</t>
  </si>
  <si>
    <t>ﾆｼｼﾖｳﾀﾞｲﾁﾖｳ</t>
  </si>
  <si>
    <t>西招提町</t>
  </si>
  <si>
    <t>ﾆｼﾀﾐﾔﾁﾖｳ</t>
  </si>
  <si>
    <t>西田宮町</t>
  </si>
  <si>
    <t>ﾆｼﾌﾅﾊｼ</t>
  </si>
  <si>
    <t>西船橋</t>
  </si>
  <si>
    <t>ﾆｼﾏｷﾉ</t>
  </si>
  <si>
    <t>西牧野</t>
  </si>
  <si>
    <t>ﾉﾑﾗﾅｶﾏﾁ</t>
  </si>
  <si>
    <t>野村中町</t>
  </si>
  <si>
    <t>ﾉﾑﾗﾐﾅﾐﾏﾁ</t>
  </si>
  <si>
    <t>野村南町</t>
  </si>
  <si>
    <t>ﾉﾑﾗｷﾀﾏﾁ</t>
  </si>
  <si>
    <t>野村北町</t>
  </si>
  <si>
    <t>ﾉﾑﾗﾓﾄﾏﾁ</t>
  </si>
  <si>
    <t>野村元町</t>
  </si>
  <si>
    <t>ﾊｼﾘﾀﾞﾆ</t>
  </si>
  <si>
    <t>走谷</t>
  </si>
  <si>
    <t>ﾋｶﾞｼｺｳﾘ</t>
  </si>
  <si>
    <t>東香里</t>
  </si>
  <si>
    <t>ﾋｶﾞｼｺｳﾘｼﾝﾏﾁ</t>
  </si>
  <si>
    <t>東香里新町</t>
  </si>
  <si>
    <t>ﾋｶﾞｼｺｳﾘﾐﾅﾐﾏﾁ</t>
  </si>
  <si>
    <t>東香里南町</t>
  </si>
  <si>
    <t>ﾋｶﾞｼｺｳﾘﾓﾄﾏﾁ</t>
  </si>
  <si>
    <t>東香里元町</t>
  </si>
  <si>
    <t>ﾋｶﾞｼﾀﾐﾔ</t>
  </si>
  <si>
    <t>東田宮</t>
  </si>
  <si>
    <t>ﾋｶﾞｼﾄｳﾀﾞﾁﾖｳ</t>
  </si>
  <si>
    <t>東藤田町</t>
  </si>
  <si>
    <t>ﾋｶﾞｼﾅｶﾌﾞﾘ</t>
  </si>
  <si>
    <t>東中振</t>
  </si>
  <si>
    <t>ﾋｶﾞｼﾌﾅﾊｼ</t>
  </si>
  <si>
    <t>東船橋</t>
  </si>
  <si>
    <t>ﾋｶﾞｼﾏｷﾉﾁﾖｳ</t>
  </si>
  <si>
    <t>東牧野町</t>
  </si>
  <si>
    <t>ﾋﾉｳｴﾁﾖｳ</t>
  </si>
  <si>
    <t>樋之上町</t>
  </si>
  <si>
    <t>ﾋﾑﾛﾀﾞｲ</t>
  </si>
  <si>
    <t>氷室台</t>
  </si>
  <si>
    <t>ﾋﾗｶﾀｶﾐﾉﾁﾖｳ</t>
  </si>
  <si>
    <t>枚方上之町</t>
  </si>
  <si>
    <t>ﾋﾗｶﾀｺｳｴﾝﾁﾖｳ</t>
  </si>
  <si>
    <t>枚方公園町</t>
  </si>
  <si>
    <t>ﾋﾗｶﾀﾓﾄﾏﾁ</t>
  </si>
  <si>
    <t>枚方元町</t>
  </si>
  <si>
    <t>ﾌｼﾞｻｶﾃﾝｼﾞﾝﾁﾖｳ</t>
  </si>
  <si>
    <t>藤阪天神町</t>
  </si>
  <si>
    <t>ﾌｼﾞｻｶﾅｶﾏﾁ</t>
  </si>
  <si>
    <t>藤阪中町</t>
  </si>
  <si>
    <t>ﾌｼﾞｻｶﾋｶﾞｼﾏﾁ</t>
  </si>
  <si>
    <t>藤阪東町</t>
  </si>
  <si>
    <t>ﾌｼﾞｻｶﾆｼﾏﾁ</t>
  </si>
  <si>
    <t>藤阪西町</t>
  </si>
  <si>
    <t>ﾌｼﾞｻｶﾐﾅﾐﾏﾁ</t>
  </si>
  <si>
    <t>藤阪南町</t>
  </si>
  <si>
    <t>ﾌｼﾞｻｶｷﾀﾏﾁ</t>
  </si>
  <si>
    <t>藤阪北町</t>
  </si>
  <si>
    <t>ﾌｼﾞｻｶﾓﾄﾏﾁ</t>
  </si>
  <si>
    <t>藤阪元町</t>
  </si>
  <si>
    <t>ﾌﾅﾊｼﾎﾝﾏﾁ</t>
  </si>
  <si>
    <t>船橋本町</t>
  </si>
  <si>
    <t>ﾎｼｶﾞｵｶ</t>
  </si>
  <si>
    <t>星丘</t>
  </si>
  <si>
    <t>ﾎﾀﾆ</t>
  </si>
  <si>
    <t>穂谷</t>
  </si>
  <si>
    <t>ﾏｷﾉｷﾀﾏﾁ</t>
  </si>
  <si>
    <t>牧野北町</t>
  </si>
  <si>
    <t>ﾏｷﾉｻｶ</t>
  </si>
  <si>
    <t>牧野阪</t>
  </si>
  <si>
    <t>ﾏｷﾉｼﾓｼﾞﾏﾁﾖｳ</t>
  </si>
  <si>
    <t>牧野下島町</t>
  </si>
  <si>
    <t>ﾏｷﾉﾎﾝﾏﾁ</t>
  </si>
  <si>
    <t>牧野本町</t>
  </si>
  <si>
    <t>ﾏﾁｸｽﾞﾊ</t>
  </si>
  <si>
    <t>町楠葉</t>
  </si>
  <si>
    <t>ﾏﾂｶﾞｵｶﾁﾖｳ</t>
  </si>
  <si>
    <t>松丘町</t>
  </si>
  <si>
    <t>ﾐﾂﾔﾁﾖｳ</t>
  </si>
  <si>
    <t>三矢町</t>
  </si>
  <si>
    <t>ﾐﾅﾐｸｽﾞﾊ</t>
  </si>
  <si>
    <t>南楠葉</t>
  </si>
  <si>
    <t>ﾐﾅﾐﾅｶﾌﾞﾘ</t>
  </si>
  <si>
    <t>南中振</t>
  </si>
  <si>
    <t>ﾐﾅﾐﾌﾅﾊｼ</t>
  </si>
  <si>
    <t>南船橋</t>
  </si>
  <si>
    <t>ﾐﾔｺｶﾞｵｶﾁﾖｳ</t>
  </si>
  <si>
    <t>都丘町</t>
  </si>
  <si>
    <t>ﾐﾔﾉｻｶ</t>
  </si>
  <si>
    <t>宮之阪</t>
  </si>
  <si>
    <t>ﾐﾔﾉｼﾀﾁﾖｳ</t>
  </si>
  <si>
    <t>宮之下町</t>
  </si>
  <si>
    <t>ﾑﾗﾉﾀｶﾐﾀﾞｲ</t>
  </si>
  <si>
    <t>村野高見台</t>
  </si>
  <si>
    <t>ﾑﾗﾉﾋｶﾞｼﾏﾁ</t>
  </si>
  <si>
    <t>村野東町</t>
  </si>
  <si>
    <t>ﾑﾗﾉﾆｼﾏﾁ</t>
  </si>
  <si>
    <t>村野西町</t>
  </si>
  <si>
    <t>ﾑﾗﾉﾐﾅﾐﾏﾁ</t>
  </si>
  <si>
    <t>村野南町</t>
  </si>
  <si>
    <t>ﾑﾗﾉﾎﾝﾏﾁ</t>
  </si>
  <si>
    <t>村野本町</t>
  </si>
  <si>
    <t>ﾒｸﾞﾘ</t>
  </si>
  <si>
    <t>三栗</t>
  </si>
  <si>
    <t>ﾔﾌﾞﾋｶﾞｼﾏﾁ</t>
  </si>
  <si>
    <t>養父東町</t>
  </si>
  <si>
    <t>ﾔﾌﾞﾆｼﾏﾁ</t>
  </si>
  <si>
    <t>養父西町</t>
  </si>
  <si>
    <t>ﾔﾌﾞﾓﾄﾏﾁ</t>
  </si>
  <si>
    <t>養父元町</t>
  </si>
  <si>
    <t>ﾔﾌﾞｶﾞｵｶ</t>
  </si>
  <si>
    <t>養父丘</t>
  </si>
  <si>
    <t>ﾔﾏﾀﾞｲｹｺｳｴﾝ</t>
  </si>
  <si>
    <t>山田池公園</t>
  </si>
  <si>
    <t>ﾔﾏﾀﾞｲｹﾋｶﾞｼﾏﾁ</t>
  </si>
  <si>
    <t>山田池東町</t>
  </si>
  <si>
    <t>ﾔﾏﾀﾞｲｹﾐﾅﾐﾏﾁ</t>
  </si>
  <si>
    <t>山田池南町</t>
  </si>
  <si>
    <t>ﾔﾏﾀﾞｲｹｷﾀﾏﾁ</t>
  </si>
  <si>
    <t>山田池北町</t>
  </si>
  <si>
    <t>ﾔﾏﾉｳｴ</t>
  </si>
  <si>
    <t>山之上</t>
  </si>
  <si>
    <t>ﾔﾏﾉｳｴﾋｶﾞｼﾏﾁ</t>
  </si>
  <si>
    <t>山之上東町</t>
  </si>
  <si>
    <t>ﾔﾏﾉｳｴﾆｼﾏﾁ</t>
  </si>
  <si>
    <t>山之上西町</t>
  </si>
  <si>
    <t>ﾔﾏﾉｳｴｷﾀﾏﾁ</t>
  </si>
  <si>
    <t>山之上北町</t>
  </si>
  <si>
    <t>ﾜﾆｺｳｴﾝ</t>
  </si>
  <si>
    <t>王仁公園</t>
  </si>
  <si>
    <t>ｲﾊﾞﾗｷｼ</t>
  </si>
  <si>
    <t>茨木市</t>
  </si>
  <si>
    <t>ｱｲ</t>
  </si>
  <si>
    <t>安威</t>
  </si>
  <si>
    <t>ｱｵｲﾜｻｶ</t>
  </si>
  <si>
    <t>粟生岩阪</t>
  </si>
  <si>
    <t>ｱﾕｶﾜ</t>
  </si>
  <si>
    <t>鮎川</t>
  </si>
  <si>
    <t>ｱﾙｼﾞﾊﾗﾁﾖｳ</t>
  </si>
  <si>
    <t>主原町</t>
  </si>
  <si>
    <t>ｲｸﾞﾁﾀﾞｲ</t>
  </si>
  <si>
    <t>井口台</t>
  </si>
  <si>
    <t>ｲｽｽﾞﾁﾖｳ</t>
  </si>
  <si>
    <t>五十鈴町</t>
  </si>
  <si>
    <t>ｲｽﾞﾊﾗ</t>
  </si>
  <si>
    <t>泉原</t>
  </si>
  <si>
    <t>ｲﾂｶｲﾁ</t>
  </si>
  <si>
    <t>五日市</t>
  </si>
  <si>
    <t>ｲﾂｶｲﾁﾐﾄﾞﾘﾏﾁ</t>
  </si>
  <si>
    <t>五日市緑町</t>
  </si>
  <si>
    <t>ｲﾜｸﾗﾁﾖｳ</t>
  </si>
  <si>
    <t>岩倉町</t>
  </si>
  <si>
    <t>上野町</t>
  </si>
  <si>
    <t>ｳｼﾄﾗ</t>
  </si>
  <si>
    <t>丑寅</t>
  </si>
  <si>
    <t>ｳﾉﾍﾞ</t>
  </si>
  <si>
    <t>宇野辺</t>
  </si>
  <si>
    <t>ｴｲﾀﾞｲﾁﾖｳ</t>
  </si>
  <si>
    <t>ｴｷﾏｴ</t>
  </si>
  <si>
    <t>駅前</t>
  </si>
  <si>
    <t>ｵｵｲｹ</t>
  </si>
  <si>
    <t>大池</t>
  </si>
  <si>
    <t>ｵｵｲﾜ</t>
  </si>
  <si>
    <t>大岩</t>
  </si>
  <si>
    <t>ｵｵｽﾐﾁﾖｳ</t>
  </si>
  <si>
    <t>大住町</t>
  </si>
  <si>
    <t>ｵｵﾀﾞ</t>
  </si>
  <si>
    <t>太田</t>
  </si>
  <si>
    <t>ｵｵﾀﾞﾄｳｼﾊﾞﾁﾖｳ</t>
  </si>
  <si>
    <t>太田東芝町</t>
  </si>
  <si>
    <t>ｵｶﾞﾜﾁﾖｳ</t>
  </si>
  <si>
    <t>小川町</t>
  </si>
  <si>
    <t>ｶﾞｸｴﾝﾐﾅﾐﾏﾁ</t>
  </si>
  <si>
    <t>学園南町</t>
  </si>
  <si>
    <t>ｶﾀｷﾞﾘﾁﾖｳ</t>
  </si>
  <si>
    <t>片桐町</t>
  </si>
  <si>
    <t>ｶﾐｲｽﾞﾐﾁﾖｳ</t>
  </si>
  <si>
    <t>上泉町</t>
  </si>
  <si>
    <t>ｶﾐｵﾄﾜ</t>
  </si>
  <si>
    <t>上音羽</t>
  </si>
  <si>
    <t>ｶﾐｺﾞｵﾘ</t>
  </si>
  <si>
    <t>上郡</t>
  </si>
  <si>
    <t>ｶﾐﾁﾕｳｼﾞﾖｳ</t>
  </si>
  <si>
    <t>上中条</t>
  </si>
  <si>
    <t>ｶﾐﾎﾂﾞﾐ</t>
  </si>
  <si>
    <t>上穂積</t>
  </si>
  <si>
    <t>ｶﾐﾎﾋｶﾞｼﾏﾁ</t>
  </si>
  <si>
    <t>上穂東町</t>
  </si>
  <si>
    <t>ｷﾀｶｽｶﾞｵｶ</t>
  </si>
  <si>
    <t>北春日丘</t>
  </si>
  <si>
    <t>ｷﾖｻｶ</t>
  </si>
  <si>
    <t>清阪</t>
  </si>
  <si>
    <t>ｸﾗｶｷｳﾁ</t>
  </si>
  <si>
    <t>蔵垣内</t>
  </si>
  <si>
    <t>ｸﾙﾏﾂｸﾘ</t>
  </si>
  <si>
    <t>車作</t>
  </si>
  <si>
    <t>ｸﾜﾀﾁﾖｳ</t>
  </si>
  <si>
    <t>桑田町</t>
  </si>
  <si>
    <t>ｸﾜﾉﾊﾗ</t>
  </si>
  <si>
    <t>桑原</t>
  </si>
  <si>
    <t>ｺｵﾘ</t>
  </si>
  <si>
    <t>郡</t>
  </si>
  <si>
    <t>ｺｵﾘﾔﾏ</t>
  </si>
  <si>
    <t>郡山</t>
  </si>
  <si>
    <t>ｺﾂﾎﾞｲ</t>
  </si>
  <si>
    <t>小坪井</t>
  </si>
  <si>
    <t>ｺﾔﾅｷﾞﾁﾖｳ</t>
  </si>
  <si>
    <t>小柳町</t>
  </si>
  <si>
    <t>ｻｲﾄｱｶﾈ</t>
  </si>
  <si>
    <t>彩都あかね</t>
  </si>
  <si>
    <t>ｻｲﾄｱｻｷﾞ</t>
  </si>
  <si>
    <t>彩都あさぎ</t>
  </si>
  <si>
    <t>ｻｲﾄﾊﾅﾀﾞ</t>
  </si>
  <si>
    <t>彩都はなだ</t>
  </si>
  <si>
    <t>ｻｲﾄﾓｴｷﾞ</t>
  </si>
  <si>
    <t>彩都もえぎ</t>
  </si>
  <si>
    <t>ｻｲﾄﾔﾏﾌﾞｷ</t>
  </si>
  <si>
    <t>彩都やまぶき</t>
  </si>
  <si>
    <t>ｻｲﾉﾓﾄ</t>
  </si>
  <si>
    <t>道祖本</t>
  </si>
  <si>
    <t>ｻﾎ</t>
  </si>
  <si>
    <t>佐保</t>
  </si>
  <si>
    <t>ｻﾜﾗｷﾞﾊﾏ</t>
  </si>
  <si>
    <t>沢良宜浜</t>
  </si>
  <si>
    <t>ｻﾜﾗｷﾞﾋｶﾞｼﾏﾁ</t>
  </si>
  <si>
    <t>沢良宜東町</t>
  </si>
  <si>
    <t>ｻﾜﾗｷﾞﾆｼ</t>
  </si>
  <si>
    <t>沢良宜西</t>
  </si>
  <si>
    <t>ｼﾏ</t>
  </si>
  <si>
    <t>島</t>
  </si>
  <si>
    <t>ｼﾒｲｴﾝ</t>
  </si>
  <si>
    <t>紫明園</t>
  </si>
  <si>
    <t>ｼﾓｲﾁﾖｳ</t>
  </si>
  <si>
    <t>下井町</t>
  </si>
  <si>
    <t>ｼﾓｵﾄﾜ</t>
  </si>
  <si>
    <t>下音羽</t>
  </si>
  <si>
    <t>ｼﾓﾁﾕｳｼﾞﾖｳﾁﾖｳ</t>
  </si>
  <si>
    <t>下中条町</t>
  </si>
  <si>
    <t>ｼﾓﾎﾂﾞﾐ</t>
  </si>
  <si>
    <t>下穂積</t>
  </si>
  <si>
    <t>ｼﾕｸｶﾞﾊﾗﾁﾖｳ</t>
  </si>
  <si>
    <t>宿川原町</t>
  </si>
  <si>
    <t>ｼﾕｸﾉｼﾖｳ</t>
  </si>
  <si>
    <t>宿久庄</t>
  </si>
  <si>
    <t>ｼﾖｳ</t>
  </si>
  <si>
    <t>庄</t>
  </si>
  <si>
    <t>ｼﾖｳﾎﾞ</t>
  </si>
  <si>
    <t>生保</t>
  </si>
  <si>
    <t>ｼﾗｶﾜ</t>
  </si>
  <si>
    <t>白川</t>
  </si>
  <si>
    <t>ｼﾛﾉﾏｴﾁﾖｳ</t>
  </si>
  <si>
    <t>城の前町</t>
  </si>
  <si>
    <t>ｼﾝｺｵﾘﾔﾏ</t>
  </si>
  <si>
    <t>新郡山</t>
  </si>
  <si>
    <t>ｼﾝｼﾞﾖｳﾁﾖｳ</t>
  </si>
  <si>
    <t>新庄町</t>
  </si>
  <si>
    <t>ｼﾝﾁﾕｳｼﾞﾖｳﾁﾖｳ</t>
  </si>
  <si>
    <t>新中条町</t>
  </si>
  <si>
    <t>ｼﾝﾄﾞｳ</t>
  </si>
  <si>
    <t>新堂</t>
  </si>
  <si>
    <t>ｼﾝﾜﾁﾖｳ</t>
  </si>
  <si>
    <t>新和町</t>
  </si>
  <si>
    <t>ｾﾞﾆﾊﾗ</t>
  </si>
  <si>
    <t>銭原</t>
  </si>
  <si>
    <t>ｾﾝﾀﾞｲｼﾞ</t>
  </si>
  <si>
    <t>千提寺</t>
  </si>
  <si>
    <t>ｿｳｼﾞｼﾞ</t>
  </si>
  <si>
    <t>総持寺</t>
  </si>
  <si>
    <t>ｿｳｼﾞｼﾞｴｷﾏｴﾁﾖｳ</t>
  </si>
  <si>
    <t>総持寺駅前町</t>
  </si>
  <si>
    <t>ｿｳｼﾞｼﾞﾀﾞｲ</t>
  </si>
  <si>
    <t>総持寺台</t>
  </si>
  <si>
    <t>ｿﾉﾀﾞﾁﾖｳ</t>
  </si>
  <si>
    <t>園田町</t>
  </si>
  <si>
    <t>ﾀｲｼﾖｳﾁﾖｳ</t>
  </si>
  <si>
    <t>大正町</t>
  </si>
  <si>
    <t>ﾀﾞｲﾄﾞｳﾁﾖｳ</t>
  </si>
  <si>
    <t>大同町</t>
  </si>
  <si>
    <t>ﾀﾞｲﾓﾝｼﾞ</t>
  </si>
  <si>
    <t>大門寺</t>
  </si>
  <si>
    <t>ﾀｶﾀﾞﾁﾖｳ</t>
  </si>
  <si>
    <t>高田町</t>
  </si>
  <si>
    <t>ﾀｹﾊｼﾁﾖｳ</t>
  </si>
  <si>
    <t>竹橋町</t>
  </si>
  <si>
    <t>ﾀﾏｸｼ</t>
  </si>
  <si>
    <t>玉櫛</t>
  </si>
  <si>
    <t>ﾀﾏｼﾏ</t>
  </si>
  <si>
    <t>玉島</t>
  </si>
  <si>
    <t>ﾀﾏｼﾏﾀﾞｲ</t>
  </si>
  <si>
    <t>玉島台</t>
  </si>
  <si>
    <t>ﾀﾏｾﾁﾖｳ</t>
  </si>
  <si>
    <t>玉瀬町</t>
  </si>
  <si>
    <t>ﾀﾏﾐｽﾞﾁﾖｳ</t>
  </si>
  <si>
    <t>玉水町</t>
  </si>
  <si>
    <t>ﾃﾝﾉｳ</t>
  </si>
  <si>
    <t>天王</t>
  </si>
  <si>
    <t>ﾄｳｸﾞｳﾁﾖｳ</t>
  </si>
  <si>
    <t>東宮町</t>
  </si>
  <si>
    <t>ﾄｵｶｲﾁﾁﾖｳ</t>
  </si>
  <si>
    <t>十日市町</t>
  </si>
  <si>
    <t>ﾄﾌﾞｼﾁﾖｳ</t>
  </si>
  <si>
    <t>戸伏町</t>
  </si>
  <si>
    <t>ﾄﾖｶﾜ</t>
  </si>
  <si>
    <t>豊川</t>
  </si>
  <si>
    <t>ﾄﾖﾊﾗﾁﾖｳ</t>
  </si>
  <si>
    <t>豊原町</t>
  </si>
  <si>
    <t>中河原町</t>
  </si>
  <si>
    <t>ﾅｶｿｳｼﾞｼﾞﾁﾖｳ</t>
  </si>
  <si>
    <t>中総持寺町</t>
  </si>
  <si>
    <t>ﾅｶﾂﾁﾖｳ</t>
  </si>
  <si>
    <t>中津町</t>
  </si>
  <si>
    <t>ﾅｶﾎﾂﾞﾐ</t>
  </si>
  <si>
    <t>中穂積</t>
  </si>
  <si>
    <t>ﾅｶﾞﾀﾆ</t>
  </si>
  <si>
    <t>長谷</t>
  </si>
  <si>
    <t>ﾅﾐｷﾁﾖｳ</t>
  </si>
  <si>
    <t>並木町</t>
  </si>
  <si>
    <t>ﾅﾗﾁﾖｳ</t>
  </si>
  <si>
    <t>奈良町</t>
  </si>
  <si>
    <t>ﾆｼｱｲ</t>
  </si>
  <si>
    <t>西安威</t>
  </si>
  <si>
    <t>ﾆｼｴｷﾏｴﾁﾖｳ</t>
  </si>
  <si>
    <t>西駅前町</t>
  </si>
  <si>
    <t>ﾆｼｵｵﾀﾞﾁﾖｳ</t>
  </si>
  <si>
    <t>西太田町</t>
  </si>
  <si>
    <t>ﾆｼｶﾞﾜﾗ</t>
  </si>
  <si>
    <t>西河原</t>
  </si>
  <si>
    <t>ﾆｼｶﾞﾜﾗｷﾀﾏﾁ</t>
  </si>
  <si>
    <t>西河原北町</t>
  </si>
  <si>
    <t>ﾆｼﾀﾅｶﾁﾖｳ</t>
  </si>
  <si>
    <t>西田中町</t>
  </si>
  <si>
    <t>ﾆｼﾁﾕｳｼﾞﾖｳﾁﾖｳ</t>
  </si>
  <si>
    <t>西中条町</t>
  </si>
  <si>
    <t>ﾆｼﾄﾖｶﾜﾁﾖｳ</t>
  </si>
  <si>
    <t>西豊川町</t>
  </si>
  <si>
    <t>ﾆｼﾌｸｲ</t>
  </si>
  <si>
    <t>西福井</t>
  </si>
  <si>
    <t>ﾆｼﾎﾂﾞﾐﾁﾖｳ</t>
  </si>
  <si>
    <t>西穂積町</t>
  </si>
  <si>
    <t>ﾆﾝﾁﾖｳｼﾞ</t>
  </si>
  <si>
    <t>忍頂寺</t>
  </si>
  <si>
    <t>ﾉﾉﾐﾔ</t>
  </si>
  <si>
    <t>野々宮</t>
  </si>
  <si>
    <t>ﾊｼﾉｳﾁ</t>
  </si>
  <si>
    <t>橋の内</t>
  </si>
  <si>
    <t>ﾊﾀｹﾀﾞﾁﾖｳ</t>
  </si>
  <si>
    <t>畑田町</t>
  </si>
  <si>
    <t>ﾊﾅｿﾞﾉ</t>
  </si>
  <si>
    <t>花園</t>
  </si>
  <si>
    <t>ﾋｶﾞｼｱｲ</t>
  </si>
  <si>
    <t>東安威</t>
  </si>
  <si>
    <t>ﾋｶﾞｼｳﾉﾍﾞﾁﾖｳ</t>
  </si>
  <si>
    <t>東宇野辺町</t>
  </si>
  <si>
    <t>ﾋｶﾞｼｵｵﾀﾞ</t>
  </si>
  <si>
    <t>東太田</t>
  </si>
  <si>
    <t>ﾋｶﾞｼﾁﾕｳｼﾞﾖｳﾁﾖｳ</t>
  </si>
  <si>
    <t>東中条町</t>
  </si>
  <si>
    <t>ﾋｶﾞｼﾅﾗ</t>
  </si>
  <si>
    <t>東奈良</t>
  </si>
  <si>
    <t>ﾋｶﾞｼﾉﾉﾐﾔﾁﾖｳ</t>
  </si>
  <si>
    <t>東野々宮町</t>
  </si>
  <si>
    <t>ﾋｶﾞｼﾌｸｲ</t>
  </si>
  <si>
    <t>東福井</t>
  </si>
  <si>
    <t>ﾋﾗﾀ</t>
  </si>
  <si>
    <t>平田</t>
  </si>
  <si>
    <t>ﾋﾗﾀﾀﾞｲ</t>
  </si>
  <si>
    <t>平田台</t>
  </si>
  <si>
    <t>ﾌｸｲ</t>
  </si>
  <si>
    <t>福井</t>
  </si>
  <si>
    <t>ﾌｼﾞﾉｻﾄ</t>
  </si>
  <si>
    <t>藤の里</t>
  </si>
  <si>
    <t>双葉町</t>
  </si>
  <si>
    <t>ﾌﾅｷﾁﾖｳ</t>
  </si>
  <si>
    <t>舟木町</t>
  </si>
  <si>
    <t>ﾍﾞﾂｲﾝﾁﾖｳ</t>
  </si>
  <si>
    <t>別院町</t>
  </si>
  <si>
    <t>ﾎｼﾐﾁﾖｳ</t>
  </si>
  <si>
    <t>星見町</t>
  </si>
  <si>
    <t>ﾎﾂﾞﾐﾀﾞｲ</t>
  </si>
  <si>
    <t>穂積台</t>
  </si>
  <si>
    <t>ﾏｻｺﾞ</t>
  </si>
  <si>
    <t>真砂</t>
  </si>
  <si>
    <t>ﾏｻｺﾞﾀﾏｼﾏﾀﾞｲ</t>
  </si>
  <si>
    <t>真砂玉島台</t>
  </si>
  <si>
    <t>ﾏﾂｶﾞﾓﾄﾁﾖｳ</t>
  </si>
  <si>
    <t>松ケ本町</t>
  </si>
  <si>
    <t>ﾐｻｷﾁﾖｳ</t>
  </si>
  <si>
    <t>三咲町</t>
  </si>
  <si>
    <t>ﾐｻﾜﾁﾖｳ</t>
  </si>
  <si>
    <t>美沢町</t>
  </si>
  <si>
    <t>ﾐｼﾏｵｶ</t>
  </si>
  <si>
    <t>三島丘</t>
  </si>
  <si>
    <t>ﾐｼﾏﾁﾖｳ</t>
  </si>
  <si>
    <t>三島町</t>
  </si>
  <si>
    <t>ﾐｽﾞｵ</t>
  </si>
  <si>
    <t>水尾</t>
  </si>
  <si>
    <t>ﾐﾂｹﾔﾏ</t>
  </si>
  <si>
    <t>見付山</t>
  </si>
  <si>
    <t>ﾐﾅﾐｱｲ</t>
  </si>
  <si>
    <t>南安威</t>
  </si>
  <si>
    <t>ﾐﾅﾐｶｽｶﾞｵｶ</t>
  </si>
  <si>
    <t>南春日丘</t>
  </si>
  <si>
    <t>ﾐﾅﾐﾐﾉﾊﾗ</t>
  </si>
  <si>
    <t>南耳原</t>
  </si>
  <si>
    <t>ﾐﾅﾐﾒｶﾞｷ</t>
  </si>
  <si>
    <t>南目垣</t>
  </si>
  <si>
    <t>ﾐﾉﾊﾗ</t>
  </si>
  <si>
    <t>耳原</t>
  </si>
  <si>
    <t>ﾐﾎｶﾞｵｶ</t>
  </si>
  <si>
    <t>美穂ケ丘</t>
  </si>
  <si>
    <t>ﾐﾔｼﾞﾏ</t>
  </si>
  <si>
    <t>宮島</t>
  </si>
  <si>
    <t>宮元町</t>
  </si>
  <si>
    <t>ﾑﾛﾔﾏ</t>
  </si>
  <si>
    <t>室山</t>
  </si>
  <si>
    <t>ﾒｶﾞｷ</t>
  </si>
  <si>
    <t>目垣</t>
  </si>
  <si>
    <t>ﾔｽﾓﾄ</t>
  </si>
  <si>
    <t>安元</t>
  </si>
  <si>
    <t>ﾔﾏﾃﾀﾞｲ</t>
  </si>
  <si>
    <t>山手台</t>
  </si>
  <si>
    <t>ﾔﾏﾃﾀﾞｲｼﾝﾏﾁ</t>
  </si>
  <si>
    <t>山手台新町</t>
  </si>
  <si>
    <t>ﾔﾏﾃﾀﾞｲﾋｶﾞｼﾏﾁ</t>
  </si>
  <si>
    <t>山手台東町</t>
  </si>
  <si>
    <t>ﾖｺｴ</t>
  </si>
  <si>
    <t>横江</t>
  </si>
  <si>
    <t>ﾜｶｸｻﾁﾖｳ</t>
  </si>
  <si>
    <t>若草町</t>
  </si>
  <si>
    <t>ﾜｶｿﾉﾁﾖｳ</t>
  </si>
  <si>
    <t>若園町</t>
  </si>
  <si>
    <t>ﾔｵｼ</t>
  </si>
  <si>
    <t>八尾市</t>
  </si>
  <si>
    <t>ｱｲｵｲﾁﾖｳ</t>
  </si>
  <si>
    <t>相生町</t>
  </si>
  <si>
    <t>ｱｵﾔﾏﾁﾖｳ</t>
  </si>
  <si>
    <t>青山町</t>
  </si>
  <si>
    <t>ｱｹｶﾞﾜﾋｶﾞｼ</t>
  </si>
  <si>
    <t>曙川東</t>
  </si>
  <si>
    <t>ｱｹﾎﾞﾉﾁﾖｳ</t>
  </si>
  <si>
    <t>曙町</t>
  </si>
  <si>
    <t>ｱｹﾐﾁﾖｳ</t>
  </si>
  <si>
    <t>明美町</t>
  </si>
  <si>
    <t>旭ケ丘</t>
  </si>
  <si>
    <t>ｱﾄﾍﾞﾎﾝﾏﾁ</t>
  </si>
  <si>
    <t>跡部本町</t>
  </si>
  <si>
    <t>ｱﾄﾍﾞﾐﾅﾐﾉﾁﾖｳ</t>
  </si>
  <si>
    <t>跡部南の町</t>
  </si>
  <si>
    <t>ｱﾄﾍﾞｷﾀﾉﾁﾖｳ</t>
  </si>
  <si>
    <t>跡部北の町</t>
  </si>
  <si>
    <t>ｳｴﾏﾂﾁﾖｳ</t>
  </si>
  <si>
    <t>植松町</t>
  </si>
  <si>
    <t>ｵｲﾊﾗ</t>
  </si>
  <si>
    <t>老原</t>
  </si>
  <si>
    <t>ｵｵｸﾎﾞ</t>
  </si>
  <si>
    <t>大窪</t>
  </si>
  <si>
    <t>ｵｵﾀ</t>
  </si>
  <si>
    <t>ｵｵﾀｹ</t>
  </si>
  <si>
    <t>大竹</t>
  </si>
  <si>
    <t>ｵｵﾀｼﾝﾏﾁ</t>
  </si>
  <si>
    <t>太田新町</t>
  </si>
  <si>
    <t>ｵｻｶﾍﾞ</t>
  </si>
  <si>
    <t>刑部</t>
  </si>
  <si>
    <t>ｵﾝﾁﾞﾅｶﾏﾁ</t>
  </si>
  <si>
    <t>恩智中町</t>
  </si>
  <si>
    <t>ｵﾝﾁﾞﾐﾅﾐﾏﾁ</t>
  </si>
  <si>
    <t>恩智南町</t>
  </si>
  <si>
    <t>ｵﾝﾁﾞｷﾀﾏﾁ</t>
  </si>
  <si>
    <t>恩智北町</t>
  </si>
  <si>
    <t>ｶｲﾁ</t>
  </si>
  <si>
    <t>垣内</t>
  </si>
  <si>
    <t>ｶﾞｸｵﾝｼﾞ</t>
  </si>
  <si>
    <t>楽音寺</t>
  </si>
  <si>
    <t>ｶｼﾑﾗﾁﾖｳ</t>
  </si>
  <si>
    <t>柏村町</t>
  </si>
  <si>
    <t>ｶﾂﾗﾁﾖｳ</t>
  </si>
  <si>
    <t>桂町</t>
  </si>
  <si>
    <t>ｶﾐｵﾁﾖｳ</t>
  </si>
  <si>
    <t>上尾町</t>
  </si>
  <si>
    <t>ｶﾐﾉｼﾏﾁﾖｳﾐﾅﾐ</t>
  </si>
  <si>
    <t>上之島町南</t>
  </si>
  <si>
    <t>ｶﾐﾉｼﾏﾁﾖｳｷﾀ</t>
  </si>
  <si>
    <t>上之島町北</t>
  </si>
  <si>
    <t>ｶﾒｲﾁﾖｳ</t>
  </si>
  <si>
    <t>亀井町</t>
  </si>
  <si>
    <t>ｶﾔﾌﾘﾁﾖｳ</t>
  </si>
  <si>
    <t>萱振町</t>
  </si>
  <si>
    <t>ｷﾀｶﾒｲﾁﾖｳ</t>
  </si>
  <si>
    <t>北亀井町</t>
  </si>
  <si>
    <t>ｷﾀｷﾉﾓﾄ</t>
  </si>
  <si>
    <t>北木の本</t>
  </si>
  <si>
    <t>ｷﾀｷﾕｳﾎｳｼﾞ</t>
  </si>
  <si>
    <t>北久宝寺</t>
  </si>
  <si>
    <t>ｷﾀﾎﾝﾏﾁ</t>
  </si>
  <si>
    <t>北本町</t>
  </si>
  <si>
    <t>ｷﾉﾓﾄ</t>
  </si>
  <si>
    <t>木の本</t>
  </si>
  <si>
    <t>ｷﾕｳﾎｳｴﾝ</t>
  </si>
  <si>
    <t>久宝園</t>
  </si>
  <si>
    <t>ｷﾕｳﾎｳｼﾞ</t>
  </si>
  <si>
    <t>久宝寺</t>
  </si>
  <si>
    <t>ｷﾖｳｺｳｼﾞ</t>
  </si>
  <si>
    <t>教興寺</t>
  </si>
  <si>
    <t>ｸｽﾈﾁﾖｳ</t>
  </si>
  <si>
    <t>楠根町</t>
  </si>
  <si>
    <t>ｸﾛﾀﾞﾆ</t>
  </si>
  <si>
    <t>黒谷</t>
  </si>
  <si>
    <t>ｺｳﾀﾞﾁ</t>
  </si>
  <si>
    <t>神立</t>
  </si>
  <si>
    <t>ｺｳﾅﾝﾁﾖｳ</t>
  </si>
  <si>
    <t>光南町</t>
  </si>
  <si>
    <t>ｺｵﾘｶﾞﾜ</t>
  </si>
  <si>
    <t>郡川</t>
  </si>
  <si>
    <t>ｺｻﾞｶｱｲﾁﾖｳ</t>
  </si>
  <si>
    <t>小阪合町</t>
  </si>
  <si>
    <t>ｺﾊﾀﾁﾖｳ</t>
  </si>
  <si>
    <t>小畑町</t>
  </si>
  <si>
    <t>ｻｸﾗｶﾞｵｶ</t>
  </si>
  <si>
    <t>桜ケ丘</t>
  </si>
  <si>
    <t>ｻﾄﾞｳﾁﾖｳ</t>
  </si>
  <si>
    <t>佐堂町</t>
  </si>
  <si>
    <t>ｼｷﾁﾖｳ</t>
  </si>
  <si>
    <t>志紀町</t>
  </si>
  <si>
    <t>ｼｷﾁﾖｳﾆｼ</t>
  </si>
  <si>
    <t>志紀町西</t>
  </si>
  <si>
    <t>ｼｷﾁﾖｳﾐﾅﾐ</t>
  </si>
  <si>
    <t>志紀町南</t>
  </si>
  <si>
    <t>ｼﾌﾞｶﾜﾁﾖｳ</t>
  </si>
  <si>
    <t>渋川町</t>
  </si>
  <si>
    <t>ｼﾞﾝｸﾞｳｼﾞ</t>
  </si>
  <si>
    <t>神宮寺</t>
  </si>
  <si>
    <t>ｼﾞﾝﾑﾁﾖｳ</t>
  </si>
  <si>
    <t>神武町</t>
  </si>
  <si>
    <t>ｿｳﾅｲﾁﾖｳ</t>
  </si>
  <si>
    <t>荘内町</t>
  </si>
  <si>
    <t>ﾀｲｼﾄﾞｳ</t>
  </si>
  <si>
    <t>太子堂</t>
  </si>
  <si>
    <t>ﾀｲﾅｶ</t>
  </si>
  <si>
    <t>田井中</t>
  </si>
  <si>
    <t>ﾀｶﾏﾁ</t>
  </si>
  <si>
    <t>高町</t>
  </si>
  <si>
    <t>ﾀｶﾐﾁﾖｳ</t>
  </si>
  <si>
    <t>高美町</t>
  </si>
  <si>
    <t>ﾀｶﾔｽﾁﾖｳﾐﾅﾐ</t>
  </si>
  <si>
    <t>高安町南</t>
  </si>
  <si>
    <t>ﾀｶﾔｽﾁﾖｳｷﾀ</t>
  </si>
  <si>
    <t>高安町北</t>
  </si>
  <si>
    <t>ﾀｹﾌﾁ</t>
  </si>
  <si>
    <t>竹渕</t>
  </si>
  <si>
    <t>ﾀｹﾌﾁﾋｶﾞｼ</t>
  </si>
  <si>
    <t>竹渕東</t>
  </si>
  <si>
    <t>ﾀｹﾌﾁﾆｼ</t>
  </si>
  <si>
    <t>竹渕西</t>
  </si>
  <si>
    <t>ﾁﾂﾞｶ</t>
  </si>
  <si>
    <t>千塚</t>
  </si>
  <si>
    <t>ﾃﾝﾉｳｼﾞﾔ</t>
  </si>
  <si>
    <t>天王寺屋</t>
  </si>
  <si>
    <t>ﾅｶﾀ</t>
  </si>
  <si>
    <t>中田</t>
  </si>
  <si>
    <t>ﾅｶﾞﾊﾀﾁﾖｳ</t>
  </si>
  <si>
    <t>永畑町</t>
  </si>
  <si>
    <t>ﾆｼｷﾉﾓﾄ</t>
  </si>
  <si>
    <t>西木の本</t>
  </si>
  <si>
    <t>ﾆｼｷﾕｳﾎｳｼﾞ</t>
  </si>
  <si>
    <t>西久宝寺</t>
  </si>
  <si>
    <t>ﾆｼﾀｶﾔｽﾁﾖｳ</t>
  </si>
  <si>
    <t>西高安町</t>
  </si>
  <si>
    <t>ﾆｼﾔﾏﾓﾄﾁﾖｳ</t>
  </si>
  <si>
    <t>西山本町</t>
  </si>
  <si>
    <t>ﾆｼﾕｳｹﾞ</t>
  </si>
  <si>
    <t>西弓削</t>
  </si>
  <si>
    <t>ﾇﾏ</t>
  </si>
  <si>
    <t>沼</t>
  </si>
  <si>
    <t>ﾊﾂﾄﾘｶﾞﾜ</t>
  </si>
  <si>
    <t>服部川</t>
  </si>
  <si>
    <t>ﾋｶﾘﾁﾖｳ</t>
  </si>
  <si>
    <t>光町</t>
  </si>
  <si>
    <t>ﾋｶﾞｼｵｲﾊﾗ</t>
  </si>
  <si>
    <t>東老原</t>
  </si>
  <si>
    <t>ﾋｶﾞｼｷﾕｳﾎｳｼﾞ</t>
  </si>
  <si>
    <t>東久宝寺</t>
  </si>
  <si>
    <t>ﾋｶﾞｼﾀｲｼ</t>
  </si>
  <si>
    <t>東太子</t>
  </si>
  <si>
    <t>ﾋｶﾞｼﾎﾝﾏﾁ</t>
  </si>
  <si>
    <t>東本町</t>
  </si>
  <si>
    <t>ﾋｶﾞｼﾔﾏﾓﾄｼﾝﾏﾁ</t>
  </si>
  <si>
    <t>東山本新町</t>
  </si>
  <si>
    <t>ﾋｶﾞｼﾔﾏﾓﾄﾁﾖｳ</t>
  </si>
  <si>
    <t>東山本町</t>
  </si>
  <si>
    <t>ﾋｶﾞｼﾕｳｹﾞ</t>
  </si>
  <si>
    <t>東弓削</t>
  </si>
  <si>
    <t>ﾌｸｴｲﾁﾖｳ</t>
  </si>
  <si>
    <t>福栄町</t>
  </si>
  <si>
    <t>ﾌｸﾏﾝｼﾞﾁﾖｳ</t>
  </si>
  <si>
    <t>福万寺町</t>
  </si>
  <si>
    <t>ﾌｸﾏﾝｼﾞﾁﾖｳﾐﾅﾐ</t>
  </si>
  <si>
    <t>福万寺町南</t>
  </si>
  <si>
    <t>ﾌｸﾏﾝｼﾞﾁﾖｳｷﾀ</t>
  </si>
  <si>
    <t>福万寺町北</t>
  </si>
  <si>
    <t>ﾌﾀﾏﾀ</t>
  </si>
  <si>
    <t>二俣</t>
  </si>
  <si>
    <t>ﾏﾂﾔﾏﾁﾖｳ</t>
  </si>
  <si>
    <t>松山町</t>
  </si>
  <si>
    <t>ﾐｽﾞｺｼ</t>
  </si>
  <si>
    <t>水越</t>
  </si>
  <si>
    <t>ﾐｿﾉﾁﾖｳ</t>
  </si>
  <si>
    <t>美園町</t>
  </si>
  <si>
    <t>緑ケ丘</t>
  </si>
  <si>
    <t>ﾐﾅﾐｳｴﾏﾂﾁﾖｳ</t>
  </si>
  <si>
    <t>南植松町</t>
  </si>
  <si>
    <t>ﾐﾅﾐｶﾒｲﾁﾖｳ</t>
  </si>
  <si>
    <t>南亀井町</t>
  </si>
  <si>
    <t>ﾐﾅﾐｷﾉﾓﾄ</t>
  </si>
  <si>
    <t>南木の本</t>
  </si>
  <si>
    <t>ﾐﾅﾐｷﾕｳﾎｳｼﾞ</t>
  </si>
  <si>
    <t>南久宝寺</t>
  </si>
  <si>
    <t>ﾐﾅﾐｺｻﾞｶｱｲﾁﾖｳ</t>
  </si>
  <si>
    <t>南小阪合町</t>
  </si>
  <si>
    <t>ﾐﾅﾐﾀｲｼﾄﾞｳ</t>
  </si>
  <si>
    <t>南太子堂</t>
  </si>
  <si>
    <t>ﾐﾔｺﾂﾞｶ</t>
  </si>
  <si>
    <t>都塚</t>
  </si>
  <si>
    <t>ﾐﾔｺﾂﾞｶｷﾀ</t>
  </si>
  <si>
    <t>都塚北</t>
  </si>
  <si>
    <t>ﾐﾔｺﾂﾞｶﾐﾅﾐ</t>
  </si>
  <si>
    <t>都塚南</t>
  </si>
  <si>
    <t>ﾐﾔﾏﾁ</t>
  </si>
  <si>
    <t>ﾔｵｷﾞ(ﾁﾖｳﾒ)</t>
  </si>
  <si>
    <t>八尾木（丁目）</t>
  </si>
  <si>
    <t>ﾔｵｷﾞﾋｶﾞｼ</t>
  </si>
  <si>
    <t>八尾木東</t>
  </si>
  <si>
    <t>ﾔｵｷﾞｷﾀ</t>
  </si>
  <si>
    <t>八尾木北</t>
  </si>
  <si>
    <t>ﾔｽﾅｶﾁﾖｳ</t>
  </si>
  <si>
    <t>安中町</t>
  </si>
  <si>
    <t>ﾔﾏｶﾞﾁﾖｳ</t>
  </si>
  <si>
    <t>山賀町</t>
  </si>
  <si>
    <t>ﾔﾏｼﾛﾁﾖｳ</t>
  </si>
  <si>
    <t>山城町</t>
  </si>
  <si>
    <t>ﾔﾏﾀｹ</t>
  </si>
  <si>
    <t>山畑</t>
  </si>
  <si>
    <t>ﾔﾏﾓﾄﾀｶﾔｽﾁﾖｳ</t>
  </si>
  <si>
    <t>山本高安町</t>
  </si>
  <si>
    <t>ﾔﾏﾓﾄﾁﾖｳﾐﾅﾐ</t>
  </si>
  <si>
    <t>山本町南</t>
  </si>
  <si>
    <t>ﾔﾏﾓﾄﾁﾖｳｷﾀ</t>
  </si>
  <si>
    <t>山本町北</t>
  </si>
  <si>
    <t>ﾕｳｹﾞﾁﾖｳ</t>
  </si>
  <si>
    <t>弓削町</t>
  </si>
  <si>
    <t>ﾕｳｹﾞﾁﾖｳﾐﾅﾐ</t>
  </si>
  <si>
    <t>弓削町南</t>
  </si>
  <si>
    <t>ﾖｳｺｳｴﾝ</t>
  </si>
  <si>
    <t>陽光園</t>
  </si>
  <si>
    <t>ﾖｵｷﾞ(ｵｵｱｻﾞ)</t>
  </si>
  <si>
    <t>八尾木（大字）</t>
  </si>
  <si>
    <t>ﾘﾕｳｹﾞﾁﾖｳ</t>
  </si>
  <si>
    <t>龍華町</t>
  </si>
  <si>
    <t>ﾜｶﾊﾞﾔｼﾁﾖｳ</t>
  </si>
  <si>
    <t>若林町</t>
  </si>
  <si>
    <t>ｲｽﾞﾐｻﾉｼ</t>
  </si>
  <si>
    <t>泉佐野市</t>
  </si>
  <si>
    <t>ｱｵｲﾁﾖｳ</t>
  </si>
  <si>
    <t>葵町</t>
  </si>
  <si>
    <t>ｲｽﾞﾐｶﾞｵｶ</t>
  </si>
  <si>
    <t>泉ケ丘</t>
  </si>
  <si>
    <t>ｲﾁﾊﾞﾋｶﾞｼ</t>
  </si>
  <si>
    <t>市場東</t>
  </si>
  <si>
    <t>ｲﾁﾊﾞﾆｼ</t>
  </si>
  <si>
    <t>市場西</t>
  </si>
  <si>
    <t>ｲﾁﾊﾞﾐﾅﾐ</t>
  </si>
  <si>
    <t>市場南</t>
  </si>
  <si>
    <t>ｵｵｷﾞ</t>
  </si>
  <si>
    <t>大木</t>
  </si>
  <si>
    <t>ｵｵﾐﾔﾁﾖｳ</t>
  </si>
  <si>
    <t>大宮町</t>
  </si>
  <si>
    <t>ｵｵﾆｼ</t>
  </si>
  <si>
    <t>大西</t>
  </si>
  <si>
    <t>ｵｶﾓﾄ</t>
  </si>
  <si>
    <t>岡本</t>
  </si>
  <si>
    <t>ｶｻﾏﾂ</t>
  </si>
  <si>
    <t>笠松</t>
  </si>
  <si>
    <t>ｶﾐｶﾜﾗﾔ</t>
  </si>
  <si>
    <t>上瓦屋</t>
  </si>
  <si>
    <t>ｶﾐﾉｺﾞｳ</t>
  </si>
  <si>
    <t>上之郷</t>
  </si>
  <si>
    <t>ｻﾉﾀﾞｲ</t>
  </si>
  <si>
    <t>佐野台</t>
  </si>
  <si>
    <t>ｼﾓｶﾜﾗﾔ</t>
  </si>
  <si>
    <t>下瓦屋</t>
  </si>
  <si>
    <t>ｼﾖｳﾌｳﾀﾞｲ</t>
  </si>
  <si>
    <t>松風台</t>
  </si>
  <si>
    <t>ｼﾝﾔｽﾏﾂ</t>
  </si>
  <si>
    <t>新安松</t>
  </si>
  <si>
    <t>ｽﾐﾖｼﾁﾖｳ</t>
  </si>
  <si>
    <t>住吉町</t>
  </si>
  <si>
    <t>ｾﾝｼﾕｳｸｳｺｳｷﾀ</t>
  </si>
  <si>
    <t>泉州空港北</t>
  </si>
  <si>
    <t>ﾀｶﾏﾂﾋｶﾞｼ</t>
  </si>
  <si>
    <t>高松東</t>
  </si>
  <si>
    <t>ﾀｶﾏﾂﾆｼ</t>
  </si>
  <si>
    <t>高松西</t>
  </si>
  <si>
    <t>ﾀｶﾏﾂﾐﾅﾐ</t>
  </si>
  <si>
    <t>高松南</t>
  </si>
  <si>
    <t>ﾀｶﾏﾂｷﾀ</t>
  </si>
  <si>
    <t>高松北</t>
  </si>
  <si>
    <t>ﾀﾜﾗﾔ</t>
  </si>
  <si>
    <t>俵屋</t>
  </si>
  <si>
    <t>ﾂﾁﾏﾙ</t>
  </si>
  <si>
    <t>土丸</t>
  </si>
  <si>
    <t>ﾂﾙﾊﾗ</t>
  </si>
  <si>
    <t>鶴原</t>
  </si>
  <si>
    <t>ﾅｶｼﾖｳ</t>
  </si>
  <si>
    <t>中庄</t>
  </si>
  <si>
    <t>ﾅｶﾞﾀｷ</t>
  </si>
  <si>
    <t>長滝</t>
  </si>
  <si>
    <t>ﾆｲﾊﾏﾁﾖｳ</t>
  </si>
  <si>
    <t>新浜町</t>
  </si>
  <si>
    <t>ﾉﾃﾞﾁﾖｳ</t>
  </si>
  <si>
    <t>野出町</t>
  </si>
  <si>
    <t>ﾊｸﾞﾗｻﾞｷ</t>
  </si>
  <si>
    <t>羽倉崎</t>
  </si>
  <si>
    <t>ﾊｸﾞﾗｻﾞｷｳｴﾏﾁ</t>
  </si>
  <si>
    <t>羽倉崎上町</t>
  </si>
  <si>
    <t>ﾋｶﾞｼｻﾉﾀﾞｲ</t>
  </si>
  <si>
    <t>東佐野台</t>
  </si>
  <si>
    <t>ﾋｶﾞｼﾊｸﾞﾗｻﾞｷﾁﾖｳ</t>
  </si>
  <si>
    <t>東羽倉崎町</t>
  </si>
  <si>
    <t>ﾋﾈﾉ</t>
  </si>
  <si>
    <t>日根野</t>
  </si>
  <si>
    <t>ﾏﾂﾊﾞﾗ</t>
  </si>
  <si>
    <t>松原</t>
  </si>
  <si>
    <t>湊</t>
  </si>
  <si>
    <t>ﾐﾅﾐｲｽﾞﾐｶﾞｵｶ</t>
  </si>
  <si>
    <t>南泉ケ丘</t>
  </si>
  <si>
    <t>ﾐﾅﾐﾅｶｵｶﾓﾄ</t>
  </si>
  <si>
    <t>南中岡本</t>
  </si>
  <si>
    <t>ﾐﾅﾐﾅｶｶｼｲ</t>
  </si>
  <si>
    <t>南中樫井</t>
  </si>
  <si>
    <t>ﾐﾅﾐﾅｶﾔｽﾏﾂ</t>
  </si>
  <si>
    <t>南中安松</t>
  </si>
  <si>
    <t>ﾘﾝｸｳｵｳﾗｲﾐﾅﾐ</t>
  </si>
  <si>
    <t>りんくう往来南</t>
  </si>
  <si>
    <t>ﾘﾝｸｳｵｳﾗｲｷﾀ</t>
  </si>
  <si>
    <t>りんくう往来北</t>
  </si>
  <si>
    <t>ﾄﾝﾀﾞﾊﾞﾔｼｼ</t>
  </si>
  <si>
    <t>富田林市</t>
  </si>
  <si>
    <t>ｱｵﾊﾞｵｶ</t>
  </si>
  <si>
    <t>青葉丘</t>
  </si>
  <si>
    <t>旭ケ丘町</t>
  </si>
  <si>
    <t>ｱﾜｶﾞｲｹﾁﾖｳ</t>
  </si>
  <si>
    <t>粟ケ池町</t>
  </si>
  <si>
    <t>ｳﾒﾉｻﾄ</t>
  </si>
  <si>
    <t>梅の里</t>
  </si>
  <si>
    <t>ｳﾚｼ</t>
  </si>
  <si>
    <t>嬉</t>
  </si>
  <si>
    <t>ｴﾋﾞﾀﾆ</t>
  </si>
  <si>
    <t>毛人谷</t>
  </si>
  <si>
    <t>ｵﾁｶﾀ</t>
  </si>
  <si>
    <t>彼方</t>
  </si>
  <si>
    <t>ｶｶﾞﾘﾀﾞｲ</t>
  </si>
  <si>
    <t>かがり台</t>
  </si>
  <si>
    <t>ｶﾀﾞ</t>
  </si>
  <si>
    <t>加太</t>
  </si>
  <si>
    <t>ｶﾜﾂﾞﾗﾁﾖｳ</t>
  </si>
  <si>
    <t>川面町</t>
  </si>
  <si>
    <t>ｶﾜﾑｶｲﾁﾖｳ</t>
  </si>
  <si>
    <t>川向町</t>
  </si>
  <si>
    <t>ｶﾝﾅﾋﾞ</t>
  </si>
  <si>
    <t>甘南備</t>
  </si>
  <si>
    <t>ｷｼ</t>
  </si>
  <si>
    <t>喜志</t>
  </si>
  <si>
    <t>ｷｼｼﾝｹﾁﾖｳ</t>
  </si>
  <si>
    <t>喜志新家町</t>
  </si>
  <si>
    <t>ｷｼﾁﾖｳ</t>
  </si>
  <si>
    <t>喜志町</t>
  </si>
  <si>
    <t>ｷﾀｵｵﾄﾓﾁﾖｳ</t>
  </si>
  <si>
    <t>北大伴町</t>
  </si>
  <si>
    <t>ｷﾄﾞﾔﾏﾁﾖｳ</t>
  </si>
  <si>
    <t>木戸山町</t>
  </si>
  <si>
    <t>ｸﾉｷﾀﾞｲ</t>
  </si>
  <si>
    <t>久野喜台</t>
  </si>
  <si>
    <t>甲田</t>
  </si>
  <si>
    <t>ｺｳﾖｳﾀﾞｲ</t>
  </si>
  <si>
    <t>向陽台</t>
  </si>
  <si>
    <t>ｺｶﾞﾈﾀﾞｲ</t>
  </si>
  <si>
    <t>小金台</t>
  </si>
  <si>
    <t>ｺﾞｹﾝﾔ</t>
  </si>
  <si>
    <t>五軒家</t>
  </si>
  <si>
    <t>ｺﾝｺﾞｳﾆｼｷｵﾘﾀﾞｲ</t>
  </si>
  <si>
    <t>金剛錦織台</t>
  </si>
  <si>
    <t>ｺﾝｺﾞｳﾌｼﾔﾏﾀﾞｲ</t>
  </si>
  <si>
    <t>金剛伏山台</t>
  </si>
  <si>
    <t>ｻｲｼﾞﾖｳﾁﾖｳ</t>
  </si>
  <si>
    <t>西条町</t>
  </si>
  <si>
    <t>ｻｸﾗｲﾁﾖｳ</t>
  </si>
  <si>
    <t>桜井町</t>
  </si>
  <si>
    <t>桜ケ丘町</t>
  </si>
  <si>
    <t>ｻﾋﾞ</t>
  </si>
  <si>
    <t>佐備</t>
  </si>
  <si>
    <t>ｼﾝｱｵﾊﾞｵｶﾁﾖｳ</t>
  </si>
  <si>
    <t>新青葉丘町</t>
  </si>
  <si>
    <t>ｼﾝｹ</t>
  </si>
  <si>
    <t>新家</t>
  </si>
  <si>
    <t>ｽｶﾞ</t>
  </si>
  <si>
    <t>須賀</t>
  </si>
  <si>
    <t>ﾀｶﾍﾞﾀﾞｲ</t>
  </si>
  <si>
    <t>高辺台</t>
  </si>
  <si>
    <t>ﾀﾆｶﾞﾜﾁﾖｳ</t>
  </si>
  <si>
    <t>谷川町</t>
  </si>
  <si>
    <t>ﾂｳﾎｳｼﾞﾁﾖｳ</t>
  </si>
  <si>
    <t>通法寺町</t>
  </si>
  <si>
    <t>ﾂﾂﾞﾔﾏ</t>
  </si>
  <si>
    <t>廿山</t>
  </si>
  <si>
    <t>ﾂﾂﾞﾔﾏﾀﾞｲ</t>
  </si>
  <si>
    <t>津々山台</t>
  </si>
  <si>
    <t>ﾃﾗｲｹﾀﾞｲ</t>
  </si>
  <si>
    <t>寺池台</t>
  </si>
  <si>
    <t>ﾄﾝﾀﾞﾊﾞﾔｼﾁﾖｳ</t>
  </si>
  <si>
    <t>富田林町</t>
  </si>
  <si>
    <t>中野町東</t>
  </si>
  <si>
    <t>中野町西</t>
  </si>
  <si>
    <t>ﾅﾝﾌﾟｳﾀﾞｲ</t>
  </si>
  <si>
    <t>楠風台</t>
  </si>
  <si>
    <t>ﾆｼｲﾀﾓﾁﾁﾖｳ</t>
  </si>
  <si>
    <t>西板持町</t>
  </si>
  <si>
    <t>ﾆｼｷｵﾘ</t>
  </si>
  <si>
    <t>錦織</t>
  </si>
  <si>
    <t>ﾆｼｷｵﾘｷﾀ</t>
  </si>
  <si>
    <t>錦織北</t>
  </si>
  <si>
    <t>ﾆｼｷｵﾘﾅｶ</t>
  </si>
  <si>
    <t>錦織中</t>
  </si>
  <si>
    <t>ﾆｼｷｵﾘﾋｶﾞｼ</t>
  </si>
  <si>
    <t>錦織東</t>
  </si>
  <si>
    <t>ﾆｼｷｵﾘﾐﾅﾐ</t>
  </si>
  <si>
    <t>錦織南</t>
  </si>
  <si>
    <t>ﾆｼｷｶﾞｵｶﾁﾖｳ</t>
  </si>
  <si>
    <t>錦ケ丘町</t>
  </si>
  <si>
    <t>ﾋｶﾞｼｲﾀﾓﾁﾁﾖｳ</t>
  </si>
  <si>
    <t>東板持町</t>
  </si>
  <si>
    <t>ﾋﾗﾁﾖｳ</t>
  </si>
  <si>
    <t>平町</t>
  </si>
  <si>
    <t>ﾌｼﾐﾄﾞｳ</t>
  </si>
  <si>
    <t>伏見堂</t>
  </si>
  <si>
    <t>ﾌｼﾔﾏ</t>
  </si>
  <si>
    <t>伏山</t>
  </si>
  <si>
    <t>ﾌｼﾞｻﾜﾀﾞｲ</t>
  </si>
  <si>
    <t>藤沢台</t>
  </si>
  <si>
    <t>ﾌﾄﾞｳｶﾞｵｶﾁﾖｳ</t>
  </si>
  <si>
    <t>不動ケ丘町</t>
  </si>
  <si>
    <t>ﾌﾐｶﾞｵｶﾁﾖｳ</t>
  </si>
  <si>
    <t>富美ケ丘町</t>
  </si>
  <si>
    <t>ﾍﾞﾂｲ</t>
  </si>
  <si>
    <t>別井</t>
  </si>
  <si>
    <t>ﾐﾄﾞﾘｶﾞｵｶﾁﾖｳ</t>
  </si>
  <si>
    <t>緑ケ丘町</t>
  </si>
  <si>
    <t>ﾐﾅﾐｱｻﾋｶﾞｵｶﾁﾖｳ</t>
  </si>
  <si>
    <t>南旭ケ丘町</t>
  </si>
  <si>
    <t>ﾐﾅﾐｵｵﾄﾓﾁﾖｳ</t>
  </si>
  <si>
    <t>南大伴町</t>
  </si>
  <si>
    <t>ﾐﾔｺｳﾀﾞﾁﾖｳ</t>
  </si>
  <si>
    <t>宮甲田町</t>
  </si>
  <si>
    <t>ﾐﾔﾏﾀﾞｲ</t>
  </si>
  <si>
    <t>美山台</t>
  </si>
  <si>
    <t>ﾔﾏﾁﾕｳﾀﾞﾁﾖｳ</t>
  </si>
  <si>
    <t>山中田町</t>
  </si>
  <si>
    <t>ﾖｺﾔﾏ</t>
  </si>
  <si>
    <t>横山</t>
  </si>
  <si>
    <t>ﾘﾕｳｾﾝ</t>
  </si>
  <si>
    <t>龍泉</t>
  </si>
  <si>
    <t>ﾜｶﾏﾂﾁﾖｳﾋｶﾞｼ</t>
  </si>
  <si>
    <t>若松町東</t>
  </si>
  <si>
    <t>ﾜｶﾏﾂﾁﾖｳﾆｼ</t>
  </si>
  <si>
    <t>若松町西</t>
  </si>
  <si>
    <t>ﾈﾔｶﾞﾜｼ</t>
  </si>
  <si>
    <t>寝屋川市</t>
  </si>
  <si>
    <t>ｲｹﾀﾞ</t>
  </si>
  <si>
    <t>池田</t>
  </si>
  <si>
    <t>ｲｹﾀﾞｱｻﾋﾏﾁ</t>
  </si>
  <si>
    <t>池田旭町</t>
  </si>
  <si>
    <t>ｲｹﾀﾞﾋｶﾞｼﾏﾁ</t>
  </si>
  <si>
    <t>池田東町</t>
  </si>
  <si>
    <t>ｲｹﾀﾞﾆｼﾏﾁ</t>
  </si>
  <si>
    <t>池田西町</t>
  </si>
  <si>
    <t>ｲｹﾀﾞﾐﾅﾐﾏﾁ</t>
  </si>
  <si>
    <t>池田南町</t>
  </si>
  <si>
    <t>ｲｹﾀﾞｷﾀﾏﾁ</t>
  </si>
  <si>
    <t>池田北町</t>
  </si>
  <si>
    <t>ｲｹﾀﾞｼﾝﾏﾁ</t>
  </si>
  <si>
    <t>池田新町</t>
  </si>
  <si>
    <t>ｲｹﾀﾞﾅｶﾏﾁ</t>
  </si>
  <si>
    <t>池田中町</t>
  </si>
  <si>
    <t>ｲｹﾀﾞﾎﾝﾏﾁ</t>
  </si>
  <si>
    <t>池田本町</t>
  </si>
  <si>
    <t>ｲｹﾉｾﾁﾖｳ</t>
  </si>
  <si>
    <t>池の瀬町</t>
  </si>
  <si>
    <t>ｲｼﾂﾞﾅｶﾏﾁ</t>
  </si>
  <si>
    <t>石津中町</t>
  </si>
  <si>
    <t>ｲｼﾂﾞﾋｶﾞｼﾏﾁ</t>
  </si>
  <si>
    <t>石津東町</t>
  </si>
  <si>
    <t>ｲｼﾂﾞﾐﾅﾐﾏﾁ</t>
  </si>
  <si>
    <t>石津南町</t>
  </si>
  <si>
    <t>ｲｼﾂﾞﾓﾄﾏﾁ</t>
  </si>
  <si>
    <t>石津元町</t>
  </si>
  <si>
    <t>ｲｽﾞﾓﾁﾖｳ</t>
  </si>
  <si>
    <t>出雲町</t>
  </si>
  <si>
    <t>ｳｽﾞﾏｻｻｸﾗｶﾞｵｶ</t>
  </si>
  <si>
    <t>太秦桜が丘</t>
  </si>
  <si>
    <t>ｳｽﾞﾏｻﾀｶﾂｶﾁﾖｳ</t>
  </si>
  <si>
    <t>太秦高塚町</t>
  </si>
  <si>
    <t>ｳｽﾞﾏｻﾅｶﾏﾁ</t>
  </si>
  <si>
    <t>太秦中町</t>
  </si>
  <si>
    <t>ｳｽﾞﾏｻﾋｶﾞｼｶﾞｵｶ</t>
  </si>
  <si>
    <t>太秦東が丘</t>
  </si>
  <si>
    <t>ｳｽﾞﾏｻﾐﾄﾞﾘｶﾞｵｶ</t>
  </si>
  <si>
    <t>太秦緑が丘</t>
  </si>
  <si>
    <t>ｳｽﾞﾏｻﾓﾄﾏﾁ</t>
  </si>
  <si>
    <t>太秦元町</t>
  </si>
  <si>
    <t>ｳﾀﾆﾁﾖｳ</t>
  </si>
  <si>
    <t>宇谷町</t>
  </si>
  <si>
    <t>ｳﾁｱｹﾞｼﾝﾏﾁ</t>
  </si>
  <si>
    <t>打上新町</t>
  </si>
  <si>
    <t>ｳﾁｱｹﾞﾀｶﾂｶﾁﾖｳ</t>
  </si>
  <si>
    <t>打上高塚町</t>
  </si>
  <si>
    <t>ｳﾁｱｹﾞﾅｶﾏﾁ</t>
  </si>
  <si>
    <t>打上中町</t>
  </si>
  <si>
    <t>ｳﾁｱｹﾞﾐﾅﾐﾏﾁ</t>
  </si>
  <si>
    <t>打上南町</t>
  </si>
  <si>
    <t>ｳﾁｱｹﾞﾐﾔﾏｴﾁﾖｳ</t>
  </si>
  <si>
    <t>打上宮前町</t>
  </si>
  <si>
    <t>ｳﾁｱｹﾞﾓﾄﾏﾁ</t>
  </si>
  <si>
    <t>打上元町</t>
  </si>
  <si>
    <t>ｳﾒｶﾞｵｶ</t>
  </si>
  <si>
    <t>梅が丘</t>
  </si>
  <si>
    <t>ｵｵﾀﾆﾁﾖｳ</t>
  </si>
  <si>
    <t>大谷町</t>
  </si>
  <si>
    <t>ｵｵﾄｼﾁﾖｳ</t>
  </si>
  <si>
    <t>大利町</t>
  </si>
  <si>
    <t>ｵｵﾄｼﾓﾄﾏﾁ</t>
  </si>
  <si>
    <t>大利元町</t>
  </si>
  <si>
    <t>ｵﾄﾜﾁﾖｳ</t>
  </si>
  <si>
    <t>音羽町</t>
  </si>
  <si>
    <t>ｶﾐｶﾐﾀﾞ</t>
  </si>
  <si>
    <t>上神田</t>
  </si>
  <si>
    <t>ｶﾔｼﾏｻｸﾗｴﾝﾁﾖｳ</t>
  </si>
  <si>
    <t>萱島桜園町</t>
  </si>
  <si>
    <t>ｶﾔｼﾏｼﾝﾜﾁﾖｳ</t>
  </si>
  <si>
    <t>萱島信和町</t>
  </si>
  <si>
    <t>ｶﾔｼﾏﾎﾝﾏﾁ</t>
  </si>
  <si>
    <t>萱島本町</t>
  </si>
  <si>
    <t>ｶﾔｼﾏﾐﾅﾐﾏﾁ</t>
  </si>
  <si>
    <t>萱島南町</t>
  </si>
  <si>
    <t>ｶﾔｼﾏﾋｶﾞｼ</t>
  </si>
  <si>
    <t>萱島東</t>
  </si>
  <si>
    <t>ｶﾜｶﾂﾁﾖｳ</t>
  </si>
  <si>
    <t>川勝町</t>
  </si>
  <si>
    <t>ｶﾜｷﾀﾅｶﾏﾁ</t>
  </si>
  <si>
    <t>河北中町</t>
  </si>
  <si>
    <t>ｶﾜｷﾀﾋｶﾞｼﾏﾁ</t>
  </si>
  <si>
    <t>河北東町</t>
  </si>
  <si>
    <t>ｶﾜｷﾀﾆｼﾏﾁ</t>
  </si>
  <si>
    <t>河北西町</t>
  </si>
  <si>
    <t>ｶﾝｿｳﾂﾞｶﾁﾖｳ</t>
  </si>
  <si>
    <t>菅相塚町</t>
  </si>
  <si>
    <t>ｷﾀｵｵﾄｼﾁﾖｳ</t>
  </si>
  <si>
    <t>北大利町</t>
  </si>
  <si>
    <t>ｷﾀﾞﾁﾖｳ</t>
  </si>
  <si>
    <t>木田町</t>
  </si>
  <si>
    <t>ｷﾀﾞﾓﾄﾐﾔ</t>
  </si>
  <si>
    <t>木田元宮</t>
  </si>
  <si>
    <t>ｸｽﾈﾐﾅﾐﾏﾁ</t>
  </si>
  <si>
    <t>楠根南町</t>
  </si>
  <si>
    <t>ｸｽﾈｷﾀﾏﾁ</t>
  </si>
  <si>
    <t>楠根北町</t>
  </si>
  <si>
    <t>ｸｽﾞﾊﾗ</t>
  </si>
  <si>
    <t>葛原</t>
  </si>
  <si>
    <t>ｸｽﾞﾊﾗｼﾝﾏﾁ</t>
  </si>
  <si>
    <t>葛原新町</t>
  </si>
  <si>
    <t>ｸﾆﾏﾂﾁﾖｳ</t>
  </si>
  <si>
    <t>国松町</t>
  </si>
  <si>
    <t>ｸﾛﾊﾗｱｻﾋﾏﾁ</t>
  </si>
  <si>
    <t>黒原旭町</t>
  </si>
  <si>
    <t>ｸﾛﾊﾗｼﾝﾏﾁ</t>
  </si>
  <si>
    <t>黒原新町</t>
  </si>
  <si>
    <t>ｸﾛﾊﾗｼﾞﾖｳﾅｲﾁﾖｳ</t>
  </si>
  <si>
    <t>黒原城内町</t>
  </si>
  <si>
    <t>ｸﾛﾊﾗﾀﾁﾊﾞﾅﾁﾖｳ</t>
  </si>
  <si>
    <t>黒原橘町</t>
  </si>
  <si>
    <t>ｺｵﾘｼﾝﾏﾁ</t>
  </si>
  <si>
    <t>香里新町</t>
  </si>
  <si>
    <t>ｺｵﾘﾎﾝﾄﾞｵﾘﾁﾖｳ</t>
  </si>
  <si>
    <t>香里本通町</t>
  </si>
  <si>
    <t>ｺｵﾘﾆｼﾉﾁﾖｳ</t>
  </si>
  <si>
    <t>香里西之町</t>
  </si>
  <si>
    <t>ｺｵﾘﾐﾅﾐﾉﾁﾖｳ</t>
  </si>
  <si>
    <t>香里南之町</t>
  </si>
  <si>
    <t>ｺｵﾘｷﾀﾉﾁﾖｳ</t>
  </si>
  <si>
    <t>香里北之町</t>
  </si>
  <si>
    <t>ｺｵﾘﾓﾄﾏﾁ</t>
  </si>
  <si>
    <t>郡元町</t>
  </si>
  <si>
    <t>ｺﾔﾁﾖｳ</t>
  </si>
  <si>
    <t>木屋町</t>
  </si>
  <si>
    <t>ｺﾔﾓﾄﾏﾁ</t>
  </si>
  <si>
    <t>木屋元町</t>
  </si>
  <si>
    <t>ｻｶｲﾊﾞｼﾁﾖｳ</t>
  </si>
  <si>
    <t>境橋町</t>
  </si>
  <si>
    <t>ｻｸﾗｷﾞﾁﾖｳ</t>
  </si>
  <si>
    <t>桜木町</t>
  </si>
  <si>
    <t>ｻﾝﾗﾋｶﾞｼﾏﾁ</t>
  </si>
  <si>
    <t>讃良東町</t>
  </si>
  <si>
    <t>ｻﾝﾗﾆｼﾏﾁ</t>
  </si>
  <si>
    <t>讃良西町</t>
  </si>
  <si>
    <t>ｼﾒﾉ</t>
  </si>
  <si>
    <t>点野</t>
  </si>
  <si>
    <t>ｼﾓｶﾐﾀﾞﾁﾖｳ</t>
  </si>
  <si>
    <t>下神田町</t>
  </si>
  <si>
    <t>ｼﾓｷﾀﾞﾁﾖｳ</t>
  </si>
  <si>
    <t>下木田町</t>
  </si>
  <si>
    <t>ｼﾖｳｴｲﾁﾖｳ</t>
  </si>
  <si>
    <t>昭栄町</t>
  </si>
  <si>
    <t>ｼﾖｳｼﾞｷﾀﾏﾁ</t>
  </si>
  <si>
    <t>小路北町</t>
  </si>
  <si>
    <t>ｼﾖｳｼﾞﾐﾅﾐﾏﾁ</t>
  </si>
  <si>
    <t>小路南町</t>
  </si>
  <si>
    <t>ｾｲﾋﾞﾁﾖｳ</t>
  </si>
  <si>
    <t>成美町</t>
  </si>
  <si>
    <t>ﾀｲｾｲﾁﾖｳ</t>
  </si>
  <si>
    <t>大成町</t>
  </si>
  <si>
    <t>ﾀｲﾁﾖｳ</t>
  </si>
  <si>
    <t>田井町</t>
  </si>
  <si>
    <t>ﾀｲﾆｼﾏﾁ</t>
  </si>
  <si>
    <t>田井西町</t>
  </si>
  <si>
    <t>ﾀｲﾏﾁﾖｳ</t>
  </si>
  <si>
    <t>太間町</t>
  </si>
  <si>
    <t>ﾀｲﾏﾋｶﾞｼﾏﾁ</t>
  </si>
  <si>
    <t>太間東町</t>
  </si>
  <si>
    <t>ﾀｶｸﾗ</t>
  </si>
  <si>
    <t>高倉</t>
  </si>
  <si>
    <t>ﾀｶﾐﾔ</t>
  </si>
  <si>
    <t>高宮</t>
  </si>
  <si>
    <t>ﾀｶﾐﾔｱｻﾋｵｶ</t>
  </si>
  <si>
    <t>高宮あさひ丘</t>
  </si>
  <si>
    <t>ﾀｶﾐﾔｻｶｴﾏﾁ</t>
  </si>
  <si>
    <t>高宮栄町</t>
  </si>
  <si>
    <t>ﾀｶﾐﾔｼﾝﾏﾁ</t>
  </si>
  <si>
    <t>高宮新町</t>
  </si>
  <si>
    <t>ﾀｶﾔﾅｷﾞ</t>
  </si>
  <si>
    <t>高柳</t>
  </si>
  <si>
    <t>ﾀｶﾔﾅｷﾞｻｶｴﾏﾁ</t>
  </si>
  <si>
    <t>高柳栄町</t>
  </si>
  <si>
    <t>ﾀｶﾗﾏﾁ</t>
  </si>
  <si>
    <t>宝町</t>
  </si>
  <si>
    <t>ﾁﾖｳｴｲｼﾞﾁﾖｳ</t>
  </si>
  <si>
    <t>長栄寺町</t>
  </si>
  <si>
    <t>ﾂｼﾏｴﾋｶﾞｼﾏﾁ</t>
  </si>
  <si>
    <t>対馬江東町</t>
  </si>
  <si>
    <t>ﾂｼﾏｴﾆｼﾏﾁ</t>
  </si>
  <si>
    <t>対馬江西町</t>
  </si>
  <si>
    <t>ﾄﾖｻﾞﾄﾁﾖｳ</t>
  </si>
  <si>
    <t>豊里町</t>
  </si>
  <si>
    <t>ﾄﾖﾉﾁﾖｳ</t>
  </si>
  <si>
    <t>豊野町</t>
  </si>
  <si>
    <t>ﾅｶｶﾐﾀﾞﾁﾖｳ</t>
  </si>
  <si>
    <t>中神田町</t>
  </si>
  <si>
    <t>ﾅｶｷﾀﾞﾁﾖｳ</t>
  </si>
  <si>
    <t>中木田町</t>
  </si>
  <si>
    <t>ﾅﾘﾀﾋｶﾞｼｶﾞｵｶ</t>
  </si>
  <si>
    <t>成田東が丘</t>
  </si>
  <si>
    <t>ﾅﾘﾀﾋｶﾞｼﾏﾁ</t>
  </si>
  <si>
    <t>成田東町</t>
  </si>
  <si>
    <t>ﾅﾘﾀﾆｼﾏﾁ</t>
  </si>
  <si>
    <t>成田西町</t>
  </si>
  <si>
    <t>ﾅﾘﾀﾐﾅﾐﾏﾁ</t>
  </si>
  <si>
    <t>成田南町</t>
  </si>
  <si>
    <t>ﾅﾘﾀﾁﾖｳ</t>
  </si>
  <si>
    <t>成田町</t>
  </si>
  <si>
    <t>ﾅﾝｽｲｴﾝﾁﾖｳ</t>
  </si>
  <si>
    <t>南水苑町</t>
  </si>
  <si>
    <t>ﾆﾂｼﾝﾁﾖｳ</t>
  </si>
  <si>
    <t>日新町</t>
  </si>
  <si>
    <t>ﾆﾜｼﾞﾁﾖｳ</t>
  </si>
  <si>
    <t>仁和寺町</t>
  </si>
  <si>
    <t>ﾆﾜｼﾞﾎﾝﾏﾁ</t>
  </si>
  <si>
    <t>仁和寺本町</t>
  </si>
  <si>
    <t>ﾈﾔ</t>
  </si>
  <si>
    <t>寝屋</t>
  </si>
  <si>
    <t>ﾈﾔｶﾞﾜｺｳｴﾝ</t>
  </si>
  <si>
    <t>寝屋川公園</t>
  </si>
  <si>
    <t>ﾈﾔｷﾀﾏﾁ</t>
  </si>
  <si>
    <t>寝屋北町</t>
  </si>
  <si>
    <t>ﾈﾔｼﾝﾏﾁ</t>
  </si>
  <si>
    <t>寝屋新町</t>
  </si>
  <si>
    <t>ﾈﾔﾐﾅﾐ</t>
  </si>
  <si>
    <t>寝屋南</t>
  </si>
  <si>
    <t>ﾊﾀﾞﾁﾖｳ</t>
  </si>
  <si>
    <t>秦町</t>
  </si>
  <si>
    <t>ﾊﾁﾏﾝﾀﾞｲ</t>
  </si>
  <si>
    <t>八幡台</t>
  </si>
  <si>
    <t>ﾊﾂﾁﾖｳ</t>
  </si>
  <si>
    <t>初町</t>
  </si>
  <si>
    <t>ﾊﾔｺﾁﾖｳ</t>
  </si>
  <si>
    <t>早子町</t>
  </si>
  <si>
    <t>ﾋｶﾞｼｵｵﾄｼﾁﾖｳ</t>
  </si>
  <si>
    <t>東大利町</t>
  </si>
  <si>
    <t>ﾋｶﾞｼｶﾐﾀﾞﾁﾖｳ</t>
  </si>
  <si>
    <t>東神田町</t>
  </si>
  <si>
    <t>ﾋｶﾞｼｺｵﾘｴﾝﾁﾖｳ</t>
  </si>
  <si>
    <t>東香里園町</t>
  </si>
  <si>
    <t>日之出町</t>
  </si>
  <si>
    <t>ﾋﾗｲｹﾁﾖｳ</t>
  </si>
  <si>
    <t>平池町</t>
  </si>
  <si>
    <t>ﾎﾘﾐｿﾞ</t>
  </si>
  <si>
    <t>堀溝</t>
  </si>
  <si>
    <t>ﾎﾘﾐｿﾞｷﾀﾏﾁ</t>
  </si>
  <si>
    <t>堀溝北町</t>
  </si>
  <si>
    <t>ﾐｲｶﾞｵｶ</t>
  </si>
  <si>
    <t>三井が丘</t>
  </si>
  <si>
    <t>ﾐｲﾁﾖｳ</t>
  </si>
  <si>
    <t>美井町</t>
  </si>
  <si>
    <t>ﾐｲﾐﾅﾐﾏﾁ</t>
  </si>
  <si>
    <t>三井南町</t>
  </si>
  <si>
    <t>ﾐｲﾓﾄﾏﾁ</t>
  </si>
  <si>
    <t>美井元町</t>
  </si>
  <si>
    <t>ﾐﾕｷﾋｶﾞｼﾏﾁ</t>
  </si>
  <si>
    <t>御幸東町</t>
  </si>
  <si>
    <t>ﾐﾕｷﾆｼﾏﾁ</t>
  </si>
  <si>
    <t>御幸西町</t>
  </si>
  <si>
    <t>ﾒｲﾄｸ</t>
  </si>
  <si>
    <t>明徳</t>
  </si>
  <si>
    <t>ﾒｲﾜ</t>
  </si>
  <si>
    <t>明和</t>
  </si>
  <si>
    <t>八坂町</t>
  </si>
  <si>
    <t>ﾜｶﾊﾞﾁﾖｳ</t>
  </si>
  <si>
    <t>若葉町</t>
  </si>
  <si>
    <t>ｶﾜﾁﾅｶﾞﾉｼ</t>
  </si>
  <si>
    <t>河内長野市</t>
  </si>
  <si>
    <t>ｱｶｼｱﾀﾞｲ</t>
  </si>
  <si>
    <t>あかしあ台</t>
  </si>
  <si>
    <t>ｱﾏﾉﾁﾖｳ</t>
  </si>
  <si>
    <t>天野町</t>
  </si>
  <si>
    <t>ｱﾏﾐ</t>
  </si>
  <si>
    <t>天見</t>
  </si>
  <si>
    <t>ｲｼﾎﾞﾄｹ</t>
  </si>
  <si>
    <t>石仏</t>
  </si>
  <si>
    <t>ｲｼﾐｶﾞﾜ</t>
  </si>
  <si>
    <t>石見川</t>
  </si>
  <si>
    <t>ｲﾁﾁﾖｳ</t>
  </si>
  <si>
    <t>市町</t>
  </si>
  <si>
    <t>ｲﾜｾﾞ</t>
  </si>
  <si>
    <t>岩瀬</t>
  </si>
  <si>
    <t>ｳｴﾀﾞﾁﾖｳ</t>
  </si>
  <si>
    <t>上田町</t>
  </si>
  <si>
    <t>ｳﾜﾊﾗﾁﾖｳ</t>
  </si>
  <si>
    <t>上原町</t>
  </si>
  <si>
    <t>ｳﾜﾊﾗﾆｼﾏﾁ</t>
  </si>
  <si>
    <t>上原西町</t>
  </si>
  <si>
    <t>ｵｵｲ</t>
  </si>
  <si>
    <t>ｵｵﾔﾌﾞﾈﾅｶﾏﾁ</t>
  </si>
  <si>
    <t>大矢船中町</t>
  </si>
  <si>
    <t>ｵｵﾔﾌﾞﾈﾆｼﾏﾁ</t>
  </si>
  <si>
    <t>大矢船西町</t>
  </si>
  <si>
    <t>ｵｵﾔﾌﾞﾈﾐﾅﾐﾏﾁ</t>
  </si>
  <si>
    <t>大矢船南町</t>
  </si>
  <si>
    <t>ｵｵﾔﾌﾞﾈｷﾀﾏﾁ</t>
  </si>
  <si>
    <t>大矢船北町</t>
  </si>
  <si>
    <t>ｵｼｵﾁﾖｳ</t>
  </si>
  <si>
    <t>小塩町</t>
  </si>
  <si>
    <t>ｵﾔﾏﾀﾞﾁﾖｳ</t>
  </si>
  <si>
    <t>小山田町</t>
  </si>
  <si>
    <t>ｶｶﾞﾀ</t>
  </si>
  <si>
    <t>加賀田</t>
  </si>
  <si>
    <t>ｶﾐｶﾞｵｶ</t>
  </si>
  <si>
    <t>神ガ丘</t>
  </si>
  <si>
    <t>ｶﾗｸﾀﾞﾆ</t>
  </si>
  <si>
    <t>唐久谷</t>
  </si>
  <si>
    <t>ｶﾜｲﾃﾞﾗ</t>
  </si>
  <si>
    <t>河合寺</t>
  </si>
  <si>
    <t>ｷｸｽｲﾁﾖｳ</t>
  </si>
  <si>
    <t>菊水町</t>
  </si>
  <si>
    <t>ｷﾀｱｵﾊﾞﾀﾞｲ</t>
  </si>
  <si>
    <t>北青葉台</t>
  </si>
  <si>
    <t>ｷﾀｷﾎﾞｳｶﾞｵｶ</t>
  </si>
  <si>
    <t>北貴望ケ丘</t>
  </si>
  <si>
    <t>喜多町</t>
  </si>
  <si>
    <t>ｷﾄﾞ</t>
  </si>
  <si>
    <t>木戸</t>
  </si>
  <si>
    <t>ｷﾄﾞﾆｼﾏﾁ</t>
  </si>
  <si>
    <t>木戸西町</t>
  </si>
  <si>
    <t>ｷﾄﾞﾋｶﾞｼﾏﾁ</t>
  </si>
  <si>
    <t>木戸東町</t>
  </si>
  <si>
    <t>ｷﾄﾞﾁﾖｳ</t>
  </si>
  <si>
    <t>木戸町</t>
  </si>
  <si>
    <t>ｷﾖﾐﾀﾞｲ</t>
  </si>
  <si>
    <t>清見台</t>
  </si>
  <si>
    <t>ｷﾘｶﾞｵｶ</t>
  </si>
  <si>
    <t>桐ケ丘</t>
  </si>
  <si>
    <t>ｸｽｶﾞｵｶ</t>
  </si>
  <si>
    <t>楠ケ丘</t>
  </si>
  <si>
    <t>ｺﾌﾞｶ</t>
  </si>
  <si>
    <t>小深</t>
  </si>
  <si>
    <t>ｻｶｴﾁﾖｳ</t>
  </si>
  <si>
    <t>ｼｵﾉﾐﾔﾁﾖｳ</t>
  </si>
  <si>
    <t>汐の宮町</t>
  </si>
  <si>
    <t>ｼﾓｻﾞﾄﾁﾖｳ</t>
  </si>
  <si>
    <t>下里町</t>
  </si>
  <si>
    <t>ｼﾞﾕｳｶﾞｵｶ</t>
  </si>
  <si>
    <t>自由ケ丘</t>
  </si>
  <si>
    <t>ｿｳｴﾝﾁﾖｳ</t>
  </si>
  <si>
    <t>荘園町</t>
  </si>
  <si>
    <t>ﾀﾞｲｼﾁﾖｳ</t>
  </si>
  <si>
    <t>大師町</t>
  </si>
  <si>
    <t>ﾀｷﾊﾀ</t>
  </si>
  <si>
    <t>滝畑</t>
  </si>
  <si>
    <t>ﾀｺｳ</t>
  </si>
  <si>
    <t>高向</t>
  </si>
  <si>
    <t>ﾁﾖﾀﾞﾀﾞｲﾁﾖｳ</t>
  </si>
  <si>
    <t>千代田台町</t>
  </si>
  <si>
    <t>ﾁﾖﾀﾞﾐﾅﾐﾁﾖｳ</t>
  </si>
  <si>
    <t>千代田南町</t>
  </si>
  <si>
    <t>ﾃﾗﾓﾄ</t>
  </si>
  <si>
    <t>寺元</t>
  </si>
  <si>
    <t>ﾅｶｶﾀｿｴﾁﾖｳ</t>
  </si>
  <si>
    <t>中片添町</t>
  </si>
  <si>
    <t>ﾅｶﾞﾉﾁﾖｳ</t>
  </si>
  <si>
    <t>長野町</t>
  </si>
  <si>
    <t>ﾅｶﾞﾚﾀﾞﾆ</t>
  </si>
  <si>
    <t>流谷</t>
  </si>
  <si>
    <t>ﾅﾝｶﾀﾞｲ</t>
  </si>
  <si>
    <t>南花台</t>
  </si>
  <si>
    <t>ﾆｼｶﾀｿｴﾁﾖｳ</t>
  </si>
  <si>
    <t>西片添町</t>
  </si>
  <si>
    <t>ﾆｼﾀﾞｲﾁﾖｳ</t>
  </si>
  <si>
    <t>西代町</t>
  </si>
  <si>
    <t>ﾆｼﾉﾔﾏﾁﾖｳ</t>
  </si>
  <si>
    <t>西之山町</t>
  </si>
  <si>
    <t>ﾆﾂﾄｳﾁﾖｳ</t>
  </si>
  <si>
    <t>日東町</t>
  </si>
  <si>
    <t>ﾉｻｸﾁﾖｳ</t>
  </si>
  <si>
    <t>野作町</t>
  </si>
  <si>
    <t>ﾊﾄﾊﾗ</t>
  </si>
  <si>
    <t>鳩原</t>
  </si>
  <si>
    <t>ﾋｶﾞｼｶﾀｿｴﾁﾖｳ</t>
  </si>
  <si>
    <t>東片添町</t>
  </si>
  <si>
    <t>ﾋﾉ</t>
  </si>
  <si>
    <t>日野</t>
  </si>
  <si>
    <t>ﾌﾙﾉﾁﾖｳ</t>
  </si>
  <si>
    <t>古野町</t>
  </si>
  <si>
    <t>ﾎﾝﾀﾞﾁﾖｳ</t>
  </si>
  <si>
    <t>本多町</t>
  </si>
  <si>
    <t>ﾏﾂｶﾞｵｶﾅｶﾏﾁ</t>
  </si>
  <si>
    <t>松ケ丘中町</t>
  </si>
  <si>
    <t>ﾏﾂｶﾞｵｶﾋｶﾞｼﾏﾁ</t>
  </si>
  <si>
    <t>松ケ丘東町</t>
  </si>
  <si>
    <t>ﾏﾂｶﾞｵｶﾆｼﾏﾁ</t>
  </si>
  <si>
    <t>松ケ丘西町</t>
  </si>
  <si>
    <t>ﾐｶﾉﾀﾞｲ</t>
  </si>
  <si>
    <t>美加の台</t>
  </si>
  <si>
    <t>ﾐﾂｶｲﾁﾁﾖｳ</t>
  </si>
  <si>
    <t>三日市町</t>
  </si>
  <si>
    <t>緑ケ丘中町</t>
  </si>
  <si>
    <t>緑ケ丘南町</t>
  </si>
  <si>
    <t>緑ケ丘北町</t>
  </si>
  <si>
    <t>ﾐﾅﾐｱｵﾊﾞﾀﾞｲ</t>
  </si>
  <si>
    <t>南青葉台</t>
  </si>
  <si>
    <t>ﾐﾅﾐｶﾞｵｶ</t>
  </si>
  <si>
    <t>南ケ丘</t>
  </si>
  <si>
    <t>ﾐﾅﾐｷﾎﾞｳｶﾞｵｶ</t>
  </si>
  <si>
    <t>南貴望ケ丘</t>
  </si>
  <si>
    <t>ﾑｶｲﾉﾁﾖｳ</t>
  </si>
  <si>
    <t>向野町</t>
  </si>
  <si>
    <t>ﾏﾂﾊﾞﾗｼ</t>
  </si>
  <si>
    <t>松原市</t>
  </si>
  <si>
    <t>ｱｵ</t>
  </si>
  <si>
    <t>阿保</t>
  </si>
  <si>
    <t>ｱﾏﾐﾋｶﾞｼ</t>
  </si>
  <si>
    <t>天美東</t>
  </si>
  <si>
    <t>ｱﾏﾐﾆｼ</t>
  </si>
  <si>
    <t>天美西</t>
  </si>
  <si>
    <t>ｱﾏﾐﾐﾅﾐ</t>
  </si>
  <si>
    <t>天美南</t>
  </si>
  <si>
    <t>ｱﾏﾐｷﾀ</t>
  </si>
  <si>
    <t>天美北</t>
  </si>
  <si>
    <t>ｱﾏﾐｶﾞﾄﾞｳ</t>
  </si>
  <si>
    <t>天美我堂</t>
  </si>
  <si>
    <t>ｳｴﾀﾞ</t>
  </si>
  <si>
    <t>上田</t>
  </si>
  <si>
    <t>ｵｵﾎﾞﾘ</t>
  </si>
  <si>
    <t>大堀</t>
  </si>
  <si>
    <t>ｵｶ</t>
  </si>
  <si>
    <t>岡</t>
  </si>
  <si>
    <t>ｵｶﾞﾜ</t>
  </si>
  <si>
    <t>小川</t>
  </si>
  <si>
    <t>ｶﾜｲ</t>
  </si>
  <si>
    <t>河合</t>
  </si>
  <si>
    <t>ｼﾊﾞｶﾞｷ</t>
  </si>
  <si>
    <t>柴垣</t>
  </si>
  <si>
    <t>ﾀｲｼﾞﾖｳ</t>
  </si>
  <si>
    <t>田井城</t>
  </si>
  <si>
    <t>ﾀｶﾐﾉｻﾄ</t>
  </si>
  <si>
    <t>高見の里</t>
  </si>
  <si>
    <t>ﾀﾂﾍﾞ</t>
  </si>
  <si>
    <t>立部</t>
  </si>
  <si>
    <t>ﾆｼｵｵﾂｶ</t>
  </si>
  <si>
    <t>西大塚</t>
  </si>
  <si>
    <t>ﾆｼﾉﾉ</t>
  </si>
  <si>
    <t>西野々</t>
  </si>
  <si>
    <t>ﾋｶﾞｼｼﾝﾏﾁ</t>
  </si>
  <si>
    <t>東新町</t>
  </si>
  <si>
    <t>ﾋﾄﾂﾔ</t>
  </si>
  <si>
    <t>一津屋</t>
  </si>
  <si>
    <t>松ケ丘</t>
  </si>
  <si>
    <t>ﾐﾔｹﾅｶ</t>
  </si>
  <si>
    <t>三宅中</t>
  </si>
  <si>
    <t>ﾐﾔｹﾋｶﾞｼ</t>
  </si>
  <si>
    <t>三宅東</t>
  </si>
  <si>
    <t>ﾐﾔｹﾆｼ</t>
  </si>
  <si>
    <t>三宅西</t>
  </si>
  <si>
    <t>ﾜｶﾊﾞﾔｼ</t>
  </si>
  <si>
    <t>若林</t>
  </si>
  <si>
    <t>ﾀﾞｲﾄｳｼ</t>
  </si>
  <si>
    <t>大東市</t>
  </si>
  <si>
    <t>ｱｶｲ</t>
  </si>
  <si>
    <t>赤井</t>
  </si>
  <si>
    <t>ｱｹﾐﾉｻﾄﾁﾖｳ</t>
  </si>
  <si>
    <t>明美の里町</t>
  </si>
  <si>
    <t>ｴｲﾜﾁﾖｳ</t>
  </si>
  <si>
    <t>栄和町</t>
  </si>
  <si>
    <t>ｶﾜﾅｶｼﾝﾏﾁ</t>
  </si>
  <si>
    <t>川中新町</t>
  </si>
  <si>
    <t>ｷﾀｸｽﾉｻﾄﾁﾖｳ</t>
  </si>
  <si>
    <t>北楠の里町</t>
  </si>
  <si>
    <t>ｺﾞｸﾃﾞﾝ</t>
  </si>
  <si>
    <t>御供田</t>
  </si>
  <si>
    <t>ｺﾞﾘﾖｳ</t>
  </si>
  <si>
    <t>御領</t>
  </si>
  <si>
    <t>ｻﾝｶﾞ</t>
  </si>
  <si>
    <t>三箇</t>
  </si>
  <si>
    <t>ｻﾝﾖｳﾁﾖｳ</t>
  </si>
  <si>
    <t>三洋町</t>
  </si>
  <si>
    <t>ｼﾝﾃﾞﾝｱｻﾋﾏﾁ</t>
  </si>
  <si>
    <t>新田旭町</t>
  </si>
  <si>
    <t>ｼﾝﾃﾞﾝｻｶｲﾏﾁ</t>
  </si>
  <si>
    <t>新田境町</t>
  </si>
  <si>
    <t>ｼﾝﾃﾞﾝﾅｶﾏﾁ</t>
  </si>
  <si>
    <t>新田中町</t>
  </si>
  <si>
    <t>ｼﾝﾃﾞﾝﾆｼﾏﾁ</t>
  </si>
  <si>
    <t>新田西町</t>
  </si>
  <si>
    <t>ｼﾝﾃﾞﾝｷﾀﾏﾁ</t>
  </si>
  <si>
    <t>新田北町</t>
  </si>
  <si>
    <t>ｼﾝﾃﾞﾝﾋｶﾞｼﾎﾝﾏﾁ</t>
  </si>
  <si>
    <t>新田東本町</t>
  </si>
  <si>
    <t>ｼﾝﾃﾞﾝﾎﾝﾏﾁ</t>
  </si>
  <si>
    <t>新田本町</t>
  </si>
  <si>
    <t>ｽﾐﾉﾄﾞｳ</t>
  </si>
  <si>
    <t>住道</t>
  </si>
  <si>
    <t>ﾀｼﾃﾞﾝ</t>
  </si>
  <si>
    <t>太子田</t>
  </si>
  <si>
    <t>ﾀﾂﾏ</t>
  </si>
  <si>
    <t>龍間</t>
  </si>
  <si>
    <t>ﾀﾆｶﾞﾜ</t>
  </si>
  <si>
    <t>谷川</t>
  </si>
  <si>
    <t>ﾂﾉﾍﾞﾁﾖｳ</t>
  </si>
  <si>
    <t>津の辺町</t>
  </si>
  <si>
    <t>ﾃﾗｶﾞﾜ</t>
  </si>
  <si>
    <t>寺川</t>
  </si>
  <si>
    <t>ﾅｶｶﾞｲﾄ</t>
  </si>
  <si>
    <t>中垣内</t>
  </si>
  <si>
    <t>ﾅｶｸｽﾉｻﾄﾁﾖｳ</t>
  </si>
  <si>
    <t>中楠の里町</t>
  </si>
  <si>
    <t>ﾅﾝｺﾞｳﾁﾖｳ</t>
  </si>
  <si>
    <t>南郷町</t>
  </si>
  <si>
    <t>ﾆｼｸｽﾉｻﾄﾁﾖｳ</t>
  </si>
  <si>
    <t>西楠の里町</t>
  </si>
  <si>
    <t>ﾉｻﾞｷ</t>
  </si>
  <si>
    <t>野崎</t>
  </si>
  <si>
    <t>ﾊｲﾂﾞｶ</t>
  </si>
  <si>
    <t>灰塚</t>
  </si>
  <si>
    <t>氷野</t>
  </si>
  <si>
    <t>ﾋﾗﾉﾔ</t>
  </si>
  <si>
    <t>平野屋</t>
  </si>
  <si>
    <t>ﾋﾗﾉﾔｼﾝﾏﾁ</t>
  </si>
  <si>
    <t>平野屋新町</t>
  </si>
  <si>
    <t>ﾌｺﾉ</t>
  </si>
  <si>
    <t>深野</t>
  </si>
  <si>
    <t>ﾌｺﾉﾐﾅﾐﾁﾖｳ</t>
  </si>
  <si>
    <t>深野南町</t>
  </si>
  <si>
    <t>ﾌｺﾉｷﾀ</t>
  </si>
  <si>
    <t>深野北</t>
  </si>
  <si>
    <t>ﾎｳｼﾞﾖｳ</t>
  </si>
  <si>
    <t>北条</t>
  </si>
  <si>
    <t>ﾎｳﾗｲ</t>
  </si>
  <si>
    <t>朋来</t>
  </si>
  <si>
    <t>ﾐｽﾐﾁﾖｳ</t>
  </si>
  <si>
    <t>三住町</t>
  </si>
  <si>
    <t>ﾐﾅﾐｸｽﾉｻﾄﾁﾖｳ</t>
  </si>
  <si>
    <t>南楠の里町</t>
  </si>
  <si>
    <t>ﾐﾅﾐｼﾝﾃﾞﾝ</t>
  </si>
  <si>
    <t>南新田</t>
  </si>
  <si>
    <t>ﾐﾅﾐﾂﾉﾍﾞﾁﾖｳ</t>
  </si>
  <si>
    <t>南津の辺町</t>
  </si>
  <si>
    <t>ﾓﾛﾌｸ</t>
  </si>
  <si>
    <t>諸福</t>
  </si>
  <si>
    <t>ｲｽﾞﾐｼ</t>
  </si>
  <si>
    <t>和泉市</t>
  </si>
  <si>
    <t>ｱｵﾊﾞﾀﾞｲ</t>
  </si>
  <si>
    <t>青葉台</t>
  </si>
  <si>
    <t>ｱｼﾍﾞﾁﾖｳ</t>
  </si>
  <si>
    <t>芦部町</t>
  </si>
  <si>
    <t>ｱﾕﾐﾉ</t>
  </si>
  <si>
    <t>あゆみ野</t>
  </si>
  <si>
    <t>ｲｹｶﾞﾐﾁﾖｳ</t>
  </si>
  <si>
    <t>池上町</t>
  </si>
  <si>
    <t>ｲｹﾀﾞｼﾓﾁﾖｳ</t>
  </si>
  <si>
    <t>池田下町</t>
  </si>
  <si>
    <t>ｲﾁｼﾞﾖｳｲﾝﾁﾖｳ</t>
  </si>
  <si>
    <t>一条院町</t>
  </si>
  <si>
    <t>ｲﾉｸﾁﾁﾖｳ</t>
  </si>
  <si>
    <t>井ノ口町</t>
  </si>
  <si>
    <t>ｲﾌﾞｷﾉ</t>
  </si>
  <si>
    <t>いぶき野</t>
  </si>
  <si>
    <t>ｲﾏﾌｸﾁﾖｳ</t>
  </si>
  <si>
    <t>今福町</t>
  </si>
  <si>
    <t>ｳｴﾀﾞｲﾁﾖｳ</t>
  </si>
  <si>
    <t>上代町</t>
  </si>
  <si>
    <t>ｳﾁﾀﾞﾁﾖｳ</t>
  </si>
  <si>
    <t>内田町</t>
  </si>
  <si>
    <t>ｳﾗﾀﾞﾁﾖｳ</t>
  </si>
  <si>
    <t>浦田町</t>
  </si>
  <si>
    <t>ｵｵﾉﾁﾖｳ</t>
  </si>
  <si>
    <t>大野町</t>
  </si>
  <si>
    <t>ｵｶﾁﾖｳ</t>
  </si>
  <si>
    <t>ｵﾀﾞﾁﾖｳ</t>
  </si>
  <si>
    <t>小田町</t>
  </si>
  <si>
    <t>ｵﾉｲﾁﾖｳ</t>
  </si>
  <si>
    <t>尾井町</t>
  </si>
  <si>
    <t>ｵﾉﾀﾞﾁﾖｳ</t>
  </si>
  <si>
    <t>小野田町</t>
  </si>
  <si>
    <t>ｵﾉﾁﾖｳ</t>
  </si>
  <si>
    <t>小野町</t>
  </si>
  <si>
    <t>ｶｼﾞﾔﾁﾖｳ</t>
  </si>
  <si>
    <t>鍛治屋町</t>
  </si>
  <si>
    <t>ｶﾐﾁﾖｳ</t>
  </si>
  <si>
    <t>ｶﾗｸﾆﾁﾖｳ</t>
  </si>
  <si>
    <t>唐国町</t>
  </si>
  <si>
    <t>ｶﾝﾉﾝｼﾞﾁﾖｳ</t>
  </si>
  <si>
    <t>観音寺町</t>
  </si>
  <si>
    <t>ｷﾀﾀﾞﾅｶﾁﾖｳ</t>
  </si>
  <si>
    <t>北田中町</t>
  </si>
  <si>
    <t>ｸｷﾁﾖｳ</t>
  </si>
  <si>
    <t>九鬼町</t>
  </si>
  <si>
    <t>ｸｽﾞﾉﾊﾁﾖｳ</t>
  </si>
  <si>
    <t>葛の葉町</t>
  </si>
  <si>
    <t>ｸﾛｲｼﾁﾖｳ</t>
  </si>
  <si>
    <t>黒石町</t>
  </si>
  <si>
    <t>ｸﾛﾄﾞﾘﾁﾖｳ</t>
  </si>
  <si>
    <t>黒鳥町</t>
  </si>
  <si>
    <t>ｸﾜﾊﾞﾗﾁﾖｳ</t>
  </si>
  <si>
    <t>桑原町</t>
  </si>
  <si>
    <t>ｺｳﾐﾖｳﾀﾞｲ</t>
  </si>
  <si>
    <t>光明台</t>
  </si>
  <si>
    <t>ｻｲﾜｲ</t>
  </si>
  <si>
    <t>幸</t>
  </si>
  <si>
    <t>ｻｶﾓﾄﾁﾖｳ</t>
  </si>
  <si>
    <t>阪本町</t>
  </si>
  <si>
    <t>ｻﾝｿｳﾁﾖｳ</t>
  </si>
  <si>
    <t>山荘町</t>
  </si>
  <si>
    <t>ｼﾓﾉﾐﾔﾁﾖｳ</t>
  </si>
  <si>
    <t>下宮町</t>
  </si>
  <si>
    <t>ｾﾞﾝｼﾖｳﾁﾖｳ</t>
  </si>
  <si>
    <t>善正町</t>
  </si>
  <si>
    <t>太町</t>
  </si>
  <si>
    <t>ﾁﾁｵﾆﾁﾖｳ</t>
  </si>
  <si>
    <t>父鬼町</t>
  </si>
  <si>
    <t>ﾂﾎﾞｲﾁﾖｳ</t>
  </si>
  <si>
    <t>坪井町</t>
  </si>
  <si>
    <t>ﾂﾙﾔﾏﾀﾞｲ</t>
  </si>
  <si>
    <t>鶴山台</t>
  </si>
  <si>
    <t>ﾃｸﾉｽﾃｰｼﾞ</t>
  </si>
  <si>
    <t>テクノステージ</t>
  </si>
  <si>
    <t>ﾃﾗｶﾄﾞﾁﾖｳ</t>
  </si>
  <si>
    <t>寺門町</t>
  </si>
  <si>
    <t>ﾄﾐｱｷﾁﾖｳ</t>
  </si>
  <si>
    <t>富秋町</t>
  </si>
  <si>
    <t>ﾅﾒﾘﾁﾖｳ</t>
  </si>
  <si>
    <t>南面利町</t>
  </si>
  <si>
    <t>ﾉｳｹﾁﾖｳ</t>
  </si>
  <si>
    <t>納花町</t>
  </si>
  <si>
    <t>ﾉｿﾞﾐﾉ</t>
  </si>
  <si>
    <t>のぞみ野</t>
  </si>
  <si>
    <t>ﾊｶﾀﾁﾖｳ</t>
  </si>
  <si>
    <t>伯太町</t>
  </si>
  <si>
    <t>ﾊﾂｶﾞﾉ</t>
  </si>
  <si>
    <t>はつが野</t>
  </si>
  <si>
    <t>ﾊﾙｷｶﾞﾜﾁﾖｳ</t>
  </si>
  <si>
    <t>春木川町</t>
  </si>
  <si>
    <t>ﾊﾙｷﾁﾖｳ</t>
  </si>
  <si>
    <t>春木町</t>
  </si>
  <si>
    <t>ﾊﾝﾜﾁﾖｳ</t>
  </si>
  <si>
    <t>繁和町</t>
  </si>
  <si>
    <t>ﾋｶﾞｼｻｶﾓﾄﾁﾖｳ</t>
  </si>
  <si>
    <t>東阪本町</t>
  </si>
  <si>
    <t>ﾋｺﾁﾖｳ</t>
  </si>
  <si>
    <t>肥子町</t>
  </si>
  <si>
    <t>ﾋｻｲﾁﾖｳ</t>
  </si>
  <si>
    <t>久井町</t>
  </si>
  <si>
    <t>ﾋﾗｲﾁﾖｳ</t>
  </si>
  <si>
    <t>平井町</t>
  </si>
  <si>
    <t>ﾌｸｾﾞﾁﾖｳ</t>
  </si>
  <si>
    <t>福瀬町</t>
  </si>
  <si>
    <t>ﾌｾﾔﾁﾖｳ</t>
  </si>
  <si>
    <t>伏屋町</t>
  </si>
  <si>
    <t>ﾌﾁﾕｳﾁﾖｳ</t>
  </si>
  <si>
    <t>府中町</t>
  </si>
  <si>
    <t>ﾌﾞﾂﾅﾐﾁﾖｳ</t>
  </si>
  <si>
    <t>仏並町</t>
  </si>
  <si>
    <t>ﾏｲﾁﾖｳ</t>
  </si>
  <si>
    <t>舞町</t>
  </si>
  <si>
    <t>ﾏｷｵｻﾝﾁﾖｳ</t>
  </si>
  <si>
    <t>槇尾山町</t>
  </si>
  <si>
    <t>ﾏﾂｵｼﾞﾁﾖｳ</t>
  </si>
  <si>
    <t>松尾寺町</t>
  </si>
  <si>
    <t>ﾏﾅﾋﾞﾉ</t>
  </si>
  <si>
    <t>まなび野</t>
  </si>
  <si>
    <t>ﾏﾝﾁﾖｳ</t>
  </si>
  <si>
    <t>万町</t>
  </si>
  <si>
    <t>ﾐｶﾞﾀﾁﾖｳ</t>
  </si>
  <si>
    <t>箕形町</t>
  </si>
  <si>
    <t>ﾐｽﾞｷﾀﾞｲ</t>
  </si>
  <si>
    <t>みずき台</t>
  </si>
  <si>
    <t>ﾐﾊﾞﾔｼﾁﾖｳ</t>
  </si>
  <si>
    <t>三林町</t>
  </si>
  <si>
    <t>ﾑﾛﾄﾞｳﾁﾖｳ</t>
  </si>
  <si>
    <t>室堂町</t>
  </si>
  <si>
    <t>ﾔﾖｲﾁﾖｳ</t>
  </si>
  <si>
    <t>弥生町</t>
  </si>
  <si>
    <t>ﾜｶｶｼﾁﾖｳ</t>
  </si>
  <si>
    <t>若樫町</t>
  </si>
  <si>
    <t>ﾜｹﾁﾖｳ</t>
  </si>
  <si>
    <t>和気町</t>
  </si>
  <si>
    <t>ﾜﾀﾞﾁﾖｳ</t>
  </si>
  <si>
    <t>和田町</t>
  </si>
  <si>
    <t>ﾐﾉｵｼ</t>
  </si>
  <si>
    <t>箕面市</t>
  </si>
  <si>
    <t>ｱｵｹﾞｲﾝ</t>
  </si>
  <si>
    <t>粟生外院</t>
  </si>
  <si>
    <t>ｱｵｼﾝｹ</t>
  </si>
  <si>
    <t>粟生新家</t>
  </si>
  <si>
    <t>ｱｵﾏﾀﾞﾆ</t>
  </si>
  <si>
    <t>粟生間谷</t>
  </si>
  <si>
    <t>ｱｵﾏﾀﾞﾆﾋｶﾞｼ</t>
  </si>
  <si>
    <t>粟生間谷東</t>
  </si>
  <si>
    <t>ｱｵﾏﾀﾞﾆﾆｼ</t>
  </si>
  <si>
    <t>粟生間谷西</t>
  </si>
  <si>
    <t>ｲｼﾏﾙ</t>
  </si>
  <si>
    <t>石丸</t>
  </si>
  <si>
    <t>ｲﾅ</t>
  </si>
  <si>
    <t>稲</t>
  </si>
  <si>
    <t>ｲﾏﾐﾔ</t>
  </si>
  <si>
    <t>今宮</t>
  </si>
  <si>
    <t>ｵﾉﾊﾗﾋｶﾞｼ</t>
  </si>
  <si>
    <t>小野原東</t>
  </si>
  <si>
    <t>ｵﾉﾊﾗﾆｼ</t>
  </si>
  <si>
    <t>小野原西</t>
  </si>
  <si>
    <t>ｵﾝｾﾝﾁﾖｳ</t>
  </si>
  <si>
    <t>温泉町</t>
  </si>
  <si>
    <t>ｶﾐﾄﾄﾞﾛﾐ</t>
  </si>
  <si>
    <t>上止々呂美</t>
  </si>
  <si>
    <t>ｶﾔﾉ</t>
  </si>
  <si>
    <t>萱野</t>
  </si>
  <si>
    <t>ｹﾞｲﾝ</t>
  </si>
  <si>
    <t>外院</t>
  </si>
  <si>
    <t>ｻｲﾄｱｵﾐﾅﾐ</t>
  </si>
  <si>
    <t>彩都粟生南</t>
  </si>
  <si>
    <t>ｻｲﾄｱｵｷﾀ</t>
  </si>
  <si>
    <t>彩都粟生北</t>
  </si>
  <si>
    <t>ｻｸﾗ</t>
  </si>
  <si>
    <t>桜</t>
  </si>
  <si>
    <t>ｻｸﾗｲ</t>
  </si>
  <si>
    <t>桜井</t>
  </si>
  <si>
    <t>ｼﾓﾄﾄﾞﾛﾐ</t>
  </si>
  <si>
    <t>下止々呂美</t>
  </si>
  <si>
    <t>ｼﾝﾏﾁｷﾀ</t>
  </si>
  <si>
    <t>森町北</t>
  </si>
  <si>
    <t>ｼﾝﾏﾁﾅｶ</t>
  </si>
  <si>
    <t>森町中</t>
  </si>
  <si>
    <t>ｼﾝﾏﾁﾆｼ</t>
  </si>
  <si>
    <t>森町西</t>
  </si>
  <si>
    <t>ｼﾝﾏﾁﾐﾅﾐ</t>
  </si>
  <si>
    <t>森町南</t>
  </si>
  <si>
    <t>ｾｶﾞﾜ</t>
  </si>
  <si>
    <t>瀬川</t>
  </si>
  <si>
    <t>ｾﾝﾊﾞﾋｶﾞｼ</t>
  </si>
  <si>
    <t>船場東</t>
  </si>
  <si>
    <t>ｾﾝﾊﾞﾆｼ</t>
  </si>
  <si>
    <t>船場西</t>
  </si>
  <si>
    <t>ﾆｲﾅ</t>
  </si>
  <si>
    <t>新稲</t>
  </si>
  <si>
    <t>ﾆｼｼﾖｳｼﾞ</t>
  </si>
  <si>
    <t>西小路</t>
  </si>
  <si>
    <t>ﾆｼｼﾞﾕｸ</t>
  </si>
  <si>
    <t>西宿</t>
  </si>
  <si>
    <t>ﾆﾖｲﾀﾞﾆ</t>
  </si>
  <si>
    <t>如意谷</t>
  </si>
  <si>
    <t>ﾊｸﾉｼﾏ</t>
  </si>
  <si>
    <t>白島</t>
  </si>
  <si>
    <t>ﾊﾝｼﾞﾖｳ</t>
  </si>
  <si>
    <t>半町</t>
  </si>
  <si>
    <t>ﾋﾔｸﾗｸｿｳ</t>
  </si>
  <si>
    <t>百楽荘</t>
  </si>
  <si>
    <t>ﾎﾞｳﾉｼﾏ</t>
  </si>
  <si>
    <t>坊島</t>
  </si>
  <si>
    <t>ﾏｷｵﾁ</t>
  </si>
  <si>
    <t>牧落</t>
  </si>
  <si>
    <t>ﾐﾉｵ</t>
  </si>
  <si>
    <t>箕面</t>
  </si>
  <si>
    <t>ﾐﾉｵｺｳｴﾝ</t>
  </si>
  <si>
    <t>箕面公園</t>
  </si>
  <si>
    <t>ｶｼﾜﾗｼ</t>
  </si>
  <si>
    <t>柏原市</t>
  </si>
  <si>
    <t>ｱｵﾀﾆ</t>
  </si>
  <si>
    <t>青谷</t>
  </si>
  <si>
    <t>ｱﾝﾄﾞｳﾁﾖｳ</t>
  </si>
  <si>
    <t>安堂町</t>
  </si>
  <si>
    <t>ｲｼｶﾜﾁﾖｳ</t>
  </si>
  <si>
    <t>石川町</t>
  </si>
  <si>
    <t>ｲﾏﾏﾁ</t>
  </si>
  <si>
    <t>今町</t>
  </si>
  <si>
    <t>ｴﾝﾐﾖｳﾁﾖｳ</t>
  </si>
  <si>
    <t>円明町</t>
  </si>
  <si>
    <t>ｵｵｶﾞﾀ</t>
  </si>
  <si>
    <t>大県</t>
  </si>
  <si>
    <t>ｶﾐｲﾁ</t>
  </si>
  <si>
    <t>上市</t>
  </si>
  <si>
    <t>ｶﾘﾝﾄﾞｵﾊﾞﾀ</t>
  </si>
  <si>
    <t>雁多尾畑</t>
  </si>
  <si>
    <t>ｷﾖｽ</t>
  </si>
  <si>
    <t>清州</t>
  </si>
  <si>
    <t>ｺｸﾌﾞｲﾁﾊﾞ</t>
  </si>
  <si>
    <t>国分市場</t>
  </si>
  <si>
    <t>ｺｸﾌﾞﾋｶﾞﾝｼﾞﾖｳﾁﾖｳ</t>
  </si>
  <si>
    <t>国分東条町</t>
  </si>
  <si>
    <t>ｺｸﾌﾞﾎﾝﾏﾁ</t>
  </si>
  <si>
    <t>国分本町</t>
  </si>
  <si>
    <t>ｺｸﾌﾞﾆｼ</t>
  </si>
  <si>
    <t>国分西</t>
  </si>
  <si>
    <t>ﾀｲｼﾖｳ</t>
  </si>
  <si>
    <t>大正</t>
  </si>
  <si>
    <t>ﾀｲﾍｲｼﾞ</t>
  </si>
  <si>
    <t>太平寺</t>
  </si>
  <si>
    <t>ﾀｶｲﾀﾞ</t>
  </si>
  <si>
    <t>高井田</t>
  </si>
  <si>
    <t>ﾀﾏﾃﾁﾖｳ</t>
  </si>
  <si>
    <t>玉手町</t>
  </si>
  <si>
    <t>ﾄｳｹﾞ</t>
  </si>
  <si>
    <t>峠</t>
  </si>
  <si>
    <t>ﾄﾞｳｼﾞﾏﾁﾖｳ</t>
  </si>
  <si>
    <t>堂島町</t>
  </si>
  <si>
    <t>ﾋﾗﾉ</t>
  </si>
  <si>
    <t>平野</t>
  </si>
  <si>
    <t>ﾌﾙﾏﾁ</t>
  </si>
  <si>
    <t>古町</t>
  </si>
  <si>
    <t>ﾎｳｾﾞﾝｼﾞ</t>
  </si>
  <si>
    <t>法善寺</t>
  </si>
  <si>
    <t>ﾎﾝｺﾞｳ</t>
  </si>
  <si>
    <t>本郷</t>
  </si>
  <si>
    <t>ﾎﾝﾄﾞｳ</t>
  </si>
  <si>
    <t>本堂</t>
  </si>
  <si>
    <t>ﾔﾏﾉｲﾁﾖｳ</t>
  </si>
  <si>
    <t>山ノ井町</t>
  </si>
  <si>
    <t>ﾊﾋﾞｷﾉｼ</t>
  </si>
  <si>
    <t>羽曳野市</t>
  </si>
  <si>
    <t>ｱｽｶ</t>
  </si>
  <si>
    <t>飛鳥</t>
  </si>
  <si>
    <t>ｲｶﾞ</t>
  </si>
  <si>
    <t>伊賀</t>
  </si>
  <si>
    <t>ｳｽｲ</t>
  </si>
  <si>
    <t>碓井</t>
  </si>
  <si>
    <t>ｴｶﾞﾉｼﾖｳ</t>
  </si>
  <si>
    <t>恵我之荘</t>
  </si>
  <si>
    <t>ｵｸﾞﾛ</t>
  </si>
  <si>
    <t>大黒</t>
  </si>
  <si>
    <t>ｶﾞｸｴﾝﾏｴ</t>
  </si>
  <si>
    <t>学園前</t>
  </si>
  <si>
    <t>ｶｼﾔﾏ</t>
  </si>
  <si>
    <t>樫山</t>
  </si>
  <si>
    <t>ｶﾙｻﾄ</t>
  </si>
  <si>
    <t>軽里</t>
  </si>
  <si>
    <t>ｶﾜﾊﾗｼﾞﾖｳ</t>
  </si>
  <si>
    <t>河原城</t>
  </si>
  <si>
    <t>ｶﾜﾑｶｲ</t>
  </si>
  <si>
    <t>川向</t>
  </si>
  <si>
    <t>ｸﾗﾉｳﾁ</t>
  </si>
  <si>
    <t>蔵之内</t>
  </si>
  <si>
    <t>ｺｵｽﾞ</t>
  </si>
  <si>
    <t>郡戸</t>
  </si>
  <si>
    <t>ｺﾏｶﾞﾀﾆ</t>
  </si>
  <si>
    <t>駒ケ谷</t>
  </si>
  <si>
    <t>ｺﾝﾀﾞ</t>
  </si>
  <si>
    <t>誉田</t>
  </si>
  <si>
    <t>ｼﾏｲｽﾞﾐ</t>
  </si>
  <si>
    <t>島泉</t>
  </si>
  <si>
    <t>ｼﾔｸﾄﾞ</t>
  </si>
  <si>
    <t>尺度</t>
  </si>
  <si>
    <t>ｽｲﾁﾖｳｴﾝ</t>
  </si>
  <si>
    <t>翠鳥園</t>
  </si>
  <si>
    <t>ﾀｶﾜｼ</t>
  </si>
  <si>
    <t>高鷲</t>
  </si>
  <si>
    <t>ﾂｳﾎｳｼﾞ</t>
  </si>
  <si>
    <t>通法寺</t>
  </si>
  <si>
    <t>ﾂﾎﾞｲ</t>
  </si>
  <si>
    <t>壺井</t>
  </si>
  <si>
    <t>ﾆｼｳﾗ</t>
  </si>
  <si>
    <t>西浦</t>
  </si>
  <si>
    <t>ﾉ</t>
  </si>
  <si>
    <t>野</t>
  </si>
  <si>
    <t>ﾉﾉｳｴ</t>
  </si>
  <si>
    <t>野々上</t>
  </si>
  <si>
    <t>ﾊｸﾁﾖｳ</t>
  </si>
  <si>
    <t>白鳥</t>
  </si>
  <si>
    <t>ﾊﾆﾕｳﾉ</t>
  </si>
  <si>
    <t>埴生野</t>
  </si>
  <si>
    <t>ﾊﾋﾞｷｶﾞｵｶ</t>
  </si>
  <si>
    <t>羽曳が丘</t>
  </si>
  <si>
    <t>ﾊﾋﾞｷｶﾞｵｶﾆｼ</t>
  </si>
  <si>
    <t>羽曳が丘西</t>
  </si>
  <si>
    <t>ﾊﾋﾞｷﾉ</t>
  </si>
  <si>
    <t>はびきの</t>
  </si>
  <si>
    <t>ﾋｶﾞｼｻｶﾀ</t>
  </si>
  <si>
    <t>東阪田</t>
  </si>
  <si>
    <t>ﾋﾛｾ</t>
  </si>
  <si>
    <t>広瀬</t>
  </si>
  <si>
    <t>ﾐﾅﾐｴｶﾞﾉｼﾖｳ</t>
  </si>
  <si>
    <t>南恵我之荘</t>
  </si>
  <si>
    <t>ﾐﾅﾐﾌﾙｲﾁ</t>
  </si>
  <si>
    <t>南古市</t>
  </si>
  <si>
    <t>ﾑｶｲﾉ</t>
  </si>
  <si>
    <t>向野</t>
  </si>
  <si>
    <t>ｶﾄﾞﾏｼ</t>
  </si>
  <si>
    <t>門真市</t>
  </si>
  <si>
    <t>ｲﾁﾊﾞﾝﾁﾖｳ</t>
  </si>
  <si>
    <t>一番町</t>
  </si>
  <si>
    <t>ｳﾁｺｼ</t>
  </si>
  <si>
    <t>打越</t>
  </si>
  <si>
    <t>ｳﾁｺｼﾁﾖｳ</t>
  </si>
  <si>
    <t>打越町</t>
  </si>
  <si>
    <t>ｴﾊﾞﾀﾁﾖｳ</t>
  </si>
  <si>
    <t>江端町</t>
  </si>
  <si>
    <t>ｵｵｲｹﾁﾖｳ</t>
  </si>
  <si>
    <t>大池町</t>
  </si>
  <si>
    <t>ｵｵｸﾗﾁﾖｳ</t>
  </si>
  <si>
    <t>大倉町</t>
  </si>
  <si>
    <t>ｵｵﾊｼﾁﾖｳ</t>
  </si>
  <si>
    <t>大橋町</t>
  </si>
  <si>
    <t>ｵｷﾏﾁ</t>
  </si>
  <si>
    <t>沖町</t>
  </si>
  <si>
    <t>ｶｷｳﾁﾁﾖｳ</t>
  </si>
  <si>
    <t>垣内町</t>
  </si>
  <si>
    <t>ｶﾄﾞﾏ</t>
  </si>
  <si>
    <t>門真</t>
  </si>
  <si>
    <t>ｶﾐｼﾏﾁﾖｳ</t>
  </si>
  <si>
    <t>ｶﾐﾉｸﾞﾁﾁﾖｳ</t>
  </si>
  <si>
    <t>上野口町</t>
  </si>
  <si>
    <t>ｷｼﾜﾀﾞ</t>
  </si>
  <si>
    <t>岸和田</t>
  </si>
  <si>
    <t>ｷﾀｷｼﾜﾀﾞ</t>
  </si>
  <si>
    <t>北岸和田</t>
  </si>
  <si>
    <t>ｷﾀｼﾞﾏﾋｶﾞｼﾏﾁ</t>
  </si>
  <si>
    <t>北島東町</t>
  </si>
  <si>
    <t>ｷﾀｼﾞﾏﾁﾖｳ</t>
  </si>
  <si>
    <t>北島町</t>
  </si>
  <si>
    <t>ｷﾀｽﾓﾄﾁﾖｳ</t>
  </si>
  <si>
    <t>北巣本町</t>
  </si>
  <si>
    <t>ｸﾜｻﾞｲｼﾝﾏﾁ</t>
  </si>
  <si>
    <t>桑才新町</t>
  </si>
  <si>
    <t>ｸﾜｻﾞｲﾁﾖｳ</t>
  </si>
  <si>
    <t>桑才町</t>
  </si>
  <si>
    <t>ｺｳﾌｸﾁﾖｳ</t>
  </si>
  <si>
    <t>幸福町</t>
  </si>
  <si>
    <t>ｻﾂｷﾀﾞﾁﾖｳ</t>
  </si>
  <si>
    <t>五月田町</t>
  </si>
  <si>
    <t>ｼﾉﾐﾔ</t>
  </si>
  <si>
    <t>四宮</t>
  </si>
  <si>
    <t>ｼﾏｶﾞｼﾗ</t>
  </si>
  <si>
    <t>島頭</t>
  </si>
  <si>
    <t>ｼﾓｼﾏﾁﾖｳ</t>
  </si>
  <si>
    <t>ｼﾓﾏﾌﾞｼﾁﾖｳ</t>
  </si>
  <si>
    <t>下馬伏町</t>
  </si>
  <si>
    <t>ｼﾖｳｼﾞﾁﾖｳ</t>
  </si>
  <si>
    <t>小路町</t>
  </si>
  <si>
    <t>ｼﾞﾖｳｼﾖｳｼﾞﾁﾖｳ</t>
  </si>
  <si>
    <t>常称寺町</t>
  </si>
  <si>
    <t>ｼﾛｶﾞｷﾁﾖｳ</t>
  </si>
  <si>
    <t>城垣町</t>
  </si>
  <si>
    <t>ｼﾝﾊﾞｼﾁﾖｳ</t>
  </si>
  <si>
    <t>新橋町</t>
  </si>
  <si>
    <t>ｽﾓﾄﾁﾖｳ</t>
  </si>
  <si>
    <t>巣本町</t>
  </si>
  <si>
    <t>ｾﾝｺﾞｸﾋｶﾞｼﾏﾁ</t>
  </si>
  <si>
    <t>千石東町</t>
  </si>
  <si>
    <t>ｾﾝｺﾞｸﾆｼﾏﾁ</t>
  </si>
  <si>
    <t>千石西町</t>
  </si>
  <si>
    <t>ﾂｷﾃﾞﾁﾖｳ</t>
  </si>
  <si>
    <t>月出町</t>
  </si>
  <si>
    <t>ﾄﾉｼﾏﾁﾖｳ</t>
  </si>
  <si>
    <t>殿島町</t>
  </si>
  <si>
    <t>ﾉｸﾞﾁ</t>
  </si>
  <si>
    <t>野口</t>
  </si>
  <si>
    <t>ﾉｻﾞﾄﾁﾖｳ</t>
  </si>
  <si>
    <t>野里町</t>
  </si>
  <si>
    <t>ﾊﾔﾐﾁﾖｳ</t>
  </si>
  <si>
    <t>速見町</t>
  </si>
  <si>
    <t>ﾋｴｼﾞﾏﾁﾖｳ</t>
  </si>
  <si>
    <t>ひえ島町</t>
  </si>
  <si>
    <t>ﾋｶﾞｼｴﾊﾞﾀﾁﾖｳ</t>
  </si>
  <si>
    <t>東江端町</t>
  </si>
  <si>
    <t>ﾋｶﾞｼﾀﾞﾁﾖｳ</t>
  </si>
  <si>
    <t>東田町</t>
  </si>
  <si>
    <t>ﾌｶﾀﾞﾁﾖｳ</t>
  </si>
  <si>
    <t>深田町</t>
  </si>
  <si>
    <t>ﾌﾅﾀﾞﾁﾖｳ</t>
  </si>
  <si>
    <t>舟田町</t>
  </si>
  <si>
    <t>ﾌﾙｶﾜﾁﾖｳ</t>
  </si>
  <si>
    <t>古川町</t>
  </si>
  <si>
    <t>ﾏﾂｵﾁﾖｳ</t>
  </si>
  <si>
    <t>松生町</t>
  </si>
  <si>
    <t>ﾏﾂﾊﾞﾁﾖｳ</t>
  </si>
  <si>
    <t>松葉町</t>
  </si>
  <si>
    <t>ﾐﾂｼﾏ</t>
  </si>
  <si>
    <t>三ツ島</t>
  </si>
  <si>
    <t>ﾐﾄﾞｳﾁﾖｳ</t>
  </si>
  <si>
    <t>御堂町</t>
  </si>
  <si>
    <t>ﾐﾅﾐﾉｸﾞﾁﾁﾖｳ</t>
  </si>
  <si>
    <t>南野口町</t>
  </si>
  <si>
    <t>ﾑｺｳｼﾞﾏﾁﾖｳ</t>
  </si>
  <si>
    <t>向島町</t>
  </si>
  <si>
    <t>ﾔﾅｷﾞﾀﾞﾁﾖｳ</t>
  </si>
  <si>
    <t>柳田町</t>
  </si>
  <si>
    <t>ﾔﾅｷﾞﾏﾁ</t>
  </si>
  <si>
    <t>柳町</t>
  </si>
  <si>
    <t>ﾖｺﾁ</t>
  </si>
  <si>
    <t>横地</t>
  </si>
  <si>
    <t>ﾜｷﾀﾁﾖｳ</t>
  </si>
  <si>
    <t>脇田町</t>
  </si>
  <si>
    <t>ｾﾂﾂｼ</t>
  </si>
  <si>
    <t>摂津市</t>
  </si>
  <si>
    <t>ｱｲｶﾞﾜﾐﾅﾐﾏﾁ</t>
  </si>
  <si>
    <t>安威川南町</t>
  </si>
  <si>
    <t>ｷﾀﾍﾞﾌﾁﾖｳ</t>
  </si>
  <si>
    <t>北別府町</t>
  </si>
  <si>
    <t>ｺｳﾛｴﾝ</t>
  </si>
  <si>
    <t>香露園</t>
  </si>
  <si>
    <t>ｼﾖｳｼﾞﾔｸ</t>
  </si>
  <si>
    <t>正雀</t>
  </si>
  <si>
    <t>ｼﾖｳｼﾞﾔｸﾎﾝﾏﾁ</t>
  </si>
  <si>
    <t>正雀本町</t>
  </si>
  <si>
    <t>ｼﾖｳﾔ</t>
  </si>
  <si>
    <t>庄屋</t>
  </si>
  <si>
    <t>ｼﾖｳﾜｴﾝ</t>
  </si>
  <si>
    <t>昭和園</t>
  </si>
  <si>
    <t>ｼﾝｻﾞｲｹ</t>
  </si>
  <si>
    <t>新在家</t>
  </si>
  <si>
    <t>ｾﾝﾘｵｶ</t>
  </si>
  <si>
    <t>千里丘</t>
  </si>
  <si>
    <t>ｾﾝﾘｵｶｼﾝﾏﾁ</t>
  </si>
  <si>
    <t>千里丘新町</t>
  </si>
  <si>
    <t>ｾﾝﾘｵｶﾋｶﾞｼ</t>
  </si>
  <si>
    <t>千里丘東</t>
  </si>
  <si>
    <t>ﾂﾙﾉ</t>
  </si>
  <si>
    <t>鶴野</t>
  </si>
  <si>
    <t>ﾄﾘｶｲｶﾐ</t>
  </si>
  <si>
    <t>鳥飼上</t>
  </si>
  <si>
    <t>ﾄﾘｶｲﾅｶ</t>
  </si>
  <si>
    <t>鳥飼中</t>
  </si>
  <si>
    <t>ﾄﾘｶｲｼﾓ</t>
  </si>
  <si>
    <t>鳥飼下</t>
  </si>
  <si>
    <t>ﾄﾘｶｲｼﾝﾏﾁ</t>
  </si>
  <si>
    <t>鳥飼新町</t>
  </si>
  <si>
    <t>ﾄﾘｶｲﾉﾉ</t>
  </si>
  <si>
    <t>鳥飼野々</t>
  </si>
  <si>
    <t>ﾄﾘｶｲﾊﾁﾎﾞｳ</t>
  </si>
  <si>
    <t>鳥飼八防</t>
  </si>
  <si>
    <t>ﾄﾘｶｲﾊﾂﾁﾖｳ</t>
  </si>
  <si>
    <t>鳥飼八町</t>
  </si>
  <si>
    <t>ﾄﾘｶｲﾎﾝﾏﾁ</t>
  </si>
  <si>
    <t>鳥飼本町</t>
  </si>
  <si>
    <t>ﾄﾘｶｲﾒｲﾓｸﾁﾖｳ</t>
  </si>
  <si>
    <t>鳥飼銘木町</t>
  </si>
  <si>
    <t>ﾄﾘｶｲﾜﾄﾞｳ</t>
  </si>
  <si>
    <t>鳥飼和道</t>
  </si>
  <si>
    <t>ﾄﾘｶｲﾆｼ</t>
  </si>
  <si>
    <t>鳥飼西</t>
  </si>
  <si>
    <t>ﾆｼﾋﾄﾂﾔ</t>
  </si>
  <si>
    <t>西一津屋</t>
  </si>
  <si>
    <t>ﾊﾏﾁﾖｳ</t>
  </si>
  <si>
    <t>ﾊﾝｷﾕｳｼﾖｳｼﾞﾔｸ</t>
  </si>
  <si>
    <t>阪急正雀</t>
  </si>
  <si>
    <t>ﾋｶﾞｼｼﾖｳｼﾞﾔｸ</t>
  </si>
  <si>
    <t>東正雀</t>
  </si>
  <si>
    <t>ﾋｶﾞｼﾋﾄﾂﾔ</t>
  </si>
  <si>
    <t>東一津屋</t>
  </si>
  <si>
    <t>ﾋｶﾞｼﾍﾞﾌ</t>
  </si>
  <si>
    <t>東別府</t>
  </si>
  <si>
    <t>ﾍﾞﾌ</t>
  </si>
  <si>
    <t>別府</t>
  </si>
  <si>
    <t>ﾐｼﾏ</t>
  </si>
  <si>
    <t>三島</t>
  </si>
  <si>
    <t>ﾐﾅﾐｾﾝﾘｵｶ</t>
  </si>
  <si>
    <t>南千里丘</t>
  </si>
  <si>
    <t>ﾐﾅﾐﾍﾞﾌﾁﾖｳ</t>
  </si>
  <si>
    <t>南別府町</t>
  </si>
  <si>
    <t>ﾀｶｲｼｼ</t>
  </si>
  <si>
    <t>高石市</t>
  </si>
  <si>
    <t>ｱﾔｿﾞﾉ</t>
  </si>
  <si>
    <t>綾園</t>
  </si>
  <si>
    <t>ｶﾓ</t>
  </si>
  <si>
    <t>加茂</t>
  </si>
  <si>
    <t>ﾀｶｻｺﾞ</t>
  </si>
  <si>
    <t>高砂</t>
  </si>
  <si>
    <t>ﾀｶｼﾉﾊﾏ</t>
  </si>
  <si>
    <t>高師浜</t>
  </si>
  <si>
    <t>ﾀｶｼﾉﾊﾏﾁﾖｳ</t>
  </si>
  <si>
    <t>高師浜丁</t>
  </si>
  <si>
    <t>ﾁﾖﾀﾞ</t>
  </si>
  <si>
    <t>千代田</t>
  </si>
  <si>
    <t>ﾄﾘｲｼ</t>
  </si>
  <si>
    <t>取石</t>
  </si>
  <si>
    <t>ﾆｼﾄﾘｲｼ</t>
  </si>
  <si>
    <t>西取石</t>
  </si>
  <si>
    <t>ﾊｺﾞﾛﾓ</t>
  </si>
  <si>
    <t>羽衣</t>
  </si>
  <si>
    <t>ﾊｺﾞﾛﾓｺｳｴﾝﾁﾖｳ</t>
  </si>
  <si>
    <t>羽衣公園丁</t>
  </si>
  <si>
    <t>ﾋｶﾞｼﾊｺﾞﾛﾓ</t>
  </si>
  <si>
    <t>東羽衣</t>
  </si>
  <si>
    <t>ﾐﾅﾐﾀｶｻｺﾞ</t>
  </si>
  <si>
    <t>南高砂</t>
  </si>
  <si>
    <t>ﾌｼﾞｲﾃﾞﾗｼ</t>
  </si>
  <si>
    <t>藤井寺市</t>
  </si>
  <si>
    <t>ｱｵﾔﾏ</t>
  </si>
  <si>
    <t>青山</t>
  </si>
  <si>
    <t>ｳﾒｶﾞｴﾝﾁﾖｳ</t>
  </si>
  <si>
    <t>梅が園町</t>
  </si>
  <si>
    <t>ｴﾐｻｶ</t>
  </si>
  <si>
    <t>恵美坂</t>
  </si>
  <si>
    <t>大井</t>
  </si>
  <si>
    <t>ｶｽｶﾞｵｶ</t>
  </si>
  <si>
    <t>春日丘</t>
  </si>
  <si>
    <t>ｶｽｶﾞｵｶｼﾝﾏﾁ</t>
  </si>
  <si>
    <t>春日丘新町</t>
  </si>
  <si>
    <t>ｶﾜｷﾀ</t>
  </si>
  <si>
    <t>川北</t>
  </si>
  <si>
    <t>ｷﾀｵｶ</t>
  </si>
  <si>
    <t>北岡</t>
  </si>
  <si>
    <t>ｺｳ</t>
  </si>
  <si>
    <t>国府</t>
  </si>
  <si>
    <t>ｺﾑﾛ</t>
  </si>
  <si>
    <t>古室</t>
  </si>
  <si>
    <t>ｺﾔﾏ</t>
  </si>
  <si>
    <t>小山</t>
  </si>
  <si>
    <t>ｺﾔﾏｼﾝﾏﾁ</t>
  </si>
  <si>
    <t>小山新町</t>
  </si>
  <si>
    <t>ｺﾔﾏﾌｼﾞﾉｻﾄﾁﾖｳ</t>
  </si>
  <si>
    <t>小山藤の里町</t>
  </si>
  <si>
    <t>ｺﾔﾏﾌｼﾞﾐﾁﾖｳ</t>
  </si>
  <si>
    <t>小山藤美町</t>
  </si>
  <si>
    <t>ｻｸﾗﾁﾖｳ</t>
  </si>
  <si>
    <t>さくら町</t>
  </si>
  <si>
    <t>ｻﾜﾀﾞ</t>
  </si>
  <si>
    <t>沢田</t>
  </si>
  <si>
    <t>ｿｳｼﾔ</t>
  </si>
  <si>
    <t>惣社</t>
  </si>
  <si>
    <t>ﾂﾄﾞｳ</t>
  </si>
  <si>
    <t>津堂</t>
  </si>
  <si>
    <t>ﾄﾞｳﾐﾖｳｼﾞ</t>
  </si>
  <si>
    <t>道明寺</t>
  </si>
  <si>
    <t>ﾆｼｵｵｲ</t>
  </si>
  <si>
    <t>西大井</t>
  </si>
  <si>
    <t>ﾆｼｺﾑﾛ</t>
  </si>
  <si>
    <t>西古室</t>
  </si>
  <si>
    <t>ﾉﾅｶ</t>
  </si>
  <si>
    <t>野中</t>
  </si>
  <si>
    <t>ﾊﾔｼ</t>
  </si>
  <si>
    <t>林</t>
  </si>
  <si>
    <t>ﾋｶﾞｼﾌｼﾞｲﾃﾞﾗﾁﾖｳ</t>
  </si>
  <si>
    <t>東藤井寺町</t>
  </si>
  <si>
    <t>ﾌｼﾞｲﾃﾞﾗ</t>
  </si>
  <si>
    <t>藤井寺</t>
  </si>
  <si>
    <t>ﾌｼﾞｶﾞｵｶ</t>
  </si>
  <si>
    <t>藤ケ丘</t>
  </si>
  <si>
    <t>船橋町</t>
  </si>
  <si>
    <t>北條町</t>
  </si>
  <si>
    <t>ﾐﾌﾈﾁﾖｳ</t>
  </si>
  <si>
    <t>御舟町</t>
  </si>
  <si>
    <t>ﾘﾖｳﾅﾝﾁﾖｳ</t>
  </si>
  <si>
    <t>陵南町</t>
  </si>
  <si>
    <t>ﾋｶﾞｼｵｵｻｶｼ</t>
  </si>
  <si>
    <t>東大阪市</t>
  </si>
  <si>
    <t>ｱｼﾞﾛ</t>
  </si>
  <si>
    <t>足代</t>
  </si>
  <si>
    <t>ｱｼﾞﾛｼﾝﾏﾁ</t>
  </si>
  <si>
    <t>足代新町</t>
  </si>
  <si>
    <t>ｱｼﾞﾛﾐﾅﾐ</t>
  </si>
  <si>
    <t>足代南</t>
  </si>
  <si>
    <t>ｱｼﾞﾛｷﾀ</t>
  </si>
  <si>
    <t>足代北</t>
  </si>
  <si>
    <t>ｱﾗｶﾜ</t>
  </si>
  <si>
    <t>荒川</t>
  </si>
  <si>
    <t>ｱﾗﾓﾄ</t>
  </si>
  <si>
    <t>荒本</t>
  </si>
  <si>
    <t>ｱﾗﾓﾄｼﾝﾏﾁ</t>
  </si>
  <si>
    <t>荒本新町</t>
  </si>
  <si>
    <t>ｱﾗﾓﾄﾆｼ</t>
  </si>
  <si>
    <t>荒本西</t>
  </si>
  <si>
    <t>ｱﾗﾓﾄｷﾀ</t>
  </si>
  <si>
    <t>荒本北</t>
  </si>
  <si>
    <t>ｲｹｼﾏﾁﾖｳ</t>
  </si>
  <si>
    <t>池島町</t>
  </si>
  <si>
    <t>ｲｹﾉﾊﾀﾁﾖｳ</t>
  </si>
  <si>
    <t>池之端町</t>
  </si>
  <si>
    <t>ｲｽﾞﾓｲﾁﾖｳ</t>
  </si>
  <si>
    <t>出雲井町</t>
  </si>
  <si>
    <t>ｲｽﾞﾓｲﾎﾝﾏﾁ</t>
  </si>
  <si>
    <t>出雲井本町</t>
  </si>
  <si>
    <t>ｲﾅﾀﾞｳｴﾏﾁ</t>
  </si>
  <si>
    <t>稲田上町</t>
  </si>
  <si>
    <t>ｲﾅﾀﾞｼﾝﾏﾁ</t>
  </si>
  <si>
    <t>稲田新町</t>
  </si>
  <si>
    <t>ｲﾅﾀﾞﾎﾝﾏﾁ</t>
  </si>
  <si>
    <t>稲田本町</t>
  </si>
  <si>
    <t>ｲﾅﾀﾞﾐｼﾏﾁﾖｳ</t>
  </si>
  <si>
    <t>稲田三島町</t>
  </si>
  <si>
    <t>ｲﾏｺﾞﾒ</t>
  </si>
  <si>
    <t>今米</t>
  </si>
  <si>
    <t>ｲﾜﾀﾁﾖｳ</t>
  </si>
  <si>
    <t>岩田町</t>
  </si>
  <si>
    <t>ｳﾘﾕｳﾄﾞｳ</t>
  </si>
  <si>
    <t>瓜生堂</t>
  </si>
  <si>
    <t>ｴｲﾜ</t>
  </si>
  <si>
    <t>永和</t>
  </si>
  <si>
    <t>ｵｳﾐﾄﾞｳ</t>
  </si>
  <si>
    <t>近江堂</t>
  </si>
  <si>
    <t>ｵｵﾊｽﾋｶﾞｼ</t>
  </si>
  <si>
    <t>大蓮東</t>
  </si>
  <si>
    <t>ｵｵﾊｽﾐﾅﾐ</t>
  </si>
  <si>
    <t>大蓮南</t>
  </si>
  <si>
    <t>ｵｵﾊｽｷﾀ</t>
  </si>
  <si>
    <t>大蓮北</t>
  </si>
  <si>
    <t>ｶｼﾀﾋｶﾞｼﾏﾁ</t>
  </si>
  <si>
    <t>柏田東町</t>
  </si>
  <si>
    <t>ｶｼﾀﾎﾝﾏﾁ</t>
  </si>
  <si>
    <t>柏田本町</t>
  </si>
  <si>
    <t>ｶｼﾀﾆｼ</t>
  </si>
  <si>
    <t>柏田西</t>
  </si>
  <si>
    <t>ｶﾅｵｶ</t>
  </si>
  <si>
    <t>金岡</t>
  </si>
  <si>
    <t>ｶﾅﾓﾉﾁﾖｳ</t>
  </si>
  <si>
    <t>金物町</t>
  </si>
  <si>
    <t>ｶﾉｳ</t>
  </si>
  <si>
    <t>加納</t>
  </si>
  <si>
    <t>ｶﾐｲｼｷﾘﾁﾖｳ(2ﾁﾖｳﾒ863､1451ﾊﾞﾝﾁ)</t>
  </si>
  <si>
    <t>上石切町（２丁目８６３、１４５１番地）</t>
  </si>
  <si>
    <t>ｶﾐｲｼｷﾘﾁﾖｳ(ｿﾉﾀ)</t>
  </si>
  <si>
    <t>上石切町（その他）</t>
  </si>
  <si>
    <t>ｶﾐｺｻｶ</t>
  </si>
  <si>
    <t>上小阪</t>
  </si>
  <si>
    <t>ｶﾐｼｼﾞﾖｳﾁﾖｳ</t>
  </si>
  <si>
    <t>上四条町</t>
  </si>
  <si>
    <t>ｶﾐﾛｸﾏﾝｼﾞﾁﾖｳ</t>
  </si>
  <si>
    <t>上六万寺町</t>
  </si>
  <si>
    <t>ｶﾜﾀﾞ</t>
  </si>
  <si>
    <t>川田</t>
  </si>
  <si>
    <t>ｶﾜﾁﾁﾖｳ</t>
  </si>
  <si>
    <t>河内町</t>
  </si>
  <si>
    <t>ｶﾜﾅｶ</t>
  </si>
  <si>
    <t>川中</t>
  </si>
  <si>
    <t>ｶﾜﾏﾀ</t>
  </si>
  <si>
    <t>川俣</t>
  </si>
  <si>
    <t>ｶﾜﾏﾀﾎﾝﾏﾁ</t>
  </si>
  <si>
    <t>川俣本町</t>
  </si>
  <si>
    <t>ｶﾝﾀﾞﾁﾖｳ</t>
  </si>
  <si>
    <t>神田町</t>
  </si>
  <si>
    <t>ｷｼﾀﾞﾄﾞｳﾐﾅﾐﾏﾁ</t>
  </si>
  <si>
    <t>岸田堂南町</t>
  </si>
  <si>
    <t>ｷｼﾀﾞﾄﾞｳｷﾀﾏﾁ</t>
  </si>
  <si>
    <t>岸田堂北町</t>
  </si>
  <si>
    <t>ｷｼﾀﾞﾄﾞｳﾆｼ</t>
  </si>
  <si>
    <t>岸田堂西</t>
  </si>
  <si>
    <t>ｷｽﾞﾘ</t>
  </si>
  <si>
    <t>衣摺</t>
  </si>
  <si>
    <t>ｷﾀｲｼｷﾘﾁﾖｳ</t>
  </si>
  <si>
    <t>北石切町</t>
  </si>
  <si>
    <t>ｷﾀｺｳﾉｲｹﾁﾖｳ</t>
  </si>
  <si>
    <t>北鴻池町</t>
  </si>
  <si>
    <t>ｷﾔｸﾎﾞｳﾁﾖｳ</t>
  </si>
  <si>
    <t>客坊町</t>
  </si>
  <si>
    <t>ｷﾘｶﾜﾁﾖｳ</t>
  </si>
  <si>
    <t>喜里川町</t>
  </si>
  <si>
    <t>ｸｻｶﾁﾖｳ</t>
  </si>
  <si>
    <t>日下町</t>
  </si>
  <si>
    <t>ｸｽﾈ</t>
  </si>
  <si>
    <t>楠根</t>
  </si>
  <si>
    <t>ｹﾞﾝｼﾞｶﾞｵｶ</t>
  </si>
  <si>
    <t>源氏ケ丘</t>
  </si>
  <si>
    <t>ｺｳﾉｲｹﾄｸｱﾝﾁﾖｳ</t>
  </si>
  <si>
    <t>鴻池徳庵町</t>
  </si>
  <si>
    <t>ｺｳﾉｲｹﾎﾝﾏﾁ</t>
  </si>
  <si>
    <t>鴻池本町</t>
  </si>
  <si>
    <t>ｺｳﾉｲｹﾓﾄﾏﾁ</t>
  </si>
  <si>
    <t>鴻池元町</t>
  </si>
  <si>
    <t>ｺｳﾉｲｹﾁﾖｳ</t>
  </si>
  <si>
    <t>鴻池町</t>
  </si>
  <si>
    <t>ｺｻｶﾎﾝﾏﾁ</t>
  </si>
  <si>
    <t>小阪本町</t>
  </si>
  <si>
    <t>ｺﾞｼﾞﾖｳﾁﾖｳ</t>
  </si>
  <si>
    <t>五条町</t>
  </si>
  <si>
    <t>ｺﾐﾉﾜ</t>
  </si>
  <si>
    <t>古箕輪</t>
  </si>
  <si>
    <t>ｺﾜｶｴ</t>
  </si>
  <si>
    <t>小若江</t>
  </si>
  <si>
    <t>ｻﾝﾉｾ</t>
  </si>
  <si>
    <t>三ノ瀬</t>
  </si>
  <si>
    <t>ｼｼﾞﾖｳﾁﾖｳ</t>
  </si>
  <si>
    <t>四条町</t>
  </si>
  <si>
    <t>ｼﾁｹﾝﾔ</t>
  </si>
  <si>
    <t>七軒家</t>
  </si>
  <si>
    <t>ｼﾓｺｻｶ</t>
  </si>
  <si>
    <t>下小阪</t>
  </si>
  <si>
    <t>ｼﾓﾛｸﾏﾝｼﾞﾁﾖｳ</t>
  </si>
  <si>
    <t>下六万寺町</t>
  </si>
  <si>
    <t>ｼﾕﾝﾄｸﾁﾖｳ</t>
  </si>
  <si>
    <t>俊徳町</t>
  </si>
  <si>
    <t>ｼﾝｲｹｼﾏﾁﾖｳ</t>
  </si>
  <si>
    <t>新池島町</t>
  </si>
  <si>
    <t>ｼﾝｶﾐｺｻｶ</t>
  </si>
  <si>
    <t>新上小阪</t>
  </si>
  <si>
    <t>ｼﾝｹﾅｶﾏﾁ</t>
  </si>
  <si>
    <t>新家中町</t>
  </si>
  <si>
    <t>ｼﾝｹﾋｶﾞｼﾏﾁ</t>
  </si>
  <si>
    <t>新家東町</t>
  </si>
  <si>
    <t>ｼﾝｹﾆｼﾏﾁ</t>
  </si>
  <si>
    <t>新家西町</t>
  </si>
  <si>
    <t>ｼﾝｺｳﾉｲｹﾁﾖｳ</t>
  </si>
  <si>
    <t>新鴻池町</t>
  </si>
  <si>
    <t>ｼﾝｼﾞﾖｳ</t>
  </si>
  <si>
    <t>新庄</t>
  </si>
  <si>
    <t>ｼﾝｼﾞﾖｳﾋｶﾞｼ</t>
  </si>
  <si>
    <t>新庄東</t>
  </si>
  <si>
    <t>ｼﾝｼﾞﾖｳﾆｼ</t>
  </si>
  <si>
    <t>新庄西</t>
  </si>
  <si>
    <t>ｼﾝｼﾞﾖｳﾐﾅﾐ</t>
  </si>
  <si>
    <t>新庄南</t>
  </si>
  <si>
    <t>ｽﾐﾀﾞ</t>
  </si>
  <si>
    <t>角田</t>
  </si>
  <si>
    <t>ｾﾞﾝｺﾝｼﾞﾁﾖｳ</t>
  </si>
  <si>
    <t>善根寺町</t>
  </si>
  <si>
    <t>ﾀｶｲﾀﾞﾅｶ</t>
  </si>
  <si>
    <t>高井田中</t>
  </si>
  <si>
    <t>ﾀｶｲﾀﾞﾎﾝﾄﾞｵﾘ</t>
  </si>
  <si>
    <t>高井田本通</t>
  </si>
  <si>
    <t>ﾀｶｲﾀﾞﾓﾄﾏﾁ</t>
  </si>
  <si>
    <t>高井田元町</t>
  </si>
  <si>
    <t>ﾀｶｲﾀﾞﾆｼ</t>
  </si>
  <si>
    <t>高井田西</t>
  </si>
  <si>
    <t>ﾀｶﾄﾞﾉﾁﾖｳ</t>
  </si>
  <si>
    <t>鷹殿町</t>
  </si>
  <si>
    <t>ﾀﾏｸｼﾁﾖｳﾋｶﾞｼ</t>
  </si>
  <si>
    <t>玉串町東</t>
  </si>
  <si>
    <t>ﾀﾏｸｼﾁﾖｳﾆｼ</t>
  </si>
  <si>
    <t>玉串町西</t>
  </si>
  <si>
    <t>ﾀﾏｸｼﾓﾄﾏﾁ</t>
  </si>
  <si>
    <t>玉串元町</t>
  </si>
  <si>
    <t>ﾁﾖｳｴｲｼﾞ</t>
  </si>
  <si>
    <t>長栄寺</t>
  </si>
  <si>
    <t>ﾁﾖｳﾄﾞｳ</t>
  </si>
  <si>
    <t>長堂</t>
  </si>
  <si>
    <t>ﾃﾗﾏｴﾁﾖｳ</t>
  </si>
  <si>
    <t>寺前町</t>
  </si>
  <si>
    <t>ﾄｸｱﾝﾎﾝﾏﾁ</t>
  </si>
  <si>
    <t>徳庵本町</t>
  </si>
  <si>
    <t>ﾄﾓｲ</t>
  </si>
  <si>
    <t>友井</t>
  </si>
  <si>
    <t>ﾄﾖｳﾗﾁﾖｳ</t>
  </si>
  <si>
    <t>豊浦町</t>
  </si>
  <si>
    <t>ﾄﾘｲﾁﾖｳ</t>
  </si>
  <si>
    <t>鳥居町</t>
  </si>
  <si>
    <t>ﾅｶｲｼｷﾘﾁﾖｳ</t>
  </si>
  <si>
    <t>中石切町</t>
  </si>
  <si>
    <t>ﾅｶｺｳﾉｲｹﾁﾖｳ</t>
  </si>
  <si>
    <t>中鴻池町</t>
  </si>
  <si>
    <t>ﾅｶｺｻｶ</t>
  </si>
  <si>
    <t>中小阪</t>
  </si>
  <si>
    <t>ﾅｶｼﾝｶｲ</t>
  </si>
  <si>
    <t>中新開</t>
  </si>
  <si>
    <t>ﾅｶﾞｾﾁﾖｳ</t>
  </si>
  <si>
    <t>長瀬町</t>
  </si>
  <si>
    <t>長田</t>
  </si>
  <si>
    <t>ﾅｶﾞﾀﾅｲｽｹ</t>
  </si>
  <si>
    <t>長田内介</t>
  </si>
  <si>
    <t>ﾅｶﾞﾀﾅｶ</t>
  </si>
  <si>
    <t>長田中</t>
  </si>
  <si>
    <t>ﾅｶﾞﾀﾋｶﾞｼ</t>
  </si>
  <si>
    <t>長田東</t>
  </si>
  <si>
    <t>ﾅｶﾞﾀﾆｼ</t>
  </si>
  <si>
    <t>長田西</t>
  </si>
  <si>
    <t>ﾅｶﾉﾐﾅﾐ</t>
  </si>
  <si>
    <t>中野南</t>
  </si>
  <si>
    <t>ﾅﾝｿｳﾁﾖｳ</t>
  </si>
  <si>
    <t>南荘町</t>
  </si>
  <si>
    <t>ﾆｼｲｼｷﾘﾁﾖｳ</t>
  </si>
  <si>
    <t>西石切町</t>
  </si>
  <si>
    <t>ﾆｼｲﾜﾀ</t>
  </si>
  <si>
    <t>西岩田</t>
  </si>
  <si>
    <t>ﾆｼｶﾐｺｻｶ</t>
  </si>
  <si>
    <t>西上小阪</t>
  </si>
  <si>
    <t>ﾆｼｺｳﾉｲｹﾁﾖｳ</t>
  </si>
  <si>
    <t>西鴻池町</t>
  </si>
  <si>
    <t>ﾆｼﾂﾞﾂﾐ</t>
  </si>
  <si>
    <t>西堤</t>
  </si>
  <si>
    <t>ﾆｼﾂﾞﾂﾐｶﾞｸｴﾝﾁﾖｳ</t>
  </si>
  <si>
    <t>西堤学園町</t>
  </si>
  <si>
    <t>ﾆｼﾂﾞﾂﾐｸｽﾉｷﾁﾖｳ</t>
  </si>
  <si>
    <t>西堤楠町</t>
  </si>
  <si>
    <t>ﾆｼﾂﾂﾐﾆｼ</t>
  </si>
  <si>
    <t>西堤西</t>
  </si>
  <si>
    <t>ﾆｼﾂﾞﾂﾐﾎﾝﾄﾞｵﾘﾋｶﾞｼ</t>
  </si>
  <si>
    <t>西堤本通東</t>
  </si>
  <si>
    <t>ﾆｼﾂﾞﾂﾐﾎﾝﾄﾞｵﾘﾆｼ</t>
  </si>
  <si>
    <t>西堤本通西</t>
  </si>
  <si>
    <t>ﾇｶﾀﾁﾖｳ</t>
  </si>
  <si>
    <t>額田町</t>
  </si>
  <si>
    <t>ﾇﾉｲﾁﾁﾖｳ</t>
  </si>
  <si>
    <t>布市町</t>
  </si>
  <si>
    <t>ﾊｺﾄﾞﾉﾁﾖｳ</t>
  </si>
  <si>
    <t>箱殿町</t>
  </si>
  <si>
    <t>ﾊﾅｿﾞﾉﾋｶﾞｼﾏﾁ</t>
  </si>
  <si>
    <t>花園東町</t>
  </si>
  <si>
    <t>ﾊﾅｿﾞﾉﾆｼﾏﾁ</t>
  </si>
  <si>
    <t>花園西町</t>
  </si>
  <si>
    <t>ﾊﾅｿﾞﾉﾎﾝﾏﾁ</t>
  </si>
  <si>
    <t>花園本町</t>
  </si>
  <si>
    <t>ﾋｶﾞｼｲｼｷﾘﾁﾖｳ</t>
  </si>
  <si>
    <t>東石切町</t>
  </si>
  <si>
    <t>ﾋｶﾞｼｶﾐｺｻｶ</t>
  </si>
  <si>
    <t>東上小阪</t>
  </si>
  <si>
    <t>ﾋｶﾞｼｺｳﾉｲｹﾁﾖｳ</t>
  </si>
  <si>
    <t>東鴻池町</t>
  </si>
  <si>
    <t>ﾋｶﾞｼﾄﾖｳﾗﾁﾖｳ</t>
  </si>
  <si>
    <t>東豊浦町</t>
  </si>
  <si>
    <t>ﾋｼｴ</t>
  </si>
  <si>
    <t>菱江</t>
  </si>
  <si>
    <t>ﾋｼﾔﾋｶﾞｼ</t>
  </si>
  <si>
    <t>菱屋東</t>
  </si>
  <si>
    <t>ﾋｼﾔﾆｼ</t>
  </si>
  <si>
    <t>菱屋西</t>
  </si>
  <si>
    <t>ﾋﾖｳﾀﾝﾔﾏﾁﾖｳ</t>
  </si>
  <si>
    <t>瓢箪山町</t>
  </si>
  <si>
    <t>ﾌｼﾞﾄｼﾝﾃﾞﾝ</t>
  </si>
  <si>
    <t>藤戸新田</t>
  </si>
  <si>
    <t>ﾎｳｼﾞ</t>
  </si>
  <si>
    <t>宝持</t>
  </si>
  <si>
    <t>ﾎﾝｼﾞﾖｳ</t>
  </si>
  <si>
    <t>本庄</t>
  </si>
  <si>
    <t>ﾎﾝｼﾞﾖｳﾅｶ</t>
  </si>
  <si>
    <t>本庄中</t>
  </si>
  <si>
    <t>ﾏﾂﾊﾞﾗﾐﾅﾐ</t>
  </si>
  <si>
    <t>松原南</t>
  </si>
  <si>
    <t>ﾐｸﾘﾔ</t>
  </si>
  <si>
    <t>御厨</t>
  </si>
  <si>
    <t>ﾐｸﾘﾔｻｶｴﾏﾁ</t>
  </si>
  <si>
    <t>御厨栄町</t>
  </si>
  <si>
    <t>ﾐｸﾘﾔﾅｶ</t>
  </si>
  <si>
    <t>御厨中</t>
  </si>
  <si>
    <t>ﾐｸﾘﾔﾆｼﾉﾁﾖｳ</t>
  </si>
  <si>
    <t>御厨西ノ町</t>
  </si>
  <si>
    <t>ﾐｸﾘﾔﾋｶﾞｼ</t>
  </si>
  <si>
    <t>御厨東</t>
  </si>
  <si>
    <t>ﾐｸﾘﾔﾐﾅﾐ</t>
  </si>
  <si>
    <t>御厨南</t>
  </si>
  <si>
    <t>ﾐｽﾞﾊｲ</t>
  </si>
  <si>
    <t>水走</t>
  </si>
  <si>
    <t>ﾐﾅﾐｶﾐｺｻｶ</t>
  </si>
  <si>
    <t>南上小阪</t>
  </si>
  <si>
    <t>ﾐﾅﾐｺｳﾉｲｹﾁﾖｳ</t>
  </si>
  <si>
    <t>南鴻池町</t>
  </si>
  <si>
    <t>ﾐﾅﾐｼｼﾞﾖｳﾁﾖｳ</t>
  </si>
  <si>
    <t>南四条町</t>
  </si>
  <si>
    <t>ﾓﾘｶﾜﾁﾋｶﾞｼ</t>
  </si>
  <si>
    <t>森河内東</t>
  </si>
  <si>
    <t>ﾓﾘｶﾜﾁﾆｼ</t>
  </si>
  <si>
    <t>森河内西</t>
  </si>
  <si>
    <t>ﾔﾏﾃﾁﾖｳ(2017､2018､2027､2028ﾊﾞﾝﾁ)</t>
  </si>
  <si>
    <t>山手町（２０１７、２０１８、２０２７、２０２８番地）</t>
  </si>
  <si>
    <t>ﾖｺｼﾖｳｼﾞﾁﾖｳ</t>
  </si>
  <si>
    <t>横小路町</t>
  </si>
  <si>
    <t>ﾖｺﾇﾏﾁﾖｳ</t>
  </si>
  <si>
    <t>横沼町</t>
  </si>
  <si>
    <t>ﾖｺﾏｸﾗ</t>
  </si>
  <si>
    <t>横枕</t>
  </si>
  <si>
    <t>ﾖｺﾏｸﾗﾆｼ</t>
  </si>
  <si>
    <t>横枕西</t>
  </si>
  <si>
    <t>ﾖｺﾏｸﾗﾐﾅﾐ</t>
  </si>
  <si>
    <t>横枕南</t>
  </si>
  <si>
    <t>ﾖｼﾀ</t>
  </si>
  <si>
    <t>吉田</t>
  </si>
  <si>
    <t>ﾖｼﾀｼﾓｼﾞﾏ</t>
  </si>
  <si>
    <t>吉田下島</t>
  </si>
  <si>
    <t>ﾖｼﾀﾎﾝﾏﾁ</t>
  </si>
  <si>
    <t>吉田本町</t>
  </si>
  <si>
    <t>ﾖｼﾊﾗ</t>
  </si>
  <si>
    <t>吉原</t>
  </si>
  <si>
    <t>ﾖｼﾏﾂ</t>
  </si>
  <si>
    <t>吉松</t>
  </si>
  <si>
    <t>ﾛｸﾏﾝｼﾞﾁﾖｳ</t>
  </si>
  <si>
    <t>六万寺町</t>
  </si>
  <si>
    <t>ﾜｶｴﾋｶﾞｼﾏﾁ</t>
  </si>
  <si>
    <t>若江東町</t>
  </si>
  <si>
    <t>ﾜｶｴﾐﾅﾐﾏﾁ</t>
  </si>
  <si>
    <t>若江南町</t>
  </si>
  <si>
    <t>ﾜｶｴｷﾀﾏﾁ</t>
  </si>
  <si>
    <t>若江北町</t>
  </si>
  <si>
    <t>ﾜｶｴﾆｼｼﾝﾏﾁ</t>
  </si>
  <si>
    <t>若江西新町</t>
  </si>
  <si>
    <t>ﾜｶｴﾎﾝﾏﾁ</t>
  </si>
  <si>
    <t>若江本町</t>
  </si>
  <si>
    <t>ｾﾝﾅﾝｼ</t>
  </si>
  <si>
    <t>泉南市</t>
  </si>
  <si>
    <t>ｳｻｲﾀﾞ</t>
  </si>
  <si>
    <t>兎田</t>
  </si>
  <si>
    <t>ｵｶﾀﾞ</t>
  </si>
  <si>
    <t>岡田</t>
  </si>
  <si>
    <t>ｵﾉｻﾄ</t>
  </si>
  <si>
    <t>男里</t>
  </si>
  <si>
    <t>ｷﾀﾉ</t>
  </si>
  <si>
    <t>北野</t>
  </si>
  <si>
    <t>ｼﾝｹﾞ</t>
  </si>
  <si>
    <t>ｼﾝﾀﾞﾁｲﾁﾊﾞ</t>
  </si>
  <si>
    <t>信達市場</t>
  </si>
  <si>
    <t>ｼﾝﾀﾞﾁｵｶﾅｶ</t>
  </si>
  <si>
    <t>信達岡中</t>
  </si>
  <si>
    <t>ｼﾝﾀﾞﾁｵﾉｼﾛ</t>
  </si>
  <si>
    <t>信達大苗代</t>
  </si>
  <si>
    <t>ｼﾝﾀﾞﾁｷﾝﾕｳｼﾞ</t>
  </si>
  <si>
    <t>信達金熊寺</t>
  </si>
  <si>
    <t>ｼﾝﾀﾞﾁｸｽﾊﾞﾀ</t>
  </si>
  <si>
    <t>信達楠畑</t>
  </si>
  <si>
    <t>ｼﾝﾀﾞﾁﾂｽﾞﾗﾊﾞﾀ</t>
  </si>
  <si>
    <t>信達葛畑</t>
  </si>
  <si>
    <t>ｼﾝﾀﾞﾁﾏｷﾉ</t>
  </si>
  <si>
    <t>信達牧野</t>
  </si>
  <si>
    <t>ｼﾝﾀﾞﾁﾑﾂｵ</t>
  </si>
  <si>
    <t>信達六尾</t>
  </si>
  <si>
    <t>ｼﾝﾀﾞﾁﾜﾗﾂﾞﾊﾀ</t>
  </si>
  <si>
    <t>信達童子畑</t>
  </si>
  <si>
    <t>ｾﾝｼﾕｳｸｳｺｳﾐﾅﾐ</t>
  </si>
  <si>
    <t>泉州空港南</t>
  </si>
  <si>
    <t>ﾀﾙｲ</t>
  </si>
  <si>
    <t>樽井</t>
  </si>
  <si>
    <t>ﾅｺｳｼﾞ</t>
  </si>
  <si>
    <t>中小路</t>
  </si>
  <si>
    <t>ﾅﾙﾀｷ</t>
  </si>
  <si>
    <t>鳴滝</t>
  </si>
  <si>
    <t>ﾊﾀｼﾛ</t>
  </si>
  <si>
    <t>幡代</t>
  </si>
  <si>
    <t>ﾘﾝｸｳﾐﾅﾐﾊﾏ</t>
  </si>
  <si>
    <t>りんくう南浜</t>
  </si>
  <si>
    <t>ｼｼﾞﾖｳﾅﾜﾃｼ</t>
  </si>
  <si>
    <t>四條畷市</t>
  </si>
  <si>
    <t>ｴｾﾋﾞﾁﾖｳ</t>
  </si>
  <si>
    <t>江瀬美町</t>
  </si>
  <si>
    <t>ｵｶﾔﾏ(ﾊﾞﾝﾁ)</t>
  </si>
  <si>
    <t>岡山（番地）</t>
  </si>
  <si>
    <t>ｵｶﾔﾏ(ﾁﾖｳﾒ)</t>
  </si>
  <si>
    <t>岡山（丁目）</t>
  </si>
  <si>
    <t>ｵｶﾔﾏﾋｶﾞｼ</t>
  </si>
  <si>
    <t>岡山東</t>
  </si>
  <si>
    <t>ｶﾐﾀﾜﾗ</t>
  </si>
  <si>
    <t>上田原</t>
  </si>
  <si>
    <t>ｶﾘﾔﾆｼﾏﾁ</t>
  </si>
  <si>
    <t>雁屋西町</t>
  </si>
  <si>
    <t>ｶﾘﾔﾐﾅﾐﾏﾁ</t>
  </si>
  <si>
    <t>雁屋南町</t>
  </si>
  <si>
    <t>ｶﾘﾔｷﾀﾏﾁ</t>
  </si>
  <si>
    <t>雁屋北町</t>
  </si>
  <si>
    <t>ｷﾀﾃﾞﾁﾖｳ</t>
  </si>
  <si>
    <t>北出町</t>
  </si>
  <si>
    <t>ｷﾖﾀｷ</t>
  </si>
  <si>
    <t>清瀧</t>
  </si>
  <si>
    <t>ｷﾖﾀｷｼﾝﾏﾁ</t>
  </si>
  <si>
    <t>清滝新町</t>
  </si>
  <si>
    <t>ｷﾖﾀｷﾅｶﾏﾁ</t>
  </si>
  <si>
    <t>清滝中町</t>
  </si>
  <si>
    <t>ｺﾒｻﾞｷﾁﾖｳ</t>
  </si>
  <si>
    <t>米崎町</t>
  </si>
  <si>
    <t>さつきケ丘</t>
  </si>
  <si>
    <t>ｼﾄﾐﾔｼﾝﾏﾁ</t>
  </si>
  <si>
    <t>蔀屋新町</t>
  </si>
  <si>
    <t>ｼﾄﾐﾔﾎﾝﾏﾁ</t>
  </si>
  <si>
    <t>蔀屋本町</t>
  </si>
  <si>
    <t>ｼﾓﾀﾜﾗ</t>
  </si>
  <si>
    <t>下田原</t>
  </si>
  <si>
    <t>ｽﾅ</t>
  </si>
  <si>
    <t>砂</t>
  </si>
  <si>
    <t>ﾀﾜﾗﾀﾞｲ</t>
  </si>
  <si>
    <t>田原台</t>
  </si>
  <si>
    <t>ﾂｶﾜｷﾁﾖｳ</t>
  </si>
  <si>
    <t>塚脇町</t>
  </si>
  <si>
    <t>ﾅｶﾉ(ﾊﾞﾝﾁ)</t>
  </si>
  <si>
    <t>中野（番地）</t>
  </si>
  <si>
    <t>ﾅｶﾉ(ﾁﾖｳﾒ)</t>
  </si>
  <si>
    <t>中野（丁目）</t>
  </si>
  <si>
    <t>ﾅｶﾉｼﾝﾏﾁ</t>
  </si>
  <si>
    <t>中野新町</t>
  </si>
  <si>
    <t>ﾅｶﾉﾎﾝﾏﾁ</t>
  </si>
  <si>
    <t>中野本町</t>
  </si>
  <si>
    <t>ﾅﾝｺｳ</t>
  </si>
  <si>
    <t>楠公</t>
  </si>
  <si>
    <t>ﾆｼﾅｶﾉ</t>
  </si>
  <si>
    <t>西中野</t>
  </si>
  <si>
    <t>ﾆﾁﾖｳﾄﾞｵﾘﾁﾖｳ</t>
  </si>
  <si>
    <t>二丁通町</t>
  </si>
  <si>
    <t>美田町</t>
  </si>
  <si>
    <t>ﾐﾅﾐﾉ(ﾊﾞﾝﾁ)</t>
  </si>
  <si>
    <t>南野（番地）</t>
  </si>
  <si>
    <t>ﾐﾅﾐﾉ(ﾁﾖｳﾒ)</t>
  </si>
  <si>
    <t>南野（丁目）</t>
  </si>
  <si>
    <t>ﾘﾖｸﾌｳﾀﾞｲ</t>
  </si>
  <si>
    <t>緑風台</t>
  </si>
  <si>
    <t>ｶﾀﾉｼ</t>
  </si>
  <si>
    <t>交野市</t>
  </si>
  <si>
    <t>ｱﾏﾉｶﾞﾊﾗﾁﾖｳ</t>
  </si>
  <si>
    <t>天野が原町</t>
  </si>
  <si>
    <t>ｲｸﾉ</t>
  </si>
  <si>
    <t>幾野</t>
  </si>
  <si>
    <t>ｳﾒｶﾞｴ</t>
  </si>
  <si>
    <t>梅が枝</t>
  </si>
  <si>
    <t>ｷｻｲﾁ(ﾁﾖｳﾒ)</t>
  </si>
  <si>
    <t>私市（丁目）</t>
  </si>
  <si>
    <t>ｷｻｲﾁ(ﾊﾞﾝﾁ)</t>
  </si>
  <si>
    <t>私市（番地）</t>
  </si>
  <si>
    <t>ｷｻｲﾁﾔﾏﾃ</t>
  </si>
  <si>
    <t>私市山手</t>
  </si>
  <si>
    <t>ｷｻﾍﾞ(ﾁﾖｳﾒ)</t>
  </si>
  <si>
    <t>私部（丁目）</t>
  </si>
  <si>
    <t>ｷｻﾍﾞ(ﾊﾞﾝﾁ)</t>
  </si>
  <si>
    <t>私部（番地）</t>
  </si>
  <si>
    <t>ｷｻﾍﾞﾆｼ</t>
  </si>
  <si>
    <t>私部西</t>
  </si>
  <si>
    <t>ｷｻﾍﾞﾐﾅﾐ</t>
  </si>
  <si>
    <t>私部南</t>
  </si>
  <si>
    <t>ｸﾗｼﾞ(ﾁﾖｳﾒ)</t>
  </si>
  <si>
    <t>倉治（丁目）</t>
  </si>
  <si>
    <t>ｸﾗｼﾞ(ﾊﾞﾝﾁ)</t>
  </si>
  <si>
    <t>倉治（番地）</t>
  </si>
  <si>
    <t>郡津</t>
  </si>
  <si>
    <t>ﾃﾗ(ﾁﾖｳﾒ)</t>
  </si>
  <si>
    <t>寺（丁目）</t>
  </si>
  <si>
    <t>ﾃﾗ(ﾊﾞﾝﾁ)</t>
  </si>
  <si>
    <t>寺（番地）</t>
  </si>
  <si>
    <t>ﾃﾗﾐﾅﾐﾉ</t>
  </si>
  <si>
    <t>寺南野</t>
  </si>
  <si>
    <t>ﾅﾝｾｲﾀﾞｲ</t>
  </si>
  <si>
    <t>南星台</t>
  </si>
  <si>
    <t>ﾋｶﾞｼｸﾗｼﾞ</t>
  </si>
  <si>
    <t>東倉治</t>
  </si>
  <si>
    <t>ﾌｼﾞｶﾞｵ</t>
  </si>
  <si>
    <t>藤が尾</t>
  </si>
  <si>
    <t>傍示</t>
  </si>
  <si>
    <t>ﾎｼﾀﾞ(ﾁﾖｳﾒ)</t>
  </si>
  <si>
    <t>星田（丁目）</t>
  </si>
  <si>
    <t>ﾎｼﾀﾞ(ﾊﾞﾝﾁ)</t>
  </si>
  <si>
    <t>星田（番地）</t>
  </si>
  <si>
    <t>ﾎｼﾀﾞﾔﾏﾃ</t>
  </si>
  <si>
    <t>星田山手</t>
  </si>
  <si>
    <t>ﾎｼﾀﾞﾆｼ</t>
  </si>
  <si>
    <t>星田西</t>
  </si>
  <si>
    <t>ﾎｼﾀﾞｷﾀ</t>
  </si>
  <si>
    <t>星田北</t>
  </si>
  <si>
    <t>ﾏﾂﾂﾞｶ</t>
  </si>
  <si>
    <t>松塚</t>
  </si>
  <si>
    <t>ﾐﾖｳｹﾝｻﾞｶ</t>
  </si>
  <si>
    <t>妙見坂</t>
  </si>
  <si>
    <t>ﾐﾖｳｹﾝﾋｶﾞｼ</t>
  </si>
  <si>
    <t>妙見東</t>
  </si>
  <si>
    <t>ﾑｶｲﾀﾞ</t>
  </si>
  <si>
    <t>向井田</t>
  </si>
  <si>
    <t>ﾓﾘﾐﾅﾐ</t>
  </si>
  <si>
    <t>森南</t>
  </si>
  <si>
    <t>ﾓﾘｷﾀ</t>
  </si>
  <si>
    <t>森北</t>
  </si>
  <si>
    <t>ｵｵｻｶｻﾔﾏｼ</t>
  </si>
  <si>
    <t>大阪狭山市</t>
  </si>
  <si>
    <t>ｲｹｼﾞﾘｼﾞﾕｳｶﾞｵｶ</t>
  </si>
  <si>
    <t>池尻自由丘</t>
  </si>
  <si>
    <t>ｲｹｼﾞﾘﾅｶ</t>
  </si>
  <si>
    <t>池尻中</t>
  </si>
  <si>
    <t>ｲｹｼﾞﾘｷﾀ</t>
  </si>
  <si>
    <t>池尻北</t>
  </si>
  <si>
    <t>ｲｹﾉﾊﾗ</t>
  </si>
  <si>
    <t>池之原</t>
  </si>
  <si>
    <t>ｲﾏｸﾏ</t>
  </si>
  <si>
    <t>今熊</t>
  </si>
  <si>
    <t>ｵｵﾉﾀﾞｲ</t>
  </si>
  <si>
    <t>大野台</t>
  </si>
  <si>
    <t>ｵｵﾉﾅｶ</t>
  </si>
  <si>
    <t>大野中</t>
  </si>
  <si>
    <t>ｵｵﾉﾋｶﾞｼ</t>
  </si>
  <si>
    <t>大野東</t>
  </si>
  <si>
    <t>ｵｵﾉﾆｼ</t>
  </si>
  <si>
    <t>大野西</t>
  </si>
  <si>
    <t>ｸﾐﾉｷ</t>
  </si>
  <si>
    <t>茱萸木</t>
  </si>
  <si>
    <t>ｺﾝｺﾞｳ</t>
  </si>
  <si>
    <t>金剛</t>
  </si>
  <si>
    <t>ｻﾔﾏ</t>
  </si>
  <si>
    <t>狭山</t>
  </si>
  <si>
    <t>ﾆｼﾔﾏﾀﾞｲ</t>
  </si>
  <si>
    <t>西山台</t>
  </si>
  <si>
    <t>ﾋｶﾞｼｲｹｼﾞﾘ</t>
  </si>
  <si>
    <t>東池尻</t>
  </si>
  <si>
    <t>ﾋｶﾞｼｸﾐﾉｷ</t>
  </si>
  <si>
    <t>東茱萸木</t>
  </si>
  <si>
    <t>ﾋｶﾞｼﾉﾅｶ</t>
  </si>
  <si>
    <t>東野中</t>
  </si>
  <si>
    <t>ﾋｶﾞｼﾉﾋｶﾞｼ</t>
  </si>
  <si>
    <t>東野東</t>
  </si>
  <si>
    <t>ﾋｶﾞｼﾉﾆｼ</t>
  </si>
  <si>
    <t>東野西</t>
  </si>
  <si>
    <t>ﾔﾏﾓﾄﾅｶ</t>
  </si>
  <si>
    <t>山本中</t>
  </si>
  <si>
    <t>ﾔﾏﾓﾄﾋｶﾞｼ</t>
  </si>
  <si>
    <t>山本東</t>
  </si>
  <si>
    <t>ﾔﾏﾓﾄﾐﾅﾐ</t>
  </si>
  <si>
    <t>山本南</t>
  </si>
  <si>
    <t>ﾔﾏﾓﾄｷﾀ</t>
  </si>
  <si>
    <t>山本北</t>
  </si>
  <si>
    <t>ﾊﾝﾅﾝｼ</t>
  </si>
  <si>
    <t>阪南市</t>
  </si>
  <si>
    <t>ｲｽﾞﾐﾄﾂﾄﾘ</t>
  </si>
  <si>
    <t>和泉鳥取</t>
  </si>
  <si>
    <t>ｵｻﾞｷﾁﾖｳ</t>
  </si>
  <si>
    <t>尾崎町</t>
  </si>
  <si>
    <t>ｶｲｶｹ</t>
  </si>
  <si>
    <t>貝掛</t>
  </si>
  <si>
    <t>ｸﾛﾀﾞ</t>
  </si>
  <si>
    <t>黒田</t>
  </si>
  <si>
    <t>ｸﾜﾊﾞﾀ</t>
  </si>
  <si>
    <t>桑畑</t>
  </si>
  <si>
    <t>光陽台</t>
  </si>
  <si>
    <t>ｻﾂｷﾀﾞｲ</t>
  </si>
  <si>
    <t>さつき台</t>
  </si>
  <si>
    <t>ｼﾞﾈﾝﾀﾞ</t>
  </si>
  <si>
    <t>自然田</t>
  </si>
  <si>
    <t>ｼﾓｲﾃﾞ</t>
  </si>
  <si>
    <t>下出</t>
  </si>
  <si>
    <t>ﾀﾝﾉﾜ</t>
  </si>
  <si>
    <t>淡輪</t>
  </si>
  <si>
    <t>ﾄﾂﾄﾘ</t>
  </si>
  <si>
    <t>鳥取</t>
  </si>
  <si>
    <t>ﾄﾂﾄﾘﾅｶ</t>
  </si>
  <si>
    <t>鳥取中</t>
  </si>
  <si>
    <t>ﾄﾂﾄﾘﾐﾂｲ</t>
  </si>
  <si>
    <t>鳥取三井</t>
  </si>
  <si>
    <t>ﾊｺﾂｸﾘ</t>
  </si>
  <si>
    <t>箱作</t>
  </si>
  <si>
    <t>ﾊｺﾉｳﾗ</t>
  </si>
  <si>
    <t>箱の浦</t>
  </si>
  <si>
    <t>ﾏｲ</t>
  </si>
  <si>
    <t>舞</t>
  </si>
  <si>
    <t>ﾐﾅﾐﾔﾏﾅｶ</t>
  </si>
  <si>
    <t>南山中</t>
  </si>
  <si>
    <t>ﾓﾓﾉｷﾀﾞｲ</t>
  </si>
  <si>
    <t>桃の木台</t>
  </si>
  <si>
    <t>ﾔﾏﾅｶﾀﾞﾆ</t>
  </si>
  <si>
    <t>山中渓</t>
  </si>
  <si>
    <t>ﾐｼﾏｸﾞﾝｼﾏﾓﾄﾁﾖｳ</t>
  </si>
  <si>
    <t>三島郡島本町</t>
  </si>
  <si>
    <t>ｱｵﾊﾞ</t>
  </si>
  <si>
    <t>青葉</t>
  </si>
  <si>
    <t>ｴｶﾞﾜ</t>
  </si>
  <si>
    <t>江川</t>
  </si>
  <si>
    <t>ｵｵｻﾜ</t>
  </si>
  <si>
    <t>大沢</t>
  </si>
  <si>
    <t>ｻｸﾗｲﾀﾞｲ</t>
  </si>
  <si>
    <t>桜井台</t>
  </si>
  <si>
    <t>ｼﾔｸﾀﾞｲ</t>
  </si>
  <si>
    <t>尺代</t>
  </si>
  <si>
    <t>ﾀｶﾊﾏ</t>
  </si>
  <si>
    <t>高浜</t>
  </si>
  <si>
    <t>ﾄｳﾀﾞｲｼﾞ</t>
  </si>
  <si>
    <t>東大寺</t>
  </si>
  <si>
    <t>ﾋﾔｸﾔﾏ</t>
  </si>
  <si>
    <t>百山</t>
  </si>
  <si>
    <t>ﾐﾅｾ</t>
  </si>
  <si>
    <t>水無瀬</t>
  </si>
  <si>
    <t>ﾔﾏｻﾞｷ</t>
  </si>
  <si>
    <t>山崎</t>
  </si>
  <si>
    <t>ﾜｶﾔﾏﾀﾞｲ</t>
  </si>
  <si>
    <t>若山台</t>
  </si>
  <si>
    <t>ﾄﾖﾉｸﾞﾝﾄﾖﾉﾁﾖｳ</t>
  </si>
  <si>
    <t>豊能郡豊能町</t>
  </si>
  <si>
    <t>ｶﾜｼﾘ</t>
  </si>
  <si>
    <t>川尻</t>
  </si>
  <si>
    <t>ｷｼﾛ</t>
  </si>
  <si>
    <t>木代</t>
  </si>
  <si>
    <t>ｷﾎﾞｳｶﾞｵｶ</t>
  </si>
  <si>
    <t>希望ケ丘</t>
  </si>
  <si>
    <t>ｷﾘﾊﾀ</t>
  </si>
  <si>
    <t>切畑</t>
  </si>
  <si>
    <t>ｺｳﾌｳﾀﾞｲ</t>
  </si>
  <si>
    <t>光風台</t>
  </si>
  <si>
    <t>ｼﾝｺｳﾌｳﾀﾞｲ</t>
  </si>
  <si>
    <t>新光風台</t>
  </si>
  <si>
    <t>ﾀｶﾔﾏ</t>
  </si>
  <si>
    <t>高山</t>
  </si>
  <si>
    <t>ﾃﾗﾀﾞ</t>
  </si>
  <si>
    <t>寺田</t>
  </si>
  <si>
    <t>ﾄｷﾜﾀﾞｲ</t>
  </si>
  <si>
    <t>ときわ台</t>
  </si>
  <si>
    <t>ﾉﾏｸﾞﾁ</t>
  </si>
  <si>
    <t>野間口</t>
  </si>
  <si>
    <t>ﾋｶﾞｼﾄｷﾜﾀﾞｲ</t>
  </si>
  <si>
    <t>東ときわ台</t>
  </si>
  <si>
    <t>ﾏｷ</t>
  </si>
  <si>
    <t>牧</t>
  </si>
  <si>
    <t>ﾖｼｶﾜ</t>
  </si>
  <si>
    <t>吉川</t>
  </si>
  <si>
    <t>ﾖﾉ</t>
  </si>
  <si>
    <t>余野</t>
  </si>
  <si>
    <t>ﾄﾖﾉｸﾞﾝﾉｾﾁﾖｳ</t>
  </si>
  <si>
    <t>豊能郡能勢町</t>
  </si>
  <si>
    <t>ｲﾅｼﾞ</t>
  </si>
  <si>
    <t>稲地</t>
  </si>
  <si>
    <t>ｲﾏﾆｼ</t>
  </si>
  <si>
    <t>今西</t>
  </si>
  <si>
    <t>ｳｴｽｷﾞ</t>
  </si>
  <si>
    <t>上杉</t>
  </si>
  <si>
    <t>ｵｵｻﾞﾄ</t>
  </si>
  <si>
    <t>大里</t>
  </si>
  <si>
    <t>ｶｼﾊﾗ</t>
  </si>
  <si>
    <t>柏原</t>
  </si>
  <si>
    <t>ｶﾀﾔﾏ</t>
  </si>
  <si>
    <t>片山</t>
  </si>
  <si>
    <t>ｶﾐﾀｼﾞﾘ</t>
  </si>
  <si>
    <t>上田尻</t>
  </si>
  <si>
    <t>ｸﾗｶﾞｷ</t>
  </si>
  <si>
    <t>倉垣</t>
  </si>
  <si>
    <t>ｸﾙｽ</t>
  </si>
  <si>
    <t>栗栖</t>
  </si>
  <si>
    <t>神山</t>
  </si>
  <si>
    <t>ｼﾞｵｳ</t>
  </si>
  <si>
    <t>地黄</t>
  </si>
  <si>
    <t>ｼﾓﾀｼﾞﾘ</t>
  </si>
  <si>
    <t>下田尻</t>
  </si>
  <si>
    <t>ｼﾓﾀﾞ</t>
  </si>
  <si>
    <t>下田</t>
  </si>
  <si>
    <t>ｼﾕｸﾉ</t>
  </si>
  <si>
    <t>宿野</t>
  </si>
  <si>
    <t>ｽｷﾞﾊﾗ</t>
  </si>
  <si>
    <t>杉原</t>
  </si>
  <si>
    <t>ﾀﾙﾐ</t>
  </si>
  <si>
    <t>垂水</t>
  </si>
  <si>
    <t>ﾉﾏｲﾅｼﾞ</t>
  </si>
  <si>
    <t>野間稲地</t>
  </si>
  <si>
    <t>ﾉﾏｵｵﾊﾗ</t>
  </si>
  <si>
    <t>野間大原</t>
  </si>
  <si>
    <t>ﾉﾏｼﾕﾂﾉ</t>
  </si>
  <si>
    <t>野間出野</t>
  </si>
  <si>
    <t>ﾉﾏﾅｶ</t>
  </si>
  <si>
    <t>野間中</t>
  </si>
  <si>
    <t>ﾉﾏﾆｼﾔﾏ</t>
  </si>
  <si>
    <t>野間西山</t>
  </si>
  <si>
    <t>ﾋﾗﾄﾞｵﾘ</t>
  </si>
  <si>
    <t>平通</t>
  </si>
  <si>
    <t>ﾓﾘｶﾞﾐ</t>
  </si>
  <si>
    <t>森上</t>
  </si>
  <si>
    <t>ﾔﾏｳﾁ</t>
  </si>
  <si>
    <t>山内</t>
  </si>
  <si>
    <t>ﾔﾏﾍﾞ</t>
  </si>
  <si>
    <t>山辺</t>
  </si>
  <si>
    <t>ｾﾝﾎﾞｸｸﾞﾝﾀﾀﾞｵｶﾁﾖｳ</t>
  </si>
  <si>
    <t>泉北郡忠岡町</t>
  </si>
  <si>
    <t>ｷﾀｲﾃﾞ</t>
  </si>
  <si>
    <t>北出</t>
  </si>
  <si>
    <t>ﾀｶﾂｷﾐﾅﾐ</t>
  </si>
  <si>
    <t>高月南</t>
  </si>
  <si>
    <t>ﾀｶﾂｷｷﾀ</t>
  </si>
  <si>
    <t>高月北</t>
  </si>
  <si>
    <t>ﾀﾀﾞｵｶﾅｶ</t>
  </si>
  <si>
    <t>忠岡中</t>
  </si>
  <si>
    <t>ﾀﾀﾞｵｶﾋｶﾞｼ</t>
  </si>
  <si>
    <t>忠岡東</t>
  </si>
  <si>
    <t>ﾀﾀﾞｵｶﾐﾅﾐ</t>
  </si>
  <si>
    <t>忠岡南</t>
  </si>
  <si>
    <t>ﾀﾀﾞｵｶｷﾀ</t>
  </si>
  <si>
    <t>忠岡北</t>
  </si>
  <si>
    <t>ﾆｲﾊﾏ</t>
  </si>
  <si>
    <t>新浜</t>
  </si>
  <si>
    <t>ﾏｾﾞ</t>
  </si>
  <si>
    <t>馬瀬</t>
  </si>
  <si>
    <t>ｾﾝﾅﾝｸﾞﾝｸﾏﾄﾘﾁﾖｳ</t>
  </si>
  <si>
    <t>泉南郡熊取町</t>
  </si>
  <si>
    <t>ｱｻｼﾛﾆｼ</t>
  </si>
  <si>
    <t>朝代西</t>
  </si>
  <si>
    <t>ｱｻｼﾛﾋｶﾞｼ</t>
  </si>
  <si>
    <t>朝代東</t>
  </si>
  <si>
    <t>ｱｻｼﾛﾀﾞｲ</t>
  </si>
  <si>
    <t>朝代台</t>
  </si>
  <si>
    <t>大久保</t>
  </si>
  <si>
    <t>ｵｵｸﾎﾞｷﾀ</t>
  </si>
  <si>
    <t>大久保北</t>
  </si>
  <si>
    <t>ｵｵｸﾎﾞﾅｶ</t>
  </si>
  <si>
    <t>大久保中</t>
  </si>
  <si>
    <t>ｵｵｸﾎﾞﾆｼ</t>
  </si>
  <si>
    <t>大久保西</t>
  </si>
  <si>
    <t>ｵｵｸﾎﾞﾋｶﾞｼ</t>
  </si>
  <si>
    <t>大久保東</t>
  </si>
  <si>
    <t>ｵｵｸﾎﾞﾐﾅﾐ</t>
  </si>
  <si>
    <t>大久保南</t>
  </si>
  <si>
    <t>ｵｶﾞｲﾄ</t>
  </si>
  <si>
    <t>小垣内</t>
  </si>
  <si>
    <t>ｵﾀﾞﾆ</t>
  </si>
  <si>
    <t>小谷</t>
  </si>
  <si>
    <t>ｵﾀﾞﾆｷﾀ</t>
  </si>
  <si>
    <t>小谷北</t>
  </si>
  <si>
    <t>ｵﾀﾞﾆﾐﾅﾐ</t>
  </si>
  <si>
    <t>小谷南</t>
  </si>
  <si>
    <t>希望が丘</t>
  </si>
  <si>
    <t>ｺﾞﾓﾝ</t>
  </si>
  <si>
    <t>五門</t>
  </si>
  <si>
    <t>ｺﾞﾓﾝﾆｼ</t>
  </si>
  <si>
    <t>五門西</t>
  </si>
  <si>
    <t>ｺﾞﾓﾝﾋｶﾞｼ</t>
  </si>
  <si>
    <t>五門東</t>
  </si>
  <si>
    <t>ｺﾝﾔ</t>
  </si>
  <si>
    <t>紺屋</t>
  </si>
  <si>
    <t>桜が丘</t>
  </si>
  <si>
    <t>五月ケ丘</t>
  </si>
  <si>
    <t>ｼﾁﾔﾏ</t>
  </si>
  <si>
    <t>七山</t>
  </si>
  <si>
    <t>ｼﾁﾔﾏﾋｶﾞｼ</t>
  </si>
  <si>
    <t>七山東</t>
  </si>
  <si>
    <t>ｼﾁﾔﾏﾆｼ</t>
  </si>
  <si>
    <t>七山西</t>
  </si>
  <si>
    <t>ｼﾁﾔﾏﾐﾅﾐ</t>
  </si>
  <si>
    <t>七山南</t>
  </si>
  <si>
    <t>ｼﾁﾔﾏｷﾀ</t>
  </si>
  <si>
    <t>七山北</t>
  </si>
  <si>
    <t>自由が丘</t>
  </si>
  <si>
    <t>ｼﾝﾉﾀﾞ</t>
  </si>
  <si>
    <t>新野田</t>
  </si>
  <si>
    <t>ﾂﾊﾞｻｶﾞｵｶｷﾀ</t>
  </si>
  <si>
    <t>つばさが丘北</t>
  </si>
  <si>
    <t>ﾂﾊﾞｻｶﾞｵｶﾆｼ</t>
  </si>
  <si>
    <t>つばさが丘西</t>
  </si>
  <si>
    <t>ﾂﾊﾞｻｶﾞｵｶﾋｶﾞｼ</t>
  </si>
  <si>
    <t>つばさが丘東</t>
  </si>
  <si>
    <t>ﾄｳﾜｴﾝ</t>
  </si>
  <si>
    <t>東和苑</t>
  </si>
  <si>
    <t>ﾅｶﾞｲｹ</t>
  </si>
  <si>
    <t>長池</t>
  </si>
  <si>
    <t>ﾅﾘｱｲﾋｶﾞｼ</t>
  </si>
  <si>
    <t>成合東</t>
  </si>
  <si>
    <t>ﾅﾘｱｲﾆｼ</t>
  </si>
  <si>
    <t>成合西</t>
  </si>
  <si>
    <t>ﾅﾘｱｲﾐﾅﾐ</t>
  </si>
  <si>
    <t>成合南</t>
  </si>
  <si>
    <t>ﾅﾘｱｲｷﾀ</t>
  </si>
  <si>
    <t>成合北</t>
  </si>
  <si>
    <t>ﾐｸﾏﾀﾞｲ</t>
  </si>
  <si>
    <t>美熊台</t>
  </si>
  <si>
    <t>ﾐﾅﾐﾔﾏﾉﾃﾀﾞｲ</t>
  </si>
  <si>
    <t>南山の手台</t>
  </si>
  <si>
    <t>ﾔﾏﾉﾃﾀﾞｲ</t>
  </si>
  <si>
    <t>山の手台</t>
  </si>
  <si>
    <t>ﾜｶﾊﾞ</t>
  </si>
  <si>
    <t>若葉</t>
  </si>
  <si>
    <t>ｾﾝﾅﾝｸﾞﾝﾀｼﾞﾘﾁﾖｳ</t>
  </si>
  <si>
    <t>泉南郡田尻町</t>
  </si>
  <si>
    <t>ｶｼﾖｳｼﾞ</t>
  </si>
  <si>
    <t>嘉祥寺</t>
  </si>
  <si>
    <t>ｾﾝｼﾕｳｸｳｺｳﾅｶ</t>
  </si>
  <si>
    <t>泉州空港中</t>
  </si>
  <si>
    <t>ﾖｼﾐ</t>
  </si>
  <si>
    <t>吉見</t>
  </si>
  <si>
    <t>ﾘﾝｸｳﾎﾟｰﾄﾐﾅﾐ</t>
  </si>
  <si>
    <t>りんくうポート南</t>
  </si>
  <si>
    <t>ﾘﾝｸｳﾎﾟｰﾄｷﾀ</t>
  </si>
  <si>
    <t>りんくうポート北</t>
  </si>
  <si>
    <t>ｾﾝﾅﾝｸﾞﾝﾐｻｷﾁﾖｳ</t>
  </si>
  <si>
    <t>泉南郡岬町</t>
  </si>
  <si>
    <t>ｷﾖｳｼ</t>
  </si>
  <si>
    <t>孝子</t>
  </si>
  <si>
    <t>ﾀﾅｶﾞﾜｺｼﾏ</t>
  </si>
  <si>
    <t>多奈川小島</t>
  </si>
  <si>
    <t>ﾀﾅｶﾞﾜﾀﾆｶﾞﾜ</t>
  </si>
  <si>
    <t>多奈川谷川</t>
  </si>
  <si>
    <t>ﾀﾅｶﾞﾜﾋｶﾞｼﾊﾞﾀ</t>
  </si>
  <si>
    <t>多奈川東畑</t>
  </si>
  <si>
    <t>ﾀﾅｶﾞﾜﾆｼﾊﾞﾀ</t>
  </si>
  <si>
    <t>多奈川西畑</t>
  </si>
  <si>
    <t>ﾉｿﾞﾐｻﾞｶ</t>
  </si>
  <si>
    <t>望海坂</t>
  </si>
  <si>
    <t>ﾌｹ</t>
  </si>
  <si>
    <t>深日</t>
  </si>
  <si>
    <t>ﾐﾅﾐｶﾜﾁｸﾞﾝﾀｲｼﾁﾖｳ</t>
  </si>
  <si>
    <t>南河内郡太子町</t>
  </si>
  <si>
    <t>ｾｲﾜﾀﾞｲ</t>
  </si>
  <si>
    <t>聖和台</t>
  </si>
  <si>
    <t>ﾊﾑﾛ</t>
  </si>
  <si>
    <t>葉室</t>
  </si>
  <si>
    <t>ﾐﾅﾐｶﾜﾁｸﾞﾝｶﾅﾝﾁﾖｳ</t>
  </si>
  <si>
    <t>南河内郡河南町</t>
  </si>
  <si>
    <t>ｲﾁｽｶ</t>
  </si>
  <si>
    <t>一須賀</t>
  </si>
  <si>
    <t>ｶﾐｶﾜﾁ</t>
  </si>
  <si>
    <t>上河内</t>
  </si>
  <si>
    <t>ｶﾝｺｳｼﾞ</t>
  </si>
  <si>
    <t>寛弘寺</t>
  </si>
  <si>
    <t>ｺｳﾔﾏ</t>
  </si>
  <si>
    <t>ｻｸﾗｻﾞｶ</t>
  </si>
  <si>
    <t>さくら坂</t>
  </si>
  <si>
    <t>ｻｸﾗｻﾞｶﾐﾅﾐ</t>
  </si>
  <si>
    <t>さくら坂南</t>
  </si>
  <si>
    <t>ｼﾓｶﾜﾁ</t>
  </si>
  <si>
    <t>下河内</t>
  </si>
  <si>
    <t>ｼﾗｷ</t>
  </si>
  <si>
    <t>白木</t>
  </si>
  <si>
    <t>ｽｽﾞﾐﾀﾞｲ</t>
  </si>
  <si>
    <t>鈴美台</t>
  </si>
  <si>
    <t>ｾﾘﾕｳﾀﾆ</t>
  </si>
  <si>
    <t>芹生谷</t>
  </si>
  <si>
    <t>ﾀﾞｲｶﾞﾂｶ</t>
  </si>
  <si>
    <t>大ケ塚</t>
  </si>
  <si>
    <t>ﾀﾞｲﾎｳ</t>
  </si>
  <si>
    <t>大宝</t>
  </si>
  <si>
    <t>ﾅｶ</t>
  </si>
  <si>
    <t>中</t>
  </si>
  <si>
    <t>ﾋﾗｲｼ</t>
  </si>
  <si>
    <t>平石</t>
  </si>
  <si>
    <t>ﾋﾛｶﾜ</t>
  </si>
  <si>
    <t>弘川</t>
  </si>
  <si>
    <t>ﾏﾀﾞﾆ</t>
  </si>
  <si>
    <t>馬谷</t>
  </si>
  <si>
    <t>ﾓﾁｵ</t>
  </si>
  <si>
    <t>持尾</t>
  </si>
  <si>
    <t>ﾔﾏｼﾛ</t>
  </si>
  <si>
    <t>山城</t>
  </si>
  <si>
    <t>ﾐﾅﾐｶﾜﾁｸﾞﾝﾁﾊﾔｱｶｻｶﾑﾗ</t>
  </si>
  <si>
    <t>南河内郡千早赤阪村</t>
  </si>
  <si>
    <t>ｱｽﾞﾏｻﾞｶ</t>
  </si>
  <si>
    <t>東阪</t>
  </si>
  <si>
    <t>ｶﾜﾉﾍﾞ</t>
  </si>
  <si>
    <t>川野辺</t>
  </si>
  <si>
    <t>ｷﾘﾔﾏ</t>
  </si>
  <si>
    <t>桐山</t>
  </si>
  <si>
    <t>ｺﾌﾞｷ</t>
  </si>
  <si>
    <t>小吹</t>
  </si>
  <si>
    <t>ｽｲﾌﾞﾝ</t>
  </si>
  <si>
    <t>水分</t>
  </si>
  <si>
    <t>ﾁﾊﾔ</t>
  </si>
  <si>
    <t>千早</t>
  </si>
  <si>
    <t>ﾅｶﾂﾊﾗ</t>
  </si>
  <si>
    <t>中津原</t>
  </si>
  <si>
    <t>ﾆｶﾞﾗﾍﾞ</t>
  </si>
  <si>
    <t>二河原辺</t>
  </si>
  <si>
    <t>ﾓﾘﾔ</t>
  </si>
  <si>
    <t>森屋</t>
  </si>
  <si>
    <t>ﾖﾄﾞｼ</t>
  </si>
  <si>
    <t>吉年</t>
  </si>
  <si>
    <t>ﾋﾖｳｺﾞｹﾝ</t>
  </si>
  <si>
    <t>ｺｳﾍﾞｼﾋｶﾞｼﾅﾀﾞｸ</t>
  </si>
  <si>
    <t>兵庫県</t>
  </si>
  <si>
    <t>神戸市東灘区</t>
  </si>
  <si>
    <t>ｳｵｻﾞｷﾅｶﾏﾁ</t>
  </si>
  <si>
    <t>魚崎中町</t>
  </si>
  <si>
    <t>ｳｵｻﾞｷﾆｼﾏﾁ</t>
  </si>
  <si>
    <t>魚崎西町</t>
  </si>
  <si>
    <t>ｳｵｻﾞｷﾐﾅﾐﾏﾁ</t>
  </si>
  <si>
    <t>魚崎南町</t>
  </si>
  <si>
    <t>ｳｵｻﾞｷｷﾀﾏﾁ</t>
  </si>
  <si>
    <t>魚崎北町</t>
  </si>
  <si>
    <t>ｳｵｻﾞｷﾊﾏﾏﾁ</t>
  </si>
  <si>
    <t>魚崎浜町</t>
  </si>
  <si>
    <t>ｳｽﾞﾓﾘﾀﾞｲ</t>
  </si>
  <si>
    <t>渦森台</t>
  </si>
  <si>
    <t>ｵｳｷﾞ</t>
  </si>
  <si>
    <t>青木</t>
  </si>
  <si>
    <t>ｶﾓｺｶﾞﾊﾗ</t>
  </si>
  <si>
    <t>鴨子ケ原</t>
  </si>
  <si>
    <t>ｷﾀｵｳｷﾞ</t>
  </si>
  <si>
    <t>北青木</t>
  </si>
  <si>
    <t>ｺｳﾅﾝﾀﾞｲ</t>
  </si>
  <si>
    <t>甲南台</t>
  </si>
  <si>
    <t>甲南町</t>
  </si>
  <si>
    <t>ｺｳﾖｳﾁﾖｳﾅｶ</t>
  </si>
  <si>
    <t>向洋町中</t>
  </si>
  <si>
    <t>ｺｳﾖｳﾁﾖｳﾋｶﾞｼ</t>
  </si>
  <si>
    <t>向洋町東</t>
  </si>
  <si>
    <t>ｺｳﾖｳﾁﾖｳﾆｼ</t>
  </si>
  <si>
    <t>向洋町西</t>
  </si>
  <si>
    <t>ｽﾐﾖｼﾀﾞｲ</t>
  </si>
  <si>
    <t>住吉台</t>
  </si>
  <si>
    <t>ｽﾐﾖｼﾊﾏﾏﾁ</t>
  </si>
  <si>
    <t>住吉浜町</t>
  </si>
  <si>
    <t>ｽﾐﾖｼﾎﾝﾏﾁ</t>
  </si>
  <si>
    <t>住吉本町</t>
  </si>
  <si>
    <t>ｽﾐﾖｼﾋｶﾞｼﾏﾁ</t>
  </si>
  <si>
    <t>住吉東町</t>
  </si>
  <si>
    <t>ｽﾐﾖｼﾐﾅﾐﾏﾁ</t>
  </si>
  <si>
    <t>住吉南町</t>
  </si>
  <si>
    <t>ｽﾐﾖｼﾐﾔﾏﾁ</t>
  </si>
  <si>
    <t>住吉宮町</t>
  </si>
  <si>
    <t>ｽﾐﾖｼﾔﾏﾃ</t>
  </si>
  <si>
    <t>住吉山手</t>
  </si>
  <si>
    <t>ﾆｼｵｶﾓﾄ</t>
  </si>
  <si>
    <t>西岡本</t>
  </si>
  <si>
    <t>ﾌｶｴﾊﾏﾏﾁ</t>
  </si>
  <si>
    <t>深江浜町</t>
  </si>
  <si>
    <t>ﾌｶｴﾎﾝﾏﾁ</t>
  </si>
  <si>
    <t>深江本町</t>
  </si>
  <si>
    <t>ﾌｶｴﾐﾅﾐﾏﾁ</t>
  </si>
  <si>
    <t>深江南町</t>
  </si>
  <si>
    <t>ﾌｶｴｷﾀﾏﾁ</t>
  </si>
  <si>
    <t>深江北町</t>
  </si>
  <si>
    <t>ﾎﾝｼﾞﾖｳﾁﾖｳ</t>
  </si>
  <si>
    <t>本庄町</t>
  </si>
  <si>
    <t>ﾐｶｹﾞ</t>
  </si>
  <si>
    <t>御影</t>
  </si>
  <si>
    <t>ﾐｶｹﾞｲｼﾏﾁ</t>
  </si>
  <si>
    <t>御影石町</t>
  </si>
  <si>
    <t>ﾐｶｹﾞｸﾞﾝｹﾞ</t>
  </si>
  <si>
    <t>御影郡家</t>
  </si>
  <si>
    <t>ﾐｶｹﾞﾂｶﾏﾁ</t>
  </si>
  <si>
    <t>御影塚町</t>
  </si>
  <si>
    <t>ﾐｶｹﾞﾅｶﾏﾁ</t>
  </si>
  <si>
    <t>御影中町</t>
  </si>
  <si>
    <t>ﾐｶｹﾞﾊﾏﾏﾁ</t>
  </si>
  <si>
    <t>御影浜町</t>
  </si>
  <si>
    <t>ﾐｶｹﾞﾎﾝﾏﾁ</t>
  </si>
  <si>
    <t>御影本町</t>
  </si>
  <si>
    <t>ﾐｶｹﾞﾔﾏﾃ</t>
  </si>
  <si>
    <t>御影山手</t>
  </si>
  <si>
    <t>ﾓﾄﾔﾏｷﾀﾏﾁ</t>
  </si>
  <si>
    <t>本山北町</t>
  </si>
  <si>
    <t>ﾓﾄﾔﾏﾁﾖｳｵｶﾓﾄ</t>
  </si>
  <si>
    <t>本山町岡本</t>
  </si>
  <si>
    <t>ﾓﾄﾔﾏﾁﾖｳｷﾀﾊﾀ</t>
  </si>
  <si>
    <t>本山町北畑</t>
  </si>
  <si>
    <t>ﾓﾄﾔﾏﾁﾖｳﾀﾅｶ</t>
  </si>
  <si>
    <t>本山町田中</t>
  </si>
  <si>
    <t>ﾓﾄﾔﾏﾁﾖｳﾀﾅﾍﾞ</t>
  </si>
  <si>
    <t>本山町田辺</t>
  </si>
  <si>
    <t>ﾓﾄﾔﾏﾁﾖｳﾓﾘ(748-1ﾊﾞﾝﾁ)</t>
  </si>
  <si>
    <t>本山町森（７４８－１番地）</t>
  </si>
  <si>
    <t>ﾓﾄﾔﾏﾅｶﾏﾁ</t>
  </si>
  <si>
    <t>本山中町</t>
  </si>
  <si>
    <t>ﾓﾄﾔﾏﾐﾅﾐﾏﾁ</t>
  </si>
  <si>
    <t>本山南町</t>
  </si>
  <si>
    <t>ﾓﾘｷﾀﾏﾁ</t>
  </si>
  <si>
    <t>森北町</t>
  </si>
  <si>
    <t>ﾓﾘﾐﾅﾐﾏﾁ</t>
  </si>
  <si>
    <t>森南町</t>
  </si>
  <si>
    <t>ｺｳﾍﾞｼﾅﾀﾞｸ</t>
  </si>
  <si>
    <t>神戸市灘区</t>
  </si>
  <si>
    <t>ｱｵﾀﾆﾁﾖｳ</t>
  </si>
  <si>
    <t>青谷町</t>
  </si>
  <si>
    <t>ｱｶｻｶﾄﾞｵﾘ</t>
  </si>
  <si>
    <t>赤坂通</t>
  </si>
  <si>
    <t>ｱｶﾏﾂﾁﾖｳ</t>
  </si>
  <si>
    <t>赤松町</t>
  </si>
  <si>
    <t>ｱﾏｷﾞﾄﾞｵﾘ</t>
  </si>
  <si>
    <t>天城通</t>
  </si>
  <si>
    <t>ｲｽﾞﾐﾄﾞｵﾘ</t>
  </si>
  <si>
    <t>泉通</t>
  </si>
  <si>
    <t>ｲﾁﾉｳｻﾝﾁﾖｳ</t>
  </si>
  <si>
    <t>一王山町</t>
  </si>
  <si>
    <t>ｲﾜﾔ</t>
  </si>
  <si>
    <t>岩屋</t>
  </si>
  <si>
    <t>ｲﾜﾔｷﾀﾏﾁ</t>
  </si>
  <si>
    <t>岩屋北町</t>
  </si>
  <si>
    <t>ｲﾜﾔﾅｶﾏﾁ</t>
  </si>
  <si>
    <t>岩屋中町</t>
  </si>
  <si>
    <t>ｲﾜﾔﾐﾅﾐﾏﾁ</t>
  </si>
  <si>
    <t>岩屋南町</t>
  </si>
  <si>
    <t>ｳｴﾉ(ｺﾔﾊﾞｻﾝﾉﾔｽﾐｶﾞﾊﾗ)</t>
  </si>
  <si>
    <t>上野（小ヤバ三ノ休原）</t>
  </si>
  <si>
    <t>ｳｴﾉﾄﾞｵﾘ</t>
  </si>
  <si>
    <t>上野通</t>
  </si>
  <si>
    <t>ｴﾎﾞｼﾁﾖｳ</t>
  </si>
  <si>
    <t>烏帽子町</t>
  </si>
  <si>
    <t>ｵｵｲｼｷﾀﾏﾁ</t>
  </si>
  <si>
    <t>大石北町</t>
  </si>
  <si>
    <t>ｵｵｲｼﾋｶﾞｼﾏﾁ</t>
  </si>
  <si>
    <t>大石東町</t>
  </si>
  <si>
    <t>ｵｵｲｼﾐﾅﾐﾏﾁ</t>
  </si>
  <si>
    <t>大石南町</t>
  </si>
  <si>
    <t>ｵｵｳﾁﾄﾞｵﾘ</t>
  </si>
  <si>
    <t>大内通</t>
  </si>
  <si>
    <t>ｵｵﾂｷﾀﾞｲ</t>
  </si>
  <si>
    <t>大月台</t>
  </si>
  <si>
    <t>ｵｵﾄﾞｶﾞﾋﾗﾁﾖｳ</t>
  </si>
  <si>
    <t>大土平町</t>
  </si>
  <si>
    <t>ｶﾐｶﾞﾜﾗﾄﾞｵﾘ</t>
  </si>
  <si>
    <t>上河原通</t>
  </si>
  <si>
    <t>ｶﾐﾉｷﾄﾞｵﾘ</t>
  </si>
  <si>
    <t>神ノ木通</t>
  </si>
  <si>
    <t>ｶﾐﾏｴﾁﾖｳ</t>
  </si>
  <si>
    <t>神前町</t>
  </si>
  <si>
    <t>ｷｼﾁﾄﾞｵﾘ</t>
  </si>
  <si>
    <t>岸地通</t>
  </si>
  <si>
    <t>記田町</t>
  </si>
  <si>
    <t>ｸｽｶﾞｵｶﾁﾖｳ</t>
  </si>
  <si>
    <t>楠丘町</t>
  </si>
  <si>
    <t>ｸﾆﾀﾏﾄﾞｵﾘ</t>
  </si>
  <si>
    <t>国玉通</t>
  </si>
  <si>
    <t>ｸﾗｲｼﾄﾞｵﾘ</t>
  </si>
  <si>
    <t>倉石通</t>
  </si>
  <si>
    <t>ｺｳﾄｸﾁﾖｳ</t>
  </si>
  <si>
    <t>高徳町</t>
  </si>
  <si>
    <t>ｺﾞﾓｳ</t>
  </si>
  <si>
    <t>五毛</t>
  </si>
  <si>
    <t>ｺﾞﾓｳﾄﾞｵﾘ</t>
  </si>
  <si>
    <t>五毛通</t>
  </si>
  <si>
    <t>ｻｸﾗｸﾞﾁﾁﾖｳ</t>
  </si>
  <si>
    <t>桜口町</t>
  </si>
  <si>
    <t>ｼｶﾉｼﾀﾄﾞｵﾘ</t>
  </si>
  <si>
    <t>鹿ノ下通</t>
  </si>
  <si>
    <t>ｼﾉﾊﾗｵﾊﾞﾉﾔﾏﾁﾖｳ</t>
  </si>
  <si>
    <t>篠原伯母野山町</t>
  </si>
  <si>
    <t>ｼﾉﾊﾗｷﾀﾏﾁ</t>
  </si>
  <si>
    <t>篠原北町</t>
  </si>
  <si>
    <t>ｼﾉﾊﾗﾀﾞｲ</t>
  </si>
  <si>
    <t>篠原台</t>
  </si>
  <si>
    <t>ｼﾉﾊﾗﾅｶﾏﾁ</t>
  </si>
  <si>
    <t>篠原中町</t>
  </si>
  <si>
    <t>ｼﾉﾊﾗﾎﾝﾏﾁ</t>
  </si>
  <si>
    <t>篠原本町</t>
  </si>
  <si>
    <t>ｼﾉﾊﾗﾐﾅﾐﾏﾁ</t>
  </si>
  <si>
    <t>篠原南町</t>
  </si>
  <si>
    <t>ｼﾉﾊﾗ(ｿﾉﾀ)</t>
  </si>
  <si>
    <t>篠原（その他）</t>
  </si>
  <si>
    <t>ｼﾓｶﾞﾜﾗﾄﾞｵﾘ</t>
  </si>
  <si>
    <t>下河原通</t>
  </si>
  <si>
    <t>ｼﾖｳｸﾞﾝﾄﾞｵﾘ</t>
  </si>
  <si>
    <t>将軍通</t>
  </si>
  <si>
    <t>ｼﾛﾉｳﾁﾄﾞｵﾘ</t>
  </si>
  <si>
    <t>城内通</t>
  </si>
  <si>
    <t>ｼﾛﾉｼﾀﾄﾞｵﾘ</t>
  </si>
  <si>
    <t>城の下通</t>
  </si>
  <si>
    <t>ｼﾝｻﾞｲｹﾐﾅﾐﾏﾁ</t>
  </si>
  <si>
    <t>新在家南町</t>
  </si>
  <si>
    <t>ｼﾝｻﾞｲｹｷﾀﾏﾁ</t>
  </si>
  <si>
    <t>新在家北町</t>
  </si>
  <si>
    <t>ｽｲｼﾔｼﾝﾃﾞﾝ</t>
  </si>
  <si>
    <t>水車新田</t>
  </si>
  <si>
    <t>ｽｲﾄﾞｳｽｼﾞ</t>
  </si>
  <si>
    <t>水道筋</t>
  </si>
  <si>
    <t>ｾﾝﾀﾝﾄﾞｵﾘ</t>
  </si>
  <si>
    <t>千旦通</t>
  </si>
  <si>
    <t>ｿﾜﾁﾖｳ</t>
  </si>
  <si>
    <t>曾和町</t>
  </si>
  <si>
    <t>ﾀｶｵﾄﾞｵﾘ</t>
  </si>
  <si>
    <t>高尾通</t>
  </si>
  <si>
    <t>ﾀｶﾊ</t>
  </si>
  <si>
    <t>高羽</t>
  </si>
  <si>
    <t>ﾀｶﾊﾁﾖｳ</t>
  </si>
  <si>
    <t>高羽町</t>
  </si>
  <si>
    <t>ﾂﾁﾔﾏﾁﾖｳ</t>
  </si>
  <si>
    <t>土山町</t>
  </si>
  <si>
    <t>ﾂﾙｶﾌﾞﾄ</t>
  </si>
  <si>
    <t>鶴甲</t>
  </si>
  <si>
    <t>ﾃﾗｸﾞﾁﾁﾖｳ</t>
  </si>
  <si>
    <t>寺口町</t>
  </si>
  <si>
    <t>ﾄﾓﾀﾞﾁﾖｳ</t>
  </si>
  <si>
    <t>友田町</t>
  </si>
  <si>
    <t>ﾅｶｺﾞｳﾁﾖｳ</t>
  </si>
  <si>
    <t>中郷町</t>
  </si>
  <si>
    <t>ﾅｶﾊﾗﾄﾞｵﾘ</t>
  </si>
  <si>
    <t>中原通</t>
  </si>
  <si>
    <t>ﾅｶﾞﾃﾁﾖｳ</t>
  </si>
  <si>
    <t>永手町</t>
  </si>
  <si>
    <t>ﾅｶﾞﾐﾈﾀﾞｲ</t>
  </si>
  <si>
    <t>長峰台</t>
  </si>
  <si>
    <t>ﾅﾀﾞｷﾀﾄﾞｵﾘ</t>
  </si>
  <si>
    <t>灘北通</t>
  </si>
  <si>
    <t>ﾅﾀﾞﾊﾏﾁﾖｳ</t>
  </si>
  <si>
    <t>灘浜町</t>
  </si>
  <si>
    <t>ﾅﾀﾞﾊﾏﾋｶﾞｼﾁﾖｳ</t>
  </si>
  <si>
    <t>灘浜東町</t>
  </si>
  <si>
    <t>ﾅﾀﾞﾐﾅﾐﾄﾞｵﾘ</t>
  </si>
  <si>
    <t>灘南通</t>
  </si>
  <si>
    <t>ﾊﾀﾊﾗ(ﾉﾀﾔﾏ)</t>
  </si>
  <si>
    <t>畑原（ノタ山）</t>
  </si>
  <si>
    <t>ﾊﾀﾊﾗﾄﾞｵﾘ</t>
  </si>
  <si>
    <t>畑原通</t>
  </si>
  <si>
    <t>ﾊﾏﾀﾞﾁﾖｳ</t>
  </si>
  <si>
    <t>浜田町</t>
  </si>
  <si>
    <t>ﾊﾗﾀﾞﾄﾞｵﾘ</t>
  </si>
  <si>
    <t>原田通</t>
  </si>
  <si>
    <t>ﾋｴﾊﾗﾁﾖｳ</t>
  </si>
  <si>
    <t>稗原町</t>
  </si>
  <si>
    <t>ﾋｵﾁﾖｳ</t>
  </si>
  <si>
    <t>日尾町</t>
  </si>
  <si>
    <t>ﾋﾞﾜﾁﾖｳ</t>
  </si>
  <si>
    <t>琵琶町</t>
  </si>
  <si>
    <t>ﾋﾞﾝｺﾞﾁﾖｳ</t>
  </si>
  <si>
    <t>ﾌｸｽﾞﾐﾄﾞｵﾘ</t>
  </si>
  <si>
    <t>福住通</t>
  </si>
  <si>
    <t>ﾌﾅﾃﾞﾗﾄﾞｵﾘ</t>
  </si>
  <si>
    <t>船寺通</t>
  </si>
  <si>
    <t>ﾏﾔｶｲｶﾞﾝﾄﾞｵﾘ</t>
  </si>
  <si>
    <t>摩耶海岸通</t>
  </si>
  <si>
    <t>ﾏﾔｻﾝ</t>
  </si>
  <si>
    <t>摩耶山</t>
  </si>
  <si>
    <t>ﾏﾔｻﾝﾁﾖｳ</t>
  </si>
  <si>
    <t>摩耶山町</t>
  </si>
  <si>
    <t>ﾏﾔﾌﾄｳ</t>
  </si>
  <si>
    <t>摩耶埠頭</t>
  </si>
  <si>
    <t>味泥町</t>
  </si>
  <si>
    <t>ﾐﾉｵｶﾄﾞｵﾘ</t>
  </si>
  <si>
    <t>箕岡通</t>
  </si>
  <si>
    <t>ﾐﾔｺﾄﾞｵﾘ</t>
  </si>
  <si>
    <t>都通</t>
  </si>
  <si>
    <t>ﾓﾘｺﾞﾁﾖｳ</t>
  </si>
  <si>
    <t>森後町</t>
  </si>
  <si>
    <t>ﾔｸｼﾄﾞｵﾘ</t>
  </si>
  <si>
    <t>薬師通</t>
  </si>
  <si>
    <t>ﾔﾊﾀﾁﾖｳ</t>
  </si>
  <si>
    <t>ﾔﾏﾀﾞﾁﾖｳ</t>
  </si>
  <si>
    <t>山田町</t>
  </si>
  <si>
    <t>ﾔﾏﾄﾁﾖｳ</t>
  </si>
  <si>
    <t>ﾕﾐﾉｷﾁﾖｳ</t>
  </si>
  <si>
    <t>弓木町</t>
  </si>
  <si>
    <t>ﾛﾂｺｳｻﾝﾁﾖｳ</t>
  </si>
  <si>
    <t>六甲山町</t>
  </si>
  <si>
    <t>ﾛﾂｺｳﾀﾞｲﾁﾖｳ</t>
  </si>
  <si>
    <t>六甲台町</t>
  </si>
  <si>
    <t>ﾛﾂｺｳﾁﾖｳ</t>
  </si>
  <si>
    <t>六甲町</t>
  </si>
  <si>
    <t>ｺｳﾍﾞｼﾋﾖｳｺﾞｸ</t>
  </si>
  <si>
    <t>神戸市兵庫区</t>
  </si>
  <si>
    <t>ｱｼﾊﾗﾄﾞｵﾘ</t>
  </si>
  <si>
    <t>芦原通</t>
  </si>
  <si>
    <t>ｱﾗﾀﾁﾖｳ</t>
  </si>
  <si>
    <t>荒田町</t>
  </si>
  <si>
    <t>ｲｼｲﾁﾖｳ</t>
  </si>
  <si>
    <t>石井町</t>
  </si>
  <si>
    <t>ｲｿﾉﾁﾖｳ</t>
  </si>
  <si>
    <t>磯之町</t>
  </si>
  <si>
    <t>ｲﾏﾃﾞｻﾞｲｹﾁﾖｳ</t>
  </si>
  <si>
    <t>今出在家町</t>
  </si>
  <si>
    <t>ｲﾘｴﾄﾞｵﾘ</t>
  </si>
  <si>
    <t>入江通</t>
  </si>
  <si>
    <t>ｳﾒﾓﾄﾁﾖｳ</t>
  </si>
  <si>
    <t>梅元町</t>
  </si>
  <si>
    <t>ｴｲｻﾞﾜﾁﾖｳ</t>
  </si>
  <si>
    <t>永沢町</t>
  </si>
  <si>
    <t>ｴｷﾏｴﾄﾞｵﾘ</t>
  </si>
  <si>
    <t>駅前通</t>
  </si>
  <si>
    <t>ｴｷﾐﾅﾐﾄﾞｵﾘ</t>
  </si>
  <si>
    <t>駅南通</t>
  </si>
  <si>
    <t>ｴｹﾞﾔﾏﾁﾖｳ</t>
  </si>
  <si>
    <t>会下山町</t>
  </si>
  <si>
    <t>ｵｵｲﾄﾞｵﾘ</t>
  </si>
  <si>
    <t>大井通</t>
  </si>
  <si>
    <t>ｵｶﾞﾜﾄﾞｵﾘ</t>
  </si>
  <si>
    <t>小河通</t>
  </si>
  <si>
    <t>ｶｻﾏﾂﾄﾞｵﾘ</t>
  </si>
  <si>
    <t>笠松通</t>
  </si>
  <si>
    <t>鍛冶屋町</t>
  </si>
  <si>
    <t>ｶﾐｷﾞｵﾝﾁﾖｳ</t>
  </si>
  <si>
    <t>上祇園町</t>
  </si>
  <si>
    <t>ｶﾐｻﾜﾄﾞｵﾘ</t>
  </si>
  <si>
    <t>上沢通</t>
  </si>
  <si>
    <t>ｶﾐｻﾝｼﾞﾖｳﾁﾖｳ</t>
  </si>
  <si>
    <t>上三条町</t>
  </si>
  <si>
    <t>ｶﾐｼﾖｳﾄﾞｵﾘ</t>
  </si>
  <si>
    <t>上庄通</t>
  </si>
  <si>
    <t>ｶﾗｽﾊﾗﾁﾖｳ</t>
  </si>
  <si>
    <t>烏原町</t>
  </si>
  <si>
    <t>ｷﾀｻｶｾｶﾞﾜﾁﾖｳ</t>
  </si>
  <si>
    <t>北逆瀬川町</t>
  </si>
  <si>
    <t>ｷﾚﾄﾁﾖｳ</t>
  </si>
  <si>
    <t>切戸町</t>
  </si>
  <si>
    <t>ｷﾝﾍﾟｲﾁﾖｳ</t>
  </si>
  <si>
    <t>金平町</t>
  </si>
  <si>
    <t>ｸｽﾀﾞﾆﾁﾖｳ</t>
  </si>
  <si>
    <t>楠谷町</t>
  </si>
  <si>
    <t>ｺﾞｼﾖﾄﾞｵﾘ</t>
  </si>
  <si>
    <t>御所通</t>
  </si>
  <si>
    <t>ｺﾞﾉﾐﾔﾁﾖｳ</t>
  </si>
  <si>
    <t>五宮町</t>
  </si>
  <si>
    <t>ｺﾏﾂﾄﾞｵﾘ</t>
  </si>
  <si>
    <t>小松通</t>
  </si>
  <si>
    <t>ｺﾔﾏﾁﾖｳ</t>
  </si>
  <si>
    <t>小山町</t>
  </si>
  <si>
    <t>ｻﾄﾔﾏﾁﾖｳ</t>
  </si>
  <si>
    <t>里山町</t>
  </si>
  <si>
    <t>ｻﾋﾞｴﾁﾖｳ</t>
  </si>
  <si>
    <t>佐比江町</t>
  </si>
  <si>
    <t>ｻﾝﾉｳﾁﾖｳ</t>
  </si>
  <si>
    <t>山王町</t>
  </si>
  <si>
    <t>ｼﾁﾉﾐﾔﾁﾖｳ</t>
  </si>
  <si>
    <t>七宮町</t>
  </si>
  <si>
    <t>ｼﾏｶﾞﾐﾁﾖｳ</t>
  </si>
  <si>
    <t>島上町</t>
  </si>
  <si>
    <t>ｼﾓｷﾞｵﾝﾁﾖｳ</t>
  </si>
  <si>
    <t>下祇園町</t>
  </si>
  <si>
    <t>ｼﾓｻﾜﾄﾞｵﾘ</t>
  </si>
  <si>
    <t>下沢通</t>
  </si>
  <si>
    <t>ｼﾓｻﾝｼﾞﾖｳﾁﾖｳ</t>
  </si>
  <si>
    <t>下三条町</t>
  </si>
  <si>
    <t>ｼﾝｶｲﾁ</t>
  </si>
  <si>
    <t>新開地</t>
  </si>
  <si>
    <t>ｽｻﾉﾄﾞｵﾘ</t>
  </si>
  <si>
    <t>須佐野通</t>
  </si>
  <si>
    <t>ﾀｶﾏﾂﾁﾖｳ</t>
  </si>
  <si>
    <t>高松町</t>
  </si>
  <si>
    <t>ﾀｷﾔﾏﾁﾖｳ</t>
  </si>
  <si>
    <t>滝山町</t>
  </si>
  <si>
    <t>ﾀﾞｲｶｲﾄﾞｵﾘ</t>
  </si>
  <si>
    <t>大開通</t>
  </si>
  <si>
    <t>ﾁﾄﾞﾘﾁﾖｳ</t>
  </si>
  <si>
    <t>千鳥町</t>
  </si>
  <si>
    <t>ﾂｶﾓﾄﾄﾞｵﾘ</t>
  </si>
  <si>
    <t>塚本通</t>
  </si>
  <si>
    <t>ﾂｷｼﾞﾁﾖｳ</t>
  </si>
  <si>
    <t>築地町</t>
  </si>
  <si>
    <t>ﾂﾕﾉﾁﾖｳ</t>
  </si>
  <si>
    <t>都由乃町</t>
  </si>
  <si>
    <t>ﾃﾞｻﾞｲｹﾁﾖｳ</t>
  </si>
  <si>
    <t>出在家町</t>
  </si>
  <si>
    <t>ﾄｵﾔﾊﾏﾁﾖｳ</t>
  </si>
  <si>
    <t>遠矢浜町</t>
  </si>
  <si>
    <t>ﾅｶﾉｼﾏ</t>
  </si>
  <si>
    <t>中之島</t>
  </si>
  <si>
    <t>ﾅｶﾐﾁﾄﾞｵﾘ</t>
  </si>
  <si>
    <t>中道通</t>
  </si>
  <si>
    <t>ﾆｼｶﾐﾀﾁﾊﾞﾅﾄﾞｵﾘ</t>
  </si>
  <si>
    <t>西上橘通</t>
  </si>
  <si>
    <t>ﾆｼﾀﾁﾊﾞﾅﾄﾞｵﾘ</t>
  </si>
  <si>
    <t>西橘通</t>
  </si>
  <si>
    <t>ﾆｼﾀﾓﾝﾄﾞｵﾘ</t>
  </si>
  <si>
    <t>西多聞通</t>
  </si>
  <si>
    <t>ﾆｼﾃﾞﾏﾁ</t>
  </si>
  <si>
    <t>西出町</t>
  </si>
  <si>
    <t>ﾆｼﾅｶﾏﾁ</t>
  </si>
  <si>
    <t>西仲町</t>
  </si>
  <si>
    <t>ﾆｼﾐﾔｳﾁﾁﾖｳ</t>
  </si>
  <si>
    <t>西宮内町</t>
  </si>
  <si>
    <t>ﾆｼﾔﾅｷﾞﾜﾗﾁﾖｳ</t>
  </si>
  <si>
    <t>西柳原町</t>
  </si>
  <si>
    <t>ﾊｻｶﾄﾞｵﾘ</t>
  </si>
  <si>
    <t>羽坂通</t>
  </si>
  <si>
    <t>ﾊﾏｻｷﾄﾞｵﾘ</t>
  </si>
  <si>
    <t>浜崎通</t>
  </si>
  <si>
    <t>ﾊﾏﾅｶﾁﾖｳ</t>
  </si>
  <si>
    <t>浜中町</t>
  </si>
  <si>
    <t>ﾊﾏﾔﾏﾄﾞｵﾘ</t>
  </si>
  <si>
    <t>浜山通</t>
  </si>
  <si>
    <t>ﾋｶﾞｼﾃﾞﾏﾁ</t>
  </si>
  <si>
    <t>東出町</t>
  </si>
  <si>
    <t>ﾋｶﾞｼﾔﾅｷﾞﾜﾗﾁﾖｳ</t>
  </si>
  <si>
    <t>東柳原町</t>
  </si>
  <si>
    <t>ﾋﾖｳｺﾞﾁﾖｳ</t>
  </si>
  <si>
    <t>兵庫町</t>
  </si>
  <si>
    <t>ﾋﾖﾄﾞﾘｺﾞｴｽｼﾞ</t>
  </si>
  <si>
    <t>鵯越筋</t>
  </si>
  <si>
    <t>ﾋﾖﾄﾞﾘｺﾞｴﾁﾖｳ</t>
  </si>
  <si>
    <t>鵯越町</t>
  </si>
  <si>
    <t>ﾋﾗﾉﾁﾖｳ</t>
  </si>
  <si>
    <t>ﾌｸﾜﾗﾁﾖｳ</t>
  </si>
  <si>
    <t>福原町</t>
  </si>
  <si>
    <t>ﾌﾅﾀﾞｲｸﾁﾖｳ</t>
  </si>
  <si>
    <t>船大工町</t>
  </si>
  <si>
    <t>ﾏﾂﾊﾞﾗﾄﾞｵﾘ</t>
  </si>
  <si>
    <t>松原通</t>
  </si>
  <si>
    <t>ﾏﾂﾓﾄﾄﾞｵﾘ</t>
  </si>
  <si>
    <t>松本通</t>
  </si>
  <si>
    <t>ﾐｶﾜｸﾞﾁﾁﾖｳ</t>
  </si>
  <si>
    <t>三川口町</t>
  </si>
  <si>
    <t>御崎町</t>
  </si>
  <si>
    <t>ﾐｻｷﾎﾝﾏﾁ</t>
  </si>
  <si>
    <t>御崎本町</t>
  </si>
  <si>
    <t>ﾐｽﾞｷﾄﾞｵﾘ</t>
  </si>
  <si>
    <t>水木通</t>
  </si>
  <si>
    <t>ﾐﾂｲｼﾄﾞｵﾘ</t>
  </si>
  <si>
    <t>三石通</t>
  </si>
  <si>
    <t>ﾐﾅﾄｶﾞﾜﾁﾖｳ</t>
  </si>
  <si>
    <t>湊川町</t>
  </si>
  <si>
    <t>ﾐﾅﾄﾁﾖｳ</t>
  </si>
  <si>
    <t>ﾐﾅﾄﾔﾏﾁﾖｳ</t>
  </si>
  <si>
    <t>湊山町</t>
  </si>
  <si>
    <t>ﾐﾅﾐｻｶｾｶﾞﾜﾁﾖｳ</t>
  </si>
  <si>
    <t>南逆瀬川町</t>
  </si>
  <si>
    <t>ﾐﾅﾐﾅｶﾏﾁ</t>
  </si>
  <si>
    <t>南仲町</t>
  </si>
  <si>
    <t>ﾒｲﾜﾄﾞｵﾘ</t>
  </si>
  <si>
    <t>明和通</t>
  </si>
  <si>
    <t>ﾓﾝｸﾞﾁﾁﾖｳ</t>
  </si>
  <si>
    <t>門口町</t>
  </si>
  <si>
    <t>ﾔﾍﾞﾁﾖｳ</t>
  </si>
  <si>
    <t>矢部町</t>
  </si>
  <si>
    <t>ﾕｷﾉｺﾞｼﾖﾁﾖｳ</t>
  </si>
  <si>
    <t>雪御所町</t>
  </si>
  <si>
    <t>ﾕﾒﾉﾁﾖｳ</t>
  </si>
  <si>
    <t>夢野町</t>
  </si>
  <si>
    <t>ﾜﾀﾞｻｷﾁﾖｳ</t>
  </si>
  <si>
    <t>和田崎町</t>
  </si>
  <si>
    <t>ﾜﾀﾞﾐﾔﾄﾞｵﾘ</t>
  </si>
  <si>
    <t>和田宮通</t>
  </si>
  <si>
    <t>ﾜﾀﾞﾔﾏﾄﾞｵﾘ</t>
  </si>
  <si>
    <t>和田山通</t>
  </si>
  <si>
    <t>ｺｳﾍﾞｼﾅｶﾞﾀｸ</t>
  </si>
  <si>
    <t>神戸市長田区</t>
  </si>
  <si>
    <t>ｲｹﾀﾞｳｴﾏﾁ</t>
  </si>
  <si>
    <t>池田上町</t>
  </si>
  <si>
    <t>ｲｹﾀﾞｷﾖｳﾏﾁ</t>
  </si>
  <si>
    <t>池田経町</t>
  </si>
  <si>
    <t>ｲｹﾀﾞｼｵﾏﾁ</t>
  </si>
  <si>
    <t>池田塩町</t>
  </si>
  <si>
    <t>ｲｹﾀﾞｿｳﾏﾁ</t>
  </si>
  <si>
    <t>池田惣町</t>
  </si>
  <si>
    <t>ｲｹﾀﾞﾃﾗﾏﾁ</t>
  </si>
  <si>
    <t>池田寺町</t>
  </si>
  <si>
    <t>ｲｹﾀﾞﾋﾛﾏﾁ</t>
  </si>
  <si>
    <t>池田広町</t>
  </si>
  <si>
    <t>ｲｹﾀﾞﾐﾔﾏﾁ</t>
  </si>
  <si>
    <t>池田宮町</t>
  </si>
  <si>
    <t>ｲｹﾀﾞﾀﾆﾏﾁ</t>
  </si>
  <si>
    <t>池田谷町</t>
  </si>
  <si>
    <t>ｲﾁﾘﾔﾏﾁﾖｳ</t>
  </si>
  <si>
    <t>一里山町</t>
  </si>
  <si>
    <t>ｳｸﾞｲｽﾁﾖｳ</t>
  </si>
  <si>
    <t>鶯町</t>
  </si>
  <si>
    <t>ｳﾃﾞﾂﾞｶﾁﾖｳ</t>
  </si>
  <si>
    <t>腕塚町</t>
  </si>
  <si>
    <t>ｳﾒｶﾞｶﾁﾖｳ</t>
  </si>
  <si>
    <t>梅ケ香町</t>
  </si>
  <si>
    <t>ｵｵﾐﾁﾄﾞｵﾘ</t>
  </si>
  <si>
    <t>大道通</t>
  </si>
  <si>
    <t>ｵﾓｲｹﾁﾖｳ</t>
  </si>
  <si>
    <t>重池町</t>
  </si>
  <si>
    <t>ｵﾔｼｷﾄﾞｵﾘ</t>
  </si>
  <si>
    <t>御屋敷通</t>
  </si>
  <si>
    <t>ｶｲｳﾝﾁﾖｳ</t>
  </si>
  <si>
    <t>海運町</t>
  </si>
  <si>
    <t>ｶｸﾞﾗﾁﾖｳ</t>
  </si>
  <si>
    <t>神楽町</t>
  </si>
  <si>
    <t>ｶﾐｲｹﾀﾞ</t>
  </si>
  <si>
    <t>ｶﾙﾓｼﾞﾏﾁﾖｳ</t>
  </si>
  <si>
    <t>苅藻島町</t>
  </si>
  <si>
    <t>ｶﾙﾓﾄﾞｵﾘ</t>
  </si>
  <si>
    <t>苅藻通</t>
  </si>
  <si>
    <t>ｶﾜﾆｼﾄﾞｵﾘ</t>
  </si>
  <si>
    <t>川西通</t>
  </si>
  <si>
    <t>ｸﾎﾞﾁﾖｳ</t>
  </si>
  <si>
    <t>久保町</t>
  </si>
  <si>
    <t>ｹﾞﾝﾍﾟｲﾁﾖｳ</t>
  </si>
  <si>
    <t>源平町</t>
  </si>
  <si>
    <t>ｺﾞｲﾉｲｹﾁﾖｳ</t>
  </si>
  <si>
    <t>五位ノ池町</t>
  </si>
  <si>
    <t>ｺｳﾄｳﾁﾖｳ</t>
  </si>
  <si>
    <t>高東町</t>
  </si>
  <si>
    <t>ｺﾞﾊﾞﾝﾁﾖｳ</t>
  </si>
  <si>
    <t>五番町</t>
  </si>
  <si>
    <t>ｺﾏｴﾁﾖｳ</t>
  </si>
  <si>
    <t>駒栄町</t>
  </si>
  <si>
    <t>ｺﾏｶﾞﾊﾞﾔｼﾁﾖｳ</t>
  </si>
  <si>
    <t>駒ケ林町</t>
  </si>
  <si>
    <t>ｺﾏｶﾞﾊﾞﾔｼﾐﾅﾐﾁﾖｳ</t>
  </si>
  <si>
    <t>駒ケ林南町</t>
  </si>
  <si>
    <t>ｻﾝﾊﾞﾝﾁﾖｳ</t>
  </si>
  <si>
    <t>三番町</t>
  </si>
  <si>
    <t>ｼｶﾏﾂﾁﾖｳ</t>
  </si>
  <si>
    <t>鹿松町</t>
  </si>
  <si>
    <t>ｼﾖｳﾀﾞﾁﾖｳ</t>
  </si>
  <si>
    <t>庄田町</t>
  </si>
  <si>
    <t>ｼﾖｳﾔﾏﾁﾖｳ</t>
  </si>
  <si>
    <t>庄山町</t>
  </si>
  <si>
    <t>ﾀﾞｲﾏﾙﾁﾖｳ</t>
  </si>
  <si>
    <t>大丸町</t>
  </si>
  <si>
    <t>ﾀｶﾄﾘｻﾝﾁﾖｳ</t>
  </si>
  <si>
    <t>高取山町</t>
  </si>
  <si>
    <t>ﾀｷﾀﾆﾁﾖｳ</t>
  </si>
  <si>
    <t>滝谷町</t>
  </si>
  <si>
    <t>ﾀﾞｲﾆﾁｶﾞｵｶﾁﾖｳ</t>
  </si>
  <si>
    <t>大日丘町</t>
  </si>
  <si>
    <t>ﾁﾖｳｼﾞﾔﾏﾁ</t>
  </si>
  <si>
    <t>長者町</t>
  </si>
  <si>
    <t>ﾃﾗｲｹﾁﾖｳ</t>
  </si>
  <si>
    <t>寺池町</t>
  </si>
  <si>
    <t>ﾄｻﾞｷﾄﾞｵﾘ</t>
  </si>
  <si>
    <t>戸崎通</t>
  </si>
  <si>
    <t>長尾町</t>
  </si>
  <si>
    <t>ﾅｶﾞﾀﾁﾖｳ</t>
  </si>
  <si>
    <t>長田町</t>
  </si>
  <si>
    <t>ﾅｶﾞﾀﾃﾝｼﾞﾝﾁﾖｳ</t>
  </si>
  <si>
    <t>長田天神町</t>
  </si>
  <si>
    <t>ﾅｶﾞﾗﾁﾖｳ</t>
  </si>
  <si>
    <t>長楽町</t>
  </si>
  <si>
    <t>ﾅｸﾞﾗﾁﾖｳ</t>
  </si>
  <si>
    <t>名倉町</t>
  </si>
  <si>
    <t>ﾅﾅﾊﾞﾝﾁﾖｳ</t>
  </si>
  <si>
    <t>七番町</t>
  </si>
  <si>
    <t>浪松町</t>
  </si>
  <si>
    <t>ﾆｼｼﾘｲｹﾁﾖｳ</t>
  </si>
  <si>
    <t>西尻池町</t>
  </si>
  <si>
    <t>ﾆｼﾀﾞｲﾄﾞｵﾘ</t>
  </si>
  <si>
    <t>西代通</t>
  </si>
  <si>
    <t>ﾆｼﾏﾙﾔﾏﾁﾖｳ</t>
  </si>
  <si>
    <t>西丸山町</t>
  </si>
  <si>
    <t>ﾆｼﾔﾏﾁﾖｳ</t>
  </si>
  <si>
    <t>西山町</t>
  </si>
  <si>
    <t>ﾆﾊﾞﾝﾁﾖｳ</t>
  </si>
  <si>
    <t>二番町</t>
  </si>
  <si>
    <t>ﾊｷﾞﾉﾁﾖｳ</t>
  </si>
  <si>
    <t>萩乃町</t>
  </si>
  <si>
    <t>ﾊｽｲｹﾁﾖｳ</t>
  </si>
  <si>
    <t>蓮池町</t>
  </si>
  <si>
    <t>ﾊｽﾐﾔﾄﾞｵﾘ</t>
  </si>
  <si>
    <t>蓮宮通</t>
  </si>
  <si>
    <t>ﾊﾅﾔﾏﾁﾖｳ</t>
  </si>
  <si>
    <t>花山町</t>
  </si>
  <si>
    <t>ﾊﾏｿﾞｴﾄﾞｵﾘ</t>
  </si>
  <si>
    <t>浜添通</t>
  </si>
  <si>
    <t>ﾊﾔｼﾔﾏﾁﾖｳ</t>
  </si>
  <si>
    <t>林山町</t>
  </si>
  <si>
    <t>ﾋｶﾜﾁﾖｳ</t>
  </si>
  <si>
    <t>檜川町</t>
  </si>
  <si>
    <t>ﾋｶﾞｼｼﾘｲｹｼﾝﾁﾖｳ</t>
  </si>
  <si>
    <t>東尻池新町</t>
  </si>
  <si>
    <t>ﾋｶﾞｼｼﾘｲｹﾁﾖｳ</t>
  </si>
  <si>
    <t>東尻池町</t>
  </si>
  <si>
    <t>ﾋｶﾞｼﾏﾙﾔﾏﾁﾖｳ</t>
  </si>
  <si>
    <t>東丸山町</t>
  </si>
  <si>
    <t>ﾋﾊﾞﾘｶﾞｵｶ</t>
  </si>
  <si>
    <t>雲雀ケ丘</t>
  </si>
  <si>
    <t>ﾍｲﾜﾀﾞｲﾁﾖｳ</t>
  </si>
  <si>
    <t>平和台町</t>
  </si>
  <si>
    <t>ﾎﾞｳｵｳｼﾞﾁﾖｳ</t>
  </si>
  <si>
    <t>房王寺町</t>
  </si>
  <si>
    <t>ﾎｿﾀﾞﾁﾖｳ</t>
  </si>
  <si>
    <t>細田町</t>
  </si>
  <si>
    <t>ﾎﾘｷﾘﾁﾖｳ</t>
  </si>
  <si>
    <t>堀切町</t>
  </si>
  <si>
    <t>ﾏｴﾊﾞﾗﾁﾖｳ</t>
  </si>
  <si>
    <t>前原町</t>
  </si>
  <si>
    <t>ﾏﾂﾉﾄﾞｵﾘ</t>
  </si>
  <si>
    <t>松野通</t>
  </si>
  <si>
    <t>ﾏﾉﾁﾖｳ</t>
  </si>
  <si>
    <t>真野町</t>
  </si>
  <si>
    <t>丸山町</t>
  </si>
  <si>
    <t>ﾐｸﾗﾄﾞｵﾘ</t>
  </si>
  <si>
    <t>御蔵通</t>
  </si>
  <si>
    <t>ﾐｽﾞｶｻﾄﾞｵﾘ</t>
  </si>
  <si>
    <t>水笠通</t>
  </si>
  <si>
    <t>ﾐﾅﾐｺﾏｴﾁﾖｳ</t>
  </si>
  <si>
    <t>南駒栄町</t>
  </si>
  <si>
    <t>ﾐﾌﾈﾄﾞｵﾘ</t>
  </si>
  <si>
    <t>御船通</t>
  </si>
  <si>
    <t>ﾐﾔｵｶﾁﾖｳ</t>
  </si>
  <si>
    <t>宮丘町</t>
  </si>
  <si>
    <t>ﾐﾔｶﾞﾜﾁﾖｳ</t>
  </si>
  <si>
    <t>宮川町</t>
  </si>
  <si>
    <t>ﾐﾖｳｾﾝｼﾞﾁﾖｳ</t>
  </si>
  <si>
    <t>明泉寺町</t>
  </si>
  <si>
    <t>ﾔﾏｼﾀﾁﾖｳ</t>
  </si>
  <si>
    <t>山下町</t>
  </si>
  <si>
    <t>ﾖﾝﾊﾞﾝﾁﾖｳ</t>
  </si>
  <si>
    <t>四番町</t>
  </si>
  <si>
    <t>ﾛｸﾊﾞﾝﾁﾖｳ</t>
  </si>
  <si>
    <t>六番町</t>
  </si>
  <si>
    <t>ｺｳﾍﾞｼｽﾏｸ</t>
  </si>
  <si>
    <t>神戸市須磨区</t>
  </si>
  <si>
    <t>ｲｿﾅﾚﾁﾖｳ</t>
  </si>
  <si>
    <t>磯馴町</t>
  </si>
  <si>
    <t>ｲﾀﾔﾄﾞﾁﾖｳ</t>
  </si>
  <si>
    <t>板宿町</t>
  </si>
  <si>
    <t>ｲﾁﾉﾀﾆﾁﾖｳ</t>
  </si>
  <si>
    <t>一ノ谷町</t>
  </si>
  <si>
    <t>ｵｵﾀﾁﾖｳ</t>
  </si>
  <si>
    <t>大田町</t>
  </si>
  <si>
    <t>ｵｵﾃ</t>
  </si>
  <si>
    <t>大手</t>
  </si>
  <si>
    <t>ｵｸﾔﾏﾊﾀﾁﾖｳ</t>
  </si>
  <si>
    <t>奥山畑町</t>
  </si>
  <si>
    <t>ｶﾐﾉﾀﾆ</t>
  </si>
  <si>
    <t>神の谷</t>
  </si>
  <si>
    <t>ｶﾐﾎｿｻﾞﾜﾁﾖｳ</t>
  </si>
  <si>
    <t>上細沢町</t>
  </si>
  <si>
    <t>ｶﾜｶﾐﾁﾖｳ</t>
  </si>
  <si>
    <t>川上町</t>
  </si>
  <si>
    <t>ｷｸｲｹﾁﾖｳ</t>
  </si>
  <si>
    <t>菊池町</t>
  </si>
  <si>
    <t>ｷﾀｵﾁｱｲ</t>
  </si>
  <si>
    <t>北落合</t>
  </si>
  <si>
    <t>ｷﾇｶﾞｹﾁﾖｳ</t>
  </si>
  <si>
    <t>衣掛町</t>
  </si>
  <si>
    <t>ｸﾙﾏ</t>
  </si>
  <si>
    <t>車</t>
  </si>
  <si>
    <t>ｺﾃﾞﾗﾁﾖｳ</t>
  </si>
  <si>
    <t>小寺町</t>
  </si>
  <si>
    <t>ｺﾞﾝｹﾞﾝﾁﾖｳ</t>
  </si>
  <si>
    <t>権現町</t>
  </si>
  <si>
    <t>ｻｸﾗﾉﾓﾘ</t>
  </si>
  <si>
    <t>桜の杜</t>
  </si>
  <si>
    <t>ｼｵﾐﾀﾞｲﾁﾖｳ</t>
  </si>
  <si>
    <t>潮見台町</t>
  </si>
  <si>
    <t>ｼﾗｶﾜﾀﾞｲ</t>
  </si>
  <si>
    <t>白川台</t>
  </si>
  <si>
    <t>ｼﾞﾝﾌﾞﾁﾖｳ</t>
  </si>
  <si>
    <t>神撫町</t>
  </si>
  <si>
    <t>ｽｶﾞﾉﾀﾞｲ</t>
  </si>
  <si>
    <t>菅の台</t>
  </si>
  <si>
    <t>ｽﾏｳﾗﾄﾞｵﾘ</t>
  </si>
  <si>
    <t>須磨浦通</t>
  </si>
  <si>
    <t>ｽﾏﾃﾞﾗﾁﾖｳ</t>
  </si>
  <si>
    <t>須磨寺町</t>
  </si>
  <si>
    <t>ｽﾏﾎﾝﾏﾁ</t>
  </si>
  <si>
    <t>須磨本町</t>
  </si>
  <si>
    <t>ｾｷﾓﾘﾁﾖｳ</t>
  </si>
  <si>
    <t>関守町</t>
  </si>
  <si>
    <t>ｾﾞﾝｼﾖｳｼﾞﾁﾖｳ</t>
  </si>
  <si>
    <t>禅昌寺町</t>
  </si>
  <si>
    <t>ｿﾄﾊﾏﾁﾖｳ</t>
  </si>
  <si>
    <t>外浜町</t>
  </si>
  <si>
    <t>ﾀｲﾉﾊﾀ</t>
  </si>
  <si>
    <t>多井畑</t>
  </si>
  <si>
    <t>ﾀｲﾉﾊﾀﾋｶﾞｼﾏﾁ</t>
  </si>
  <si>
    <t>多井畑東町</t>
  </si>
  <si>
    <t>ﾀｲﾉﾊﾀﾐﾅﾐﾏﾁ</t>
  </si>
  <si>
    <t>多井畑南町</t>
  </si>
  <si>
    <t>ﾀｶｵﾀﾞｲ</t>
  </si>
  <si>
    <t>高尾台</t>
  </si>
  <si>
    <t>ﾀｶﾄﾘﾁﾖｳ</t>
  </si>
  <si>
    <t>鷹取町</t>
  </si>
  <si>
    <t>ﾁﾄｾﾁﾖｳ</t>
  </si>
  <si>
    <t>千歳町</t>
  </si>
  <si>
    <t>ﾁﾓﾘﾁﾖｳ</t>
  </si>
  <si>
    <t>千守町</t>
  </si>
  <si>
    <t>ﾂｷﾐﾔﾏﾁﾖｳ</t>
  </si>
  <si>
    <t>月見山町</t>
  </si>
  <si>
    <t>ﾂｷﾐﾔﾏﾎﾝﾏﾁ</t>
  </si>
  <si>
    <t>月見山本町</t>
  </si>
  <si>
    <t>ﾃﾝｼﾞﾝﾁﾖｳ</t>
  </si>
  <si>
    <t>ﾄﾞｳｼﾖｳﾀﾞｲ</t>
  </si>
  <si>
    <t>道正台</t>
  </si>
  <si>
    <t>ﾄﾋﾞﾏﾂﾁﾖｳ</t>
  </si>
  <si>
    <t>飛松町</t>
  </si>
  <si>
    <t>ﾄﾏｻﾁﾖｳ</t>
  </si>
  <si>
    <t>戸政町</t>
  </si>
  <si>
    <t>ﾄﾓｶﾞｵｶ</t>
  </si>
  <si>
    <t>友が丘</t>
  </si>
  <si>
    <t>ﾅｶｵﾁｱｲ</t>
  </si>
  <si>
    <t>中落合</t>
  </si>
  <si>
    <t>ﾅｶｼﾞﾏﾁﾖｳ</t>
  </si>
  <si>
    <t>中島町</t>
  </si>
  <si>
    <t>ﾆｼｵﾁｱｲ</t>
  </si>
  <si>
    <t>西落合</t>
  </si>
  <si>
    <t>ﾆｼｽﾏ</t>
  </si>
  <si>
    <t>西須磨</t>
  </si>
  <si>
    <t>ﾋｶﾞｼｵﾁｱｲ</t>
  </si>
  <si>
    <t>東落合</t>
  </si>
  <si>
    <t>ﾋｶﾞｼｼﾗｶﾜﾀﾞｲ</t>
  </si>
  <si>
    <t>東白川台</t>
  </si>
  <si>
    <t>ﾋｶﾞｼｽﾏ</t>
  </si>
  <si>
    <t>東須磨</t>
  </si>
  <si>
    <t>ﾋﾗﾀﾁﾖｳ</t>
  </si>
  <si>
    <t>平田町</t>
  </si>
  <si>
    <t>ﾎｳﾃﾞﾝﾁﾖｳ</t>
  </si>
  <si>
    <t>宝田町</t>
  </si>
  <si>
    <t>ﾎﾘｲｹﾁﾖｳ</t>
  </si>
  <si>
    <t>堀池町</t>
  </si>
  <si>
    <t>ﾏｴｲｹﾁﾖｳ</t>
  </si>
  <si>
    <t>前池町</t>
  </si>
  <si>
    <t>ﾐｽﾞﾉﾁﾖｳ</t>
  </si>
  <si>
    <t>水野町</t>
  </si>
  <si>
    <t>ﾐﾄﾞﾘﾀﾞｲ</t>
  </si>
  <si>
    <t>緑台</t>
  </si>
  <si>
    <t>ﾐﾅﾐｵﾁｱｲ</t>
  </si>
  <si>
    <t>南落合</t>
  </si>
  <si>
    <t>行幸町</t>
  </si>
  <si>
    <t>ﾐﾖｳｼﾞﾝﾁﾖｳ</t>
  </si>
  <si>
    <t>明神町</t>
  </si>
  <si>
    <t>ﾐﾖｳﾎｳｼﾞ</t>
  </si>
  <si>
    <t>妙法寺</t>
  </si>
  <si>
    <t>ﾑﾗｻﾒﾁﾖｳ</t>
  </si>
  <si>
    <t>村雨町</t>
  </si>
  <si>
    <t>ﾔｻｶﾀﾞｲ</t>
  </si>
  <si>
    <t>弥栄台</t>
  </si>
  <si>
    <t>ﾕｷﾋﾗﾁﾖｳ</t>
  </si>
  <si>
    <t>行平町</t>
  </si>
  <si>
    <t>ﾖｳﾛｳﾁﾖｳ</t>
  </si>
  <si>
    <t>養老町</t>
  </si>
  <si>
    <t>ﾖｺｵ</t>
  </si>
  <si>
    <t>横尾</t>
  </si>
  <si>
    <t>ﾘｷﾕｳﾆｼﾁﾖｳ</t>
  </si>
  <si>
    <t>離宮西町</t>
  </si>
  <si>
    <t>ﾘｷﾕｳﾏｴﾏﾁ</t>
  </si>
  <si>
    <t>離宮前町</t>
  </si>
  <si>
    <t>ﾘﾕｳｶﾞﾀﾞｲ</t>
  </si>
  <si>
    <t>竜が台</t>
  </si>
  <si>
    <t>ﾜｶｷﾞﾁﾖｳ</t>
  </si>
  <si>
    <t>若木町</t>
  </si>
  <si>
    <t>ｺｳﾍﾞｼﾀﾙﾐｸ</t>
  </si>
  <si>
    <t>神戸市垂水区</t>
  </si>
  <si>
    <t>ｱｻﾀﾆﾁﾖｳ</t>
  </si>
  <si>
    <t>朝谷町</t>
  </si>
  <si>
    <t>旭が丘</t>
  </si>
  <si>
    <t>泉が丘</t>
  </si>
  <si>
    <t>ｳﾀｼｷﾔﾏ</t>
  </si>
  <si>
    <t>歌敷山</t>
  </si>
  <si>
    <t>ｵｳｲﾃﾞﾝ</t>
  </si>
  <si>
    <t>王居殿</t>
  </si>
  <si>
    <t>ｵﾄｷﾞ</t>
  </si>
  <si>
    <t>乙木</t>
  </si>
  <si>
    <t>ｶｽﾐｶﾞｵｶ</t>
  </si>
  <si>
    <t>霞ケ丘</t>
  </si>
  <si>
    <t>ｶﾐﾀｶﾏﾙ</t>
  </si>
  <si>
    <t>上高丸</t>
  </si>
  <si>
    <t>ｶﾘｸﾞﾁﾀﾞｲ</t>
  </si>
  <si>
    <t>狩口台</t>
  </si>
  <si>
    <t>ｶﾜﾊﾗ</t>
  </si>
  <si>
    <t>川原</t>
  </si>
  <si>
    <t>ｷﾀﾏｲｺ</t>
  </si>
  <si>
    <t>北舞子</t>
  </si>
  <si>
    <t>ｸｶﾞﾉﾁﾖｳ</t>
  </si>
  <si>
    <t>陸ノ町</t>
  </si>
  <si>
    <t>ｺｳﾖｳ</t>
  </si>
  <si>
    <t>向陽</t>
  </si>
  <si>
    <t>ｺﾂﾞｶﾀﾞｲ</t>
  </si>
  <si>
    <t>小束台</t>
  </si>
  <si>
    <t>ｺﾂﾞｶﾀﾞｲﾋｶﾞｼ</t>
  </si>
  <si>
    <t>小束台東</t>
  </si>
  <si>
    <t>ｺﾂﾞｶﾔﾏ</t>
  </si>
  <si>
    <t>小束山</t>
  </si>
  <si>
    <t>ｺﾂﾞｶﾔﾏﾃ</t>
  </si>
  <si>
    <t>小束山手</t>
  </si>
  <si>
    <t>ｺﾂﾞｶﾔﾏﾎﾝﾏﾁ</t>
  </si>
  <si>
    <t>小束山本町</t>
  </si>
  <si>
    <t>ｺﾞｼｷﾔﾏ</t>
  </si>
  <si>
    <t>五色山</t>
  </si>
  <si>
    <t>御霊町</t>
  </si>
  <si>
    <t>ｻｶｶﾞﾐ</t>
  </si>
  <si>
    <t>坂上</t>
  </si>
  <si>
    <t>ｼｵﾐｶﾞｵｶ</t>
  </si>
  <si>
    <t>潮見が丘</t>
  </si>
  <si>
    <t>ｼｵﾔｷﾀﾏﾁ</t>
  </si>
  <si>
    <t>塩屋北町</t>
  </si>
  <si>
    <t>ｼｵﾔﾀﾞｲ</t>
  </si>
  <si>
    <t>塩屋台</t>
  </si>
  <si>
    <t>ｼｵﾔﾁﾖｳ</t>
  </si>
  <si>
    <t>塩屋町</t>
  </si>
  <si>
    <t>清水が丘</t>
  </si>
  <si>
    <t>ｼﾐｽﾞﾄﾞｵﾘ</t>
  </si>
  <si>
    <t>清水通</t>
  </si>
  <si>
    <t>ｼﾓﾊﾀﾁﾖｳ</t>
  </si>
  <si>
    <t>下畑町</t>
  </si>
  <si>
    <t>ｼﾛｶﾞﾔﾏ</t>
  </si>
  <si>
    <t>城が山</t>
  </si>
  <si>
    <t>ｼﾝﾘﾖｳﾀﾞｲ</t>
  </si>
  <si>
    <t>神陵台</t>
  </si>
  <si>
    <t>ｼﾝﾜﾀﾞｲ</t>
  </si>
  <si>
    <t>神和台</t>
  </si>
  <si>
    <t>ｾｲｹﾞﾝﾁﾖｳ</t>
  </si>
  <si>
    <t>清玄町</t>
  </si>
  <si>
    <t>ｾｲﾘﾖｳﾀﾞｲ</t>
  </si>
  <si>
    <t>星陵台</t>
  </si>
  <si>
    <t>ﾀｶﾏﾙ</t>
  </si>
  <si>
    <t>高丸</t>
  </si>
  <si>
    <t>ﾀﾓﾝﾀﾞｲ</t>
  </si>
  <si>
    <t>多聞台</t>
  </si>
  <si>
    <t>ﾀﾓﾝﾁﾖｳ</t>
  </si>
  <si>
    <t>多聞町</t>
  </si>
  <si>
    <t>ﾁﾄﾞﾘｶﾞｵｶ</t>
  </si>
  <si>
    <t>千鳥が丘</t>
  </si>
  <si>
    <t>ﾁﾖｶﾞｵｶ</t>
  </si>
  <si>
    <t>千代が丘</t>
  </si>
  <si>
    <t>ﾂﾂｼﾞｶﾞｵｶ</t>
  </si>
  <si>
    <t>つつじが丘</t>
  </si>
  <si>
    <t>ﾃﾝﾉｼﾀﾁﾖｳ</t>
  </si>
  <si>
    <t>天ノ下町</t>
  </si>
  <si>
    <t>仲田</t>
  </si>
  <si>
    <t>ﾆｼﾏｲｺ</t>
  </si>
  <si>
    <t>西舞子</t>
  </si>
  <si>
    <t>ﾉﾀﾞﾄﾞｵﾘ</t>
  </si>
  <si>
    <t>野田通</t>
  </si>
  <si>
    <t>ﾊﾞﾊﾞﾄﾞｵﾘ</t>
  </si>
  <si>
    <t>馬場通</t>
  </si>
  <si>
    <t>ﾋｶﾞｼﾀﾙﾐ</t>
  </si>
  <si>
    <t>東垂水</t>
  </si>
  <si>
    <t>ﾋｶﾞｼﾀﾙﾐﾁﾖｳ</t>
  </si>
  <si>
    <t>東垂水町</t>
  </si>
  <si>
    <t>ﾋｶﾞｼﾏｲｺﾁﾖｳ</t>
  </si>
  <si>
    <t>東舞子町</t>
  </si>
  <si>
    <t>ﾋﾕｳｶﾞ</t>
  </si>
  <si>
    <t>日向</t>
  </si>
  <si>
    <t>ﾋﾗｲｿ</t>
  </si>
  <si>
    <t>平磯</t>
  </si>
  <si>
    <t>星が丘</t>
  </si>
  <si>
    <t>ﾎﾝﾀﾓﾝ</t>
  </si>
  <si>
    <t>本多聞</t>
  </si>
  <si>
    <t>ﾏｲｺｻﾞｶ</t>
  </si>
  <si>
    <t>舞子坂</t>
  </si>
  <si>
    <t>ﾏｲｺﾀﾞｲ</t>
  </si>
  <si>
    <t>舞子台</t>
  </si>
  <si>
    <t>ﾏｲﾀﾓﾝﾆｼ</t>
  </si>
  <si>
    <t>舞多聞西</t>
  </si>
  <si>
    <t>ﾏｲﾀﾓﾝﾋｶﾞｼ</t>
  </si>
  <si>
    <t>舞多聞東</t>
  </si>
  <si>
    <t>ﾏﾅﾋﾞｶﾞｵｶ</t>
  </si>
  <si>
    <t>学が丘</t>
  </si>
  <si>
    <t>ﾐｽﾞｶﾞｵｶ</t>
  </si>
  <si>
    <t>瑞ケ丘</t>
  </si>
  <si>
    <t>ﾐｽﾞﾎﾄﾞｵﾘ</t>
  </si>
  <si>
    <t>瑞穂通</t>
  </si>
  <si>
    <t>ﾐﾅﾐﾀﾓﾝﾀﾞｲ</t>
  </si>
  <si>
    <t>南多聞台</t>
  </si>
  <si>
    <t>ﾐﾖｳﾀﾞﾆﾁﾖｳ</t>
  </si>
  <si>
    <t>名谷町</t>
  </si>
  <si>
    <t>ﾔﾏﾃ</t>
  </si>
  <si>
    <t>山手</t>
  </si>
  <si>
    <t>ｺｳﾍﾞｼｷﾀｸ</t>
  </si>
  <si>
    <t>神戸市北区</t>
  </si>
  <si>
    <t>ｱｶﾏﾂﾀﾞｲ</t>
  </si>
  <si>
    <t>赤松台</t>
  </si>
  <si>
    <t>ｱﾘﾉﾀﾞｲ</t>
  </si>
  <si>
    <t>有野台</t>
  </si>
  <si>
    <t>ｱﾘﾉﾁﾖｳｱﾘﾉ</t>
  </si>
  <si>
    <t>有野町有野</t>
  </si>
  <si>
    <t>ｱﾘﾉﾁﾖｳｶﾗﾄ</t>
  </si>
  <si>
    <t>有野町唐櫃</t>
  </si>
  <si>
    <t>ｱﾘﾉﾁﾖｳﾆﾛｳ</t>
  </si>
  <si>
    <t>有野町二郎</t>
  </si>
  <si>
    <t>ｱﾘﾉﾅｶﾏﾁ</t>
  </si>
  <si>
    <t>有野中町</t>
  </si>
  <si>
    <t>ｱﾘﾏﾁﾖｳ</t>
  </si>
  <si>
    <t>有馬町</t>
  </si>
  <si>
    <t>ｲｽﾞﾐﾀﾞｲ</t>
  </si>
  <si>
    <t>泉台</t>
  </si>
  <si>
    <t>ｵｳｺﾞﾁﾖｳｵｳｺﾞ</t>
  </si>
  <si>
    <t>淡河町淡河</t>
  </si>
  <si>
    <t>ｵｳｺﾞﾁﾖｳｶﾂｵ</t>
  </si>
  <si>
    <t>淡河町勝雄</t>
  </si>
  <si>
    <t>ｵｳｺﾞﾁﾖｳｷﾀｿｵ</t>
  </si>
  <si>
    <t>淡河町北僧尾</t>
  </si>
  <si>
    <t>ｵｳｺﾞﾁﾖｳｷﾀﾊﾀ</t>
  </si>
  <si>
    <t>淡河町北畑</t>
  </si>
  <si>
    <t>ｵｳｺﾞﾁﾖｳｷﾂﾞ</t>
  </si>
  <si>
    <t>淡河町木津</t>
  </si>
  <si>
    <t>ｵｳｺﾞﾁﾖｳｷﾞﾖｳﾉﾊﾗ</t>
  </si>
  <si>
    <t>淡河町行原</t>
  </si>
  <si>
    <t>ｵｳｺﾞﾁﾖｳｺｳﾀﾞ</t>
  </si>
  <si>
    <t>淡河町神田</t>
  </si>
  <si>
    <t>ｵｳｺﾞﾁﾖｳﾅｶﾔﾏ</t>
  </si>
  <si>
    <t>淡河町中山</t>
  </si>
  <si>
    <t>ｵｳｺﾞﾁﾖｳﾉｾ</t>
  </si>
  <si>
    <t>淡河町野瀬</t>
  </si>
  <si>
    <t>ｵｳｺﾞﾁﾖｳﾊｷﾞﾜﾗ</t>
  </si>
  <si>
    <t>淡河町萩原</t>
  </si>
  <si>
    <t>ｵｳｺﾞﾁﾖｳﾋｶﾞｼﾊﾞﾀ</t>
  </si>
  <si>
    <t>淡河町東畑</t>
  </si>
  <si>
    <t>ｵｳｺﾞﾁﾖｳﾐｶｹﾞ</t>
  </si>
  <si>
    <t>淡河町神影</t>
  </si>
  <si>
    <t>ｵｳｺﾞﾁﾖｳﾐﾅﾐｿｵ</t>
  </si>
  <si>
    <t>淡河町南僧尾</t>
  </si>
  <si>
    <t>ｵｵｲｹﾐﾔﾏﾀﾞｲ</t>
  </si>
  <si>
    <t>大池見山台</t>
  </si>
  <si>
    <t>ｵｵｿﾞｳﾁﾖｳｲﾁﾊﾗ</t>
  </si>
  <si>
    <t>大沢町市原</t>
  </si>
  <si>
    <t>ｵｵｿﾞｳﾁﾖｳｶﾐｵｵｿﾞｳ</t>
  </si>
  <si>
    <t>大沢町上大沢</t>
  </si>
  <si>
    <t>ｵｵｿﾞｳﾁﾖｳｶﾝﾂﾞｹ</t>
  </si>
  <si>
    <t>大沢町神付</t>
  </si>
  <si>
    <t>ｵｵｿﾞｳﾁﾖｳｽﾀﾞﾚ</t>
  </si>
  <si>
    <t>大沢町簾</t>
  </si>
  <si>
    <t>ｵｵｿﾞｳﾁﾖｳﾅｶｵｵｿﾞｳ</t>
  </si>
  <si>
    <t>大沢町中大沢</t>
  </si>
  <si>
    <t>ｵｵｿﾞｳﾁﾖｳﾋｻｲﾊﾞﾗ</t>
  </si>
  <si>
    <t>大沢町日西原</t>
  </si>
  <si>
    <t>ｵｵﾊﾗ</t>
  </si>
  <si>
    <t>大原</t>
  </si>
  <si>
    <t>ｵｵﾜｷﾀﾞｲ</t>
  </si>
  <si>
    <t>大脇台</t>
  </si>
  <si>
    <t>ｵｸﾞﾗﾀﾞｲ</t>
  </si>
  <si>
    <t>小倉台</t>
  </si>
  <si>
    <t>ｶｼｵﾀﾞｲ</t>
  </si>
  <si>
    <t>柏尾台</t>
  </si>
  <si>
    <t>ｶﾂﾗｷﾞ</t>
  </si>
  <si>
    <t>桂木</t>
  </si>
  <si>
    <t>ｶﾉｺﾀﾞｲﾐﾅﾐﾏﾁ</t>
  </si>
  <si>
    <t>鹿の子台南町</t>
  </si>
  <si>
    <t>ｶﾉｺﾀﾞｲｷﾀﾏﾁ</t>
  </si>
  <si>
    <t>鹿の子台北町</t>
  </si>
  <si>
    <t>ｶﾗﾄﾀﾞｲ</t>
  </si>
  <si>
    <t>唐櫃台</t>
  </si>
  <si>
    <t>ｶﾗﾄﾛﾂｺｳﾀﾞｲ</t>
  </si>
  <si>
    <t>唐櫃六甲台</t>
  </si>
  <si>
    <t>ｷﾀｺﾞﾖｳ</t>
  </si>
  <si>
    <t>北五葉</t>
  </si>
  <si>
    <t>ｷﾐｶｹﾞﾁﾖｳ</t>
  </si>
  <si>
    <t>君影町</t>
  </si>
  <si>
    <t>ｷﾖｳｼﾞ</t>
  </si>
  <si>
    <t>京地</t>
  </si>
  <si>
    <t>ｺｳｴｲﾀﾞｲ</t>
  </si>
  <si>
    <t>甲栄台</t>
  </si>
  <si>
    <t>ｺｳﾂﾞﾀﾞｲ</t>
  </si>
  <si>
    <t>上津台</t>
  </si>
  <si>
    <t>ｺｳﾖｳﾁﾖｳ</t>
  </si>
  <si>
    <t>幸陽町</t>
  </si>
  <si>
    <t>ｺｳﾘﾖｳﾁﾖｳ</t>
  </si>
  <si>
    <t>広陵町</t>
  </si>
  <si>
    <t>ｻｸﾗｼﾝﾏﾁ</t>
  </si>
  <si>
    <t>桜森町</t>
  </si>
  <si>
    <t>ｼｱﾜｾﾉﾑﾗ</t>
  </si>
  <si>
    <t>しあわせの村</t>
  </si>
  <si>
    <t>ｼﾖｳﾌﾞｶﾞｵｶ</t>
  </si>
  <si>
    <t>菖蒲が丘</t>
  </si>
  <si>
    <t>ｽｷﾞｵﾀﾞｲ</t>
  </si>
  <si>
    <t>杉尾台</t>
  </si>
  <si>
    <t>ｽｽﾞﾗﾝﾀﾞｲﾋｶﾞｼﾏﾁ</t>
  </si>
  <si>
    <t>鈴蘭台東町</t>
  </si>
  <si>
    <t>ｽｽﾞﾗﾝﾀﾞｲﾆｼﾏﾁ</t>
  </si>
  <si>
    <t>鈴蘭台西町</t>
  </si>
  <si>
    <t>ｽｽﾞﾗﾝﾀﾞｲﾐﾅﾐﾏﾁ</t>
  </si>
  <si>
    <t>鈴蘭台南町</t>
  </si>
  <si>
    <t>ｽｽﾞﾗﾝﾀﾞｲｷﾀﾏﾁ</t>
  </si>
  <si>
    <t>鈴蘭台北町</t>
  </si>
  <si>
    <t>星和台</t>
  </si>
  <si>
    <t>ｿｳﾔﾏﾁﾖｳ</t>
  </si>
  <si>
    <t>惣山町</t>
  </si>
  <si>
    <t>ﾀﾆｶﾞﾐﾋｶﾞｼﾏﾁ</t>
  </si>
  <si>
    <t>谷上東町</t>
  </si>
  <si>
    <t>ﾀﾆｶﾞﾐﾆｼﾏﾁ</t>
  </si>
  <si>
    <t>谷上西町</t>
  </si>
  <si>
    <t>ﾀﾆｶﾞﾐﾐﾅﾐﾏﾁ</t>
  </si>
  <si>
    <t>谷上南町</t>
  </si>
  <si>
    <t>ﾂｸｼｶﾞｵｶ</t>
  </si>
  <si>
    <t>筑紫が丘</t>
  </si>
  <si>
    <t>ﾄﾞｳｼﾞﾖｳﾁﾖｳｸｻｶﾍﾞ</t>
  </si>
  <si>
    <t>道場町日下部</t>
  </si>
  <si>
    <t>ﾄﾞｳｼﾞﾖｳﾁﾖｳｼｵﾀ</t>
  </si>
  <si>
    <t>道場町塩田</t>
  </si>
  <si>
    <t>ﾄﾞｳｼﾞﾖｳﾁﾖｳﾄﾞｳｼﾞﾖｳ</t>
  </si>
  <si>
    <t>道場町道場</t>
  </si>
  <si>
    <t>ﾄﾞｳｼﾞﾖｳﾁﾖｳﾋﾗﾀ</t>
  </si>
  <si>
    <t>道場町平田</t>
  </si>
  <si>
    <t>ﾄﾞｳｼﾞﾖｳﾁﾖｳｲｸﾉ(1172ﾊﾞﾝﾁ)</t>
  </si>
  <si>
    <t>道場町生野（１１７２番地）</t>
  </si>
  <si>
    <t>ﾄﾞｳｼﾞﾖｳﾁﾖｳｲｸﾉ(ｿﾉﾀ)</t>
  </si>
  <si>
    <t>道場町生野（その他）</t>
  </si>
  <si>
    <t>ﾅｶｻﾞﾄﾁﾖｳ</t>
  </si>
  <si>
    <t>中里町</t>
  </si>
  <si>
    <t>ﾅｶﾞｵﾁﾖｳｴｲﾊﾞﾗ</t>
  </si>
  <si>
    <t>長尾町宅原</t>
  </si>
  <si>
    <t>ﾅｶﾞｵﾁﾖｳｺｳﾂﾞ</t>
  </si>
  <si>
    <t>長尾町上津</t>
  </si>
  <si>
    <t>ﾅﾙｺ</t>
  </si>
  <si>
    <t>鳴子</t>
  </si>
  <si>
    <t>ﾆｼｵｵｲｹ</t>
  </si>
  <si>
    <t>西大池</t>
  </si>
  <si>
    <t>ﾆｼﾔﾏ</t>
  </si>
  <si>
    <t>西山</t>
  </si>
  <si>
    <t>ﾊﾀﾁﾖｳｶﾐｵﾅﾀﾞ</t>
  </si>
  <si>
    <t>八多町上小名田</t>
  </si>
  <si>
    <t>ﾊﾀﾁﾖｳｼﾓｵﾅﾀﾞ</t>
  </si>
  <si>
    <t>八多町下小名田</t>
  </si>
  <si>
    <t>ﾊﾀﾁﾖｳﾂｸﾓﾉ</t>
  </si>
  <si>
    <t>八多町附物</t>
  </si>
  <si>
    <t>ﾊﾀﾁﾖｳﾅｶ</t>
  </si>
  <si>
    <t>八多町中</t>
  </si>
  <si>
    <t>ﾊﾀﾁﾖｳﾆｼﾊﾞﾀ</t>
  </si>
  <si>
    <t>八多町西畑</t>
  </si>
  <si>
    <t>ﾊﾀﾁﾖｳﾋﾞﾖｳﾌﾞ</t>
  </si>
  <si>
    <t>八多町屏風</t>
  </si>
  <si>
    <t>ﾊﾀﾁﾖｳﾌｶﾀﾆ</t>
  </si>
  <si>
    <t>八多町深谷</t>
  </si>
  <si>
    <t>ﾊﾀﾁﾖｳﾔﾅｷﾞﾀﾞﾆ</t>
  </si>
  <si>
    <t>八多町柳谷</t>
  </si>
  <si>
    <t>ﾊﾀﾁﾖｳﾖｼｵ</t>
  </si>
  <si>
    <t>八多町吉尾</t>
  </si>
  <si>
    <t>ﾊﾅﾔﾏﾀﾞｲ</t>
  </si>
  <si>
    <t>花山台</t>
  </si>
  <si>
    <t>ﾊﾅﾔﾏﾅｶｵﾀﾞｲ</t>
  </si>
  <si>
    <t>花山中尾台</t>
  </si>
  <si>
    <t>ﾊﾅﾔﾏﾋｶﾞｼﾏﾁ</t>
  </si>
  <si>
    <t>花山東町</t>
  </si>
  <si>
    <t>ﾋｶﾞｼｱﾘﾉﾀﾞｲ</t>
  </si>
  <si>
    <t>東有野台</t>
  </si>
  <si>
    <t>ﾋｶﾞｼｵｵｲｹ</t>
  </si>
  <si>
    <t>東大池</t>
  </si>
  <si>
    <t>ﾋﾉﾐﾈ</t>
  </si>
  <si>
    <t>日の峰</t>
  </si>
  <si>
    <t>ﾋﾖﾄﾞﾘｷﾀﾏﾁ</t>
  </si>
  <si>
    <t>ひよどり北町</t>
  </si>
  <si>
    <t>ﾋﾖﾄﾞﾘﾀﾞｲ</t>
  </si>
  <si>
    <t>ひよどり台</t>
  </si>
  <si>
    <t>ﾋﾖﾄﾞﾘﾀﾞｲﾐﾅﾐﾏﾁ</t>
  </si>
  <si>
    <t>ひよどり台南町</t>
  </si>
  <si>
    <t>ﾌｼﾞﾜﾗﾀﾞｲｷﾀﾏﾁ</t>
  </si>
  <si>
    <t>藤原台北町</t>
  </si>
  <si>
    <t>ﾌｼﾞﾜﾗﾀﾞｲﾅｶﾏﾁ</t>
  </si>
  <si>
    <t>藤原台中町</t>
  </si>
  <si>
    <t>ﾌｼﾞﾜﾗﾀﾞｲﾐﾅﾐﾏﾁ</t>
  </si>
  <si>
    <t>藤原台南町</t>
  </si>
  <si>
    <t>松が枝町</t>
  </si>
  <si>
    <t>ﾏﾂﾐﾔﾀﾞｲ</t>
  </si>
  <si>
    <t>松宮台</t>
  </si>
  <si>
    <t>ﾐﾅﾐｺﾞﾖｳ</t>
  </si>
  <si>
    <t>南五葉</t>
  </si>
  <si>
    <t>ﾔﾏﾀﾞﾁﾖｳｱｲﾅ</t>
  </si>
  <si>
    <t>山田町藍那</t>
  </si>
  <si>
    <t>ﾔﾏﾀﾞﾁﾖｳｵｳｺﾞ</t>
  </si>
  <si>
    <t>山田町小河</t>
  </si>
  <si>
    <t>ﾔﾏﾀﾞﾁﾖｳｵｳﾌﾞ</t>
  </si>
  <si>
    <t>山田町小部</t>
  </si>
  <si>
    <t>ﾔﾏﾀﾞﾁﾖｳｵｵｲｹ</t>
  </si>
  <si>
    <t>山田町大池</t>
  </si>
  <si>
    <t>ﾔﾏﾀﾞﾁﾖｳｶﾐﾀﾆｶﾞﾐ</t>
  </si>
  <si>
    <t>山田町上谷上</t>
  </si>
  <si>
    <t>ﾔﾏﾀﾞﾁﾖｳｻｶﾓﾄ</t>
  </si>
  <si>
    <t>山田町坂本</t>
  </si>
  <si>
    <t>ﾔﾏﾀﾞﾁﾖｳｼﾓﾀﾆｶﾞﾐ(ｵｵｶﾐﾀﾞﾆ､ｼﾕｳﾎｳｶﾞﾊﾗ､ﾅｶｲﾁﾘﾔﾏ&lt;9ﾊﾞﾝﾁﾉ4､12ﾊﾞﾝﾁｦﾉｿﾞｸ&gt;､</t>
  </si>
  <si>
    <t>山田町下谷上（大上谷、修法ケ原、中一里山「９番地の４、１２番地を除く」、</t>
  </si>
  <si>
    <t>ﾅｶﾞｵﾔﾏ､ﾌﾀﾀﾋﾞｺｳｴﾝ)</t>
  </si>
  <si>
    <t>長尾山、再度公園）</t>
  </si>
  <si>
    <t>ﾔﾏﾀﾞﾁﾖｳｼﾓﾀﾆｶﾞﾐ(ｷｸｽｲﾔﾏ､ｺｳｻﾞｶﾜﾑｶｲ､ﾅｶｲﾁﾘﾔﾏ&lt;9ﾊﾞﾝﾁﾉ4､12ﾊﾞﾝﾁ&gt;､</t>
  </si>
  <si>
    <t>山田町下谷上（菊水山、高座川向、中一里山「９番地の４、１２番地」、</t>
  </si>
  <si>
    <t>ﾈﾝﾌﾞﾂﾄﾞｳ､ﾋﾖﾄﾞﾘｺﾞｴ)</t>
  </si>
  <si>
    <t>念仏堂、ひよどり越）</t>
  </si>
  <si>
    <t>ﾔﾏﾀﾞﾁﾖｳｼﾓﾀﾆｶﾞﾐ(ｿﾉﾀ)</t>
  </si>
  <si>
    <t>山田町下谷上（その他）</t>
  </si>
  <si>
    <t>ﾔﾏﾀﾞﾁﾖｳﾂｸﾊﾗ</t>
  </si>
  <si>
    <t>山田町衝原</t>
  </si>
  <si>
    <t>ﾔﾏﾀﾞﾁﾖｳﾅｶ</t>
  </si>
  <si>
    <t>山田町中</t>
  </si>
  <si>
    <t>ﾔﾏﾀﾞﾁﾖｳﾆｼｼﾓ</t>
  </si>
  <si>
    <t>山田町西下</t>
  </si>
  <si>
    <t>ﾔﾏﾀﾞﾁﾖｳﾊﾗﾉ</t>
  </si>
  <si>
    <t>山田町原野</t>
  </si>
  <si>
    <t>ﾔﾏﾀﾞﾁﾖｳﾋｶﾞｼｼﾓ</t>
  </si>
  <si>
    <t>山田町東下</t>
  </si>
  <si>
    <t>ﾔﾏﾀﾞﾁﾖｳﾌｸﾁ</t>
  </si>
  <si>
    <t>山田町福地</t>
  </si>
  <si>
    <t>ﾔﾏﾀﾞﾁﾖｳﾖｻﾞｴﾓﾝｼﾝﾃﾞﾝ</t>
  </si>
  <si>
    <t>山田町与左衛門新田</t>
  </si>
  <si>
    <t>ﾜｶﾊﾞﾀﾞｲ</t>
  </si>
  <si>
    <t>若葉台</t>
  </si>
  <si>
    <t>ｺｳﾍﾞｼﾁﾕｳｵｳｸ</t>
  </si>
  <si>
    <t>神戸市中央区</t>
  </si>
  <si>
    <t>ｱｶｼﾏﾁ</t>
  </si>
  <si>
    <t>明石町</t>
  </si>
  <si>
    <t>ｱﾂﾞﾏﾄﾞｵﾘ</t>
  </si>
  <si>
    <t>吾妻通</t>
  </si>
  <si>
    <t>ｲｸﾀﾁﾖｳ</t>
  </si>
  <si>
    <t>生田町</t>
  </si>
  <si>
    <t>ｲｿｶﾞﾐﾄﾞｵﾘ</t>
  </si>
  <si>
    <t>磯上通</t>
  </si>
  <si>
    <t>ｲｿﾍﾞﾄﾞｵﾘ</t>
  </si>
  <si>
    <t>磯辺通</t>
  </si>
  <si>
    <t>ｲﾄｳﾏﾁ</t>
  </si>
  <si>
    <t>伊藤町</t>
  </si>
  <si>
    <t>ｴﾄﾞﾏﾁ</t>
  </si>
  <si>
    <t>江戸町</t>
  </si>
  <si>
    <t>ｵﾉｴﾄﾞｵﾘ</t>
  </si>
  <si>
    <t>小野柄通</t>
  </si>
  <si>
    <t>ｵﾉﾊﾏﾁﾖｳ</t>
  </si>
  <si>
    <t>小野浜町</t>
  </si>
  <si>
    <t>ｶｺﾞｲｹﾄﾞｵﾘ</t>
  </si>
  <si>
    <t>籠池通</t>
  </si>
  <si>
    <t>ｶﾉｳﾁﾖｳ</t>
  </si>
  <si>
    <t>加納町</t>
  </si>
  <si>
    <t>ｶﾐﾂﾂｲﾄﾞｵﾘ</t>
  </si>
  <si>
    <t>上筒井通</t>
  </si>
  <si>
    <t>ｶﾐﾜｶﾄﾞｵﾘ</t>
  </si>
  <si>
    <t>神若通</t>
  </si>
  <si>
    <t>ｷﾀﾅｶﾞｻﾄﾞｵﾘ</t>
  </si>
  <si>
    <t>北長狭通</t>
  </si>
  <si>
    <t>ｷﾀﾉﾁﾖｳ</t>
  </si>
  <si>
    <t>北野町</t>
  </si>
  <si>
    <t>ｷﾀﾎﾝﾏﾁﾄﾞｵﾘ</t>
  </si>
  <si>
    <t>北本町通</t>
  </si>
  <si>
    <t>ｷﾖｳﾏﾁ</t>
  </si>
  <si>
    <t>京町</t>
  </si>
  <si>
    <t>ｸﾆｶﾄﾞｵﾘ</t>
  </si>
  <si>
    <t>国香通</t>
  </si>
  <si>
    <t>ｸﾓｲﾄﾞｵﾘ</t>
  </si>
  <si>
    <t>雲井通</t>
  </si>
  <si>
    <t>ｸﾓﾁﾁﾖｳ</t>
  </si>
  <si>
    <t>熊内町</t>
  </si>
  <si>
    <t>ｸﾓﾁﾊﾞｼﾄﾞｵﾘ</t>
  </si>
  <si>
    <t>熊内橋通</t>
  </si>
  <si>
    <t>ｺｳﾍﾞｸｳｺｳ</t>
  </si>
  <si>
    <t>神戸空港</t>
  </si>
  <si>
    <t>ｺｳﾍﾞｺｳｼﾞｶﾀ</t>
  </si>
  <si>
    <t>神戸港地方</t>
  </si>
  <si>
    <t>ｺﾞｺｳﾄﾞｵﾘ</t>
  </si>
  <si>
    <t>御幸通</t>
  </si>
  <si>
    <t>ｺﾄﾉｵﾁﾖｳ</t>
  </si>
  <si>
    <t>琴ノ緒町</t>
  </si>
  <si>
    <t>ｺﾐﾅﾄﾄﾞｵﾘ</t>
  </si>
  <si>
    <t>古湊通</t>
  </si>
  <si>
    <t>ｻｶｴﾏﾁﾄﾞｵﾘ</t>
  </si>
  <si>
    <t>栄町通</t>
  </si>
  <si>
    <t>ｻｶｸﾞﾁﾄﾞｵﾘ</t>
  </si>
  <si>
    <t>坂口通</t>
  </si>
  <si>
    <t>ｻﾝﾉﾐﾔﾁﾖｳ</t>
  </si>
  <si>
    <t>三宮町</t>
  </si>
  <si>
    <t>ｼﾉﾉﾒﾄﾞｵﾘ</t>
  </si>
  <si>
    <t>東雲通</t>
  </si>
  <si>
    <t>ｼﾓﾔﾏﾃﾄﾞｵﾘ</t>
  </si>
  <si>
    <t>下山手通</t>
  </si>
  <si>
    <t>ｼﾝｺｳﾁﾖｳ</t>
  </si>
  <si>
    <t>ｼﾝｾﾝｼﾞﾄﾞｵﾘ</t>
  </si>
  <si>
    <t>神仙寺通</t>
  </si>
  <si>
    <t>ｽﾜﾔﾏﾁﾖｳ</t>
  </si>
  <si>
    <t>諏訪山町</t>
  </si>
  <si>
    <t>ﾀﾞｲﾆﾁﾄﾞｵﾘ</t>
  </si>
  <si>
    <t>大日通</t>
  </si>
  <si>
    <t>ﾀﾁﾊﾞﾅﾄﾞｵﾘ</t>
  </si>
  <si>
    <t>橘通</t>
  </si>
  <si>
    <t>ﾀﾓﾝﾄﾞｵﾘ</t>
  </si>
  <si>
    <t>多聞通</t>
  </si>
  <si>
    <t>ﾂﾂｲﾁﾖｳ</t>
  </si>
  <si>
    <t>筒井町</t>
  </si>
  <si>
    <t>ﾅｶｵﾁﾖｳ</t>
  </si>
  <si>
    <t>中尾町</t>
  </si>
  <si>
    <t>ﾅｶｼﾞﾏﾄﾞｵﾘ</t>
  </si>
  <si>
    <t>中島通</t>
  </si>
  <si>
    <t>ﾅｶﾏﾁﾄﾞｵﾘ</t>
  </si>
  <si>
    <t>中町通</t>
  </si>
  <si>
    <t>ﾅｶﾔﾏﾃﾄﾞｵﾘ</t>
  </si>
  <si>
    <t>中山手通</t>
  </si>
  <si>
    <t>ﾅﾆﾜﾏﾁ</t>
  </si>
  <si>
    <t>ﾆﾉﾐﾔﾁﾖｳ</t>
  </si>
  <si>
    <t>二宮町</t>
  </si>
  <si>
    <t>ﾇﾉﾋﾞｷﾁﾖｳ</t>
  </si>
  <si>
    <t>布引町</t>
  </si>
  <si>
    <t>ﾉｻﾞｷﾄﾞｵﾘ</t>
  </si>
  <si>
    <t>野崎通</t>
  </si>
  <si>
    <t>ﾊﾀﾂﾞｶﾄﾞｵﾘ</t>
  </si>
  <si>
    <t>旗塚通</t>
  </si>
  <si>
    <t>ﾊﾁﾏﾝﾄﾞｵﾘ</t>
  </si>
  <si>
    <t>ﾊﾄﾊﾞﾁﾖｳ</t>
  </si>
  <si>
    <t>波止場町</t>
  </si>
  <si>
    <t>ﾊﾅｸﾏﾁﾖｳ</t>
  </si>
  <si>
    <t>花隈町</t>
  </si>
  <si>
    <t>ﾊﾏﾍﾞﾄﾞｵﾘ</t>
  </si>
  <si>
    <t>浜辺通</t>
  </si>
  <si>
    <t>ﾊﾘﾏﾏﾁ</t>
  </si>
  <si>
    <t>ﾋｶﾞｼｶﾜｻｷﾁﾖｳ</t>
  </si>
  <si>
    <t>東川崎町</t>
  </si>
  <si>
    <t>ﾋｸﾞﾚﾄﾞｵﾘ</t>
  </si>
  <si>
    <t>日暮通</t>
  </si>
  <si>
    <t>ﾌｷｱｲﾁﾖｳ</t>
  </si>
  <si>
    <t>葺合町</t>
  </si>
  <si>
    <t>ﾌﾀﾀﾋﾞｽｼﾞﾁﾖｳ</t>
  </si>
  <si>
    <t>再度筋町</t>
  </si>
  <si>
    <t>ﾍﾞﾝﾃﾝﾁﾖｳ</t>
  </si>
  <si>
    <t>弁天町</t>
  </si>
  <si>
    <t>ﾏｴﾏﾁ</t>
  </si>
  <si>
    <t>前町</t>
  </si>
  <si>
    <t>ﾏｻｺﾞﾄﾞｵﾘ</t>
  </si>
  <si>
    <t>真砂通</t>
  </si>
  <si>
    <t>ﾐﾅﾄｼﾞﾏ</t>
  </si>
  <si>
    <t>港島</t>
  </si>
  <si>
    <t>ﾐﾅﾄｼﾞﾏﾅｶﾏﾁ</t>
  </si>
  <si>
    <t>港島中町</t>
  </si>
  <si>
    <t>ﾐﾅﾄｼﾞﾏﾐﾅﾐﾏﾁ</t>
  </si>
  <si>
    <t>港島南町</t>
  </si>
  <si>
    <t>ﾐﾅﾐﾎﾝﾏﾁﾄﾞｵﾘ</t>
  </si>
  <si>
    <t>南本町通</t>
  </si>
  <si>
    <t>ﾐﾔﾓﾄﾄﾞｵﾘ</t>
  </si>
  <si>
    <t>宮本通</t>
  </si>
  <si>
    <t>ﾓﾄﾏﾁｺｳｶﾄﾞｵﾘ</t>
  </si>
  <si>
    <t>元町高架通</t>
  </si>
  <si>
    <t>ﾓﾄﾏﾁﾄﾞｵﾘ</t>
  </si>
  <si>
    <t>元町通</t>
  </si>
  <si>
    <t>ﾔｸﾞﾓﾄﾞｵﾘ</t>
  </si>
  <si>
    <t>八雲通</t>
  </si>
  <si>
    <t>ﾔﾏﾓﾄﾄﾞｵﾘ</t>
  </si>
  <si>
    <t>山本通</t>
  </si>
  <si>
    <t>ﾜｶﾅﾄﾞｵﾘ</t>
  </si>
  <si>
    <t>若菜通</t>
  </si>
  <si>
    <t>ﾜｷﾉﾊﾏｶｲｶﾞﾝﾄﾞｵﾘ</t>
  </si>
  <si>
    <t>脇浜海岸通</t>
  </si>
  <si>
    <t>ﾜｷﾉﾊﾏﾁﾖｳ</t>
  </si>
  <si>
    <t>脇浜町</t>
  </si>
  <si>
    <t>ﾜﾘﾂﾞｶﾄﾞｵﾘ</t>
  </si>
  <si>
    <t>割塚通</t>
  </si>
  <si>
    <t>ｺｳﾍﾞｼﾆｼｸ</t>
  </si>
  <si>
    <t>神戸市西区</t>
  </si>
  <si>
    <t>ｱｷﾊﾞﾀﾞｲ</t>
  </si>
  <si>
    <t>秋葉台</t>
  </si>
  <si>
    <t>ｱﾏｶﾞｵｶ</t>
  </si>
  <si>
    <t>天が岡</t>
  </si>
  <si>
    <t>ｲｶﾜﾀﾞﾆﾁﾖｳｱﾘｾ</t>
  </si>
  <si>
    <t>伊川谷町有瀬</t>
  </si>
  <si>
    <t>ｲｶﾜﾀﾞﾆﾁﾖｳｲﾌﾞｷ</t>
  </si>
  <si>
    <t>伊川谷町井吹</t>
  </si>
  <si>
    <t>ｲｶﾜﾀﾞﾆﾁﾖｳｶﾐﾜｷ</t>
  </si>
  <si>
    <t>伊川谷町上脇</t>
  </si>
  <si>
    <t>ｲｶﾜﾀﾞﾆﾁﾖｳｺﾃﾞﾗ</t>
  </si>
  <si>
    <t>伊川谷町小寺</t>
  </si>
  <si>
    <t>ｲｶﾜﾀﾞﾆﾁﾖｳｼﾞﾕﾝﾅ</t>
  </si>
  <si>
    <t>伊川谷町潤和</t>
  </si>
  <si>
    <t>ｲｶﾜﾀﾞﾆﾁﾖｳｾﾞﾝｶｲ</t>
  </si>
  <si>
    <t>伊川谷町前開</t>
  </si>
  <si>
    <t>ｲｶﾜﾀﾞﾆﾁﾖｳﾅｶﾞｻｶ</t>
  </si>
  <si>
    <t>伊川谷町長坂</t>
  </si>
  <si>
    <t>ｲｶﾜﾀﾞﾆﾁﾖｳﾌｾﾊﾀ</t>
  </si>
  <si>
    <t>伊川谷町布施畑</t>
  </si>
  <si>
    <t>ｲｶﾜﾀﾞﾆﾁﾖｳﾍﾞﾌ</t>
  </si>
  <si>
    <t>伊川谷町別府</t>
  </si>
  <si>
    <t>ｲｹｶﾞﾐ</t>
  </si>
  <si>
    <t>池上</t>
  </si>
  <si>
    <t>ｲﾌﾞｷﾀﾞｲﾋｶﾞｼﾏﾁ</t>
  </si>
  <si>
    <t>井吹台東町</t>
  </si>
  <si>
    <t>ｲﾌﾞｷﾀﾞｲﾆｼﾏﾁ</t>
  </si>
  <si>
    <t>井吹台西町</t>
  </si>
  <si>
    <t>ｲﾌﾞｷﾀﾞｲｷﾀﾏﾁ</t>
  </si>
  <si>
    <t>井吹台北町</t>
  </si>
  <si>
    <t>ｲﾏﾃﾞﾗ</t>
  </si>
  <si>
    <t>今寺</t>
  </si>
  <si>
    <t>ｲﾜｵｶﾁﾖｳｲﾜｵｶ</t>
  </si>
  <si>
    <t>岩岡町岩岡</t>
  </si>
  <si>
    <t>ｲﾜｵｶﾁﾖｳｲﾝｼﾞ</t>
  </si>
  <si>
    <t>岩岡町印路</t>
  </si>
  <si>
    <t>ｲﾜｵｶﾁﾖｳﾆｼﾜｷ</t>
  </si>
  <si>
    <t>岩岡町西脇</t>
  </si>
  <si>
    <t>ｲﾜｵｶﾁﾖｳﾉﾅｶ</t>
  </si>
  <si>
    <t>岩岡町野中</t>
  </si>
  <si>
    <t>ｲﾜｵｶﾁﾖｳﾌﾙｻﾄ</t>
  </si>
  <si>
    <t>岩岡町古郷</t>
  </si>
  <si>
    <t>ｴﾀﾞﾖｼ</t>
  </si>
  <si>
    <t>枝吉</t>
  </si>
  <si>
    <t>ｵｳﾂｶﾀﾞｲ</t>
  </si>
  <si>
    <t>王塚台</t>
  </si>
  <si>
    <t>ｵｵﾂﾜ</t>
  </si>
  <si>
    <t>大津和</t>
  </si>
  <si>
    <t>ｵｼﾍﾞﾀﾞﾆﾁﾖｳｵｼﾍﾞ</t>
  </si>
  <si>
    <t>押部谷町押部</t>
  </si>
  <si>
    <t>ｵｼﾍﾞﾀﾞﾆﾁﾖｳｷﾂﾞ</t>
  </si>
  <si>
    <t>押部谷町木津</t>
  </si>
  <si>
    <t>ｵｼﾍﾞﾀﾞﾆﾁﾖｳｷﾝｺｳ</t>
  </si>
  <si>
    <t>押部谷町近江</t>
  </si>
  <si>
    <t>ｵｼﾍﾞﾀﾞﾆﾁﾖｳｺｳﾐ</t>
  </si>
  <si>
    <t>押部谷町木見</t>
  </si>
  <si>
    <t>ｵｼﾍﾞﾀﾞﾆﾁﾖｳｺﾊﾞﾀ</t>
  </si>
  <si>
    <t>押部谷町木幡</t>
  </si>
  <si>
    <t>ｵｼﾍﾞﾀﾞﾆﾁﾖｳｻｲﾀ</t>
  </si>
  <si>
    <t>押部谷町細田</t>
  </si>
  <si>
    <t>ｵｼﾍﾞﾀﾞﾆﾁﾖｳｻｶｴ</t>
  </si>
  <si>
    <t>押部谷町栄</t>
  </si>
  <si>
    <t>ｵｼﾍﾞﾀﾞﾆﾁﾖｳﾀｶﾜ</t>
  </si>
  <si>
    <t>押部谷町高和</t>
  </si>
  <si>
    <t>ｵｼﾍﾞﾀﾞﾆﾁﾖｳﾆｼﾓﾘ</t>
  </si>
  <si>
    <t>押部谷町西盛</t>
  </si>
  <si>
    <t>ｵｼﾍﾞﾀﾞﾆﾁﾖｳﾌｸｽﾞﾐ</t>
  </si>
  <si>
    <t>押部谷町福住</t>
  </si>
  <si>
    <t>ｵｼﾍﾞﾀﾞﾆﾁﾖｳﾖｳﾀﾞ</t>
  </si>
  <si>
    <t>押部谷町養田</t>
  </si>
  <si>
    <t>ｵｼﾍﾞﾀﾞﾆﾁﾖｳﾜﾀﾞ</t>
  </si>
  <si>
    <t>押部谷町和田</t>
  </si>
  <si>
    <t>ｶﾞｸｴﾝﾆｼﾏﾁ</t>
  </si>
  <si>
    <t>学園西町</t>
  </si>
  <si>
    <t>ｶﾞｸｴﾝﾋｶﾞｼﾏﾁ</t>
  </si>
  <si>
    <t>学園東町</t>
  </si>
  <si>
    <t>ｶｼﾉﾀﾞｲ</t>
  </si>
  <si>
    <t>樫野台</t>
  </si>
  <si>
    <t>ｶｽｶﾞﾀﾞｲ</t>
  </si>
  <si>
    <t>春日台</t>
  </si>
  <si>
    <t>ｶﾐｼﾝﾁ</t>
  </si>
  <si>
    <t>上新地</t>
  </si>
  <si>
    <t>ｶﾘﾊﾞﾀﾞｲ</t>
  </si>
  <si>
    <t>狩場台</t>
  </si>
  <si>
    <t>ｶﾝﾃﾞﾁﾖｳｲｵﾛｲ</t>
  </si>
  <si>
    <t>神出町五百蔵</t>
  </si>
  <si>
    <t>ｶﾝﾃﾞﾁﾖｳｲｹﾀﾞ</t>
  </si>
  <si>
    <t>神出町池田</t>
  </si>
  <si>
    <t>ｶﾝﾃﾞﾁﾖｳｺｶﾞﾐ</t>
  </si>
  <si>
    <t>神出町古神</t>
  </si>
  <si>
    <t>ｶﾝﾃﾞﾁﾖｳｺｿｸﾉ</t>
  </si>
  <si>
    <t>神出町小束野</t>
  </si>
  <si>
    <t>ｶﾝﾃﾞﾁﾖｳﾀｲ</t>
  </si>
  <si>
    <t>神出町田井</t>
  </si>
  <si>
    <t>ｶﾝﾃﾞﾁﾖｳﾋﾛﾀﾆ</t>
  </si>
  <si>
    <t>神出町広谷</t>
  </si>
  <si>
    <t>ｶﾝﾃﾞﾁﾖｳﾎｳｾｲ</t>
  </si>
  <si>
    <t>神出町宝勢</t>
  </si>
  <si>
    <t>ｶﾝﾃﾞﾁﾖｳﾕｳﾀﾞ</t>
  </si>
  <si>
    <t>神出町紫合</t>
  </si>
  <si>
    <t>ｶﾝﾃﾞﾁﾖｳﾖｼﾅﾘ</t>
  </si>
  <si>
    <t>神出町勝成</t>
  </si>
  <si>
    <t>ｶﾝﾃﾞﾁﾖｳﾋｶﾞｼ</t>
  </si>
  <si>
    <t>神出町東</t>
  </si>
  <si>
    <t>ｶﾝﾃﾞﾁﾖｳﾐﾅﾐ</t>
  </si>
  <si>
    <t>神出町南</t>
  </si>
  <si>
    <t>ｶﾝﾃﾞﾁﾖｳｷﾀ</t>
  </si>
  <si>
    <t>神出町北</t>
  </si>
  <si>
    <t>ｷﾀﾍﾞﾌ</t>
  </si>
  <si>
    <t>北別府</t>
  </si>
  <si>
    <t>ｷﾀﾔﾏﾀﾞｲ</t>
  </si>
  <si>
    <t>北山台</t>
  </si>
  <si>
    <t>ｺｳｼﾞﾀﾞｲ</t>
  </si>
  <si>
    <t>糀台</t>
  </si>
  <si>
    <t>ｻｸﾗｶﾞｵｶﾅｶﾏﾁ</t>
  </si>
  <si>
    <t>桜が丘中町</t>
  </si>
  <si>
    <t>ｻｸﾗｶﾞｵｶﾋｶﾞｼﾏﾁ</t>
  </si>
  <si>
    <t>桜が丘東町</t>
  </si>
  <si>
    <t>ｻｸﾗｶﾞｵｶﾆｼﾏﾁ</t>
  </si>
  <si>
    <t>桜が丘西町</t>
  </si>
  <si>
    <t>ｼﾗﾐｽﾞ</t>
  </si>
  <si>
    <t>白水</t>
  </si>
  <si>
    <t>ｾﾞﾝｶｲﾐﾅﾐﾏﾁ</t>
  </si>
  <si>
    <t>前開南町</t>
  </si>
  <si>
    <t>高雄台</t>
  </si>
  <si>
    <t>ﾀｶﾂｶﾀﾞｲ</t>
  </si>
  <si>
    <t>高塚台</t>
  </si>
  <si>
    <t>ﾀｹﾉﾀﾞｲ</t>
  </si>
  <si>
    <t>竹の台</t>
  </si>
  <si>
    <t>ﾀﾏﾂﾁﾖｳｲｽﾐ</t>
  </si>
  <si>
    <t>玉津町居住</t>
  </si>
  <si>
    <t>ﾀﾏﾂﾁﾖｳｲﾏﾂﾞ</t>
  </si>
  <si>
    <t>玉津町今津</t>
  </si>
  <si>
    <t>ﾀﾏﾂﾁﾖｳｶﾐｲｹ</t>
  </si>
  <si>
    <t>玉津町上池</t>
  </si>
  <si>
    <t>ﾀﾏﾂﾁﾖｳｺｳﾂﾞﾊﾞｼ</t>
  </si>
  <si>
    <t>玉津町高津橋</t>
  </si>
  <si>
    <t>ﾀﾏﾂﾁﾖｳｺﾔﾏ</t>
  </si>
  <si>
    <t>玉津町小山</t>
  </si>
  <si>
    <t>ﾀﾏﾂﾁﾖｳｼﾝﾎﾟｳ</t>
  </si>
  <si>
    <t>玉津町新方</t>
  </si>
  <si>
    <t>ﾀﾏﾂﾁﾖｳﾀﾅｶ</t>
  </si>
  <si>
    <t>玉津町田中</t>
  </si>
  <si>
    <t>ﾀﾏﾂﾁﾖｳﾃﾞｱｲ</t>
  </si>
  <si>
    <t>玉津町出合</t>
  </si>
  <si>
    <t>ﾀﾏﾂﾁﾖｳﾆｼｶﾞﾜﾗ</t>
  </si>
  <si>
    <t>玉津町西河原</t>
  </si>
  <si>
    <t>ﾀﾏﾂﾁﾖｳﾌﾀﾂﾔ</t>
  </si>
  <si>
    <t>玉津町二ツ屋</t>
  </si>
  <si>
    <t>ﾀﾏﾂﾁﾖｳﾏﾙﾂﾞｶ</t>
  </si>
  <si>
    <t>玉津町丸塚</t>
  </si>
  <si>
    <t>ﾀﾏﾂﾁﾖｳﾐﾀﾆ</t>
  </si>
  <si>
    <t>玉津町水谷</t>
  </si>
  <si>
    <t>ﾀﾏﾂﾁﾖｳﾖｼﾀﾞ</t>
  </si>
  <si>
    <t>玉津町吉田</t>
  </si>
  <si>
    <t>ﾂｷｶﾞｵｶ</t>
  </si>
  <si>
    <t>月が丘</t>
  </si>
  <si>
    <t>ﾃﾝﾉｳｻﾞﾝ</t>
  </si>
  <si>
    <t>天王山</t>
  </si>
  <si>
    <t>長畑町</t>
  </si>
  <si>
    <t>ﾊｾﾀﾆﾁﾖｳｲｹﾀﾆ</t>
  </si>
  <si>
    <t>櫨谷町池谷</t>
  </si>
  <si>
    <t>ﾊｾﾀﾆﾁﾖｳｽｶﾞﾉ</t>
  </si>
  <si>
    <t>櫨谷町菅野</t>
  </si>
  <si>
    <t>ﾊｾﾀﾆﾁﾖｳﾀﾆｸﾞﾁ</t>
  </si>
  <si>
    <t>櫨谷町谷口</t>
  </si>
  <si>
    <t>ﾊｾﾀﾆﾁﾖｳﾃﾗﾀﾆ</t>
  </si>
  <si>
    <t>櫨谷町寺谷</t>
  </si>
  <si>
    <t>ﾊｾﾀﾆﾁﾖｳﾄﾁﾉｷ</t>
  </si>
  <si>
    <t>櫨谷町栃木</t>
  </si>
  <si>
    <t>ﾊｾﾀﾆﾁﾖｳﾄﾓｷﾖ</t>
  </si>
  <si>
    <t>櫨谷町友清</t>
  </si>
  <si>
    <t>ﾊｾﾀﾆﾁﾖｳﾊｾ</t>
  </si>
  <si>
    <t>櫨谷町長谷</t>
  </si>
  <si>
    <t>ﾊｾﾀﾆﾁﾖｳﾌｸﾀﾆ</t>
  </si>
  <si>
    <t>櫨谷町福谷</t>
  </si>
  <si>
    <t>ﾊｾﾀﾆﾁﾖｳﾏﾂﾓﾄ</t>
  </si>
  <si>
    <t>櫨谷町松本</t>
  </si>
  <si>
    <t>ﾋﾗﾉﾁﾖｳｲﾝｼﾞ</t>
  </si>
  <si>
    <t>平野町印路</t>
  </si>
  <si>
    <t>ﾋﾗﾉﾁﾖｳｵｵﾉ</t>
  </si>
  <si>
    <t>平野町大野</t>
  </si>
  <si>
    <t>ﾋﾗﾉﾁﾖｳｵｵﾊﾀ</t>
  </si>
  <si>
    <t>平野町大畑</t>
  </si>
  <si>
    <t>ﾋﾗﾉﾁﾖｳｶﾀﾀﾞ</t>
  </si>
  <si>
    <t>平野町堅田</t>
  </si>
  <si>
    <t>ﾋﾗﾉﾁﾖｳｸﾛﾀﾞ</t>
  </si>
  <si>
    <t>平野町黒田</t>
  </si>
  <si>
    <t>ﾋﾗﾉﾁﾖｳｹｲﾒｲ</t>
  </si>
  <si>
    <t>平野町慶明</t>
  </si>
  <si>
    <t>ﾋﾗﾉﾁﾖｳｼｹﾞﾀ</t>
  </si>
  <si>
    <t>平野町繁田</t>
  </si>
  <si>
    <t>ﾋﾗﾉﾁﾖｳｼﾊﾞｻｷ</t>
  </si>
  <si>
    <t>平野町芝崎</t>
  </si>
  <si>
    <t>ﾋﾗﾉﾁﾖｳｼﾓﾑﾗ</t>
  </si>
  <si>
    <t>平野町下村</t>
  </si>
  <si>
    <t>ﾋﾗﾉﾁﾖｳﾂﾈﾓﾄ</t>
  </si>
  <si>
    <t>平野町常本</t>
  </si>
  <si>
    <t>ﾋﾗﾉﾁﾖｳﾅｶﾂ</t>
  </si>
  <si>
    <t>平野町中津</t>
  </si>
  <si>
    <t>ﾋﾗﾉﾁﾖｳﾆｼﾄﾀﾞ</t>
  </si>
  <si>
    <t>平野町西戸田</t>
  </si>
  <si>
    <t>ﾋﾗﾉﾁﾖｳﾌｸﾅｶ</t>
  </si>
  <si>
    <t>平野町福中</t>
  </si>
  <si>
    <t>ﾋﾗﾉﾁﾖｳﾐﾔﾏｴ</t>
  </si>
  <si>
    <t>平野町宮前</t>
  </si>
  <si>
    <t>ﾋﾗﾉﾁﾖｳﾑｶｲ</t>
  </si>
  <si>
    <t>平野町向井</t>
  </si>
  <si>
    <t>ﾌｸﾖｼﾀﾞｲ</t>
  </si>
  <si>
    <t>福吉台</t>
  </si>
  <si>
    <t>ﾌｼﾞﾐｶﾞｵｶ</t>
  </si>
  <si>
    <t>富士見が丘</t>
  </si>
  <si>
    <t>ﾌﾀﾂﾔ</t>
  </si>
  <si>
    <t>二ツ屋</t>
  </si>
  <si>
    <t>ﾏﾙﾂﾞｶ</t>
  </si>
  <si>
    <t>丸塚</t>
  </si>
  <si>
    <t>ﾐｶﾀﾀﾞｲ</t>
  </si>
  <si>
    <t>美賀多台</t>
  </si>
  <si>
    <t>ﾐﾀﾆ</t>
  </si>
  <si>
    <t>水谷</t>
  </si>
  <si>
    <t>ﾐﾂｶﾞｵｶ</t>
  </si>
  <si>
    <t>見津が丘</t>
  </si>
  <si>
    <t>ﾐﾅﾐﾍﾞﾌ</t>
  </si>
  <si>
    <t>南別府</t>
  </si>
  <si>
    <t>美穂が丘</t>
  </si>
  <si>
    <t>ﾐﾔｼﾀ</t>
  </si>
  <si>
    <t>宮下</t>
  </si>
  <si>
    <t>ﾑﾛﾀﾆ</t>
  </si>
  <si>
    <t>室谷</t>
  </si>
  <si>
    <t>ﾓﾁｺ</t>
  </si>
  <si>
    <t>持子</t>
  </si>
  <si>
    <t>ﾓﾘﾄﾓ</t>
  </si>
  <si>
    <t>森友</t>
  </si>
  <si>
    <t>ﾘﾕｳｶﾞｵｶ</t>
  </si>
  <si>
    <t>竜が岡</t>
  </si>
  <si>
    <t>ﾜｲﾄﾞﾘ</t>
  </si>
  <si>
    <t>和井取</t>
  </si>
  <si>
    <t>ﾋﾒｼﾞｼ</t>
  </si>
  <si>
    <t>ｱｲﾉ</t>
  </si>
  <si>
    <t>相野</t>
  </si>
  <si>
    <t>ｱｵﾔﾏﾆｼ</t>
  </si>
  <si>
    <t>青山西</t>
  </si>
  <si>
    <t>ｱｵﾔﾏﾐﾅﾐ</t>
  </si>
  <si>
    <t>青山南</t>
  </si>
  <si>
    <t>ｱｵﾔﾏｷﾀ</t>
  </si>
  <si>
    <t>青山北</t>
  </si>
  <si>
    <t>ｱﾎﾞ</t>
  </si>
  <si>
    <t>ｱﾎﾞｼｸｱﾎﾞｼﾊﾏ</t>
  </si>
  <si>
    <t>網干区網干浜</t>
  </si>
  <si>
    <t>ｱﾎﾞｼｸｵｵｴｼﾞﾏ</t>
  </si>
  <si>
    <t>網干区大江島</t>
  </si>
  <si>
    <t>ｱﾎﾞｼｸｵｵｴｼﾞﾏﾃﾗﾏｴﾁﾖｳ</t>
  </si>
  <si>
    <t>網干区大江島寺前町</t>
  </si>
  <si>
    <t>ｱﾎﾞｼｸｵｵｴｼﾞﾏﾌﾙｶﾜﾁﾖｳ</t>
  </si>
  <si>
    <t>網干区大江島古川町</t>
  </si>
  <si>
    <t>ｱﾎﾞｼｸｵｷﾉﾊﾏ</t>
  </si>
  <si>
    <t>網干区興浜</t>
  </si>
  <si>
    <t>ｱﾎﾞｼｸｶｲﾁﾅｶﾏﾁ</t>
  </si>
  <si>
    <t>網干区垣内中町</t>
  </si>
  <si>
    <t>ｱﾎﾞｼｸｶｲﾁﾋｶﾞｼﾏﾁ</t>
  </si>
  <si>
    <t>網干区垣内東町</t>
  </si>
  <si>
    <t>ｱﾎﾞｼｸｶｲﾁﾆｼﾏﾁ</t>
  </si>
  <si>
    <t>網干区垣内西町</t>
  </si>
  <si>
    <t>ｱﾎﾞｼｸｶｲﾁﾐﾅﾐﾏﾁ</t>
  </si>
  <si>
    <t>網干区垣内南町</t>
  </si>
  <si>
    <t>ｱﾎﾞｼｸｶｲﾁｷﾀﾏﾁ</t>
  </si>
  <si>
    <t>網干区垣内北町</t>
  </si>
  <si>
    <t>ｱﾎﾞｼｸｶｲﾁﾎﾝﾏﾁ</t>
  </si>
  <si>
    <t>網干区垣内本町</t>
  </si>
  <si>
    <t>ｱﾎﾞｼｸｷﾀｼﾝｻﾞｲｹ</t>
  </si>
  <si>
    <t>網干区北新在家</t>
  </si>
  <si>
    <t>ｱﾎﾞｼｸｻｶｳｴ</t>
  </si>
  <si>
    <t>網干区坂上</t>
  </si>
  <si>
    <t>ｱﾎﾞｼｸｻｶﾃﾞ</t>
  </si>
  <si>
    <t>網干区坂出</t>
  </si>
  <si>
    <t>ｱﾎﾞｼｸｼﾝｻﾞｲｹ</t>
  </si>
  <si>
    <t>網干区新在家</t>
  </si>
  <si>
    <t>ｱﾎﾞｼｸﾀｲ</t>
  </si>
  <si>
    <t>網干区田井</t>
  </si>
  <si>
    <t>ｱﾎﾞｼｸﾀｶﾀﾞ</t>
  </si>
  <si>
    <t>網干区高田</t>
  </si>
  <si>
    <t>ｱﾎﾞｼｸﾂｲﾁﾊﾞ</t>
  </si>
  <si>
    <t>網干区津市場</t>
  </si>
  <si>
    <t>ｱﾎﾞｼｸﾊﾏﾀﾞ</t>
  </si>
  <si>
    <t>網干区浜田</t>
  </si>
  <si>
    <t>ｱﾎﾞｼｸﾌｸｲ</t>
  </si>
  <si>
    <t>網干区福井</t>
  </si>
  <si>
    <t>ｱﾎﾞｼｸﾐﾔｳﾁ</t>
  </si>
  <si>
    <t>網干区宮内</t>
  </si>
  <si>
    <t>ｱﾎﾞｼｸﾖｺﾊﾏ</t>
  </si>
  <si>
    <t>網干区余子浜</t>
  </si>
  <si>
    <t>ｱﾎﾞｼｸﾜｸ</t>
  </si>
  <si>
    <t>網干区和久</t>
  </si>
  <si>
    <t>ｱﾗｼﾔﾏﾁﾖｳ</t>
  </si>
  <si>
    <t>嵐山町</t>
  </si>
  <si>
    <t>ｲｲﾀﾞ</t>
  </si>
  <si>
    <t>飯田</t>
  </si>
  <si>
    <t>ｲｴｼﾏﾁﾖｳﾎﾞｳｾﾞ</t>
  </si>
  <si>
    <t>家島町坊勢</t>
  </si>
  <si>
    <t>ｲｴｼﾏﾁﾖｳﾏｳﾗ</t>
  </si>
  <si>
    <t>家島町真浦</t>
  </si>
  <si>
    <t>ｲｴｼﾏﾁﾖｳﾐﾔ</t>
  </si>
  <si>
    <t>家島町宮</t>
  </si>
  <si>
    <t>ｲｸﾉﾏﾁ</t>
  </si>
  <si>
    <t>生野町</t>
  </si>
  <si>
    <t>ｲｼｸﾗ</t>
  </si>
  <si>
    <t>石倉</t>
  </si>
  <si>
    <t>ｲﾁｶﾜﾀﾞｲ</t>
  </si>
  <si>
    <t>市川台</t>
  </si>
  <si>
    <t>ｲﾁｶﾜﾊﾞｼﾄﾞｵﾘ</t>
  </si>
  <si>
    <t>市川橋通</t>
  </si>
  <si>
    <t>ｲﾁﾉｺﾞｳ</t>
  </si>
  <si>
    <t>市之郷</t>
  </si>
  <si>
    <t>ｲﾁﾉｺﾞｳﾁﾖｳ</t>
  </si>
  <si>
    <t>市之郷町</t>
  </si>
  <si>
    <t>ｲﾃﾞｲ</t>
  </si>
  <si>
    <t>伊伝居</t>
  </si>
  <si>
    <t>ｲﾄｸｼﾞﾏﾁ</t>
  </si>
  <si>
    <t>威徳寺町</t>
  </si>
  <si>
    <t>ｲﾉｸﾞﾁ</t>
  </si>
  <si>
    <t>井ノ口</t>
  </si>
  <si>
    <t>ｲﾏｼﾞﾕｸ</t>
  </si>
  <si>
    <t>今宿</t>
  </si>
  <si>
    <t>ｲﾜﾊﾞﾅﾁﾖｳ</t>
  </si>
  <si>
    <t>岩端町</t>
  </si>
  <si>
    <t>ｳｵﾏﾁ</t>
  </si>
  <si>
    <t>魚町</t>
  </si>
  <si>
    <t>ｳﾒｶﾞｴﾁﾖｳ</t>
  </si>
  <si>
    <t>梅ケ枝町</t>
  </si>
  <si>
    <t>ｳﾒｶﾞﾀﾆﾁﾖｳ</t>
  </si>
  <si>
    <t>梅ケ谷町</t>
  </si>
  <si>
    <t>ｴｷﾏｴﾁﾖｳ</t>
  </si>
  <si>
    <t>駅前町</t>
  </si>
  <si>
    <t>ｵｵｲﾁﾅｶ</t>
  </si>
  <si>
    <t>太市中</t>
  </si>
  <si>
    <t>ｵｵｼｵﾁﾖｳ</t>
  </si>
  <si>
    <t>大塩町</t>
  </si>
  <si>
    <t>ｵｵｼｵﾁﾖｳｼｵｻｷ</t>
  </si>
  <si>
    <t>大塩町汐咲</t>
  </si>
  <si>
    <t>ｵｵｼｵﾁﾖｳﾐﾔﾏｴ</t>
  </si>
  <si>
    <t>大塩町宮前</t>
  </si>
  <si>
    <t>ｵｵﾂｸｴﾋﾞｽﾏﾁ</t>
  </si>
  <si>
    <t>大津区恵美酒町</t>
  </si>
  <si>
    <t>ｵｵﾂｸｵｵﾂﾁﾖｳ</t>
  </si>
  <si>
    <t>大津区大津町</t>
  </si>
  <si>
    <t>ｵｵﾂｸｶﾝﾍﾞｴﾁﾖｳ</t>
  </si>
  <si>
    <t>大津区勘兵衛町</t>
  </si>
  <si>
    <t>ｵｵﾂｸｷﾀﾃﾝﾏﾝﾁﾖｳ</t>
  </si>
  <si>
    <t>大津区北天満町</t>
  </si>
  <si>
    <t>ｵｵﾂｸｷﾋﾞ</t>
  </si>
  <si>
    <t>大津区吉美</t>
  </si>
  <si>
    <t>ｵｵﾂｸｼﾝﾏﾁ</t>
  </si>
  <si>
    <t>大津区新町</t>
  </si>
  <si>
    <t>ｵｵﾂｸﾃﾝｼﾞﾝﾏﾁ</t>
  </si>
  <si>
    <t>大津区天神町</t>
  </si>
  <si>
    <t>ｵｵﾂｸﾃﾝﾏ</t>
  </si>
  <si>
    <t>大津区天満</t>
  </si>
  <si>
    <t>ｵｵﾂｸﾅｶﾞﾏﾂ</t>
  </si>
  <si>
    <t>大津区長松</t>
  </si>
  <si>
    <t>ｵｵﾂｸﾆｼﾄﾞｲ</t>
  </si>
  <si>
    <t>大津区西土井</t>
  </si>
  <si>
    <t>ｵｵﾂｸﾋﾗﾏﾂ</t>
  </si>
  <si>
    <t>大津区平松</t>
  </si>
  <si>
    <t>ｵｵﾂｸﾏｻｺﾞﾁﾖｳ</t>
  </si>
  <si>
    <t>大津区真砂町</t>
  </si>
  <si>
    <t>ｵｵﾉﾏﾁ</t>
  </si>
  <si>
    <t>ｵｸﾔﾏ</t>
  </si>
  <si>
    <t>奥山</t>
  </si>
  <si>
    <t>ｶｷﾔﾏﾌﾞｼ</t>
  </si>
  <si>
    <t>柿山伏</t>
  </si>
  <si>
    <t>ｶｷﾞﾏﾁ</t>
  </si>
  <si>
    <t>鍵町</t>
  </si>
  <si>
    <t>鍛冶町</t>
  </si>
  <si>
    <t>ｶﾀﾀﾞﾏﾁ</t>
  </si>
  <si>
    <t>片田町</t>
  </si>
  <si>
    <t>ｶﾀﾅﾃﾞ</t>
  </si>
  <si>
    <t>刀出</t>
  </si>
  <si>
    <t>ｶﾂﾊﾗｸｱｻﾋﾀﾞﾆ</t>
  </si>
  <si>
    <t>勝原区朝日谷</t>
  </si>
  <si>
    <t>ｶﾂﾊﾗｸｵｵﾀﾆ</t>
  </si>
  <si>
    <t>勝原区大谷</t>
  </si>
  <si>
    <t>ｶﾂﾊﾗｸｶﾂﾊﾗﾁﾖｳ</t>
  </si>
  <si>
    <t>勝原区勝原町</t>
  </si>
  <si>
    <t>ｶﾂﾊﾗｸｶﾂﾔﾏﾁﾖｳ</t>
  </si>
  <si>
    <t>勝原区勝山町</t>
  </si>
  <si>
    <t>ｶﾂﾊﾗｸｸﾏﾐ</t>
  </si>
  <si>
    <t>勝原区熊見</t>
  </si>
  <si>
    <t>ｶﾂﾊﾗｸｼﾓｵｵﾀ</t>
  </si>
  <si>
    <t>勝原区下太田</t>
  </si>
  <si>
    <t>ｶﾂﾊﾗｸﾐﾔﾀﾞ</t>
  </si>
  <si>
    <t>勝原区宮田</t>
  </si>
  <si>
    <t>ｶﾂﾊﾗｸﾔﾏﾄ</t>
  </si>
  <si>
    <t>勝原区山戸</t>
  </si>
  <si>
    <t>ｶﾂﾊﾗｸﾖﾛ</t>
  </si>
  <si>
    <t>勝原区丁</t>
  </si>
  <si>
    <t>ｶﾅﾔﾏﾁ</t>
  </si>
  <si>
    <t>金屋町</t>
  </si>
  <si>
    <t>ｶﾈﾀﾞ</t>
  </si>
  <si>
    <t>兼田</t>
  </si>
  <si>
    <t>ｶﾐｵｵﾉ</t>
  </si>
  <si>
    <t>上大野</t>
  </si>
  <si>
    <t>ｶﾐｶﾀﾏﾁ</t>
  </si>
  <si>
    <t>上片町</t>
  </si>
  <si>
    <t>ｶﾐﾃﾉ</t>
  </si>
  <si>
    <t>上手野</t>
  </si>
  <si>
    <t>神屋町</t>
  </si>
  <si>
    <t>ｶﾒｲﾏﾁ</t>
  </si>
  <si>
    <t>ｶﾒﾔﾏ</t>
  </si>
  <si>
    <t>亀山</t>
  </si>
  <si>
    <t>ｶﾜﾆｼﾀﾞｲ</t>
  </si>
  <si>
    <t>川西台</t>
  </si>
  <si>
    <t>ｶﾜﾆｼ</t>
  </si>
  <si>
    <t>川西</t>
  </si>
  <si>
    <t>ｷﾀｲﾏｼﾞﾕｸ</t>
  </si>
  <si>
    <t>北今宿</t>
  </si>
  <si>
    <t>ｷﾀｼﾝｻﾞｲｹ</t>
  </si>
  <si>
    <t>北新在家</t>
  </si>
  <si>
    <t>ｷﾀﾊﾗ</t>
  </si>
  <si>
    <t>北原</t>
  </si>
  <si>
    <t>ｷﾀﾋﾗﾉ</t>
  </si>
  <si>
    <t>北平野</t>
  </si>
  <si>
    <t>ｷﾀﾋﾗﾉｵｸｶﾞｲﾁ</t>
  </si>
  <si>
    <t>北平野奥垣内</t>
  </si>
  <si>
    <t>ｷﾀﾋﾗﾉﾀﾞｲﾁﾖｳ</t>
  </si>
  <si>
    <t>北平野台町</t>
  </si>
  <si>
    <t>ｷﾀﾋﾗﾉﾐﾅﾐﾉﾁﾖｳ</t>
  </si>
  <si>
    <t>北平野南の町</t>
  </si>
  <si>
    <t>ｷﾀﾔｼﾛ</t>
  </si>
  <si>
    <t>北八代</t>
  </si>
  <si>
    <t>ｷﾀﾕﾒｻｷﾀﾞｲ(1ﾁﾖｳﾒ1-77ﾊﾞﾝﾁ)</t>
  </si>
  <si>
    <t>北夢前台（１丁目１～７７番地）</t>
  </si>
  <si>
    <t>ｷﾀﾕﾒｻｷﾀﾞｲ(ｿﾉﾀ)</t>
  </si>
  <si>
    <t>北夢前台（その他）</t>
  </si>
  <si>
    <t>ｷﾊﾞ</t>
  </si>
  <si>
    <t>木場</t>
  </si>
  <si>
    <t>ｷﾊﾞｼﾞﾕｳﾊﾂﾀﾝﾁﾖｳ</t>
  </si>
  <si>
    <t>木場十八反町</t>
  </si>
  <si>
    <t>ｷﾊﾞﾏｴﾅｶﾁﾖｳ</t>
  </si>
  <si>
    <t>木場前中町</t>
  </si>
  <si>
    <t>ｷﾊﾞﾏｴﾅﾅﾀﾝﾁﾖｳ</t>
  </si>
  <si>
    <t>木場前七反町</t>
  </si>
  <si>
    <t>ｸﾘﾔﾏﾁﾖｳ</t>
  </si>
  <si>
    <t>栗山町</t>
  </si>
  <si>
    <t>ｸﾙﾏｻﾞｷ</t>
  </si>
  <si>
    <t>車崎</t>
  </si>
  <si>
    <t>ｹｲﾌｸｼﾞﾏｴ</t>
  </si>
  <si>
    <t>景福寺前</t>
  </si>
  <si>
    <t>ｺｳﾃﾞﾗﾁﾖｳｱｲｻｶ</t>
  </si>
  <si>
    <t>香寺町相坂</t>
  </si>
  <si>
    <t>ｺｳﾃﾞﾗﾁﾖｳｲﾇｶｲ</t>
  </si>
  <si>
    <t>香寺町犬飼</t>
  </si>
  <si>
    <t>ｺｳﾃﾞﾗﾁﾖｳｲﾜﾍﾞ</t>
  </si>
  <si>
    <t>香寺町岩部</t>
  </si>
  <si>
    <t>ｺｳﾃﾞﾗﾁﾖｳｸﾊﾞﾀ</t>
  </si>
  <si>
    <t>香寺町久畑</t>
  </si>
  <si>
    <t>ｺｳﾃﾞﾗﾁﾖｳｺｳﾛ</t>
  </si>
  <si>
    <t>香寺町香呂</t>
  </si>
  <si>
    <t>ｺｳﾃﾞﾗﾁﾖｳｽｶｲﾝ</t>
  </si>
  <si>
    <t>香寺町須加院</t>
  </si>
  <si>
    <t>ｺｳﾃﾞﾗﾁﾖｳﾀﾉ</t>
  </si>
  <si>
    <t>香寺町田野</t>
  </si>
  <si>
    <t>ｺｳﾃﾞﾗﾁﾖｳﾂﾈﾔ</t>
  </si>
  <si>
    <t>香寺町恒屋</t>
  </si>
  <si>
    <t>ｺｳﾃﾞﾗﾁﾖｳﾅｶﾃﾞﾗ</t>
  </si>
  <si>
    <t>香寺町中寺</t>
  </si>
  <si>
    <t>ｺｳﾃﾞﾗﾁﾖｳﾅｶﾆﾉ</t>
  </si>
  <si>
    <t>香寺町中仁野</t>
  </si>
  <si>
    <t>ｺｳﾃﾞﾗﾁﾖｳﾅｶﾑﾗ</t>
  </si>
  <si>
    <t>香寺町中村</t>
  </si>
  <si>
    <t>ｺｳﾃﾞﾗﾁﾖｳﾅｶﾔ</t>
  </si>
  <si>
    <t>香寺町中屋</t>
  </si>
  <si>
    <t>ｺｳﾃﾞﾗﾁﾖｳﾉﾀﾞ</t>
  </si>
  <si>
    <t>香寺町野田</t>
  </si>
  <si>
    <t>ｺｳﾃﾞﾗﾁﾖｳﾊｾﾞ</t>
  </si>
  <si>
    <t>香寺町土師</t>
  </si>
  <si>
    <t>ｺｳﾃﾞﾗﾁﾖｳﾋﾛｾ</t>
  </si>
  <si>
    <t>香寺町広瀬</t>
  </si>
  <si>
    <t>ｺｳﾃﾞﾗﾁﾖｳﾐｿﾞｸﾞﾁ</t>
  </si>
  <si>
    <t>香寺町溝口</t>
  </si>
  <si>
    <t>ｺｳﾃﾞﾗﾁﾖｳﾔﾀﾍﾞ</t>
  </si>
  <si>
    <t>香寺町矢田部</t>
  </si>
  <si>
    <t>ｺｳﾃﾞﾗﾁﾖｳﾕｷｼｹﾞ</t>
  </si>
  <si>
    <t>香寺町行重</t>
  </si>
  <si>
    <t>ｺｵﾃﾞﾗﾏﾁ</t>
  </si>
  <si>
    <t>国府寺町</t>
  </si>
  <si>
    <t>ｺﾞｹﾝﾔｼｷ</t>
  </si>
  <si>
    <t>五軒邸</t>
  </si>
  <si>
    <t>ｺｼﾖｳﾏﾁ</t>
  </si>
  <si>
    <t>小姓町</t>
  </si>
  <si>
    <t>ｺﾄｵｶﾁﾖｳ</t>
  </si>
  <si>
    <t>琴岡町</t>
  </si>
  <si>
    <t>ｺﾆｶｲﾏﾁ</t>
  </si>
  <si>
    <t>古二階町</t>
  </si>
  <si>
    <t>ｺﾊﾞｻﾏﾁﾖｳ</t>
  </si>
  <si>
    <t>河間町</t>
  </si>
  <si>
    <t>ｺﾒﾔﾏﾁ</t>
  </si>
  <si>
    <t>米屋町</t>
  </si>
  <si>
    <t>ｺﾘｷﾏﾁ</t>
  </si>
  <si>
    <t>小利木町</t>
  </si>
  <si>
    <t>ｺﾞﾌｸﾏﾁ</t>
  </si>
  <si>
    <t>ｺﾞﾛｳｴﾓﾝﾃｲ</t>
  </si>
  <si>
    <t>五郎右衛門邸</t>
  </si>
  <si>
    <t>ｻｲｼﾖｳ</t>
  </si>
  <si>
    <t>西庄</t>
  </si>
  <si>
    <t>ｻﾞｲﾓｸﾏﾁ</t>
  </si>
  <si>
    <t>ｻｶﾀﾏﾁ</t>
  </si>
  <si>
    <t>坂田町</t>
  </si>
  <si>
    <t>ｻｶﾓﾄﾏﾁ</t>
  </si>
  <si>
    <t>坂元町</t>
  </si>
  <si>
    <t>ｻﾀﾞﾓﾄﾏﾁ</t>
  </si>
  <si>
    <t>定元町</t>
  </si>
  <si>
    <t>ｻﾝｻﾞｴﾓﾝﾎﾞﾘﾆｼﾉﾏﾁ</t>
  </si>
  <si>
    <t>三左衛門堀西の町</t>
  </si>
  <si>
    <t>ｻﾝｻﾞｴﾓﾝﾎﾞﾘﾋｶﾞｼﾉﾏﾁ</t>
  </si>
  <si>
    <t>三左衛門堀東の町</t>
  </si>
  <si>
    <t>ｻﾝｼﾞﾖｳﾁﾖｳ(1ﾁﾖｳﾒ)</t>
  </si>
  <si>
    <t>三条町（１丁目）</t>
  </si>
  <si>
    <t>ｻﾝｼﾞﾖｳﾁﾖｳ(2ﾁﾖｳﾒ)</t>
  </si>
  <si>
    <t>三条町（２丁目）</t>
  </si>
  <si>
    <t>ｼｵﾏﾁ</t>
  </si>
  <si>
    <t>塩町</t>
  </si>
  <si>
    <t>ｼｶﾏｸｱｶﾞ</t>
  </si>
  <si>
    <t>飾磨区英賀</t>
  </si>
  <si>
    <t>ｼｶﾏｸｱｶﾞｶｽｶﾞﾁﾖｳ</t>
  </si>
  <si>
    <t>飾磨区英賀春日町</t>
  </si>
  <si>
    <t>ｼｶﾏｸｱｶﾞｼﾐｽﾞﾁﾖｳ</t>
  </si>
  <si>
    <t>飾磨区英賀清水町</t>
  </si>
  <si>
    <t>ｼｶﾏｸｱｶﾞﾋｶﾞｼﾁﾖｳ</t>
  </si>
  <si>
    <t>飾磨区英賀東町</t>
  </si>
  <si>
    <t>ｼｶﾏｸｱｶﾞﾆｼﾁﾖｳ</t>
  </si>
  <si>
    <t>飾磨区英賀西町</t>
  </si>
  <si>
    <t>ｼｶﾏｸｱｶﾞﾎｴｷﾏｴﾁﾖｳ</t>
  </si>
  <si>
    <t>飾磨区英賀保駅前町</t>
  </si>
  <si>
    <t>ｼｶﾏｸｱｶﾞﾐﾔﾀﾞｲ</t>
  </si>
  <si>
    <t>飾磨区英賀宮台</t>
  </si>
  <si>
    <t>ｼｶﾏｸｱｶﾞﾐﾔﾁﾖｳ</t>
  </si>
  <si>
    <t>飾磨区英賀宮町</t>
  </si>
  <si>
    <t>ｼｶﾏｸｱﾅｾ</t>
  </si>
  <si>
    <t>飾磨区阿成</t>
  </si>
  <si>
    <t>ｼｶﾏｸｱﾅｾｳｴｷ</t>
  </si>
  <si>
    <t>飾磨区阿成植木</t>
  </si>
  <si>
    <t>ｼｶﾏｸｱﾅｾｶｺ</t>
  </si>
  <si>
    <t>飾磨区阿成鹿古</t>
  </si>
  <si>
    <t>ｼｶﾏｸｱﾅｾｼﾓｶｲﾁ</t>
  </si>
  <si>
    <t>飾磨区阿成下垣内</t>
  </si>
  <si>
    <t>ｼｶﾏｸｱﾅｾﾅｶｶｲﾁ</t>
  </si>
  <si>
    <t>飾磨区阿成中垣内</t>
  </si>
  <si>
    <t>ｼｶﾏｸｱﾅｾﾜﾀｼﾊﾞ</t>
  </si>
  <si>
    <t>飾磨区阿成渡場</t>
  </si>
  <si>
    <t>ｼｶﾏｸｲﾏｻﾞｲｹ</t>
  </si>
  <si>
    <t>飾磨区今在家</t>
  </si>
  <si>
    <t>ｼｶﾏｸｲﾏｻﾞｲｹｷﾀ</t>
  </si>
  <si>
    <t>飾磨区今在家北</t>
  </si>
  <si>
    <t>ｼｶﾏｸｲﾘﾌﾈﾁﾖｳ</t>
  </si>
  <si>
    <t>飾磨区入船町</t>
  </si>
  <si>
    <t>ｼｶﾏｸｴﾋﾞｽ</t>
  </si>
  <si>
    <t>飾磨区恵美酒</t>
  </si>
  <si>
    <t>ｼｶﾏｸｵｵﾊﾏ</t>
  </si>
  <si>
    <t>飾磨区大浜</t>
  </si>
  <si>
    <t>ｼｶﾏｸｶｽﾔｼﾝﾏﾁ</t>
  </si>
  <si>
    <t>飾磨区粕谷新町</t>
  </si>
  <si>
    <t>ｼｶﾏｸｶﾏｴ</t>
  </si>
  <si>
    <t>飾磨区構</t>
  </si>
  <si>
    <t>ｼｶﾏｸｶﾏｸﾗﾁﾖｳ</t>
  </si>
  <si>
    <t>飾磨区鎌倉町</t>
  </si>
  <si>
    <t>ｼｶﾏｸｶﾐﾉﾀﾞ</t>
  </si>
  <si>
    <t>飾磨区上野田</t>
  </si>
  <si>
    <t>ｼｶﾏｸｶﾒﾔﾏ</t>
  </si>
  <si>
    <t>飾磨区亀山</t>
  </si>
  <si>
    <t>ｼｶﾏｸｶﾓ</t>
  </si>
  <si>
    <t>飾磨区加茂</t>
  </si>
  <si>
    <t>ｼｶﾏｸｶﾓｷﾀ</t>
  </si>
  <si>
    <t>飾磨区加茂北</t>
  </si>
  <si>
    <t>ｼｶﾏｸｶﾓﾋｶﾞｼ</t>
  </si>
  <si>
    <t>飾磨区加茂東</t>
  </si>
  <si>
    <t>ｼｶﾏｸｶﾓﾐﾅﾐ</t>
  </si>
  <si>
    <t>飾磨区加茂南</t>
  </si>
  <si>
    <t>ｼｶﾏｸｺﾞｺｳ</t>
  </si>
  <si>
    <t>飾磨区御幸</t>
  </si>
  <si>
    <t>ｼｶﾏｸｻｶｴﾏﾁ</t>
  </si>
  <si>
    <t>飾磨区栄町</t>
  </si>
  <si>
    <t>ｼｶﾏｸｻﾝﾜﾁﾖｳ</t>
  </si>
  <si>
    <t>飾磨区三和町</t>
  </si>
  <si>
    <t>ｼｶﾏｸｼｱﾝﾊﾞｼ</t>
  </si>
  <si>
    <t>飾磨区思案橋</t>
  </si>
  <si>
    <t>ｼｶﾏｸｼﾐｽﾞ</t>
  </si>
  <si>
    <t>飾磨区清水</t>
  </si>
  <si>
    <t>ｼｶﾏｸｼﾓﾉﾀﾞ</t>
  </si>
  <si>
    <t>飾磨区下野田</t>
  </si>
  <si>
    <t>ｼｶﾏｸｼﾞﾖｳﾅﾝﾁﾖｳ</t>
  </si>
  <si>
    <t>飾磨区城南町</t>
  </si>
  <si>
    <t>ｼｶﾏｸｽｶ</t>
  </si>
  <si>
    <t>飾磨区須加</t>
  </si>
  <si>
    <t>ｼｶﾏｸﾀｶﾏﾁ</t>
  </si>
  <si>
    <t>飾磨区高町</t>
  </si>
  <si>
    <t>ｼｶﾏｸﾀﾃﾞﾉﾁﾖｳ</t>
  </si>
  <si>
    <t>飾磨区蓼野町</t>
  </si>
  <si>
    <t>ｼｶﾏｸﾀﾏﾁ</t>
  </si>
  <si>
    <t>飾磨区玉地</t>
  </si>
  <si>
    <t>ｼｶﾏｸﾂｹｼﾛ</t>
  </si>
  <si>
    <t>飾磨区付城</t>
  </si>
  <si>
    <t>ｼｶﾏｸﾃﾝｼﾞﾝ</t>
  </si>
  <si>
    <t>飾磨区天神</t>
  </si>
  <si>
    <t>ｼｶﾏｸﾄｸﾗ</t>
  </si>
  <si>
    <t>飾磨区都倉</t>
  </si>
  <si>
    <t>ｼｶﾏｸﾅｶｼﾏ</t>
  </si>
  <si>
    <t>飾磨区中島</t>
  </si>
  <si>
    <t>ｼｶﾏｸﾅｶﾉﾀﾞ</t>
  </si>
  <si>
    <t>飾磨区中野田</t>
  </si>
  <si>
    <t>ｼｶﾏｸﾅｶﾊﾏﾁﾖｳ</t>
  </si>
  <si>
    <t>飾磨区中浜町</t>
  </si>
  <si>
    <t>ｼｶﾏｸﾆｼﾊﾏﾁﾖｳ</t>
  </si>
  <si>
    <t>飾磨区西浜町</t>
  </si>
  <si>
    <t>ｼｶﾏｸﾉﾀﾞﾁﾖｳ</t>
  </si>
  <si>
    <t>飾磨区野田町</t>
  </si>
  <si>
    <t>ｼｶﾏｸﾋｶﾞｼﾎﾞﾘ</t>
  </si>
  <si>
    <t>飾磨区東堀</t>
  </si>
  <si>
    <t>ｼｶﾏｸﾌｼﾞﾐｶﾞｵｶﾁﾖｳ</t>
  </si>
  <si>
    <t>飾磨区富士見ケ丘町</t>
  </si>
  <si>
    <t>ｼｶﾏｸﾎｿｴ</t>
  </si>
  <si>
    <t>飾磨区細江</t>
  </si>
  <si>
    <t>ｼｶﾏｸﾎﾘｶﾜﾁﾖｳ</t>
  </si>
  <si>
    <t>飾磨区堀川町</t>
  </si>
  <si>
    <t>ｼｶﾏｸﾐﾔ</t>
  </si>
  <si>
    <t>飾磨区宮</t>
  </si>
  <si>
    <t>ｼｶﾏｸﾐﾔｹ</t>
  </si>
  <si>
    <t>飾磨区三宅</t>
  </si>
  <si>
    <t>ｼｶﾏｸﾒｶﾞ</t>
  </si>
  <si>
    <t>飾磨区妻鹿</t>
  </si>
  <si>
    <t>ｼｶﾏｸﾒｶﾞﾄｳｶｲﾁﾖｳ</t>
  </si>
  <si>
    <t>飾磨区妻鹿東海町</t>
  </si>
  <si>
    <t>ｼｶﾏｸﾒｶﾞﾄｷﾜﾁﾖｳ</t>
  </si>
  <si>
    <t>飾磨区妻鹿常盤町</t>
  </si>
  <si>
    <t>ｼｶﾏｸﾒｶﾞﾋﾀﾞﾁﾖｳ</t>
  </si>
  <si>
    <t>飾磨区妻鹿日田町</t>
  </si>
  <si>
    <t>ｼｶﾏｸﾔｸﾞﾗﾁﾖｳ</t>
  </si>
  <si>
    <t>飾磨区矢倉町</t>
  </si>
  <si>
    <t>ｼｶﾏｸﾔﾏｻｷ</t>
  </si>
  <si>
    <t>飾磨区山崎</t>
  </si>
  <si>
    <t>ｼｶﾏｸﾔﾏｻｷﾀﾞｲ</t>
  </si>
  <si>
    <t>飾磨区山崎台</t>
  </si>
  <si>
    <t>ｼｶﾏｸﾜｶﾐﾔﾁﾖｳ</t>
  </si>
  <si>
    <t>飾磨区若宮町</t>
  </si>
  <si>
    <t>ｼｷｻｲ</t>
  </si>
  <si>
    <t>飾西</t>
  </si>
  <si>
    <t>ｼｷｻｲﾀﾞｲ</t>
  </si>
  <si>
    <t>飾西台</t>
  </si>
  <si>
    <t>ｼｷﾄｳﾁﾖｳｵｵｶﾞﾏ</t>
  </si>
  <si>
    <t>飾東町大釜</t>
  </si>
  <si>
    <t>ｼｷﾄｳﾁﾖｳｵｵｶﾞﾏｼﾝ</t>
  </si>
  <si>
    <t>飾東町大釜新</t>
  </si>
  <si>
    <t>ｼｷﾄｳﾁﾖｳｵﾊﾗ</t>
  </si>
  <si>
    <t>飾東町小原</t>
  </si>
  <si>
    <t>ｼｷﾄｳﾁﾖｳｵﾊﾗｼﾝ</t>
  </si>
  <si>
    <t>飾東町小原新</t>
  </si>
  <si>
    <t>ｼｷﾄｳﾁﾖｳｶﾗﾊﾀｼﾝ</t>
  </si>
  <si>
    <t>飾東町唐端新</t>
  </si>
  <si>
    <t>ｼｷﾄｳﾁﾖｳｷﾀﾉ</t>
  </si>
  <si>
    <t>飾東町北野</t>
  </si>
  <si>
    <t>ｼｷﾄｳﾁﾖｳｷﾀﾔﾏ</t>
  </si>
  <si>
    <t>飾東町北山</t>
  </si>
  <si>
    <t>ｼｷﾄｳﾁﾖｳｷﾖｽﾐ</t>
  </si>
  <si>
    <t>飾東町清住</t>
  </si>
  <si>
    <t>ｼｷﾄｳﾁﾖｳｻﾛｵ</t>
  </si>
  <si>
    <t>飾東町佐良和</t>
  </si>
  <si>
    <t>ｼｷﾄｳﾁﾖｳｼｵｻﾞｷ</t>
  </si>
  <si>
    <t>飾東町塩崎</t>
  </si>
  <si>
    <t>ｼｷﾄｳﾁﾖｳｼﾌﾞｷ</t>
  </si>
  <si>
    <t>飾東町志吹</t>
  </si>
  <si>
    <t>ｼｷﾄｳﾁﾖｳｼﾖｳ</t>
  </si>
  <si>
    <t>飾東町庄</t>
  </si>
  <si>
    <t>ｼｷﾄｳﾁﾖｳﾄﾖｸﾆ</t>
  </si>
  <si>
    <t>飾東町豊国</t>
  </si>
  <si>
    <t>ｼｷﾄｳﾁﾖｳﾔｴﾊﾞﾀ</t>
  </si>
  <si>
    <t>飾東町八重畑</t>
  </si>
  <si>
    <t>ｼｷﾄｳﾁﾖｳﾔﾏｻｷ</t>
  </si>
  <si>
    <t>飾東町山崎</t>
  </si>
  <si>
    <t>ｼｷﾄｳﾁﾖｳﾕｳﾋｶﾞｵｶ</t>
  </si>
  <si>
    <t>飾東町夕陽ケ丘</t>
  </si>
  <si>
    <t>ｼｺﾞｳﾁﾖｳｱｹﾀﾞ</t>
  </si>
  <si>
    <t>四郷町明田</t>
  </si>
  <si>
    <t>ｼｺﾞｳﾁﾖｳｶﾐｽｽﾞ</t>
  </si>
  <si>
    <t>四郷町上鈴</t>
  </si>
  <si>
    <t>ｼｺﾞｳﾁﾖｳｻｶﾓﾄ</t>
  </si>
  <si>
    <t>四郷町坂元</t>
  </si>
  <si>
    <t>ｼｺﾞｳﾁﾖｳﾅｶｽｽﾞ</t>
  </si>
  <si>
    <t>四郷町中鈴</t>
  </si>
  <si>
    <t>ｼｺﾞｳﾁﾖｳﾋｶﾞｼｱﾎﾞ</t>
  </si>
  <si>
    <t>四郷町東阿保</t>
  </si>
  <si>
    <t>ｼｺﾞｳﾁﾖｳﾎﾝｺﾞｳ</t>
  </si>
  <si>
    <t>四郷町本郷</t>
  </si>
  <si>
    <t>ｼｺﾞｳﾁﾖｳﾐﾉ</t>
  </si>
  <si>
    <t>四郷町見野</t>
  </si>
  <si>
    <t>ｼｺﾞｳﾁﾖｳﾔﾏﾜｷ</t>
  </si>
  <si>
    <t>四郷町山脇</t>
  </si>
  <si>
    <t>ｼﾞﾅｲﾏﾁ</t>
  </si>
  <si>
    <t>地内町</t>
  </si>
  <si>
    <t>ｼﾉﾌﾞﾏﾁ</t>
  </si>
  <si>
    <t>忍町</t>
  </si>
  <si>
    <t>ｼﾞﾎｳｼﾞ</t>
  </si>
  <si>
    <t>実法寺</t>
  </si>
  <si>
    <t>ｼﾓﾃﾉ</t>
  </si>
  <si>
    <t>下手野</t>
  </si>
  <si>
    <t>ｼﾓﾃﾞﾗﾏﾁ</t>
  </si>
  <si>
    <t>ｼﾞﾕｳﾆｼﾖﾏｴﾁﾖｳ</t>
  </si>
  <si>
    <t>十二所前町</t>
  </si>
  <si>
    <t>ｼﾖｳﾀﾞ</t>
  </si>
  <si>
    <t>庄田</t>
  </si>
  <si>
    <t>ｼﾞﾖｳﾄｳﾏﾁ</t>
  </si>
  <si>
    <t>ｼﾞﾖｳﾄｳﾏﾁｷﾖｳｸﾞﾁﾀﾞｲ</t>
  </si>
  <si>
    <t>城東町京口台</t>
  </si>
  <si>
    <t>ｼﾞﾖｳﾄｳﾏﾁｺﾞｹﾝﾔ</t>
  </si>
  <si>
    <t>城東町五軒屋</t>
  </si>
  <si>
    <t>ｼﾞﾖｳﾄｳﾏﾁｼﾐｽﾞ</t>
  </si>
  <si>
    <t>城東町清水</t>
  </si>
  <si>
    <t>ｼﾞﾖｳﾄｳﾏﾁﾀｹﾉﾓﾝ</t>
  </si>
  <si>
    <t>城東町竹之門</t>
  </si>
  <si>
    <t>ｼﾞﾖｳﾄｳﾏﾁﾅｶｶﾞﾜﾗ</t>
  </si>
  <si>
    <t>城東町中河原</t>
  </si>
  <si>
    <t>ｼﾞﾖｳﾄｳﾏﾁﾉﾀﾞ</t>
  </si>
  <si>
    <t>城東町野田</t>
  </si>
  <si>
    <t>ｼﾞﾖｳﾄｳﾏﾁﾋﾞｼﾔﾓﾝ</t>
  </si>
  <si>
    <t>城東町毘沙門</t>
  </si>
  <si>
    <t>ｼﾞﾖｳﾎｸｼﾝﾏﾁ</t>
  </si>
  <si>
    <t>城北新町</t>
  </si>
  <si>
    <t>ｼﾞﾖｳﾎｸﾎﾝﾁﾖｳ</t>
  </si>
  <si>
    <t>城北本町</t>
  </si>
  <si>
    <t>ｼﾖｼﾔ</t>
  </si>
  <si>
    <t>書写</t>
  </si>
  <si>
    <t>ｼﾖｼﾔﾀﾞｲ</t>
  </si>
  <si>
    <t>書写台</t>
  </si>
  <si>
    <t>ｼﾗｸﾆ</t>
  </si>
  <si>
    <t>白国</t>
  </si>
  <si>
    <t>ｼﾗﾊﾏﾁﾖｳ</t>
  </si>
  <si>
    <t>白浜町</t>
  </si>
  <si>
    <t>ｼﾗﾊﾏﾁﾖｳｳｻｻﾞｷﾅｶ</t>
  </si>
  <si>
    <t>白浜町宇佐崎中</t>
  </si>
  <si>
    <t>ｼﾗﾊﾏﾁﾖｳｳｻｻﾞｷﾐﾅﾐ</t>
  </si>
  <si>
    <t>白浜町宇佐崎南</t>
  </si>
  <si>
    <t>ｼﾗﾊﾏﾁﾖｳｳｻｻﾞｷｷﾀ</t>
  </si>
  <si>
    <t>白浜町宇佐崎北</t>
  </si>
  <si>
    <t>ｼﾗﾊﾏﾁﾖｳｶﾝﾀﾞ</t>
  </si>
  <si>
    <t>白浜町神田</t>
  </si>
  <si>
    <t>ｼﾗﾊﾏﾁﾖｳｼﾞｹ</t>
  </si>
  <si>
    <t>白浜町寺家</t>
  </si>
  <si>
    <t>ｼﾗﾊﾏﾁﾖｳﾅﾀﾞﾊﾏ</t>
  </si>
  <si>
    <t>白浜町灘浜</t>
  </si>
  <si>
    <t>ｼﾛｶﾞﾈﾏﾁ</t>
  </si>
  <si>
    <t>白銀町</t>
  </si>
  <si>
    <t>ｼﾛﾐﾀﾞｲ</t>
  </si>
  <si>
    <t>城見台</t>
  </si>
  <si>
    <t>ｼﾛﾐﾁﾖｳ</t>
  </si>
  <si>
    <t>城見町</t>
  </si>
  <si>
    <t>ｼﾝｻﾞｲｹﾅｶﾉﾁﾖｳ</t>
  </si>
  <si>
    <t>新在家中の町</t>
  </si>
  <si>
    <t>ｼﾝｻﾞｲｹﾎﾝﾁﾖｳ</t>
  </si>
  <si>
    <t>新在家本町</t>
  </si>
  <si>
    <t>神和町</t>
  </si>
  <si>
    <t>ｽｺﾞｳﾀﾞｲ</t>
  </si>
  <si>
    <t>菅生台</t>
  </si>
  <si>
    <t>ｿｳｼﾔﾎﾝﾏﾁ</t>
  </si>
  <si>
    <t>総社本町</t>
  </si>
  <si>
    <t>ﾀﾞｲｺｸｲﾂﾁﾖｳﾏﾁ</t>
  </si>
  <si>
    <t>大黒壱丁町</t>
  </si>
  <si>
    <t>ﾀﾞｲｼﾞﾕﾀﾞｲ</t>
  </si>
  <si>
    <t>大寿台</t>
  </si>
  <si>
    <t>ﾀﾞｲｾﾞﾝﾁﾖｳ</t>
  </si>
  <si>
    <t>大善町</t>
  </si>
  <si>
    <t>ﾀｲﾀﾞｲ</t>
  </si>
  <si>
    <t>田井台</t>
  </si>
  <si>
    <t>ﾀｶｵｶｼﾝﾏﾁ</t>
  </si>
  <si>
    <t>高岡新町</t>
  </si>
  <si>
    <t>ﾀｶｵﾁﾖｳ</t>
  </si>
  <si>
    <t>高尾町</t>
  </si>
  <si>
    <t>ﾀｶｼﾞﾖｳﾁﾖｳ</t>
  </si>
  <si>
    <t>鷹匠町</t>
  </si>
  <si>
    <t>ﾀｹﾀﾞﾏﾁ</t>
  </si>
  <si>
    <t>竹田町</t>
  </si>
  <si>
    <t>ﾀﾂﾉﾏﾁ</t>
  </si>
  <si>
    <t>龍野町</t>
  </si>
  <si>
    <t>ﾀﾃﾏﾁ</t>
  </si>
  <si>
    <t>立町</t>
  </si>
  <si>
    <t>ﾀﾃﾞﾗ</t>
  </si>
  <si>
    <t>田寺</t>
  </si>
  <si>
    <t>ﾀﾃﾞﾗﾔﾏﾃﾁﾖｳ</t>
  </si>
  <si>
    <t>田寺山手町</t>
  </si>
  <si>
    <t>ﾀﾃﾞﾗﾋｶﾞｼ</t>
  </si>
  <si>
    <t>田寺東</t>
  </si>
  <si>
    <t>ﾀﾏﾃ</t>
  </si>
  <si>
    <t>玉手</t>
  </si>
  <si>
    <t>ﾁﾕｳｼﾞ</t>
  </si>
  <si>
    <t>中地</t>
  </si>
  <si>
    <t>ﾁﾕｳｼﾞﾐﾅﾐﾉﾁﾖｳ</t>
  </si>
  <si>
    <t>中地南町</t>
  </si>
  <si>
    <t>ﾁﾖｳﾀﾞ</t>
  </si>
  <si>
    <t>町田</t>
  </si>
  <si>
    <t>ﾁﾖｳﾉﾂﾎﾞ</t>
  </si>
  <si>
    <t>町坪</t>
  </si>
  <si>
    <t>ﾁﾖｳﾉﾂﾎﾞﾐﾅﾐﾏﾁ</t>
  </si>
  <si>
    <t>町坪南町</t>
  </si>
  <si>
    <t>ﾁﾖﾀﾞﾏﾁ</t>
  </si>
  <si>
    <t>ﾂｷﾞ</t>
  </si>
  <si>
    <t>継</t>
  </si>
  <si>
    <t>ﾂｸﾀﾞﾁﾖｳ</t>
  </si>
  <si>
    <t>佃町</t>
  </si>
  <si>
    <t>ﾂｼﾞｲ</t>
  </si>
  <si>
    <t>辻井</t>
  </si>
  <si>
    <t>ﾂﾁﾔﾏ</t>
  </si>
  <si>
    <t>土山</t>
  </si>
  <si>
    <t>ﾂﾁﾔﾏﾋｶﾞｼﾉﾁﾖｳ</t>
  </si>
  <si>
    <t>土山東の町</t>
  </si>
  <si>
    <t>ﾃｶﾞﾗ</t>
  </si>
  <si>
    <t>手柄</t>
  </si>
  <si>
    <t>ﾄｳｺﾞｳﾁﾖｳ</t>
  </si>
  <si>
    <t>東郷町</t>
  </si>
  <si>
    <t>ﾄﾞｳｼﾝﾏﾁ</t>
  </si>
  <si>
    <t>同心町</t>
  </si>
  <si>
    <t>ﾄｳﾌﾏﾁ</t>
  </si>
  <si>
    <t>豆腐町</t>
  </si>
  <si>
    <t>ﾄﾎﾘ</t>
  </si>
  <si>
    <t>砥堀</t>
  </si>
  <si>
    <t>ﾄﾏﾐ</t>
  </si>
  <si>
    <t>苫編</t>
  </si>
  <si>
    <t>ﾄﾏﾐﾐﾅﾐ</t>
  </si>
  <si>
    <t>苫編南</t>
  </si>
  <si>
    <t>ﾄﾖｻﾞﾜﾁﾖｳ</t>
  </si>
  <si>
    <t>豊沢町</t>
  </si>
  <si>
    <t>ﾄﾖﾄﾐﾁﾖｳｶﾌﾞﾄｵｶ</t>
  </si>
  <si>
    <t>豊富町甲丘</t>
  </si>
  <si>
    <t>ﾄﾖﾄﾐﾁﾖｳｺﾀﾞﾆ</t>
  </si>
  <si>
    <t>豊富町神谷</t>
  </si>
  <si>
    <t>ﾄﾖﾄﾐﾁﾖｳﾄﾖﾄﾐ</t>
  </si>
  <si>
    <t>豊富町豊富</t>
  </si>
  <si>
    <t>ﾄﾖﾄﾐﾁﾖｳﾐｶｹﾞ</t>
  </si>
  <si>
    <t>豊富町御蔭</t>
  </si>
  <si>
    <t>ﾅｺﾞﾔﾏﾁﾖｳ</t>
  </si>
  <si>
    <t>名古山町</t>
  </si>
  <si>
    <t>ﾅﾝｼﾞﾖｳ</t>
  </si>
  <si>
    <t>南条</t>
  </si>
  <si>
    <t>ﾆｶｲﾏﾁ</t>
  </si>
  <si>
    <t>二階町</t>
  </si>
  <si>
    <t>ﾆｼｲﾏｼﾞﾕｸ</t>
  </si>
  <si>
    <t>西今宿</t>
  </si>
  <si>
    <t>ﾆｼｼﾝｻﾞｲｹ</t>
  </si>
  <si>
    <t>西新在家</t>
  </si>
  <si>
    <t>ﾆｼｼﾝﾏﾁ</t>
  </si>
  <si>
    <t>西新町</t>
  </si>
  <si>
    <t>ﾆｼﾀﾞｲｼﾞﾕﾀﾞｲ</t>
  </si>
  <si>
    <t>西大寿台</t>
  </si>
  <si>
    <t>ﾆｼﾆｶｲﾏﾁ</t>
  </si>
  <si>
    <t>西二階町</t>
  </si>
  <si>
    <t>ﾆｼﾉﾌﾞｽｴ</t>
  </si>
  <si>
    <t>西延末</t>
  </si>
  <si>
    <t>ﾆｼﾔｼﾛﾁﾖｳ</t>
  </si>
  <si>
    <t>西八代町</t>
  </si>
  <si>
    <t>ﾆｼﾕﾒｻｷﾀﾞｲ</t>
  </si>
  <si>
    <t>西夢前台</t>
  </si>
  <si>
    <t>ﾆﾌﾞﾉ</t>
  </si>
  <si>
    <t>仁豊野</t>
  </si>
  <si>
    <t>ﾉｳﾆﾝﾏﾁ</t>
  </si>
  <si>
    <t>農人町</t>
  </si>
  <si>
    <t>ﾉｳﾈﾝﾁﾖｳ</t>
  </si>
  <si>
    <t>南畝町</t>
  </si>
  <si>
    <t>ﾉｻﾞﾄｳｴﾉﾁﾖｳ</t>
  </si>
  <si>
    <t>野里上野町</t>
  </si>
  <si>
    <t>ﾉｻﾞﾄｹｲｳﾝｼﾞﾏｴﾁﾖｳ</t>
  </si>
  <si>
    <t>野里慶雲寺前町</t>
  </si>
  <si>
    <t>ﾉｻﾞﾄｼﾝﾏﾁ</t>
  </si>
  <si>
    <t>野里新町</t>
  </si>
  <si>
    <t>ﾉｻﾞﾄﾔﾏﾄﾁﾖｳ</t>
  </si>
  <si>
    <t>野里大和町</t>
  </si>
  <si>
    <t>ﾉｻﾞﾄﾂｷｵｶﾏﾁ</t>
  </si>
  <si>
    <t>野里月丘町</t>
  </si>
  <si>
    <t>ﾉｻﾞﾄﾃﾗﾏﾁ</t>
  </si>
  <si>
    <t>野里寺町</t>
  </si>
  <si>
    <t>ﾉｻﾞﾄﾅｶﾏﾁ</t>
  </si>
  <si>
    <t>野里中町</t>
  </si>
  <si>
    <t>ﾉｻﾞﾄﾋｶﾞｼﾄﾞｳｼﾝﾏﾁ</t>
  </si>
  <si>
    <t>野里東同心町</t>
  </si>
  <si>
    <t>ﾉｻﾞﾄﾋｶﾞｼﾏﾁ</t>
  </si>
  <si>
    <t>野里東町</t>
  </si>
  <si>
    <t>ﾉｻﾞﾄﾎﾘﾄﾞﾒﾏﾁ</t>
  </si>
  <si>
    <t>野里堀留町</t>
  </si>
  <si>
    <t>ﾉﾌﾞｽｴ</t>
  </si>
  <si>
    <t>延末</t>
  </si>
  <si>
    <t>ﾊｸﾁﾖｳﾀﾞｲ</t>
  </si>
  <si>
    <t>白鳥台</t>
  </si>
  <si>
    <t>ﾊｼﾉﾏﾁ</t>
  </si>
  <si>
    <t>橋之町</t>
  </si>
  <si>
    <t>ﾊﾅｶｹﾞﾁﾖｳ</t>
  </si>
  <si>
    <t>花影町</t>
  </si>
  <si>
    <t>ﾊﾅﾀﾞﾁﾖｳｲﾂﾎﾟﾝﾏﾂ</t>
  </si>
  <si>
    <t>花田町一本松</t>
  </si>
  <si>
    <t>ﾊﾅﾀﾞﾁﾖｳｵｶﾞﾜ</t>
  </si>
  <si>
    <t>花田町小川</t>
  </si>
  <si>
    <t>ﾊﾅﾀﾞﾁﾖｳｶﾉｳﾊﾗﾀﾞ</t>
  </si>
  <si>
    <t>花田町加納原田</t>
  </si>
  <si>
    <t>ﾊﾅﾀﾞﾁﾖｳｶﾐﾊﾗﾀﾞ</t>
  </si>
  <si>
    <t>花田町上原田</t>
  </si>
  <si>
    <t>ﾊﾅﾀﾞﾁﾖｳﾀｶｷﾞ</t>
  </si>
  <si>
    <t>花田町高木</t>
  </si>
  <si>
    <t>ﾊﾅﾀﾞﾁﾖｳﾁﾖｸｼ</t>
  </si>
  <si>
    <t>花田町勅旨</t>
  </si>
  <si>
    <t>ﾊﾔｼﾀﾞﾁﾖｳｵｵﾂﾞﾂﾐ</t>
  </si>
  <si>
    <t>林田町大堤</t>
  </si>
  <si>
    <t>ﾊﾔｼﾀﾞﾁﾖｳｵｸｻﾐ</t>
  </si>
  <si>
    <t>林田町奥佐見</t>
  </si>
  <si>
    <t>ﾊﾔｼﾀﾞﾁﾖｳｶﾐｲｾ</t>
  </si>
  <si>
    <t>林田町上伊勢</t>
  </si>
  <si>
    <t>ﾊﾔｼﾀﾞﾁﾖｳｼﾓｲｾ</t>
  </si>
  <si>
    <t>林田町下伊勢</t>
  </si>
  <si>
    <t>ﾊﾔｼﾀﾞﾁﾖｳｶﾐｶﾏｴ</t>
  </si>
  <si>
    <t>林田町上構</t>
  </si>
  <si>
    <t>ﾊﾔｼﾀﾞﾁﾖｳﾅｶｶﾏｴ</t>
  </si>
  <si>
    <t>林田町中構</t>
  </si>
  <si>
    <t>ﾊﾔｼﾀﾞﾁﾖｳｼﾓｶﾏｴ</t>
  </si>
  <si>
    <t>林田町下構</t>
  </si>
  <si>
    <t>ﾊﾔｼﾀﾞﾁﾖｳｸﾁｻﾐ</t>
  </si>
  <si>
    <t>林田町口佐見</t>
  </si>
  <si>
    <t>ﾊﾔｼﾀﾞﾁﾖｳｸﾎﾞ</t>
  </si>
  <si>
    <t>林田町久保</t>
  </si>
  <si>
    <t>ﾊﾔｼﾀﾞﾁﾖｳｼﾝﾏﾁ</t>
  </si>
  <si>
    <t>林田町新町</t>
  </si>
  <si>
    <t>ﾊﾔｼﾀﾞﾁﾖｳﾅｶﾔﾏｼﾀ</t>
  </si>
  <si>
    <t>林田町中山下</t>
  </si>
  <si>
    <t>ﾊﾔｼﾀﾞﾁﾖｳﾊﾔｼﾀﾞ</t>
  </si>
  <si>
    <t>林田町林田</t>
  </si>
  <si>
    <t>ﾊﾔｼﾀﾞﾁﾖｳﾊﾔｼﾀﾞﾆ</t>
  </si>
  <si>
    <t>林田町林谷</t>
  </si>
  <si>
    <t>ﾊﾔｼﾀﾞﾁﾖｳﾏﾂﾔﾏ</t>
  </si>
  <si>
    <t>林田町松山</t>
  </si>
  <si>
    <t>ﾊﾔｼﾀﾞﾁﾖｳﾑｸﾀﾞﾆ</t>
  </si>
  <si>
    <t>林田町六九谷</t>
  </si>
  <si>
    <t>ﾊﾔｼﾀﾞﾁﾖｳﾔﾊﾀ</t>
  </si>
  <si>
    <t>林田町八幡</t>
  </si>
  <si>
    <t>ﾊﾔｼﾀﾞﾁﾖｳﾔﾏﾀﾞ</t>
  </si>
  <si>
    <t>林田町山田</t>
  </si>
  <si>
    <t>ﾋｶﾞｼｲﾏｼﾞﾕｸ</t>
  </si>
  <si>
    <t>東今宿</t>
  </si>
  <si>
    <t>ﾋｶﾞｼｴｷﾏｴﾁﾖｳ</t>
  </si>
  <si>
    <t>東駅前町</t>
  </si>
  <si>
    <t>ﾋｶﾞｼﾂｼﾞｲ</t>
  </si>
  <si>
    <t>東辻井</t>
  </si>
  <si>
    <t>ﾋｶﾞｼﾉﾌﾞｽｴ</t>
  </si>
  <si>
    <t>東延末</t>
  </si>
  <si>
    <t>ﾋｶﾞｼﾕﾒｻｷﾀﾞｲ</t>
  </si>
  <si>
    <t>東夢前台</t>
  </si>
  <si>
    <t>ﾋﾛﾊﾀｸｱﾂﾞﾏﾁﾖｳ</t>
  </si>
  <si>
    <t>広畑区吾妻町</t>
  </si>
  <si>
    <t>ﾋﾛﾊﾀｸｵｵﾏﾁ</t>
  </si>
  <si>
    <t>広畑区大町</t>
  </si>
  <si>
    <t>ﾋﾛﾊﾀｸｶﾏﾀﾞ</t>
  </si>
  <si>
    <t>広畑区蒲田</t>
  </si>
  <si>
    <t>ﾋﾛﾊﾀｸｷﾀｶﾜﾗﾁﾖｳ</t>
  </si>
  <si>
    <t>広畑区北河原町</t>
  </si>
  <si>
    <t>ﾋﾛﾊﾀｸｷﾀﾉﾁﾖｳ</t>
  </si>
  <si>
    <t>広畑区北野町</t>
  </si>
  <si>
    <t>ﾋﾛﾊﾀｸｷﾖｳﾐﾁﾖｳ</t>
  </si>
  <si>
    <t>広畑区京見町</t>
  </si>
  <si>
    <t>ﾋﾛﾊﾀｸｺｻｶ</t>
  </si>
  <si>
    <t>広畑区小坂</t>
  </si>
  <si>
    <t>ﾋﾛﾊﾀｸｺﾏﾂﾁﾖｳ</t>
  </si>
  <si>
    <t>広畑区小松町</t>
  </si>
  <si>
    <t>ﾋﾛﾊﾀｸｻｲ</t>
  </si>
  <si>
    <t>広畑区才</t>
  </si>
  <si>
    <t>ﾋﾛﾊﾀｸｼﾐｽﾞﾁﾖｳ</t>
  </si>
  <si>
    <t>広畑区清水町</t>
  </si>
  <si>
    <t>ﾋﾛﾊﾀｸｼﾛﾔﾏﾁﾖｳ</t>
  </si>
  <si>
    <t>広畑区城山町</t>
  </si>
  <si>
    <t>ﾋﾛﾊﾀｸｽｴﾋﾛﾁﾖｳ</t>
  </si>
  <si>
    <t>広畑区末広町</t>
  </si>
  <si>
    <t>ﾋﾛﾊﾀｸｾｲﾓﾝﾄﾞｵﾘ</t>
  </si>
  <si>
    <t>広畑区正門通</t>
  </si>
  <si>
    <t>ﾋﾛﾊﾀｸﾀｶﾊﾏﾁﾖｳ</t>
  </si>
  <si>
    <t>広畑区高浜町</t>
  </si>
  <si>
    <t>ﾋﾛﾊﾀｸﾂﾙﾏﾁ</t>
  </si>
  <si>
    <t>広畑区鶴町</t>
  </si>
  <si>
    <t>ﾋﾛﾊﾀｸﾅｶﾞﾏﾁ</t>
  </si>
  <si>
    <t>広畑区長町</t>
  </si>
  <si>
    <t>ﾋﾛﾊﾀｸﾆｼｶﾏﾀﾞ</t>
  </si>
  <si>
    <t>広畑区西蒲田</t>
  </si>
  <si>
    <t>ﾋﾛﾊﾀｸﾉﾘﾅｵ</t>
  </si>
  <si>
    <t>広畑区則直</t>
  </si>
  <si>
    <t>ﾋﾛﾊﾀｸﾊﾔｾﾁﾖｳ</t>
  </si>
  <si>
    <t>広畑区早瀬町</t>
  </si>
  <si>
    <t>ﾋﾛﾊﾀｸﾋｶﾞｼｼﾝﾏﾁ</t>
  </si>
  <si>
    <t>広畑区東新町</t>
  </si>
  <si>
    <t>ﾋﾛﾊﾀｸﾋｶﾞｼﾕﾒｻｷﾀﾞｲ</t>
  </si>
  <si>
    <t>広畑区東夢前台</t>
  </si>
  <si>
    <t>ﾋﾛﾊﾀｸﾆｼﾕﾒｻｷﾀﾞｲ</t>
  </si>
  <si>
    <t>広畑区西夢前台</t>
  </si>
  <si>
    <t>ﾋﾛﾊﾀｸﾌｼﾞﾁﾖｳ</t>
  </si>
  <si>
    <t>広畑区富士町</t>
  </si>
  <si>
    <t>ﾋﾛﾊﾀｸﾎﾝﾏﾁ</t>
  </si>
  <si>
    <t>広畑区本町</t>
  </si>
  <si>
    <t>ﾋﾛﾊﾀｸﾕﾒｻｷﾁﾖｳ</t>
  </si>
  <si>
    <t>広畑区夢前町</t>
  </si>
  <si>
    <t>ﾋﾛﾐﾈ</t>
  </si>
  <si>
    <t>広峰</t>
  </si>
  <si>
    <t>ﾋﾛﾐﾈﾔﾏ</t>
  </si>
  <si>
    <t>広嶺山</t>
  </si>
  <si>
    <t>ﾌｸｲﾏﾁ</t>
  </si>
  <si>
    <t>福居町</t>
  </si>
  <si>
    <t>ﾌｸｻﾞﾜﾁﾖｳ</t>
  </si>
  <si>
    <t>福沢町</t>
  </si>
  <si>
    <t>ﾌｸﾅｶﾏﾁ</t>
  </si>
  <si>
    <t>福中町</t>
  </si>
  <si>
    <t>ﾌｸﾓﾄﾏﾁ</t>
  </si>
  <si>
    <t>福本町</t>
  </si>
  <si>
    <t>ﾌｼﾞｶﾞﾀﾞｲ</t>
  </si>
  <si>
    <t>藤ケ台</t>
  </si>
  <si>
    <t>ﾌﾅｵｶﾁﾖｳ</t>
  </si>
  <si>
    <t>船丘町</t>
  </si>
  <si>
    <t>ﾌﾅﾂﾁﾖｳ</t>
  </si>
  <si>
    <t>船津町</t>
  </si>
  <si>
    <t>ﾍﾞﾂｼﾖﾁﾖｳｶｸﾞﾏﾁ</t>
  </si>
  <si>
    <t>別所町家具町</t>
  </si>
  <si>
    <t>ﾍﾞﾂｼﾖﾁﾖｳｷﾀｼﾞﾕｸ</t>
  </si>
  <si>
    <t>別所町北宿</t>
  </si>
  <si>
    <t>ﾍﾞﾂｼﾖﾁﾖｳｺﾊﾞﾔｼ</t>
  </si>
  <si>
    <t>別所町小林</t>
  </si>
  <si>
    <t>ﾍﾞﾂｼﾖﾁﾖｳｻﾂﾞﾁ</t>
  </si>
  <si>
    <t>別所町佐土</t>
  </si>
  <si>
    <t>ﾍﾞﾂｼﾖﾁﾖｳｻﾂﾞﾁｼﾝ</t>
  </si>
  <si>
    <t>別所町佐土新</t>
  </si>
  <si>
    <t>ﾍﾞﾂｼﾖﾁﾖｳﾍﾞﾂｼﾖ</t>
  </si>
  <si>
    <t>別所町別所</t>
  </si>
  <si>
    <t>ﾎｳｼﾞﾖｳｳﾒﾊﾗﾁﾖｳ</t>
  </si>
  <si>
    <t>北条梅原町</t>
  </si>
  <si>
    <t>ﾎｳｼﾞﾖｳﾅｶﾞﾗﾁﾖｳ</t>
  </si>
  <si>
    <t>北条永良町</t>
  </si>
  <si>
    <t>ﾎｳｼﾞﾖｳﾐﾔﾉﾏﾁ</t>
  </si>
  <si>
    <t>北条宮の町</t>
  </si>
  <si>
    <t>ﾎｳｼﾞﾖｳｸﾞﾁ</t>
  </si>
  <si>
    <t>北条口</t>
  </si>
  <si>
    <t>ﾎｳｼﾛ</t>
  </si>
  <si>
    <t>保城</t>
  </si>
  <si>
    <t>ﾎﾞｳｽﾞﾏﾁ</t>
  </si>
  <si>
    <t>坊主町</t>
  </si>
  <si>
    <t>ﾎｳﾅﾝﾁﾖｳ</t>
  </si>
  <si>
    <t>峰南町</t>
  </si>
  <si>
    <t>ﾏｽｲｼﾝﾏﾁ</t>
  </si>
  <si>
    <t>増位新町</t>
  </si>
  <si>
    <t>ﾏｽｲﾎﾝﾏﾁ</t>
  </si>
  <si>
    <t>増位本町</t>
  </si>
  <si>
    <t>ﾏﾄｶﾞﾀﾁﾖｳﾌｸﾄﾞﾏﾘ</t>
  </si>
  <si>
    <t>的形町福泊</t>
  </si>
  <si>
    <t>ﾏﾄｶﾞﾀﾁﾖｳﾏﾄｶﾞﾀ</t>
  </si>
  <si>
    <t>的形町的形</t>
  </si>
  <si>
    <t>ﾏﾙｵﾁﾖｳ</t>
  </si>
  <si>
    <t>丸尾町</t>
  </si>
  <si>
    <t>ﾐｸﾆﾉﾁﾖｳｺｸﾌﾞﾝｼﾞ</t>
  </si>
  <si>
    <t>御国野町国分寺</t>
  </si>
  <si>
    <t>ﾐｸﾆﾉﾁﾖｳｺﾞﾁﾔｸ</t>
  </si>
  <si>
    <t>御国野町御着</t>
  </si>
  <si>
    <t>ﾐｸﾆﾉﾁﾖｳﾆｼｺﾞﾁﾔｸ</t>
  </si>
  <si>
    <t>御国野町西御着</t>
  </si>
  <si>
    <t>ﾐｸﾆﾉﾁﾖｳﾌｶｼﾉ</t>
  </si>
  <si>
    <t>御国野町深志野</t>
  </si>
  <si>
    <t>ﾐｺｵｶﾏｴ</t>
  </si>
  <si>
    <t>神子岡前</t>
  </si>
  <si>
    <t>ﾐﾀﾁﾅｶ</t>
  </si>
  <si>
    <t>御立中</t>
  </si>
  <si>
    <t>ﾐﾀﾁﾋｶﾞｼ</t>
  </si>
  <si>
    <t>御立東</t>
  </si>
  <si>
    <t>ﾐﾀﾁﾆｼ</t>
  </si>
  <si>
    <t>御立西</t>
  </si>
  <si>
    <t>ﾐﾀﾁｷﾀ</t>
  </si>
  <si>
    <t>御立北</t>
  </si>
  <si>
    <t>ﾐﾅﾐｲﾏｼﾞﾕｸ</t>
  </si>
  <si>
    <t>南今宿</t>
  </si>
  <si>
    <t>ﾐﾅﾐｴｷﾏｴﾁﾖｳ</t>
  </si>
  <si>
    <t>南駅前町</t>
  </si>
  <si>
    <t>ﾐﾅﾐｸﾙﾏｻﾞｷ</t>
  </si>
  <si>
    <t>南車崎</t>
  </si>
  <si>
    <t>ﾐﾅﾐｼﾝｻﾞｲｹ</t>
  </si>
  <si>
    <t>南新在家</t>
  </si>
  <si>
    <t>ﾐﾅﾐﾔｼﾛﾁﾖｳ</t>
  </si>
  <si>
    <t>南八代町</t>
  </si>
  <si>
    <t>ﾐﾔｳｴﾁﾖｳ</t>
  </si>
  <si>
    <t>宮上町</t>
  </si>
  <si>
    <t>ﾐﾔﾆｼﾁﾖｳ</t>
  </si>
  <si>
    <t>宮西町</t>
  </si>
  <si>
    <t>ﾑﾂﾐﾁﾖｳ</t>
  </si>
  <si>
    <t>睦町</t>
  </si>
  <si>
    <t>ﾓﾄｼｵﾏﾁ</t>
  </si>
  <si>
    <t>元塩町</t>
  </si>
  <si>
    <t>ﾔｶ</t>
  </si>
  <si>
    <t>八家</t>
  </si>
  <si>
    <t>ﾔｷﾞﾏﾁ</t>
  </si>
  <si>
    <t>八木町</t>
  </si>
  <si>
    <t>ﾔｼﾛ</t>
  </si>
  <si>
    <t>八代</t>
  </si>
  <si>
    <t>ﾔｼﾛﾄｳｺｳｼﾞﾁﾖｳ</t>
  </si>
  <si>
    <t>八代東光寺町</t>
  </si>
  <si>
    <t>ﾔｼﾛﾎﾝﾁﾖｳ</t>
  </si>
  <si>
    <t>八代本町</t>
  </si>
  <si>
    <t>ﾔｼﾛﾐﾄﾞﾘｶﾞｵｶﾁﾖｳ</t>
  </si>
  <si>
    <t>八代緑ケ丘町</t>
  </si>
  <si>
    <t>ﾔｼﾛﾐﾔﾏｴﾁﾖｳ</t>
  </si>
  <si>
    <t>八代宮前町</t>
  </si>
  <si>
    <t>ﾔｽﾄﾐﾁﾖｳｱﾝｼﾞ</t>
  </si>
  <si>
    <t>安富町安志</t>
  </si>
  <si>
    <t>ﾔｽﾄﾐﾁﾖｳｳｴｷﾉ</t>
  </si>
  <si>
    <t>安富町植木野</t>
  </si>
  <si>
    <t>ﾔｽﾄﾐﾁﾖｳｼｵﾉ</t>
  </si>
  <si>
    <t>安富町塩野</t>
  </si>
  <si>
    <t>ﾔｽﾄﾐﾁﾖｳｽｴﾋﾛ</t>
  </si>
  <si>
    <t>安富町末広</t>
  </si>
  <si>
    <t>ﾔｽﾄﾐﾁﾖｳｾｶﾞﾜ</t>
  </si>
  <si>
    <t>安富町瀬川</t>
  </si>
  <si>
    <t>ﾔｽﾄﾐﾁﾖｳｾｷ</t>
  </si>
  <si>
    <t>安富町関</t>
  </si>
  <si>
    <t>ﾔｽﾄﾐﾁﾖｳｾﾊﾞﾄ</t>
  </si>
  <si>
    <t>安富町狭戸</t>
  </si>
  <si>
    <t>ﾔｽﾄﾐﾁﾖｳﾄﾁﾊﾗ</t>
  </si>
  <si>
    <t>安富町杤原</t>
  </si>
  <si>
    <t>ﾔｽﾄﾐﾁﾖｳﾅｶﾞﾉ</t>
  </si>
  <si>
    <t>安富町長野</t>
  </si>
  <si>
    <t>ﾔｽﾄﾐﾁﾖｳﾅｻｶ</t>
  </si>
  <si>
    <t>安富町名坂</t>
  </si>
  <si>
    <t>ﾔｽﾄﾐﾁﾖｳﾐｻｶ</t>
  </si>
  <si>
    <t>安富町三坂</t>
  </si>
  <si>
    <t>ﾔｽﾄﾐﾁﾖｳﾐﾂﾓﾘ</t>
  </si>
  <si>
    <t>安富町三森</t>
  </si>
  <si>
    <t>ﾔｽﾄﾐﾁﾖｳﾐﾅｺﾞ</t>
  </si>
  <si>
    <t>安富町皆河</t>
  </si>
  <si>
    <t>ﾔﾏﾀﾞﾁﾖｳﾀﾀﾞ</t>
  </si>
  <si>
    <t>山田町多田</t>
  </si>
  <si>
    <t>ﾔﾏﾀﾞﾁﾖｳﾏｷﾉ</t>
  </si>
  <si>
    <t>山田町牧野</t>
  </si>
  <si>
    <t>ﾔﾏﾀﾞﾁﾖｳﾆｼﾔﾏﾀﾞ</t>
  </si>
  <si>
    <t>山田町西山田</t>
  </si>
  <si>
    <t>ﾔﾏﾀﾞﾁﾖｳﾐﾅﾐﾔﾏﾀﾞ</t>
  </si>
  <si>
    <t>山田町南山田</t>
  </si>
  <si>
    <t>ﾔﾏﾀﾞﾁﾖｳｷﾀﾔﾏﾀﾞ</t>
  </si>
  <si>
    <t>山田町北山田</t>
  </si>
  <si>
    <t>山野井町</t>
  </si>
  <si>
    <t>ﾔﾏﾊﾀｼﾝﾃﾞﾝ</t>
  </si>
  <si>
    <t>山畑新田</t>
  </si>
  <si>
    <t>ﾔﾏﾌﾞｷ</t>
  </si>
  <si>
    <t>山吹</t>
  </si>
  <si>
    <t>ﾕﾒｻｷﾁﾖｳｱｼﾀﾞ</t>
  </si>
  <si>
    <t>夢前町芦田</t>
  </si>
  <si>
    <t>ﾕﾒｻｷﾁﾖｳｱｿﾞﾉ</t>
  </si>
  <si>
    <t>夢前町莇野</t>
  </si>
  <si>
    <t>ﾕﾒｻｷﾁﾖｳｲﾄﾀ</t>
  </si>
  <si>
    <t>夢前町糸田</t>
  </si>
  <si>
    <t>ﾕﾒｻｷﾁﾖｳｵｷﾓﾄ</t>
  </si>
  <si>
    <t>夢前町置本</t>
  </si>
  <si>
    <t>ﾕﾒｻｷﾁﾖｳｺｳﾁﾖｳ</t>
  </si>
  <si>
    <t>夢前町高長</t>
  </si>
  <si>
    <t>ﾕﾒｻｷﾁﾖｳｺﾞｼﾞ</t>
  </si>
  <si>
    <t>夢前町護持</t>
  </si>
  <si>
    <t>ﾕﾒｻｷﾁﾖｳｺｾﾊﾞﾀ</t>
  </si>
  <si>
    <t>夢前町古瀬畑</t>
  </si>
  <si>
    <t>ﾕﾒｻｷﾁﾖｳｺﾁﾉｼﾖｳ</t>
  </si>
  <si>
    <t>夢前町古知之庄</t>
  </si>
  <si>
    <t>ﾕﾒｻｷﾁﾖｳｺﾉｸｻ</t>
  </si>
  <si>
    <t>夢前町神種</t>
  </si>
  <si>
    <t>ﾕﾒｻｷﾁﾖｳｼｵﾀ</t>
  </si>
  <si>
    <t>夢前町塩田</t>
  </si>
  <si>
    <t>ﾕﾒｻｷﾁﾖｳｼﾝｼﾞﾖｳ</t>
  </si>
  <si>
    <t>夢前町新庄</t>
  </si>
  <si>
    <t>ﾕﾒｻｷﾁﾖｳｽｷﾞﾉｳﾁ</t>
  </si>
  <si>
    <t>夢前町杉之内</t>
  </si>
  <si>
    <t>ﾕﾒｻｷﾁﾖｳｽｺﾞｳﾀﾞﾆ</t>
  </si>
  <si>
    <t>夢前町菅生澗</t>
  </si>
  <si>
    <t>ﾕﾒｻｷﾁﾖｳﾀﾏﾀﾞ</t>
  </si>
  <si>
    <t>夢前町玉田</t>
  </si>
  <si>
    <t>ﾕﾒｻｷﾁﾖｳﾂｶﾓﾄ</t>
  </si>
  <si>
    <t>夢前町塚本</t>
  </si>
  <si>
    <t>ﾕﾒｻｷﾁﾖｳﾃﾗ</t>
  </si>
  <si>
    <t>夢前町寺</t>
  </si>
  <si>
    <t>ﾕﾒｻｷﾁﾖｳﾄｸﾗ</t>
  </si>
  <si>
    <t>夢前町戸倉</t>
  </si>
  <si>
    <t>ﾕﾒｻｷﾁﾖｳﾉﾊﾞﾀｹ</t>
  </si>
  <si>
    <t>夢前町野畑</t>
  </si>
  <si>
    <t>ﾕﾒｻｷﾁﾖｳﾏｴﾉｼﾖｳ</t>
  </si>
  <si>
    <t>夢前町前之庄</t>
  </si>
  <si>
    <t>ﾕﾒｻｷﾁﾖｳﾏﾀｻｶ</t>
  </si>
  <si>
    <t>夢前町又坂</t>
  </si>
  <si>
    <t>ﾕﾒｻｷﾁﾖｳﾐﾔｵｷ</t>
  </si>
  <si>
    <t>夢前町宮置</t>
  </si>
  <si>
    <t>ﾕﾒｻｷﾁﾖｳﾔﾏﾄﾐ</t>
  </si>
  <si>
    <t>夢前町山冨</t>
  </si>
  <si>
    <t>ﾕﾒｻｷﾁﾖｳﾔﾏﾉｳﾁ</t>
  </si>
  <si>
    <t>夢前町山之内</t>
  </si>
  <si>
    <t>ﾖｼﾀﾞﾏﾁ</t>
  </si>
  <si>
    <t>ﾖﾈﾀﾞﾏﾁ</t>
  </si>
  <si>
    <t>米田町</t>
  </si>
  <si>
    <t>ﾖﾍﾞｸｶﾐｶﾞﾜﾗ</t>
  </si>
  <si>
    <t>余部区上川原</t>
  </si>
  <si>
    <t>ﾖﾍﾞｸｶﾐﾖﾍﾞ</t>
  </si>
  <si>
    <t>余部区上余部</t>
  </si>
  <si>
    <t>ﾖﾍﾞｸｼﾓﾖﾍﾞ</t>
  </si>
  <si>
    <t>余部区下余部</t>
  </si>
  <si>
    <t>ﾛﾂｶｸ</t>
  </si>
  <si>
    <t>六角</t>
  </si>
  <si>
    <t>ﾜｶﾅﾁﾖｳ</t>
  </si>
  <si>
    <t>若菜町</t>
  </si>
  <si>
    <t>ﾜﾀﾏﾁ</t>
  </si>
  <si>
    <t>綿町</t>
  </si>
  <si>
    <t>ｱﾏｶﾞｻｷｼ</t>
  </si>
  <si>
    <t>ｲﾅﾃﾞﾗ</t>
  </si>
  <si>
    <t>猪名寺</t>
  </si>
  <si>
    <t>ｲﾅﾊﾞｿｳ</t>
  </si>
  <si>
    <t>稲葉荘</t>
  </si>
  <si>
    <t>ｲﾅﾊﾞﾓﾄﾏﾁ</t>
  </si>
  <si>
    <t>稲葉元町</t>
  </si>
  <si>
    <t>ｲﾏﾌｸ</t>
  </si>
  <si>
    <t>今福</t>
  </si>
  <si>
    <t>ｵｵｼﾏ</t>
  </si>
  <si>
    <t>大島</t>
  </si>
  <si>
    <t>ｵｵｼﾖｳｶﾜﾀﾁﾖｳ</t>
  </si>
  <si>
    <t>大庄川田町</t>
  </si>
  <si>
    <t>ｵｵｼﾖｳﾅｶﾄﾞｵﾘ</t>
  </si>
  <si>
    <t>大庄中通</t>
  </si>
  <si>
    <t>ｵｵｼﾖｳﾆｼﾏﾁ</t>
  </si>
  <si>
    <t>大庄西町</t>
  </si>
  <si>
    <t>ｵｵｼﾖｳｷﾀ</t>
  </si>
  <si>
    <t>大庄北</t>
  </si>
  <si>
    <t>ｵｵﾀｶｽﾁﾖｳ</t>
  </si>
  <si>
    <t>大高洲町</t>
  </si>
  <si>
    <t>ｵｵﾆｼﾁﾖｳ</t>
  </si>
  <si>
    <t>大西町</t>
  </si>
  <si>
    <t>ｵｵﾊﾏﾁﾖｳ</t>
  </si>
  <si>
    <t>大浜町</t>
  </si>
  <si>
    <t>ｵﾊﾏﾁﾖｳ</t>
  </si>
  <si>
    <t>尾浜町</t>
  </si>
  <si>
    <t>ｶｲﾒｲﾁﾖｳ</t>
  </si>
  <si>
    <t>開明町</t>
  </si>
  <si>
    <t>ｶｼﾞｶﾞｼﾏ</t>
  </si>
  <si>
    <t>梶ケ島</t>
  </si>
  <si>
    <t>ｶﾐｻｶﾍﾞ</t>
  </si>
  <si>
    <t>上坂部</t>
  </si>
  <si>
    <t>ｶﾐﾉｼﾏﾁﾖｳ</t>
  </si>
  <si>
    <t>上ノ島町</t>
  </si>
  <si>
    <t>ｶﾜﾗﾉﾐﾔ</t>
  </si>
  <si>
    <t>瓦宮</t>
  </si>
  <si>
    <t>ｶﾝﾀﾞﾅｶﾄﾞｵﾘ</t>
  </si>
  <si>
    <t>神田中通</t>
  </si>
  <si>
    <t>ｶﾝﾀﾞﾐﾅﾐﾄﾞｵﾘ</t>
  </si>
  <si>
    <t>神田南通</t>
  </si>
  <si>
    <t>ｶﾝﾀﾞｷﾀﾄﾞｵﾘ</t>
  </si>
  <si>
    <t>神田北通</t>
  </si>
  <si>
    <t>ｷﾀｼﾞﾖｳﾅｲ</t>
  </si>
  <si>
    <t>北城内</t>
  </si>
  <si>
    <t>ｷﾀﾀｹﾔﾁﾖｳ</t>
  </si>
  <si>
    <t>北竹谷町</t>
  </si>
  <si>
    <t>ｷﾀﾀﾞｲﾓﾂﾁﾖｳ</t>
  </si>
  <si>
    <t>北大物町</t>
  </si>
  <si>
    <t>ｷﾀﾊﾂｼﾏﾁﾖｳ</t>
  </si>
  <si>
    <t>北初島町</t>
  </si>
  <si>
    <t>ｷﾝﾗｸｼﾞﾁﾖｳ</t>
  </si>
  <si>
    <t>金楽寺町</t>
  </si>
  <si>
    <t>ｸｲｾﾃﾗｼﾞﾏ</t>
  </si>
  <si>
    <t>杭瀬寺島</t>
  </si>
  <si>
    <t>ｸｲｾﾎﾝﾏﾁ</t>
  </si>
  <si>
    <t>杭瀬本町</t>
  </si>
  <si>
    <t>ｸｲｾﾐﾅﾐｼﾝﾏﾁ</t>
  </si>
  <si>
    <t>杭瀬南新町</t>
  </si>
  <si>
    <t>ｸｲｾｷﾀｼﾝﾏﾁ</t>
  </si>
  <si>
    <t>杭瀬北新町</t>
  </si>
  <si>
    <t>ｸｸﾁ</t>
  </si>
  <si>
    <t>久々知</t>
  </si>
  <si>
    <t>ｸｸﾁﾆｼﾏﾁ</t>
  </si>
  <si>
    <t>久々知西町</t>
  </si>
  <si>
    <t>ｸﾁﾀﾅｶ</t>
  </si>
  <si>
    <t>口田中</t>
  </si>
  <si>
    <t>ｹﾞﾝﾊﾞﾝﾐﾅﾐﾉﾁﾖｳ</t>
  </si>
  <si>
    <t>玄番南之町</t>
  </si>
  <si>
    <t>ｹﾞﾝﾊﾞﾝｷﾀﾉﾁﾖｳ</t>
  </si>
  <si>
    <t>玄番北之町</t>
  </si>
  <si>
    <t>ｹﾏ</t>
  </si>
  <si>
    <t>食満</t>
  </si>
  <si>
    <t>ｺﾄｳﾗﾁﾖｳ</t>
  </si>
  <si>
    <t>琴浦町</t>
  </si>
  <si>
    <t>ｺﾅｶｼﾞﾏ</t>
  </si>
  <si>
    <t>小中島</t>
  </si>
  <si>
    <t>ｻﾝﾀﾝﾀﾞﾁﾖｳ</t>
  </si>
  <si>
    <t>三反田町</t>
  </si>
  <si>
    <t>ｼｵｴ(1ﾁﾖｳﾒ1ﾊﾞﾝ､5ﾁﾖｳﾒ1ﾊﾞﾝ)</t>
  </si>
  <si>
    <t>潮江（１丁目１番、５丁目１番）</t>
  </si>
  <si>
    <t>ｼｵｴ(ｿﾉﾀ)</t>
  </si>
  <si>
    <t>潮江（その他）</t>
  </si>
  <si>
    <t>汐町</t>
  </si>
  <si>
    <t>ｼﾄﾞｳ</t>
  </si>
  <si>
    <t>椎堂</t>
  </si>
  <si>
    <t>ｼﾓｻｶﾍﾞ</t>
  </si>
  <si>
    <t>下坂部</t>
  </si>
  <si>
    <t>ｼﾞﾖｳｺｳｼﾞ</t>
  </si>
  <si>
    <t>常光寺</t>
  </si>
  <si>
    <t>ｼﾖｳﾜﾐﾅﾐﾄﾞｵﾘ</t>
  </si>
  <si>
    <t>昭和南通</t>
  </si>
  <si>
    <t>ｽｲﾒｲﾁﾖｳ</t>
  </si>
  <si>
    <t>水明町</t>
  </si>
  <si>
    <t>ｽﾄｸｲﾝ</t>
  </si>
  <si>
    <t>崇徳院</t>
  </si>
  <si>
    <t>ｾﾞﾝﾎﾟｳｼﾞﾁﾖｳ</t>
  </si>
  <si>
    <t>善法寺町</t>
  </si>
  <si>
    <t>ﾀﾞｲﾓﾂﾁﾖｳ</t>
  </si>
  <si>
    <t>大物町</t>
  </si>
  <si>
    <t>ﾀｶﾀﾁﾖｳ</t>
  </si>
  <si>
    <t>ﾀｹﾔﾁﾖｳ</t>
  </si>
  <si>
    <t>ﾀﾃﾔﾁﾖｳ</t>
  </si>
  <si>
    <t>建家町</t>
  </si>
  <si>
    <t>ﾂｶｸﾞﾁﾁﾖｳ</t>
  </si>
  <si>
    <t>塚口町</t>
  </si>
  <si>
    <t>ﾂｶｸﾞﾁﾎﾝﾏﾁ</t>
  </si>
  <si>
    <t>塚口本町</t>
  </si>
  <si>
    <t>ﾂｷｼﾞ</t>
  </si>
  <si>
    <t>築地</t>
  </si>
  <si>
    <t>ﾂｷﾞﾔ</t>
  </si>
  <si>
    <t>次屋</t>
  </si>
  <si>
    <t>ﾂﾈﾏﾂ</t>
  </si>
  <si>
    <t>常松</t>
  </si>
  <si>
    <t>ﾃﾗﾏﾁ</t>
  </si>
  <si>
    <t>寺町</t>
  </si>
  <si>
    <t>道意町</t>
  </si>
  <si>
    <t>ﾄﾉｳﾁﾁﾖｳ</t>
  </si>
  <si>
    <t>戸ノ内町</t>
  </si>
  <si>
    <t>ﾄﾏﾂﾁﾖｳ</t>
  </si>
  <si>
    <t>富松町</t>
  </si>
  <si>
    <t>ﾅｶｻﾞｲｹﾁﾖｳ</t>
  </si>
  <si>
    <t>中在家町</t>
  </si>
  <si>
    <t>ﾅｶﾊﾏﾁﾖｳ</t>
  </si>
  <si>
    <t>中浜町</t>
  </si>
  <si>
    <t>ﾅｶﾞｽﾅｶﾄﾞｵﾘ</t>
  </si>
  <si>
    <t>長洲中通</t>
  </si>
  <si>
    <t>ﾅｶﾞｽﾋｶﾞｼﾄﾞｵﾘ</t>
  </si>
  <si>
    <t>長洲東通</t>
  </si>
  <si>
    <t>ﾅｶﾞｽﾆｼﾄﾞｵﾘ</t>
  </si>
  <si>
    <t>長洲西通</t>
  </si>
  <si>
    <t>ﾅｶﾞｽﾎﾝﾄﾞｵﾘ</t>
  </si>
  <si>
    <t>長洲本通</t>
  </si>
  <si>
    <t>ﾅｷﾘﾔﾏﾁﾖｳ</t>
  </si>
  <si>
    <t>菜切山町</t>
  </si>
  <si>
    <t>若王寺</t>
  </si>
  <si>
    <t>ﾅﾅﾏﾂﾁﾖｳ</t>
  </si>
  <si>
    <t>七松町</t>
  </si>
  <si>
    <t>ﾆｼｶｲｶﾞﾝﾁﾖｳ</t>
  </si>
  <si>
    <t>西海岸町</t>
  </si>
  <si>
    <t>ﾆｼｶﾜ</t>
  </si>
  <si>
    <t>西川</t>
  </si>
  <si>
    <t>ﾆｼｺﾔ</t>
  </si>
  <si>
    <t>西昆陽</t>
  </si>
  <si>
    <t>ﾆｼｻｸﾗｷﾞﾁﾖｳ</t>
  </si>
  <si>
    <t>西桜木町</t>
  </si>
  <si>
    <t>ﾆｼﾀｶｽﾁﾖｳ</t>
  </si>
  <si>
    <t>西高洲町</t>
  </si>
  <si>
    <t>ﾆｼﾀﾁﾊﾞﾅﾁﾖｳ</t>
  </si>
  <si>
    <t>西立花町</t>
  </si>
  <si>
    <t>ﾆｼﾀﾞｲﾓﾂﾁﾖｳ</t>
  </si>
  <si>
    <t>西大物町</t>
  </si>
  <si>
    <t>ﾆｼﾅｶﾞｽﾁﾖｳ</t>
  </si>
  <si>
    <t>西長洲町</t>
  </si>
  <si>
    <t>ﾆｼﾅﾆﾜﾁﾖｳ</t>
  </si>
  <si>
    <t>西難波町</t>
  </si>
  <si>
    <t>ﾆｼﾎﾝﾏﾁｷﾀﾄﾞｵﾘ</t>
  </si>
  <si>
    <t>西本町北通</t>
  </si>
  <si>
    <t>ﾆｼﾏﾂｼﾏﾁﾖｳ</t>
  </si>
  <si>
    <t>西松島町</t>
  </si>
  <si>
    <t>ﾆｼﾐｿﾉﾁﾖｳ</t>
  </si>
  <si>
    <t>西御園町</t>
  </si>
  <si>
    <t>ﾆｼﾑｺｳｼﾞﾏﾁﾖｳ</t>
  </si>
  <si>
    <t>西向島町</t>
  </si>
  <si>
    <t>ﾋｶﾞｼｶｲｶﾞﾝﾁﾖｳ</t>
  </si>
  <si>
    <t>東海岸町</t>
  </si>
  <si>
    <t>ﾋｶﾞｼｻｸﾗｷﾞﾁﾖｳ</t>
  </si>
  <si>
    <t>東桜木町</t>
  </si>
  <si>
    <t>ﾋｶﾞｼｿﾉﾀﾞﾁﾖｳ</t>
  </si>
  <si>
    <t>東園田町</t>
  </si>
  <si>
    <t>ﾋｶﾞｼﾀｶｽﾁﾖｳ</t>
  </si>
  <si>
    <t>東高洲町</t>
  </si>
  <si>
    <t>ﾋｶﾞｼﾀﾞｲﾓﾂﾁﾖｳ</t>
  </si>
  <si>
    <t>東大物町</t>
  </si>
  <si>
    <t>ﾋｶﾞｼﾂｶｸﾞﾁﾁﾖｳ</t>
  </si>
  <si>
    <t>東塚口町</t>
  </si>
  <si>
    <t>ﾋｶﾞｼﾅﾅﾏﾂﾁﾖｳ</t>
  </si>
  <si>
    <t>東七松町</t>
  </si>
  <si>
    <t>ﾋｶﾞｼﾅﾆﾜﾁﾖｳ</t>
  </si>
  <si>
    <t>東難波町</t>
  </si>
  <si>
    <t>ﾋｶﾞｼﾊﾂｼﾏﾁﾖｳ</t>
  </si>
  <si>
    <t>東初島町</t>
  </si>
  <si>
    <t>ﾋｶﾞｼﾊﾏﾁﾖｳ</t>
  </si>
  <si>
    <t>東浜町</t>
  </si>
  <si>
    <t>ﾋｶﾞｼﾏﾂｼﾏﾁﾖｳ</t>
  </si>
  <si>
    <t>東松島町</t>
  </si>
  <si>
    <t>ﾋｶﾞｼﾑｺｳｼﾞﾏﾋｶﾞｼﾉﾁﾖｳ</t>
  </si>
  <si>
    <t>東向島東之町</t>
  </si>
  <si>
    <t>ﾋｶﾞｼﾑｺｳｼﾞﾏﾆｼﾉﾁﾖｳ</t>
  </si>
  <si>
    <t>東向島西之町</t>
  </si>
  <si>
    <t>ﾌｿｳﾁﾖｳ</t>
  </si>
  <si>
    <t>扶桑町</t>
  </si>
  <si>
    <t>ﾌﾅﾃﾞ</t>
  </si>
  <si>
    <t>船出</t>
  </si>
  <si>
    <t>ﾍｲｻﾞｴﾓﾝﾁﾖｳ</t>
  </si>
  <si>
    <t>平左衛門町</t>
  </si>
  <si>
    <t>ﾏﾙｼﾏﾁﾖｳ</t>
  </si>
  <si>
    <t>丸島町</t>
  </si>
  <si>
    <t>ﾐｽﾞﾄﾞｳﾁﾖｳ</t>
  </si>
  <si>
    <t>水堂町</t>
  </si>
  <si>
    <t>ﾐｿﾉ</t>
  </si>
  <si>
    <t>御園</t>
  </si>
  <si>
    <t>御園町</t>
  </si>
  <si>
    <t>ﾐﾅﾐｼﾐｽﾞ</t>
  </si>
  <si>
    <t>南清水</t>
  </si>
  <si>
    <t>ﾐﾅﾐｼﾞﾖｳﾅｲ</t>
  </si>
  <si>
    <t>南城内</t>
  </si>
  <si>
    <t>ﾐﾅﾐﾀｹﾔﾁﾖｳ</t>
  </si>
  <si>
    <t>南竹谷町</t>
  </si>
  <si>
    <t>ﾐﾅﾐﾂｶｸﾞﾁﾁﾖｳ</t>
  </si>
  <si>
    <t>南塚口町</t>
  </si>
  <si>
    <t>ﾐﾅﾐﾅﾅﾏﾂﾁﾖｳ</t>
  </si>
  <si>
    <t>南七松町</t>
  </si>
  <si>
    <t>ﾐﾅﾐﾊﾂｼﾏﾁﾖｳ</t>
  </si>
  <si>
    <t>南初島町</t>
  </si>
  <si>
    <t>ﾐﾅﾐﾑｺﾉｿｳ</t>
  </si>
  <si>
    <t>南武庫之荘</t>
  </si>
  <si>
    <t>ﾐﾔｳﾁﾁﾖｳ</t>
  </si>
  <si>
    <t>宮内町</t>
  </si>
  <si>
    <t>ﾑｺｶﾞﾜﾁﾖｳ</t>
  </si>
  <si>
    <t>武庫川町</t>
  </si>
  <si>
    <t>ﾑｺﾁﾖｳ</t>
  </si>
  <si>
    <t>武庫町</t>
  </si>
  <si>
    <t>ﾑｺﾉｻﾄ</t>
  </si>
  <si>
    <t>武庫の里</t>
  </si>
  <si>
    <t>ﾑｺﾉｿｳ</t>
  </si>
  <si>
    <t>武庫之荘</t>
  </si>
  <si>
    <t>ﾑｺﾉｿｳﾎﾝﾏﾁ</t>
  </si>
  <si>
    <t>武庫之荘本町</t>
  </si>
  <si>
    <t>ﾑｺﾉｿｳﾋｶﾞｼ</t>
  </si>
  <si>
    <t>武庫之荘東</t>
  </si>
  <si>
    <t>ﾑｺﾉｿｳﾆｼ</t>
  </si>
  <si>
    <t>武庫之荘西</t>
  </si>
  <si>
    <t>ﾑｺﾓﾄﾏﾁ</t>
  </si>
  <si>
    <t>武庫元町</t>
  </si>
  <si>
    <t>ﾑｺﾕﾀｶﾏﾁ</t>
  </si>
  <si>
    <t>武庫豊町</t>
  </si>
  <si>
    <t>ﾓﾄﾊﾏﾁﾖｳ</t>
  </si>
  <si>
    <t>元浜町</t>
  </si>
  <si>
    <t>弥生ケ丘町</t>
  </si>
  <si>
    <t>ﾖﾓｶﾞﾜｿｳｴﾝ</t>
  </si>
  <si>
    <t>蓬川荘園</t>
  </si>
  <si>
    <t>ﾖﾓｶﾞﾜﾁﾖｳ</t>
  </si>
  <si>
    <t>蓬川町</t>
  </si>
  <si>
    <t>ｱｶｼｼ</t>
  </si>
  <si>
    <t>ｱｶｼｺｳｴﾝ</t>
  </si>
  <si>
    <t>明石公園</t>
  </si>
  <si>
    <t>ｱｻｷﾞﾘｷﾀﾏﾁ</t>
  </si>
  <si>
    <t>朝霧北町</t>
  </si>
  <si>
    <t>ｱｻｷﾞﾘﾀﾞｲ</t>
  </si>
  <si>
    <t>朝霧台</t>
  </si>
  <si>
    <t>ｱｻｷﾞﾘﾁﾖｳ</t>
  </si>
  <si>
    <t>朝霧町</t>
  </si>
  <si>
    <t>ｱｻｷﾞﾘﾋｶﾞｼﾏﾁ</t>
  </si>
  <si>
    <t>朝霧東町</t>
  </si>
  <si>
    <t>ｱｻｷﾞﾘﾐﾅﾐﾏﾁ</t>
  </si>
  <si>
    <t>朝霧南町</t>
  </si>
  <si>
    <t>ｱｻｷﾞﾘﾔﾏﾃﾁﾖｳ</t>
  </si>
  <si>
    <t>朝霧山手町</t>
  </si>
  <si>
    <t>ｳｴﾉﾏﾙ</t>
  </si>
  <si>
    <t>上ノ丸</t>
  </si>
  <si>
    <t>ｳｵｽﾞﾐﾁﾖｳｶﾅｶﾞｻｷ</t>
  </si>
  <si>
    <t>魚住町金ケ崎</t>
  </si>
  <si>
    <t>ｳｵｽﾞﾐﾁﾖｳｶﾓｲｹ</t>
  </si>
  <si>
    <t>魚住町鴨池</t>
  </si>
  <si>
    <t>ｳｵｽﾞﾐﾁﾖｳｼﾐｽﾞ</t>
  </si>
  <si>
    <t>魚住町清水</t>
  </si>
  <si>
    <t>ｳｵｽﾞﾐﾁﾖｳｽﾐﾖｼ</t>
  </si>
  <si>
    <t>魚住町住吉</t>
  </si>
  <si>
    <t>ｳｵｽﾞﾐﾁﾖｳﾁﾖｳﾊﾝｼﾞ</t>
  </si>
  <si>
    <t>魚住町長坂寺</t>
  </si>
  <si>
    <t>ｳｵｽﾞﾐﾁﾖｳﾅｶｵ</t>
  </si>
  <si>
    <t>魚住町中尾</t>
  </si>
  <si>
    <t>ｳｵｽﾞﾐﾁﾖｳﾆｼｵｶ</t>
  </si>
  <si>
    <t>魚住町西岡</t>
  </si>
  <si>
    <t>ｳｵｽﾞﾐﾁﾖｳﾆｼｷｶﾞｵｶ</t>
  </si>
  <si>
    <t>魚住町錦が丘</t>
  </si>
  <si>
    <t>ｵｵｱｶｼﾁﾖｳ</t>
  </si>
  <si>
    <t>大明石町</t>
  </si>
  <si>
    <t>ｵｵｸﾎﾞﾁﾖｳｱｶﾈ</t>
  </si>
  <si>
    <t>大久保町茜</t>
  </si>
  <si>
    <t>ｵｵｸﾎﾞﾁﾖｳｴｲｶﾞｼﾏ</t>
  </si>
  <si>
    <t>大久保町江井島</t>
  </si>
  <si>
    <t>ｵｵｸﾎﾞﾁﾖｳｴｷﾏｴ</t>
  </si>
  <si>
    <t>大久保町駅前</t>
  </si>
  <si>
    <t>ｵｵｸﾎﾞﾁﾖｳｵｵｸﾎﾞ</t>
  </si>
  <si>
    <t>大久保町大窪</t>
  </si>
  <si>
    <t>ｵｵｸﾎﾞﾁﾖｳｵｵｸﾎﾞﾏﾁ</t>
  </si>
  <si>
    <t>大久保町大久保町</t>
  </si>
  <si>
    <t>ｵｵｸﾎﾞﾁﾖｳﾀｶｵｶ</t>
  </si>
  <si>
    <t>大久保町高丘</t>
  </si>
  <si>
    <t>ｵｵｸﾎﾞﾁﾖｳﾀﾆﾔｷﾞ</t>
  </si>
  <si>
    <t>大久保町谷八木</t>
  </si>
  <si>
    <t>ｵｵｸﾎﾞﾁﾖｳﾆｼｼﾞﾏ</t>
  </si>
  <si>
    <t>大久保町西島</t>
  </si>
  <si>
    <t>ｵｵｸﾎﾞﾁﾖｳﾆｼﾜｷ</t>
  </si>
  <si>
    <t>大久保町西脇</t>
  </si>
  <si>
    <t>ｵｵｸﾎﾞﾁﾖｳﾌｸﾀﾞ</t>
  </si>
  <si>
    <t>大久保町福田</t>
  </si>
  <si>
    <t>ｵｵｸﾎﾞﾁﾖｳﾏﾂｶｹﾞ</t>
  </si>
  <si>
    <t>大久保町松陰</t>
  </si>
  <si>
    <t>ｵｵｸﾎﾞﾁﾖｳﾏﾂｶｹﾞｼﾝﾃﾞﾝ</t>
  </si>
  <si>
    <t>大久保町松陰新田</t>
  </si>
  <si>
    <t>ｵｵｸﾎﾞﾁﾖｳﾏﾂｶｹﾞﾔﾏﾃ</t>
  </si>
  <si>
    <t>大久保町松陰山手</t>
  </si>
  <si>
    <t>ｵｵｸﾎﾞﾁﾖｳﾐﾄﾞﾘｶﾞｵｶ</t>
  </si>
  <si>
    <t>大久保町緑が丘</t>
  </si>
  <si>
    <t>ｵｵｸﾎﾞﾁﾖｳﾓﾘﾀ</t>
  </si>
  <si>
    <t>大久保町森田</t>
  </si>
  <si>
    <t>ｵｵｸﾎﾞﾁﾖｳﾔｷﾞ</t>
  </si>
  <si>
    <t>大久保町八木</t>
  </si>
  <si>
    <t>ｵｵｸﾎﾞﾁﾖｳﾔﾏﾃﾀﾞｲ</t>
  </si>
  <si>
    <t>大久保町山手台</t>
  </si>
  <si>
    <t>ｵｵｸﾎﾞﾁﾖｳﾕﾘﾉｷﾄﾞｵﾘ</t>
  </si>
  <si>
    <t>大久保町ゆりのき通</t>
  </si>
  <si>
    <t>ｵｵｸﾎﾞﾁﾖｳﾜｶﾊﾞ</t>
  </si>
  <si>
    <t>大久保町わかば</t>
  </si>
  <si>
    <t>ｵｵｸﾗｶｲｶﾞﾝﾄﾞｵﾘ</t>
  </si>
  <si>
    <t>大蔵海岸通</t>
  </si>
  <si>
    <t>ｵｵｸﾗﾃﾝｼﾞﾝﾁﾖｳ</t>
  </si>
  <si>
    <t>大蔵天神町</t>
  </si>
  <si>
    <t>ｵｵｸﾗﾅｶﾏﾁ</t>
  </si>
  <si>
    <t>大蔵中町</t>
  </si>
  <si>
    <t>ｵｵｸﾗﾊﾁﾏﾝﾁﾖｳ</t>
  </si>
  <si>
    <t>大蔵八幡町</t>
  </si>
  <si>
    <t>ｵｵｸﾗﾎﾝﾏﾁ</t>
  </si>
  <si>
    <t>大蔵本町</t>
  </si>
  <si>
    <t>ｵｵｸﾗﾀﾞﾆｵｸ</t>
  </si>
  <si>
    <t>大蔵谷奥</t>
  </si>
  <si>
    <t>大蔵町</t>
  </si>
  <si>
    <t>ｶﾆｶﾞｻｶ</t>
  </si>
  <si>
    <t>和坂</t>
  </si>
  <si>
    <t>ｶﾜｻｷﾁﾖｳ</t>
  </si>
  <si>
    <t>川崎町</t>
  </si>
  <si>
    <t>ｷｻｷ</t>
  </si>
  <si>
    <t>貴崎</t>
  </si>
  <si>
    <t>ｷﾀｱｻｷﾞﾘｵｶ</t>
  </si>
  <si>
    <t>北朝霧丘</t>
  </si>
  <si>
    <t>ｷﾀｵｳｼﾞﾁﾖｳ</t>
  </si>
  <si>
    <t>北王子町</t>
  </si>
  <si>
    <t>ｺｸﾎﾞ</t>
  </si>
  <si>
    <t>小久保</t>
  </si>
  <si>
    <t>ｻｴﾝﾊﾞﾁﾖｳ</t>
  </si>
  <si>
    <t>茶園場町</t>
  </si>
  <si>
    <t>ｻﾜﾉ</t>
  </si>
  <si>
    <t>沢野</t>
  </si>
  <si>
    <t>ｻﾜﾉﾐﾅﾐﾏﾁ</t>
  </si>
  <si>
    <t>沢野南町</t>
  </si>
  <si>
    <t>新明町</t>
  </si>
  <si>
    <t>ｽｽﾞﾘﾁﾖｳ</t>
  </si>
  <si>
    <t>硯町</t>
  </si>
  <si>
    <t>ﾀｲｶﾝﾁﾖｳ</t>
  </si>
  <si>
    <t>大観町</t>
  </si>
  <si>
    <t>ﾀｲﾃﾞﾗ</t>
  </si>
  <si>
    <t>太寺</t>
  </si>
  <si>
    <t>ﾀｲﾃﾞﾗｵｵﾉﾁﾖｳ</t>
  </si>
  <si>
    <t>太寺大野町</t>
  </si>
  <si>
    <t>ﾀｲﾃﾞﾗﾃﾝﾉｳﾁﾖｳ</t>
  </si>
  <si>
    <t>太寺天王町</t>
  </si>
  <si>
    <t>大道町</t>
  </si>
  <si>
    <t>ﾀｶｼﾖｳﾏﾁ</t>
  </si>
  <si>
    <t>ﾀﾃｲｼ</t>
  </si>
  <si>
    <t>立石</t>
  </si>
  <si>
    <t>ﾀﾏﾁ</t>
  </si>
  <si>
    <t>田町</t>
  </si>
  <si>
    <t>ﾀﾙﾔﾏﾁ</t>
  </si>
  <si>
    <t>樽屋町</t>
  </si>
  <si>
    <t>ﾃﾝﾓﾝﾁﾖｳ</t>
  </si>
  <si>
    <t>天文町</t>
  </si>
  <si>
    <t>ﾄﾊﾞﾆｼﾄﾊﾞ</t>
  </si>
  <si>
    <t>鳥羽西鳥羽</t>
  </si>
  <si>
    <t>ﾄﾊﾞﾆﾎﾝﾏﾂ</t>
  </si>
  <si>
    <t>鳥羽二本松</t>
  </si>
  <si>
    <t>ﾄﾊﾞﾍﾞﾝｻﾞｲﾃﾝ</t>
  </si>
  <si>
    <t>鳥羽弁財天</t>
  </si>
  <si>
    <t>ﾅｶｱｻｷﾞﾘｵｶ</t>
  </si>
  <si>
    <t>中朝霧丘</t>
  </si>
  <si>
    <t>ﾅｶｻｷ</t>
  </si>
  <si>
    <t>ﾆｼｱｶｼﾋｶﾞｼﾏﾁ</t>
  </si>
  <si>
    <t>西明石東町</t>
  </si>
  <si>
    <t>ﾆｼｱｶｼﾆｼﾏﾁ</t>
  </si>
  <si>
    <t>西明石西町</t>
  </si>
  <si>
    <t>ﾆｼｱｶｼﾐﾅﾐﾁﾖｳ</t>
  </si>
  <si>
    <t>西明石南町</t>
  </si>
  <si>
    <t>ﾆｼｱｶｼｷﾀﾏﾁ</t>
  </si>
  <si>
    <t>西明石北町</t>
  </si>
  <si>
    <t>ﾆｼｱｶｼﾁﾖｳ</t>
  </si>
  <si>
    <t>西明石町</t>
  </si>
  <si>
    <t>ﾆｼｱｻｷﾞﾘｵｶ</t>
  </si>
  <si>
    <t>西朝霧丘</t>
  </si>
  <si>
    <t>ﾆﾔﾏﾁﾖｳ</t>
  </si>
  <si>
    <t>荷山町</t>
  </si>
  <si>
    <t>ﾊﾅｿﾞﾉﾁﾖｳ</t>
  </si>
  <si>
    <t>花園町</t>
  </si>
  <si>
    <t>ﾊﾔｼｻｷﾁﾖｳ</t>
  </si>
  <si>
    <t>林崎町</t>
  </si>
  <si>
    <t>ﾋｶﾞｼｱｻｷﾞﾘｵｶ</t>
  </si>
  <si>
    <t>東朝霧丘</t>
  </si>
  <si>
    <t>ﾋｶﾞｼﾅｶﾉﾁﾖｳ</t>
  </si>
  <si>
    <t>東仲ノ町</t>
  </si>
  <si>
    <t>ﾋｶﾞｼﾉﾁﾖｳ</t>
  </si>
  <si>
    <t>東野町</t>
  </si>
  <si>
    <t>ﾋｶﾞｼﾋﾄﾏﾙﾁﾖｳ</t>
  </si>
  <si>
    <t>東人丸町</t>
  </si>
  <si>
    <t>ﾋｶﾞｼﾌｼﾞｴ</t>
  </si>
  <si>
    <t>東藤江</t>
  </si>
  <si>
    <t>ﾋﾄﾏﾙﾁﾖｳ</t>
  </si>
  <si>
    <t>人丸町</t>
  </si>
  <si>
    <t>ﾋﾌﾐﾁﾖｳ</t>
  </si>
  <si>
    <t>日富美町</t>
  </si>
  <si>
    <t>ﾌｼﾞｴ</t>
  </si>
  <si>
    <t>藤江</t>
  </si>
  <si>
    <t>ﾌｼﾞｴ(ｶﾜｿﾞｴ)</t>
  </si>
  <si>
    <t>藤江（川添）</t>
  </si>
  <si>
    <t>ﾌｼﾞｴ(ﾅｶﾀﾆﾁﾖｳ)</t>
  </si>
  <si>
    <t>藤江（中谷町）</t>
  </si>
  <si>
    <t>ﾌｼﾞｴ(ﾅｶﾀﾆﾔﾏ)</t>
  </si>
  <si>
    <t>藤江（中谷山）</t>
  </si>
  <si>
    <t>ﾌｼﾞｴ(ﾜｶﾊﾞﾔｼ)</t>
  </si>
  <si>
    <t>藤江（若林）</t>
  </si>
  <si>
    <t>藤が丘</t>
  </si>
  <si>
    <t>ﾌﾀﾐﾁﾖｳﾋｶﾞｼﾌﾀﾐ</t>
  </si>
  <si>
    <t>二見町東二見</t>
  </si>
  <si>
    <t>ﾌﾀﾐﾁﾖｳﾆｼﾌﾀﾐ</t>
  </si>
  <si>
    <t>二見町西二見</t>
  </si>
  <si>
    <t>ﾌﾀﾐﾁﾖｳﾆｼﾌﾀﾐｴｷﾏｴ</t>
  </si>
  <si>
    <t>二見町西二見駅前</t>
  </si>
  <si>
    <t>ﾌﾀﾐﾁﾖｳﾐﾅﾐﾌﾀﾐ</t>
  </si>
  <si>
    <t>二見町南二見</t>
  </si>
  <si>
    <t>ﾌﾀﾐﾁﾖｳﾌｸｻﾄ</t>
  </si>
  <si>
    <t>二見町福里</t>
  </si>
  <si>
    <t>ﾌﾅｹﾞﾁﾖｳ</t>
  </si>
  <si>
    <t>船上町</t>
  </si>
  <si>
    <t>ﾏﾂｴ</t>
  </si>
  <si>
    <t>松江</t>
  </si>
  <si>
    <t>ﾏﾂｶﾞｵｶｷﾀﾏﾁ</t>
  </si>
  <si>
    <t>松が丘北町</t>
  </si>
  <si>
    <t>ﾏﾂﾉｳﾁ</t>
  </si>
  <si>
    <t>松の内</t>
  </si>
  <si>
    <t>岬町</t>
  </si>
  <si>
    <t>港町</t>
  </si>
  <si>
    <t>ﾐﾅﾐｵｳｼﾞﾁﾖｳ</t>
  </si>
  <si>
    <t>南王子町</t>
  </si>
  <si>
    <t>ﾐﾅﾐｷｻｷﾁﾖｳ</t>
  </si>
  <si>
    <t>南貴崎町</t>
  </si>
  <si>
    <t>ﾐﾔﾉｳｴ</t>
  </si>
  <si>
    <t>宮の上</t>
  </si>
  <si>
    <t>ﾒｲﾅﾝﾁﾖｳ</t>
  </si>
  <si>
    <t>明南町</t>
  </si>
  <si>
    <t>ﾜｻｶ</t>
  </si>
  <si>
    <t>ﾜｻｶｲﾅﾘﾁﾖｳ</t>
  </si>
  <si>
    <t>和坂稲荷町</t>
  </si>
  <si>
    <t>ﾆｼﾉﾐﾔｼ</t>
  </si>
  <si>
    <t>ｱｵｷﾁﾖｳ</t>
  </si>
  <si>
    <t>青木町</t>
  </si>
  <si>
    <t>ｱｹﾞﾅﾙｵﾁﾖｳ</t>
  </si>
  <si>
    <t>上鳴尾町</t>
  </si>
  <si>
    <t>ｱｻﾅｷﾞﾁﾖｳ</t>
  </si>
  <si>
    <t>朝凪町</t>
  </si>
  <si>
    <t>ｱｼﾊﾗﾁﾖｳ</t>
  </si>
  <si>
    <t>芦原町</t>
  </si>
  <si>
    <t>ｱﾀｺﾞﾔﾏ</t>
  </si>
  <si>
    <t>愛宕山</t>
  </si>
  <si>
    <t>ｱﾗｴﾋﾞｽﾁﾖｳ</t>
  </si>
  <si>
    <t>荒戎町</t>
  </si>
  <si>
    <t>ｲｹﾋﾞﾗｷﾁﾖｳ</t>
  </si>
  <si>
    <t>池開町</t>
  </si>
  <si>
    <t>ｲｼｻﾞｲﾁﾖｳ</t>
  </si>
  <si>
    <t>石在町</t>
  </si>
  <si>
    <t>ｲｼﾊﾞﾈﾁﾖｳ</t>
  </si>
  <si>
    <t>石刎町</t>
  </si>
  <si>
    <t>ｲﾁｶﾞﾔﾁﾖｳ</t>
  </si>
  <si>
    <t>一ケ谷町</t>
  </si>
  <si>
    <t>ｲﾁﾆﾜﾁﾖｳ</t>
  </si>
  <si>
    <t>市庭町</t>
  </si>
  <si>
    <t>ｲﾏﾂﾞｱｹﾎﾞﾉﾁﾖｳ</t>
  </si>
  <si>
    <t>今津曙町</t>
  </si>
  <si>
    <t>ｲﾏﾂﾞｳｴﾉﾁﾖｳ</t>
  </si>
  <si>
    <t>今津上野町</t>
  </si>
  <si>
    <t>ｲﾏﾂﾞｵｵﾋｶﾞｼﾁﾖｳ</t>
  </si>
  <si>
    <t>今津大東町</t>
  </si>
  <si>
    <t>ｲﾏﾂﾞｸｽｶﾞﾜﾁﾖｳ</t>
  </si>
  <si>
    <t>今津久寿川町</t>
  </si>
  <si>
    <t>ｲﾏﾂﾞｼﾔｾﾞﾝﾁﾖｳ</t>
  </si>
  <si>
    <t>今津社前町</t>
  </si>
  <si>
    <t>ｲﾏﾂﾞﾀﾂﾐﾁﾖｳ</t>
  </si>
  <si>
    <t>今津巽町</t>
  </si>
  <si>
    <t>ｲﾏﾂﾞﾃﾞｻﾞｲｹﾁﾖｳ</t>
  </si>
  <si>
    <t>今津出在家町</t>
  </si>
  <si>
    <t>ｲﾏﾂﾞﾆｼﾊﾏﾁﾖｳ</t>
  </si>
  <si>
    <t>今津西浜町</t>
  </si>
  <si>
    <t>ｲﾏﾂﾞﾉﾀﾞﾁﾖｳ</t>
  </si>
  <si>
    <t>今津野田町</t>
  </si>
  <si>
    <t>ｲﾏﾂﾞﾌﾀﾊﾞﾁﾖｳ</t>
  </si>
  <si>
    <t>今津二葉町</t>
  </si>
  <si>
    <t>ｲﾏﾂﾞﾏｻｺﾞﾁﾖｳ</t>
  </si>
  <si>
    <t>今津真砂町</t>
  </si>
  <si>
    <t>ｲﾏﾂﾞﾐｽﾞﾅﾐﾁﾖｳ</t>
  </si>
  <si>
    <t>今津水波町</t>
  </si>
  <si>
    <t>ｲﾏﾂﾞﾐﾅﾄﾁﾖｳ</t>
  </si>
  <si>
    <t>今津港町</t>
  </si>
  <si>
    <t>ｲﾏﾂﾞﾔﾏﾅｶﾁﾖｳ</t>
  </si>
  <si>
    <t>今津山中町</t>
  </si>
  <si>
    <t>ｳｴｶﾞﾊﾗﾔﾏﾀﾞﾁﾖｳ</t>
  </si>
  <si>
    <t>上ケ原山田町</t>
  </si>
  <si>
    <t>ｳｴｶﾞﾊﾗﾔﾏﾃﾁﾖｳ</t>
  </si>
  <si>
    <t>上ケ原山手町</t>
  </si>
  <si>
    <t>ｳｴｶﾞﾊﾗ1ﾊﾞﾝﾁﾖｳ</t>
  </si>
  <si>
    <t>上ケ原一番町</t>
  </si>
  <si>
    <t>ｳｴｶﾞﾊﾗ2ﾊﾞﾝﾁﾖｳ</t>
  </si>
  <si>
    <t>上ケ原二番町</t>
  </si>
  <si>
    <t>ｳｴｶﾞﾊﾗ3ﾊﾞﾝﾁﾖｳ</t>
  </si>
  <si>
    <t>上ケ原三番町</t>
  </si>
  <si>
    <t>ｳｴｶﾞﾊﾗ4ﾊﾞﾝﾁﾖｳ</t>
  </si>
  <si>
    <t>上ケ原四番町</t>
  </si>
  <si>
    <t>ｳｴｶﾞﾊﾗ5ﾊﾞﾝﾁﾖｳ</t>
  </si>
  <si>
    <t>上ケ原五番町</t>
  </si>
  <si>
    <t>ｳｴｶﾞﾊﾗ6ﾊﾞﾝﾁﾖｳ</t>
  </si>
  <si>
    <t>上ケ原六番町</t>
  </si>
  <si>
    <t>ｳｴｶﾞﾊﾗ7ﾊﾞﾝﾁﾖｳ</t>
  </si>
  <si>
    <t>上ケ原七番町</t>
  </si>
  <si>
    <t>ｳｴｶﾞﾊﾗ8ﾊﾞﾝﾁﾖｳ</t>
  </si>
  <si>
    <t>上ケ原八番町</t>
  </si>
  <si>
    <t>ｳｴｶﾞﾊﾗ9ﾊﾞﾝﾁﾖｳ</t>
  </si>
  <si>
    <t>上ケ原九番町</t>
  </si>
  <si>
    <t>ｳｴｶﾞﾊﾗ10ﾊﾞﾝﾁﾖｳ</t>
  </si>
  <si>
    <t>上ケ原十番町</t>
  </si>
  <si>
    <t>ｳｴﾀﾞﾅｶﾏﾁ</t>
  </si>
  <si>
    <t>上田中町</t>
  </si>
  <si>
    <t>ｳｴﾀﾞﾋｶﾞｼﾏﾁ</t>
  </si>
  <si>
    <t>上田東町</t>
  </si>
  <si>
    <t>ｳｴﾀﾞﾆｼﾏﾁ</t>
  </si>
  <si>
    <t>上田西町</t>
  </si>
  <si>
    <t>ｴｶﾞﾐﾁﾖｳ</t>
  </si>
  <si>
    <t>江上町</t>
  </si>
  <si>
    <t>ｴﾀﾞｶﾞﾜﾁﾖｳ</t>
  </si>
  <si>
    <t>枝川町</t>
  </si>
  <si>
    <t>ｵｵｲﾃﾞﾁﾖｳ</t>
  </si>
  <si>
    <t>大井手町</t>
  </si>
  <si>
    <t>ｵｵﾓﾘﾁﾖｳ</t>
  </si>
  <si>
    <t>大森町</t>
  </si>
  <si>
    <t>ｵｵﾔﾁﾖｳ</t>
  </si>
  <si>
    <t>大屋町</t>
  </si>
  <si>
    <t>ｵｶﾀﾞﾔﾏ</t>
  </si>
  <si>
    <t>岡田山</t>
  </si>
  <si>
    <t>ｵｸﾊﾀ</t>
  </si>
  <si>
    <t>奥畑</t>
  </si>
  <si>
    <t>ｵﾁﾔﾔｼﾖﾁﾖｳ</t>
  </si>
  <si>
    <t>御茶家所町</t>
  </si>
  <si>
    <t>ｶﾞｸﾌﾞﾝﾃﾞﾝﾁﾖｳ</t>
  </si>
  <si>
    <t>学文殿町</t>
  </si>
  <si>
    <t>ｶｻﾔﾁﾖｳ</t>
  </si>
  <si>
    <t>笠屋町</t>
  </si>
  <si>
    <t>ｶｽﾐﾁﾖｳ</t>
  </si>
  <si>
    <t>霞町</t>
  </si>
  <si>
    <t>ｶﾌﾞﾄﾔﾏﾁﾖｳ</t>
  </si>
  <si>
    <t>甲山町</t>
  </si>
  <si>
    <t>ｶﾐｵｵｲﾁ</t>
  </si>
  <si>
    <t>上大市</t>
  </si>
  <si>
    <t>ｶﾐｶﾞｷﾁﾖｳ</t>
  </si>
  <si>
    <t>神垣町</t>
  </si>
  <si>
    <t>ｶﾐｺｳｼｴﾝ</t>
  </si>
  <si>
    <t>上甲子園</t>
  </si>
  <si>
    <t>ｶﾐｺｳﾄｳｴﾝ</t>
  </si>
  <si>
    <t>上甲東園</t>
  </si>
  <si>
    <t>ｶﾐｿﾞﾉﾁﾖｳ</t>
  </si>
  <si>
    <t>神園町</t>
  </si>
  <si>
    <t>ｶﾐﾉﾁﾖｳ</t>
  </si>
  <si>
    <t>ｶﾐﾖｼﾊﾗﾁﾖｳ</t>
  </si>
  <si>
    <t>上葭原町</t>
  </si>
  <si>
    <t>ｶﾔﾝﾄﾞｳﾁﾖｳ</t>
  </si>
  <si>
    <t>柏堂町</t>
  </si>
  <si>
    <t>ｶﾔﾝﾄﾞｳﾆｼﾏﾁ</t>
  </si>
  <si>
    <t>柏堂西町</t>
  </si>
  <si>
    <t>ｶﾜｿﾞｴﾁﾖｳ</t>
  </si>
  <si>
    <t>川添町</t>
  </si>
  <si>
    <t>ｶﾜﾋｶﾞｼﾁﾖｳ</t>
  </si>
  <si>
    <t>川東町</t>
  </si>
  <si>
    <t>ｶﾜﾗﾊﾞﾔｼﾁﾖｳ</t>
  </si>
  <si>
    <t>瓦林町</t>
  </si>
  <si>
    <t>ｶﾝﾉｳﾁﾖｳ</t>
  </si>
  <si>
    <t>神呪町</t>
  </si>
  <si>
    <t>ｶﾝﾊﾞﾗ</t>
  </si>
  <si>
    <t>神原</t>
  </si>
  <si>
    <t>ｷｸﾀﾆﾁﾖｳ</t>
  </si>
  <si>
    <t>菊谷町</t>
  </si>
  <si>
    <t>ｷｽﾞﾔﾏﾁﾖｳ</t>
  </si>
  <si>
    <t>木津山町</t>
  </si>
  <si>
    <t>ｷﾀｸﾞﾁﾁﾖｳ</t>
  </si>
  <si>
    <t>北口町</t>
  </si>
  <si>
    <t>ｷﾀｼﾖｳﾜﾁﾖｳ</t>
  </si>
  <si>
    <t>北昭和町</t>
  </si>
  <si>
    <t>ｷﾀﾅﾂｷﾞﾁﾖｳ</t>
  </si>
  <si>
    <t>北名次町</t>
  </si>
  <si>
    <t>ｷﾀﾛﾂｺｳﾀﾞｲ</t>
  </si>
  <si>
    <t>北六甲台</t>
  </si>
  <si>
    <t>ｷﾖｾﾀﾞｲ</t>
  </si>
  <si>
    <t>清瀬台</t>
  </si>
  <si>
    <t>ｸﾃﾞｶﾞﾔﾁﾖｳ</t>
  </si>
  <si>
    <t>久出ケ谷町</t>
  </si>
  <si>
    <t>ｸﾆﾐﾀﾞｲ</t>
  </si>
  <si>
    <t>国見台</t>
  </si>
  <si>
    <t>ｸﾓｲﾁﾖｳ</t>
  </si>
  <si>
    <t>雲井町</t>
  </si>
  <si>
    <t>ｸﾗｶｹﾁﾖｳ</t>
  </si>
  <si>
    <t>鞍掛町</t>
  </si>
  <si>
    <t>ｸﾗｸｴﾝ1ﾊﾞﾝﾁﾖｳ</t>
  </si>
  <si>
    <t>苦楽園一番町</t>
  </si>
  <si>
    <t>ｸﾗｸｴﾝ2ﾊﾞﾝﾁﾖｳ</t>
  </si>
  <si>
    <t>苦楽園二番町</t>
  </si>
  <si>
    <t>ｸﾗｸｴﾝ3ﾊﾞﾝﾁﾖｳ</t>
  </si>
  <si>
    <t>苦楽園三番町</t>
  </si>
  <si>
    <t>ｸﾗｸｴﾝ4ﾊﾞﾝﾁﾖｳ</t>
  </si>
  <si>
    <t>苦楽園四番町</t>
  </si>
  <si>
    <t>ｸﾗｸｴﾝ5ﾊﾞﾝﾁﾖｳ</t>
  </si>
  <si>
    <t>苦楽園五番町</t>
  </si>
  <si>
    <t>ｸﾗｸｴﾝ6ﾊﾞﾝﾁﾖｳ</t>
  </si>
  <si>
    <t>苦楽園六番町</t>
  </si>
  <si>
    <t>ｹﾂｾﾞﾝﾁﾖｳ</t>
  </si>
  <si>
    <t>結善町</t>
  </si>
  <si>
    <t>ｹﾝﾀﾞﾆﾁﾖｳ</t>
  </si>
  <si>
    <t>剣谷町</t>
  </si>
  <si>
    <t>ｺｳｼｴﾝｱﾋﾞｷﾁﾖｳ</t>
  </si>
  <si>
    <t>甲子園網引町</t>
  </si>
  <si>
    <t>ｺｳｼｴﾝｳﾗｶｾﾞﾁﾖｳ</t>
  </si>
  <si>
    <t>甲子園浦風町</t>
  </si>
  <si>
    <t>ｺｳｼｴﾝｽﾄﾞﾘﾁﾖｳ</t>
  </si>
  <si>
    <t>甲子園洲鳥町</t>
  </si>
  <si>
    <t>ｺｳｼｴﾝｽﾅﾀﾞﾁﾖｳ</t>
  </si>
  <si>
    <t>甲子園砂田町</t>
  </si>
  <si>
    <t>ｺｳｼｴﾝﾀｶｼｵﾁﾖｳ</t>
  </si>
  <si>
    <t>甲子園高潮町</t>
  </si>
  <si>
    <t>ｺｳｼｴﾝﾊﾏﾀﾞﾁﾖｳ</t>
  </si>
  <si>
    <t>甲子園浜田町</t>
  </si>
  <si>
    <t>ｺｳｼｴﾝﾊﾙｶｾﾞﾁﾖｳ</t>
  </si>
  <si>
    <t>甲子園春風町</t>
  </si>
  <si>
    <t>ｺｳｼｴﾝﾐﾎﾁﾖｳ</t>
  </si>
  <si>
    <t>甲子園三保町</t>
  </si>
  <si>
    <t>ｺｳｼｴﾝﾛﾂｺｸﾁﾖｳ</t>
  </si>
  <si>
    <t>甲子園六石町</t>
  </si>
  <si>
    <t>ｺｳｼｴﾝ1ﾊﾞﾝﾁﾖｳ</t>
  </si>
  <si>
    <t>甲子園一番町</t>
  </si>
  <si>
    <t>ｺｳｼｴﾝ2ﾊﾞﾝﾁﾖｳ</t>
  </si>
  <si>
    <t>甲子園二番町</t>
  </si>
  <si>
    <t>ｺｳｼｴﾝ3ﾊﾞﾝﾁﾖｳ</t>
  </si>
  <si>
    <t>甲子園三番町</t>
  </si>
  <si>
    <t>ｺｳｼｴﾝ4ﾊﾞﾝﾁﾖｳ</t>
  </si>
  <si>
    <t>甲子園四番町</t>
  </si>
  <si>
    <t>ｺｳｼｴﾝ5ﾊﾞﾝﾁﾖｳ</t>
  </si>
  <si>
    <t>甲子園五番町</t>
  </si>
  <si>
    <t>ｺｳｼｴﾝ6ﾊﾞﾝﾁﾖｳ</t>
  </si>
  <si>
    <t>甲子園六番町</t>
  </si>
  <si>
    <t>ｺｳｼｴﾝ7ﾊﾞﾝﾁﾖｳ</t>
  </si>
  <si>
    <t>甲子園七番町</t>
  </si>
  <si>
    <t>ｺｳｼｴﾝ8ﾊﾞﾝﾁﾖｳ</t>
  </si>
  <si>
    <t>甲子園八番町</t>
  </si>
  <si>
    <t>ｺｳｼｴﾝ9ﾊﾞﾝﾁﾖｳ</t>
  </si>
  <si>
    <t>甲子園九番町</t>
  </si>
  <si>
    <t>ｺｳｼｴﾝｸﾞﾁ</t>
  </si>
  <si>
    <t>甲子園口</t>
  </si>
  <si>
    <t>ｺｳｼｴﾝｸﾞﾁｷﾀﾏﾁ</t>
  </si>
  <si>
    <t>甲子園口北町</t>
  </si>
  <si>
    <t>ｺｳｼｴﾝﾁﾖｳ</t>
  </si>
  <si>
    <t>甲子園町</t>
  </si>
  <si>
    <t>ｺｳｼｴﾝﾊﾏ</t>
  </si>
  <si>
    <t>甲子園浜</t>
  </si>
  <si>
    <t>ｺｳﾄｳｴﾝ</t>
  </si>
  <si>
    <t>甲東園</t>
  </si>
  <si>
    <t>ｺｳﾌｳｴﾝ</t>
  </si>
  <si>
    <t>甲風園</t>
  </si>
  <si>
    <t>ｺﾞｳﾒﾝﾁﾖｳ</t>
  </si>
  <si>
    <t>郷免町</t>
  </si>
  <si>
    <t>ｺｳﾖｳｴﾝｻﾝﾉｳﾁﾖｳ</t>
  </si>
  <si>
    <t>甲陽園山王町</t>
  </si>
  <si>
    <t>ｺｳﾖｳｴﾝﾋｶﾞｼﾔﾏﾁﾖｳ</t>
  </si>
  <si>
    <t>甲陽園東山町</t>
  </si>
  <si>
    <t>ｺｳﾖｳｴﾝﾆｼﾔﾏﾁﾖｳ</t>
  </si>
  <si>
    <t>甲陽園西山町</t>
  </si>
  <si>
    <t>ｺｳﾖｳｴﾝﾋﾉﾃﾞﾁﾖｳ</t>
  </si>
  <si>
    <t>甲陽園日之出町</t>
  </si>
  <si>
    <t>ｺｳﾖｳｴﾝﾎﾝｼﾞﾖｳﾁﾖｳ</t>
  </si>
  <si>
    <t>甲陽園本庄町</t>
  </si>
  <si>
    <t>ｺｳﾖｳｴﾝﾒｶﾞﾐﾔﾏﾁﾖｳ</t>
  </si>
  <si>
    <t>甲陽園目神山町</t>
  </si>
  <si>
    <t>ｺｳﾖｳｴﾝﾜｶｴﾁﾖｳ</t>
  </si>
  <si>
    <t>甲陽園若江町</t>
  </si>
  <si>
    <t>ｺｼｷｲﾜﾁﾖｳ</t>
  </si>
  <si>
    <t>甑岩町</t>
  </si>
  <si>
    <t>ｺｼﾐｽﾞｼﾔｹｺﾞｳﾔﾏ</t>
  </si>
  <si>
    <t>越水社家郷山</t>
  </si>
  <si>
    <t>ｺｼﾐｽﾞﾁﾖｳ</t>
  </si>
  <si>
    <t>越水町</t>
  </si>
  <si>
    <t>ｺｿﾈﾁﾖｳ</t>
  </si>
  <si>
    <t>小曽根町</t>
  </si>
  <si>
    <t>ｺﾏﾂﾋｶﾞｼﾏﾁ</t>
  </si>
  <si>
    <t>小松東町</t>
  </si>
  <si>
    <t>ｺﾏﾂﾆｼﾏﾁ</t>
  </si>
  <si>
    <t>小松西町</t>
  </si>
  <si>
    <t>ｺﾏﾂﾐﾅﾐﾏﾁ</t>
  </si>
  <si>
    <t>小松南町</t>
  </si>
  <si>
    <t>ｺﾏﾂｷﾀﾏﾁ</t>
  </si>
  <si>
    <t>小松北町</t>
  </si>
  <si>
    <t>ｻｲﾌｸﾁﾖｳ</t>
  </si>
  <si>
    <t>西福町</t>
  </si>
  <si>
    <t>ｻｸﾗﾀﾞﾆﾁﾖｳ</t>
  </si>
  <si>
    <t>桜谷町</t>
  </si>
  <si>
    <t>ｻﾄﾅｶﾁﾖｳ</t>
  </si>
  <si>
    <t>里中町</t>
  </si>
  <si>
    <t>ｻﾝｼﾖﾁﾖｳ</t>
  </si>
  <si>
    <t>産所町</t>
  </si>
  <si>
    <t>ｼｵｾﾁﾖｳﾅﾏｾﾞ</t>
  </si>
  <si>
    <t>塩瀬町生瀬</t>
  </si>
  <si>
    <t>ｼｵｾﾁﾖｳﾅｼﾞｵ(4205-1､5205､5313-20､5313-33､</t>
  </si>
  <si>
    <t>塩瀬町名塩（４２０５－１、５２０５、５３１３－２０、５３１３－３３、</t>
  </si>
  <si>
    <t>5313-35ﾊﾞﾝﾁ)</t>
  </si>
  <si>
    <t>５３１３－３５番地）</t>
  </si>
  <si>
    <t>ｼｵｾﾁﾖｳﾅｼﾞｵ(ｿﾉﾀ)</t>
  </si>
  <si>
    <t>塩瀬町名塩（その他）</t>
  </si>
  <si>
    <t>ｼｼｶﾞｸﾞﾁﾁﾖｳ</t>
  </si>
  <si>
    <t>獅子ケ口町</t>
  </si>
  <si>
    <t>ｼﾓｵｵｲﾁﾋｶﾞｼﾏﾁ</t>
  </si>
  <si>
    <t>下大市東町</t>
  </si>
  <si>
    <t>ｼﾓｵｵｲﾁﾆｼﾏﾁ</t>
  </si>
  <si>
    <t>下大市西町</t>
  </si>
  <si>
    <t>ｼﾓﾖｼﾊﾗﾁﾖｳ</t>
  </si>
  <si>
    <t>下葭原町</t>
  </si>
  <si>
    <t>ｼﾔｹﾁﾖｳ</t>
  </si>
  <si>
    <t>社家町</t>
  </si>
  <si>
    <t>ｼﾞﾕｳﾘﾝｼﾞ</t>
  </si>
  <si>
    <t>鷲林寺</t>
  </si>
  <si>
    <t>ｼﾞﾕｳﾘﾝｼﾞﾁﾖｳ</t>
  </si>
  <si>
    <t>鷲林寺町</t>
  </si>
  <si>
    <t>ｼﾞﾕｳﾘﾝｼﾞﾐﾅﾐﾏﾁ</t>
  </si>
  <si>
    <t>鷲林寺南町</t>
  </si>
  <si>
    <t>ｼﾞﾖｳｶﾞﾎﾞﾘﾁﾖｳ</t>
  </si>
  <si>
    <t>城ケ堀町</t>
  </si>
  <si>
    <t>ｼﾖｳﾗｲｿｳ</t>
  </si>
  <si>
    <t>松籟荘</t>
  </si>
  <si>
    <t>ｼﾛﾔﾏ</t>
  </si>
  <si>
    <t>城山</t>
  </si>
  <si>
    <t>ｼﾞﾝｷﾞｶﾝﾁﾖｳ</t>
  </si>
  <si>
    <t>神祇官町</t>
  </si>
  <si>
    <t>ｼﾝｺｳﾖｳﾁﾖｳ</t>
  </si>
  <si>
    <t>新甲陽町</t>
  </si>
  <si>
    <t>ｽﾐｲｼﾁﾖｳ</t>
  </si>
  <si>
    <t>角石町</t>
  </si>
  <si>
    <t>ｽﾐﾚﾀﾞｲ</t>
  </si>
  <si>
    <t>すみれ台</t>
  </si>
  <si>
    <t>ｿﾒﾄﾞﾉﾁﾖｳ</t>
  </si>
  <si>
    <t>染殿町</t>
  </si>
  <si>
    <t>ﾀｲｼﾔﾁﾖｳ</t>
  </si>
  <si>
    <t>大社町</t>
  </si>
  <si>
    <t>ﾀｶｷﾞﾋｶﾞｼﾏﾁ</t>
  </si>
  <si>
    <t>高木東町</t>
  </si>
  <si>
    <t>ﾀｶｷﾞﾆｼﾏﾁ</t>
  </si>
  <si>
    <t>高木西町</t>
  </si>
  <si>
    <t>高座町</t>
  </si>
  <si>
    <t>ﾀｶﾊﾀﾁﾖｳ</t>
  </si>
  <si>
    <t>高畑町</t>
  </si>
  <si>
    <t>ﾀｼﾛﾁﾖｳ</t>
  </si>
  <si>
    <t>田代町</t>
  </si>
  <si>
    <t>ﾀｼﾞｶﾉﾁﾖｳ</t>
  </si>
  <si>
    <t>田近野町</t>
  </si>
  <si>
    <t>ﾀﾞﾝｼﾞﾖｳﾁﾖｳ</t>
  </si>
  <si>
    <t>段上町</t>
  </si>
  <si>
    <t>ﾂﾀﾞﾁﾖｳ</t>
  </si>
  <si>
    <t>津田町</t>
  </si>
  <si>
    <t>ﾂﾄｱﾔﾊﾁﾖｳ</t>
  </si>
  <si>
    <t>津門綾羽町</t>
  </si>
  <si>
    <t>ﾂﾄｲｲﾃﾞﾝﾁﾖｳ</t>
  </si>
  <si>
    <t>津門飯田町</t>
  </si>
  <si>
    <t>ﾂﾄｲﾅﾘﾁﾖｳ</t>
  </si>
  <si>
    <t>津門稲荷町</t>
  </si>
  <si>
    <t>ﾂﾄｵｵｺﾞﾁﾖｳ</t>
  </si>
  <si>
    <t>津門大箇町</t>
  </si>
  <si>
    <t>ﾂﾄｵｵﾂｶﾁﾖｳ</t>
  </si>
  <si>
    <t>津門大塚町</t>
  </si>
  <si>
    <t>ﾂﾄｸﾚﾊﾁﾖｳ</t>
  </si>
  <si>
    <t>津門呉羽町</t>
  </si>
  <si>
    <t>ﾂﾄｽﾐｴﾁﾖｳ</t>
  </si>
  <si>
    <t>津門住江町</t>
  </si>
  <si>
    <t>ﾂﾄﾆｼｸﾞﾁﾁﾖｳ</t>
  </si>
  <si>
    <t>津門西口町</t>
  </si>
  <si>
    <t>ﾂﾄﾆﾍﾞﾁﾖｳ</t>
  </si>
  <si>
    <t>津門仁辺町</t>
  </si>
  <si>
    <t>ﾂﾄﾎｳｽﾞﾁﾖｳ</t>
  </si>
  <si>
    <t>津門宝津町</t>
  </si>
  <si>
    <t>ﾂﾄｶﾞﾜﾁﾖｳ</t>
  </si>
  <si>
    <t>津門川町</t>
  </si>
  <si>
    <t>ﾄｻﾞｷﾁﾖｳ</t>
  </si>
  <si>
    <t>戸崎町</t>
  </si>
  <si>
    <t>ﾄﾀﾞﾁﾖｳ</t>
  </si>
  <si>
    <t>戸田町</t>
  </si>
  <si>
    <t>ﾄﾉﾔﾏﾁﾖｳ</t>
  </si>
  <si>
    <t>殿山町</t>
  </si>
  <si>
    <t>ﾅｶｽｻﾁﾖｳ</t>
  </si>
  <si>
    <t>中須佐町</t>
  </si>
  <si>
    <t>ﾅｶﾄﾞﾉﾁﾖｳ</t>
  </si>
  <si>
    <t>中殿町</t>
  </si>
  <si>
    <t>ﾅｶﾏｴﾀﾞﾁﾖｳ</t>
  </si>
  <si>
    <t>中前田町</t>
  </si>
  <si>
    <t>ﾅｶﾔﾁﾖｳ</t>
  </si>
  <si>
    <t>中屋町</t>
  </si>
  <si>
    <t>ﾅｶﾖｼﾊﾗﾁﾖｳ</t>
  </si>
  <si>
    <t>中葭原町</t>
  </si>
  <si>
    <t>ﾅｼﾞｵ</t>
  </si>
  <si>
    <t>名塩</t>
  </si>
  <si>
    <t>ﾅｼﾞｵｱｶｻｶ</t>
  </si>
  <si>
    <t>名塩赤坂</t>
  </si>
  <si>
    <t>ﾅｼﾞｵｶﾞｰﾃﾞﾝ</t>
  </si>
  <si>
    <t>名塩ガーデン</t>
  </si>
  <si>
    <t>ﾅｼﾞｵｺﾉﾓﾄ</t>
  </si>
  <si>
    <t>名塩木之元</t>
  </si>
  <si>
    <t>ﾅｼﾞｵｻｸﾗﾀﾞｲ</t>
  </si>
  <si>
    <t>名塩さくら台</t>
  </si>
  <si>
    <t>ﾅｼﾞｵｻﾝｿｳ</t>
  </si>
  <si>
    <t>名塩山荘</t>
  </si>
  <si>
    <t>ﾅｼﾞｵﾁﾔｴﾝﾁﾖｳ</t>
  </si>
  <si>
    <t>名塩茶園町</t>
  </si>
  <si>
    <t>ﾅｼﾞｵﾄｳｸﾎﾞ</t>
  </si>
  <si>
    <t>名塩東久保</t>
  </si>
  <si>
    <t>ﾅｼﾞｵﾍｲｾｲﾀﾞｲ</t>
  </si>
  <si>
    <t>名塩平成台</t>
  </si>
  <si>
    <t>ﾅｼﾞｵﾐﾅﾐﾀﾞｲ</t>
  </si>
  <si>
    <t>名塩南台</t>
  </si>
  <si>
    <t>ﾅｼﾞｵﾐﾔﾏ</t>
  </si>
  <si>
    <t>名塩美山</t>
  </si>
  <si>
    <t>ﾅｼﾞｵｼﾝﾏﾁ</t>
  </si>
  <si>
    <t>名塩新町</t>
  </si>
  <si>
    <t>ﾅﾂｷﾞﾁﾖｳ</t>
  </si>
  <si>
    <t>名次町</t>
  </si>
  <si>
    <t>ﾅﾏｾﾞﾋｶﾞｼﾏﾁ</t>
  </si>
  <si>
    <t>生瀬東町</t>
  </si>
  <si>
    <t>ﾅﾏｾﾞﾀｶﾀﾞｲ</t>
  </si>
  <si>
    <t>生瀬高台</t>
  </si>
  <si>
    <t>ﾅﾏｾﾞﾁﾖｳ</t>
  </si>
  <si>
    <t>生瀬町</t>
  </si>
  <si>
    <t>ﾅﾏｾﾞﾑｺｶﾞﾜﾁﾖｳ</t>
  </si>
  <si>
    <t>生瀬武庫川町</t>
  </si>
  <si>
    <t>ﾅﾙｵﾁﾖｳ</t>
  </si>
  <si>
    <t>鳴尾町</t>
  </si>
  <si>
    <t>ﾅﾙｵﾊﾏ</t>
  </si>
  <si>
    <t>鳴尾浜</t>
  </si>
  <si>
    <t>ﾆｶﾞﾜｺﾞｶﾔﾏﾁﾖｳ</t>
  </si>
  <si>
    <t>仁川五ケ山町</t>
  </si>
  <si>
    <t>ﾆｶﾞﾜﾕﾘﾉﾁﾖｳ</t>
  </si>
  <si>
    <t>仁川百合野町</t>
  </si>
  <si>
    <t>ﾆｶﾞﾜﾁﾖｳ</t>
  </si>
  <si>
    <t>仁川町</t>
  </si>
  <si>
    <t>ﾆｼﾀﾞﾁﾖｳ</t>
  </si>
  <si>
    <t>西田町</t>
  </si>
  <si>
    <t>ﾆｼﾉﾐﾔﾊﾏ</t>
  </si>
  <si>
    <t>西宮浜</t>
  </si>
  <si>
    <t>ﾆｼﾊﾄﾁﾖｳ</t>
  </si>
  <si>
    <t>西波止町</t>
  </si>
  <si>
    <t>ﾆｼﾋﾗﾁﾖｳ</t>
  </si>
  <si>
    <t>西平町</t>
  </si>
  <si>
    <t>ﾉﾄﾁﾖｳ</t>
  </si>
  <si>
    <t>能登町</t>
  </si>
  <si>
    <t>ﾉﾏﾁﾖｳ</t>
  </si>
  <si>
    <t>野間町</t>
  </si>
  <si>
    <t>ﾊｺﾞﾛﾓﾁﾖｳ</t>
  </si>
  <si>
    <t>羽衣町</t>
  </si>
  <si>
    <t>ﾊｾﾞﾂｶﾁﾖｳ</t>
  </si>
  <si>
    <t>櫨塚町</t>
  </si>
  <si>
    <t>ﾊﾅﾉﾐﾈ</t>
  </si>
  <si>
    <t>花の峯</t>
  </si>
  <si>
    <t>ﾊﾏｺｳｼｴﾝ</t>
  </si>
  <si>
    <t>浜甲子園</t>
  </si>
  <si>
    <t>ﾊﾏﾏﾂﾊﾞﾗﾁﾖｳ</t>
  </si>
  <si>
    <t>浜松原町</t>
  </si>
  <si>
    <t>ﾊﾏﾜｷﾁﾖｳ</t>
  </si>
  <si>
    <t>浜脇町</t>
  </si>
  <si>
    <t>ﾊﾔｼﾀﾞﾁﾖｳ</t>
  </si>
  <si>
    <t>林田町</t>
  </si>
  <si>
    <t>ﾋｶﾞｼﾅﾙｵﾁﾖｳ</t>
  </si>
  <si>
    <t>東鳴尾町</t>
  </si>
  <si>
    <t>ﾋｶﾞｼﾔﾏﾀﾞｲ</t>
  </si>
  <si>
    <t>東山台</t>
  </si>
  <si>
    <t>ﾋﾞｼﾔﾓﾝﾁﾖｳ</t>
  </si>
  <si>
    <t>毘沙門町</t>
  </si>
  <si>
    <t>ﾋﾉｲｹﾁﾖｳ</t>
  </si>
  <si>
    <t>樋之池町</t>
  </si>
  <si>
    <t>樋ノ口町</t>
  </si>
  <si>
    <t>ﾋﾉﾁﾖｳ</t>
  </si>
  <si>
    <t>日野町</t>
  </si>
  <si>
    <t>ﾋﾗｷﾁﾖｳ</t>
  </si>
  <si>
    <t>平木町</t>
  </si>
  <si>
    <t>ﾌｶｽﾞﾁﾖｳ</t>
  </si>
  <si>
    <t>深津町</t>
  </si>
  <si>
    <t>ﾌｶﾀﾆﾁﾖｳ</t>
  </si>
  <si>
    <t>深谷町</t>
  </si>
  <si>
    <t>ﾌｼﾊﾗﾁﾖｳ</t>
  </si>
  <si>
    <t>伏原町</t>
  </si>
  <si>
    <t>ﾌﾀﾐﾁﾖｳ</t>
  </si>
  <si>
    <t>二見町</t>
  </si>
  <si>
    <t>ﾌﾞﾝﾄﾞｳﾁﾖｳ</t>
  </si>
  <si>
    <t>分銅町</t>
  </si>
  <si>
    <t>ﾎｳｼﾖｳｶﾞｵｶ</t>
  </si>
  <si>
    <t>宝生ケ丘</t>
  </si>
  <si>
    <t>ﾎｳﾗｸﾁﾖｳ</t>
  </si>
  <si>
    <t>豊楽町</t>
  </si>
  <si>
    <t>ﾏｴﾊﾏﾁﾖｳ</t>
  </si>
  <si>
    <t>前浜町</t>
  </si>
  <si>
    <t>ﾏﾂｵｲﾁﾖｳ</t>
  </si>
  <si>
    <t>松ケ丘町</t>
  </si>
  <si>
    <t>ﾏﾂｿﾞﾉﾁﾖｳ</t>
  </si>
  <si>
    <t>松園町</t>
  </si>
  <si>
    <t>ﾏﾂﾅﾐﾁﾖｳ</t>
  </si>
  <si>
    <t>松並町</t>
  </si>
  <si>
    <t>ﾏﾙﾊｼﾁﾖｳ</t>
  </si>
  <si>
    <t>丸橋町</t>
  </si>
  <si>
    <t>ﾏﾝﾁﾀﾞﾆﾁﾖｳ</t>
  </si>
  <si>
    <t>満池谷町</t>
  </si>
  <si>
    <t>ﾐｻｸﾁﾖｳ</t>
  </si>
  <si>
    <t>美作町</t>
  </si>
  <si>
    <t>ﾐﾅﾐｺｳｼｴﾝ</t>
  </si>
  <si>
    <t>南甲子園</t>
  </si>
  <si>
    <t>ﾐﾅﾐｺｼｷｲﾜﾁﾖｳ</t>
  </si>
  <si>
    <t>南越木岩町</t>
  </si>
  <si>
    <t>ﾐﾅﾐｼﾖｳﾜﾁﾖｳ</t>
  </si>
  <si>
    <t>南昭和町</t>
  </si>
  <si>
    <t>ﾑﾛｶﾜﾁﾖｳ</t>
  </si>
  <si>
    <t>室川町</t>
  </si>
  <si>
    <t>ﾓﾘｼﾀﾁﾖｳ</t>
  </si>
  <si>
    <t>森下町</t>
  </si>
  <si>
    <t>ﾓﾝﾄﾞｵｶﾀﾞﾁﾖｳ</t>
  </si>
  <si>
    <t>門戸岡田町</t>
  </si>
  <si>
    <t>ﾓﾝﾄﾞﾋｶﾞｼﾏﾁ</t>
  </si>
  <si>
    <t>門戸東町</t>
  </si>
  <si>
    <t>ﾓﾝﾄﾞﾆｼﾏﾁ</t>
  </si>
  <si>
    <t>門戸西町</t>
  </si>
  <si>
    <t>ﾓﾝﾄﾞｿｳ</t>
  </si>
  <si>
    <t>門戸荘</t>
  </si>
  <si>
    <t>ﾔｸｼﾁﾖｳ</t>
  </si>
  <si>
    <t>薬師町</t>
  </si>
  <si>
    <t>ﾔｼｷﾁﾖｳ</t>
  </si>
  <si>
    <t>屋敷町</t>
  </si>
  <si>
    <t>ﾔｽｲﾁﾖｳ</t>
  </si>
  <si>
    <t>安井町</t>
  </si>
  <si>
    <t>ﾔﾅｷﾞﾓﾄﾁﾖｳ</t>
  </si>
  <si>
    <t>柳本町</t>
  </si>
  <si>
    <t>ﾔﾏｸﾞﾁﾁﾖｳｶﾐﾔﾏｸﾞﾁ</t>
  </si>
  <si>
    <t>山口町上山口</t>
  </si>
  <si>
    <t>ﾔﾏｸﾞﾁﾁﾖｳｷﾝｾﾝｼﾞ</t>
  </si>
  <si>
    <t>山口町金仙寺</t>
  </si>
  <si>
    <t>ﾔﾏｸﾞﾁﾁﾖｳｺｳｶｴﾝ</t>
  </si>
  <si>
    <t>山口町香花園</t>
  </si>
  <si>
    <t>ﾔﾏｸﾞﾁﾁﾖｳｼﾓﾔﾏｸﾞﾁ</t>
  </si>
  <si>
    <t>山口町下山口</t>
  </si>
  <si>
    <t>ﾔﾏｸﾞﾁﾁﾖｳﾅｶﾉ</t>
  </si>
  <si>
    <t>山口町中野</t>
  </si>
  <si>
    <t>ﾔﾏｸﾞﾁﾁﾖｳﾅﾗｲ</t>
  </si>
  <si>
    <t>山口町名来</t>
  </si>
  <si>
    <t>ﾔﾏｸﾞﾁﾁﾖｳﾊﾝｼﾝﾘﾕｳﾂｳｾﾝﾀｰ</t>
  </si>
  <si>
    <t>山口町阪神流通センター</t>
  </si>
  <si>
    <t>ﾔﾏｸﾞﾁﾁﾖｳﾌﾅｻｶ</t>
  </si>
  <si>
    <t>山口町船坂</t>
  </si>
  <si>
    <t>ﾕﾉﾓﾄﾁﾖｳ</t>
  </si>
  <si>
    <t>湯元町</t>
  </si>
  <si>
    <t>ﾕﾊﾞﾁﾖｳ</t>
  </si>
  <si>
    <t>弓場町</t>
  </si>
  <si>
    <t>ﾖｳｶﾞｲﾁﾖｳ</t>
  </si>
  <si>
    <t>用海町</t>
  </si>
  <si>
    <t>ﾖｺﾐﾁﾁﾖｳ</t>
  </si>
  <si>
    <t>与古道町</t>
  </si>
  <si>
    <t>ﾘﾖｳﾄﾞﾁﾖｳ</t>
  </si>
  <si>
    <t>両度町</t>
  </si>
  <si>
    <t>ﾛｸﾀﾝｼﾞﾁﾖｳ</t>
  </si>
  <si>
    <t>六湛寺町</t>
  </si>
  <si>
    <t>ﾛﾂｹﾝﾁﾖｳ</t>
  </si>
  <si>
    <t>六軒町</t>
  </si>
  <si>
    <t>ﾜｶﾔﾏﾁﾖｳ</t>
  </si>
  <si>
    <t>若山町</t>
  </si>
  <si>
    <t>ﾜｼﾞﾖｳﾁﾖｳ</t>
  </si>
  <si>
    <t>和上町</t>
  </si>
  <si>
    <t>ｽﾓﾄｼ</t>
  </si>
  <si>
    <t>洲本市</t>
  </si>
  <si>
    <t>ｱｲｶﾜｸﾞﾐ</t>
  </si>
  <si>
    <t>相川組</t>
  </si>
  <si>
    <t>ｱｲｶﾞﾁﾖｳｷﾀﾀﾞﾆ</t>
  </si>
  <si>
    <t>安乎町北谷</t>
  </si>
  <si>
    <t>ｱｲｶﾞﾁﾖｳﾅｶﾀﾞ</t>
  </si>
  <si>
    <t>安乎町中田</t>
  </si>
  <si>
    <t>ｱｲｶﾞﾁﾖｳﾌﾙﾐﾔ</t>
  </si>
  <si>
    <t>安乎町古宮</t>
  </si>
  <si>
    <t>ｱｲｶﾞﾁﾖｳﾍｲｱﾝｳﾗ</t>
  </si>
  <si>
    <t>安乎町平安浦</t>
  </si>
  <si>
    <t>ｱｲｶﾞﾁﾖｳﾐﾔﾉﾊﾗ</t>
  </si>
  <si>
    <t>安乎町宮野原</t>
  </si>
  <si>
    <t>ｱｲｶﾞﾁﾖｳﾔﾏﾀﾞﾊﾗ</t>
  </si>
  <si>
    <t>安乎町山田原</t>
  </si>
  <si>
    <t>ｱｲﾔ</t>
  </si>
  <si>
    <t>鮎屋</t>
  </si>
  <si>
    <t>ｲｹﾉｳﾁ</t>
  </si>
  <si>
    <t>池内</t>
  </si>
  <si>
    <t>ｳﾊﾗ</t>
  </si>
  <si>
    <t>宇原</t>
  </si>
  <si>
    <t>ｳﾔﾏ</t>
  </si>
  <si>
    <t>宇山</t>
  </si>
  <si>
    <t>ｵｻﾒ</t>
  </si>
  <si>
    <t>納</t>
  </si>
  <si>
    <t>ｵﾛﾀﾞﾆ</t>
  </si>
  <si>
    <t>小路谷</t>
  </si>
  <si>
    <t>ｶﾅﾔ</t>
  </si>
  <si>
    <t>金屋</t>
  </si>
  <si>
    <t>ｶﾐｶﾞﾓ</t>
  </si>
  <si>
    <t>上加茂</t>
  </si>
  <si>
    <t>ｶﾐﾅｲｾﾞﾝ</t>
  </si>
  <si>
    <t>上内膳</t>
  </si>
  <si>
    <t>ｶﾐﾓﾉﾍﾞ</t>
  </si>
  <si>
    <t>上物部</t>
  </si>
  <si>
    <t>ｸﾜﾏ</t>
  </si>
  <si>
    <t>桑間</t>
  </si>
  <si>
    <t>ｺﾞｼｷﾁﾖｳｱｲﾊﾗｱﾕﾉｻﾄ</t>
  </si>
  <si>
    <t>五色町鮎原鮎の郷</t>
  </si>
  <si>
    <t>ｺﾞｼｷﾁﾖｳｱｲﾊﾗｳﾀﾞﾆ</t>
  </si>
  <si>
    <t>五色町鮎原宇谷</t>
  </si>
  <si>
    <t>ｺﾞｼｷﾁﾖｳｱｲﾊﾗｶﾐ</t>
  </si>
  <si>
    <t>五色町鮎原上</t>
  </si>
  <si>
    <t>ｺﾞｼｷﾁﾖｳｱｲﾊﾗｶﾔﾉ</t>
  </si>
  <si>
    <t>五色町鮎原栢野</t>
  </si>
  <si>
    <t>ｺﾞｼｷﾁﾖｳｱｲﾊﾗｺﾔﾏﾀﾞ</t>
  </si>
  <si>
    <t>五色町鮎原小山田</t>
  </si>
  <si>
    <t>ｺﾞｼｷﾁﾖｳｱｲﾊﾗｼﾓ</t>
  </si>
  <si>
    <t>五色町鮎原下</t>
  </si>
  <si>
    <t>ｺﾞｼｷﾁﾖｳｱｲﾊﾗｼﾝﾖｳ</t>
  </si>
  <si>
    <t>五色町鮎原神陽</t>
  </si>
  <si>
    <t>ｺﾞｼｷﾁﾖｳｱｲﾊﾗﾀﾄﾞｺﾛ</t>
  </si>
  <si>
    <t>五色町鮎原田処</t>
  </si>
  <si>
    <t>ｺﾞｼｷﾁﾖｳｱｲﾊﾗﾂﾂﾞﾗｵ</t>
  </si>
  <si>
    <t>五色町鮎原葛尾</t>
  </si>
  <si>
    <t>ｺﾞｼｷﾁﾖｳｱｲﾊﾗﾄｳｹﾞ</t>
  </si>
  <si>
    <t>五色町鮎原塔下</t>
  </si>
  <si>
    <t>ｺﾞｼｷﾁﾖｳｱｲﾊﾗﾅｶﾑﾗ</t>
  </si>
  <si>
    <t>五色町鮎原中邑</t>
  </si>
  <si>
    <t>ｺﾞｼｷﾁﾖｳｱｲﾊﾗﾆｼ</t>
  </si>
  <si>
    <t>五色町鮎原西</t>
  </si>
  <si>
    <t>ｺﾞｼｷﾁﾖｳｱｲﾊﾗﾐﾅﾐﾀﾞﾆ</t>
  </si>
  <si>
    <t>五色町鮎原南谷</t>
  </si>
  <si>
    <t>ｺﾞｼｷﾁﾖｳｱｲﾊﾗﾐﾉﾊﾀ</t>
  </si>
  <si>
    <t>五色町鮎原三野畑</t>
  </si>
  <si>
    <t>ｺﾞｼｷﾁﾖｳｱｲﾊﾗﾖｼﾀﾞ</t>
  </si>
  <si>
    <t>五色町鮎原吉田</t>
  </si>
  <si>
    <t>ｺﾞｼｷﾁﾖｳｶﾐｻｶｲ</t>
  </si>
  <si>
    <t>五色町上堺</t>
  </si>
  <si>
    <t>ｺﾞｼｷﾁﾖｳｼﾓｻｶｲ</t>
  </si>
  <si>
    <t>五色町下堺</t>
  </si>
  <si>
    <t>ｺﾞｼｷﾁﾖｳﾂｼ</t>
  </si>
  <si>
    <t>五色町都志</t>
  </si>
  <si>
    <t>ｺﾞｼｷﾁﾖｳﾂｼｵｵﾐﾔ</t>
  </si>
  <si>
    <t>五色町都志大宮</t>
  </si>
  <si>
    <t>ｺﾞｼｷﾁﾖｳﾂｼｺﾒﾔﾏ</t>
  </si>
  <si>
    <t>五色町都志米山</t>
  </si>
  <si>
    <t>ｺﾞｼｷﾁﾖｳﾂｼﾀﾞｲﾆﾁ</t>
  </si>
  <si>
    <t>五色町都志大日</t>
  </si>
  <si>
    <t>ｺﾞｼｷﾁﾖｳﾂｼﾂﾉｶﾜ</t>
  </si>
  <si>
    <t>五色町都志角川</t>
  </si>
  <si>
    <t>ｺﾞｼｷﾁﾖｳﾂｼﾏﾝｻﾞｲ</t>
  </si>
  <si>
    <t>五色町都志万歳</t>
  </si>
  <si>
    <t>ｺﾞｼｷﾁﾖｳﾄﾘｶｲｳﾗ</t>
  </si>
  <si>
    <t>五色町鳥飼浦</t>
  </si>
  <si>
    <t>ｺﾞｼｷﾁﾖｳﾄﾘｶｲｶﾐ</t>
  </si>
  <si>
    <t>五色町鳥飼上</t>
  </si>
  <si>
    <t>ｺﾞｼｷﾁﾖｳﾄﾘｶｲﾅｶ</t>
  </si>
  <si>
    <t>五色町鳥飼中</t>
  </si>
  <si>
    <t>ｺﾞｼｷﾁﾖｳﾋﾛｲｼｶﾐ</t>
  </si>
  <si>
    <t>五色町広石上</t>
  </si>
  <si>
    <t>ｺﾞｼｷﾁﾖｳﾋﾛｲｼｷﾀ</t>
  </si>
  <si>
    <t>五色町広石北</t>
  </si>
  <si>
    <t>ｺﾞｼｷﾁﾖｳﾋﾛｲｼｼﾓ</t>
  </si>
  <si>
    <t>五色町広石下</t>
  </si>
  <si>
    <t>ｺﾞｼｷﾁﾖｳﾋﾛｲｼﾅｶ</t>
  </si>
  <si>
    <t>五色町広石中</t>
  </si>
  <si>
    <t>ｼｵﾔ</t>
  </si>
  <si>
    <t>塩屋</t>
  </si>
  <si>
    <t>ｼﾓｶﾞﾓ</t>
  </si>
  <si>
    <t>下加茂</t>
  </si>
  <si>
    <t>ｼﾓﾅｲｾﾞﾝ</t>
  </si>
  <si>
    <t>下内膳</t>
  </si>
  <si>
    <t>ｼﾝﾑﾗ</t>
  </si>
  <si>
    <t>新村</t>
  </si>
  <si>
    <t>ﾀｹﾉｸﾁ</t>
  </si>
  <si>
    <t>炬口</t>
  </si>
  <si>
    <t>ﾁｸｻ</t>
  </si>
  <si>
    <t>千草</t>
  </si>
  <si>
    <t>ﾅｶｶﾞﾜﾗﾁﾖｳｱﾂﾊﾏ</t>
  </si>
  <si>
    <t>中川原町厚浜</t>
  </si>
  <si>
    <t>ﾅｶｶﾞﾜﾗﾁﾖｳｲﾁﾊﾞﾗ</t>
  </si>
  <si>
    <t>中川原町市原</t>
  </si>
  <si>
    <t>ﾅｶｶﾞﾜﾗﾁﾖｳﾅｶｶﾞﾜﾗ</t>
  </si>
  <si>
    <t>中川原町中川原</t>
  </si>
  <si>
    <t>ﾅｶｶﾞﾜﾗﾁﾖｳﾌﾀﾂｲｼ</t>
  </si>
  <si>
    <t>中川原町二ツ石</t>
  </si>
  <si>
    <t>ﾅｶｶﾞﾜﾗﾁﾖｳﾐｷﾀﾞ</t>
  </si>
  <si>
    <t>中川原町三木田</t>
  </si>
  <si>
    <t>ﾅｶｶﾞﾜﾗﾁﾖｳﾔｽｻｶ</t>
  </si>
  <si>
    <t>中川原町安坂</t>
  </si>
  <si>
    <t>ﾅｶﾂｶﾞﾜｸﾞﾐ</t>
  </si>
  <si>
    <t>中津川組</t>
  </si>
  <si>
    <t>ﾊﾀﾀﾞｸﾞﾐ</t>
  </si>
  <si>
    <t>畑田組</t>
  </si>
  <si>
    <t>ﾏｴﾋﾗ</t>
  </si>
  <si>
    <t>前平</t>
  </si>
  <si>
    <t>ﾓﾉﾍﾞ</t>
  </si>
  <si>
    <t>物部</t>
  </si>
  <si>
    <t>ﾕﾗ</t>
  </si>
  <si>
    <t>由良</t>
  </si>
  <si>
    <t>ﾕﾗﾁﾖｳｳﾁﾀﾞ</t>
  </si>
  <si>
    <t>由良町内田</t>
  </si>
  <si>
    <t>ﾕﾗﾁﾖｳﾕﾗ</t>
  </si>
  <si>
    <t>由良町由良</t>
  </si>
  <si>
    <t>ｱｼﾔｼ</t>
  </si>
  <si>
    <t>朝日ケ丘町</t>
  </si>
  <si>
    <t>ｲｾﾁﾖｳ</t>
  </si>
  <si>
    <t>伊勢町</t>
  </si>
  <si>
    <t>ｲﾜｿﾞﾉﾁﾖｳ</t>
  </si>
  <si>
    <t>岩園町</t>
  </si>
  <si>
    <t>ｳﾁﾃﾞｺﾂﾞﾁﾁﾖｳ</t>
  </si>
  <si>
    <t>打出小槌町</t>
  </si>
  <si>
    <t>ｳﾁﾃﾞﾁﾖｳ</t>
  </si>
  <si>
    <t>打出町</t>
  </si>
  <si>
    <t>ｵｵﾊﾗﾁﾖｳ</t>
  </si>
  <si>
    <t>大原町</t>
  </si>
  <si>
    <t>ｵｵﾏｽﾁﾖｳ</t>
  </si>
  <si>
    <t>大桝町</t>
  </si>
  <si>
    <t>ｵｸｲｹﾁﾖｳ</t>
  </si>
  <si>
    <t>奥池町</t>
  </si>
  <si>
    <t>ｵｸｲｹﾐﾅﾐﾁﾖｳ</t>
  </si>
  <si>
    <t>奥池南町</t>
  </si>
  <si>
    <t>ｶｲﾖｳﾁﾖｳ</t>
  </si>
  <si>
    <t>海洋町</t>
  </si>
  <si>
    <t>ｶﾐﾐﾔｶﾞﾜﾁﾖｳ</t>
  </si>
  <si>
    <t>上宮川町</t>
  </si>
  <si>
    <t>ｷﾝﾐﾂﾁﾖｳ</t>
  </si>
  <si>
    <t>公光町</t>
  </si>
  <si>
    <t>ｸﾚｶﾜﾁﾖｳ</t>
  </si>
  <si>
    <t>呉川町</t>
  </si>
  <si>
    <t>ｹﾝﾀﾆ</t>
  </si>
  <si>
    <t>剣谷</t>
  </si>
  <si>
    <t>ｻﾝｼﾞﾖｳﾁﾖｳ</t>
  </si>
  <si>
    <t>三条町</t>
  </si>
  <si>
    <t>ｻﾝｼﾞﾖｳﾐﾅﾐﾁﾖｳ</t>
  </si>
  <si>
    <t>三条南町</t>
  </si>
  <si>
    <t>潮見町</t>
  </si>
  <si>
    <t>ｼﾝﾉｳﾂﾞｶﾁﾖｳ</t>
  </si>
  <si>
    <t>親王塚町</t>
  </si>
  <si>
    <t>ｽｽﾞｶｾﾞﾁﾖｳ</t>
  </si>
  <si>
    <t>涼風町</t>
  </si>
  <si>
    <t>ｾｲﾄﾞｳﾁﾖｳ</t>
  </si>
  <si>
    <t>精道町</t>
  </si>
  <si>
    <t>ﾀｹｿﾞﾉﾁﾖｳ</t>
  </si>
  <si>
    <t>竹園町</t>
  </si>
  <si>
    <t>ﾁﾔﾔﾉﾁﾖｳ</t>
  </si>
  <si>
    <t>茶屋之町</t>
  </si>
  <si>
    <t>ﾂｷﾜｶﾁﾖｳ</t>
  </si>
  <si>
    <t>月若町</t>
  </si>
  <si>
    <t>ﾂﾁﾁﾖｳ</t>
  </si>
  <si>
    <t>津知町</t>
  </si>
  <si>
    <t>ﾅﾘﾋﾗﾁﾖｳ</t>
  </si>
  <si>
    <t>業平町</t>
  </si>
  <si>
    <t>ﾅﾝｸﾞｳﾁﾖｳ</t>
  </si>
  <si>
    <t>南宮町</t>
  </si>
  <si>
    <t>ﾆｼｱｼﾔﾁﾖｳ</t>
  </si>
  <si>
    <t>西芦屋町</t>
  </si>
  <si>
    <t>ﾆｼｸﾗﾁﾖｳ</t>
  </si>
  <si>
    <t>西蔵町</t>
  </si>
  <si>
    <t>ﾊﾏｱｼﾔﾁﾖｳ</t>
  </si>
  <si>
    <t>浜芦屋町</t>
  </si>
  <si>
    <t>ﾊﾏｶｾﾞﾁﾖｳ</t>
  </si>
  <si>
    <t>浜風町</t>
  </si>
  <si>
    <t>ﾋｶﾞｼｱｼﾔﾁﾖｳ</t>
  </si>
  <si>
    <t>東芦屋町</t>
  </si>
  <si>
    <t>ﾋﾗﾀｷﾀﾁﾖｳ</t>
  </si>
  <si>
    <t>平田北町</t>
  </si>
  <si>
    <t>ﾌﾅﾄﾞﾁﾖｳ</t>
  </si>
  <si>
    <t>船戸町</t>
  </si>
  <si>
    <t>ﾏｴﾀﾞﾁﾖｳ</t>
  </si>
  <si>
    <t>前田町</t>
  </si>
  <si>
    <t>ﾏﾂﾉｳﾁﾁﾖｳ</t>
  </si>
  <si>
    <t>松ノ内町</t>
  </si>
  <si>
    <t>ﾏﾂﾊﾏﾁﾖｳ</t>
  </si>
  <si>
    <t>松浜町</t>
  </si>
  <si>
    <t>翠ケ丘町</t>
  </si>
  <si>
    <t>ﾐﾅﾐﾊﾏﾁﾖｳ</t>
  </si>
  <si>
    <t>南浜町</t>
  </si>
  <si>
    <t>ﾐﾔﾂﾞｶﾁﾖｳ</t>
  </si>
  <si>
    <t>宮塚町</t>
  </si>
  <si>
    <t>ﾔﾏｱｼﾔﾁﾖｳ</t>
  </si>
  <si>
    <t>山芦屋町</t>
  </si>
  <si>
    <t>ﾖｳｺｳﾁﾖｳ</t>
  </si>
  <si>
    <t>陽光町</t>
  </si>
  <si>
    <t>ﾛｸﾛｸｿｳﾁﾖｳ</t>
  </si>
  <si>
    <t>六麓荘町</t>
  </si>
  <si>
    <t>ｲﾀﾐｼ</t>
  </si>
  <si>
    <t>ｱﾗﾏｷ</t>
  </si>
  <si>
    <t>荒牧</t>
  </si>
  <si>
    <t>ｱﾗﾏｷﾐﾅﾐ</t>
  </si>
  <si>
    <t>荒牧南</t>
  </si>
  <si>
    <t>ｱﾝﾄﾞｳｼﾞﾁﾖｳ</t>
  </si>
  <si>
    <t>ｲｹｼﾞﾘ</t>
  </si>
  <si>
    <t>池尻</t>
  </si>
  <si>
    <t>ｲﾀﾐ</t>
  </si>
  <si>
    <t>伊丹</t>
  </si>
  <si>
    <t>ｲﾅﾉﾁﾖｳ</t>
  </si>
  <si>
    <t>稲野町</t>
  </si>
  <si>
    <t>ｲﾓｼﾞ</t>
  </si>
  <si>
    <t>鋳物師</t>
  </si>
  <si>
    <t>ｳﾒﾉｷ</t>
  </si>
  <si>
    <t>梅ノ木</t>
  </si>
  <si>
    <t>ｵｵｼﾞｶ</t>
  </si>
  <si>
    <t>大鹿</t>
  </si>
  <si>
    <t>ｵｷﾞﾉ</t>
  </si>
  <si>
    <t>荻野</t>
  </si>
  <si>
    <t>ｵｷﾞﾉﾆｼ</t>
  </si>
  <si>
    <t>荻野西</t>
  </si>
  <si>
    <t>ｵｻｶﾃﾞﾝ(ｸｲﾀ)</t>
  </si>
  <si>
    <t>小阪田（食田）</t>
  </si>
  <si>
    <t>ｵｻｶﾃﾞﾝ(ﾄｶﾞﾓﾄ)</t>
  </si>
  <si>
    <t>小阪田（都賀元）</t>
  </si>
  <si>
    <t>ｷﾀｲﾀﾐ</t>
  </si>
  <si>
    <t>北伊丹</t>
  </si>
  <si>
    <t>ｷﾀｶﾞﾜﾗ</t>
  </si>
  <si>
    <t>北河原</t>
  </si>
  <si>
    <t>ｷﾀｿﾞﾉ</t>
  </si>
  <si>
    <t>北園</t>
  </si>
  <si>
    <t>ｷﾞﾖｳｷﾞﾁﾖｳ</t>
  </si>
  <si>
    <t>行基町</t>
  </si>
  <si>
    <t>ｸﾁｻｶｲ</t>
  </si>
  <si>
    <t>口酒井</t>
  </si>
  <si>
    <t>ｺｳﾉｲｹ</t>
  </si>
  <si>
    <t>鴻池</t>
  </si>
  <si>
    <t>ｺﾞｶﾞﾂﾞｶ</t>
  </si>
  <si>
    <t>御願塚</t>
  </si>
  <si>
    <t>ｺﾔ</t>
  </si>
  <si>
    <t>昆陽</t>
  </si>
  <si>
    <t>ｺﾔｲｹ</t>
  </si>
  <si>
    <t>昆陽池</t>
  </si>
  <si>
    <t>ｺﾔｲｽﾞﾐﾁﾖｳ</t>
  </si>
  <si>
    <t>昆陽泉町</t>
  </si>
  <si>
    <t>ｺﾔｷﾀ</t>
  </si>
  <si>
    <t>昆陽北</t>
  </si>
  <si>
    <t>ｺﾔﾋｶﾞｼ</t>
  </si>
  <si>
    <t>昆陽東</t>
  </si>
  <si>
    <t>ｺﾔﾐﾅﾐ</t>
  </si>
  <si>
    <t>昆陽南</t>
  </si>
  <si>
    <t>ｼﾓｶﾞﾜﾗ</t>
  </si>
  <si>
    <t>下河原</t>
  </si>
  <si>
    <t>ｽｽﾞﾊﾗﾁﾖｳ</t>
  </si>
  <si>
    <t>鈴原町</t>
  </si>
  <si>
    <t>ｾﾝｿﾞ</t>
  </si>
  <si>
    <t>千僧</t>
  </si>
  <si>
    <t>ﾀｶﾀﾞｲ</t>
  </si>
  <si>
    <t>高台</t>
  </si>
  <si>
    <t>寺本</t>
  </si>
  <si>
    <t>ﾃﾗﾓﾄﾋｶﾞｼ</t>
  </si>
  <si>
    <t>寺本東</t>
  </si>
  <si>
    <t>ﾅｶﾉﾋｶﾞｼ</t>
  </si>
  <si>
    <t>中野東</t>
  </si>
  <si>
    <t>ﾅｶﾉﾆｼ</t>
  </si>
  <si>
    <t>中野西</t>
  </si>
  <si>
    <t>ﾅｶﾉｷﾀ</t>
  </si>
  <si>
    <t>中野北</t>
  </si>
  <si>
    <t>ﾅｶﾑﾗ</t>
  </si>
  <si>
    <t>中村</t>
  </si>
  <si>
    <t>ﾆｼｸﾜﾂﾞ</t>
  </si>
  <si>
    <t>西桑津</t>
  </si>
  <si>
    <t>ﾆｼﾀﾞｲ</t>
  </si>
  <si>
    <t>西台</t>
  </si>
  <si>
    <t>ﾉﾏ</t>
  </si>
  <si>
    <t>野間</t>
  </si>
  <si>
    <t>ﾉﾏｷﾀ</t>
  </si>
  <si>
    <t>野間北</t>
  </si>
  <si>
    <t>ﾋｶﾞｼｱﾘｵｶ</t>
  </si>
  <si>
    <t>東有岡</t>
  </si>
  <si>
    <t>ﾋｶﾞｼｸﾜﾂﾞ</t>
  </si>
  <si>
    <t>東桑津</t>
  </si>
  <si>
    <t>ﾋｶﾞｼﾉ</t>
  </si>
  <si>
    <t>東野</t>
  </si>
  <si>
    <t>ﾋﾗﾏﾂ</t>
  </si>
  <si>
    <t>平松</t>
  </si>
  <si>
    <t>ﾋﾛﾊﾀ</t>
  </si>
  <si>
    <t>広畑</t>
  </si>
  <si>
    <t>ﾌｼﾞﾉｷ</t>
  </si>
  <si>
    <t>藤ノ木</t>
  </si>
  <si>
    <t>ﾌﾅﾊﾗ</t>
  </si>
  <si>
    <t>船原</t>
  </si>
  <si>
    <t>ﾎﾘｲｹ</t>
  </si>
  <si>
    <t>堀池</t>
  </si>
  <si>
    <t>ﾐｽｽﾞﾁﾖｳ</t>
  </si>
  <si>
    <t>美鈴町</t>
  </si>
  <si>
    <t>ﾐｽﾞﾊﾗ</t>
  </si>
  <si>
    <t>瑞原</t>
  </si>
  <si>
    <t>ﾐｽﾞﾎﾁﾖｳ</t>
  </si>
  <si>
    <t>瑞穂町</t>
  </si>
  <si>
    <t>ﾐﾅﾐｽｽﾞﾊﾗ</t>
  </si>
  <si>
    <t>南鈴原</t>
  </si>
  <si>
    <t>ﾐﾅﾐﾉ</t>
  </si>
  <si>
    <t>南野</t>
  </si>
  <si>
    <t>ﾐﾅﾐﾉｷﾀ</t>
  </si>
  <si>
    <t>南野北</t>
  </si>
  <si>
    <t>ﾐﾔﾉﾏｴ</t>
  </si>
  <si>
    <t>宮ノ前</t>
  </si>
  <si>
    <t>ﾓﾘﾓﾄ</t>
  </si>
  <si>
    <t>森本</t>
  </si>
  <si>
    <t>ﾜｶﾋﾞｼﾁﾖｳ</t>
  </si>
  <si>
    <t>若菱町</t>
  </si>
  <si>
    <t>ｱｲｵｲｼ</t>
  </si>
  <si>
    <t>ｱｲｵｲ(5133ﾊﾞﾝﾁ2-5187ﾊﾞﾝﾁ､5316ﾊﾞﾝﾁ1-5316ﾊﾞﾝﾁ167)</t>
  </si>
  <si>
    <t>相生（５１３３番地２～５１８７番地、５３１６番地１～５３１６番地１６７）</t>
  </si>
  <si>
    <t>ｱｲｵｲ(ｿﾉﾀ)</t>
  </si>
  <si>
    <t>相生（その他）</t>
  </si>
  <si>
    <t>赤坂</t>
  </si>
  <si>
    <t>池之内</t>
  </si>
  <si>
    <t>ｵｵｲｼﾁﾖｳ</t>
  </si>
  <si>
    <t>大石町</t>
  </si>
  <si>
    <t>ｸｶﾞ</t>
  </si>
  <si>
    <t>陸</t>
  </si>
  <si>
    <t>ｸｶﾞﾎﾝﾏﾁ</t>
  </si>
  <si>
    <t>陸本町</t>
  </si>
  <si>
    <t>ｻｶﾞﾀ</t>
  </si>
  <si>
    <t>佐方</t>
  </si>
  <si>
    <t>ｼｵﾐﾀﾞｲ</t>
  </si>
  <si>
    <t>汐見台</t>
  </si>
  <si>
    <t>ﾁﾋﾛﾁﾖｳ</t>
  </si>
  <si>
    <t>千尋町</t>
  </si>
  <si>
    <t>ﾅﾊﾞ</t>
  </si>
  <si>
    <t>那波</t>
  </si>
  <si>
    <t>ﾅﾊﾞｵｵﾊﾏﾁﾖｳ</t>
  </si>
  <si>
    <t>那波大浜町</t>
  </si>
  <si>
    <t>ﾅﾊﾞﾋｶﾞｼﾎﾝﾏﾁ</t>
  </si>
  <si>
    <t>那波東本町</t>
  </si>
  <si>
    <t>ﾅﾊﾞﾆｼﾎﾝﾏﾁ</t>
  </si>
  <si>
    <t>那波西本町</t>
  </si>
  <si>
    <t>ﾅﾊﾞﾐﾅﾐﾎﾝﾏﾁ</t>
  </si>
  <si>
    <t>那波南本町</t>
  </si>
  <si>
    <t>ﾅﾊﾞﾎﾝﾏﾁ</t>
  </si>
  <si>
    <t>那波本町</t>
  </si>
  <si>
    <t>ﾅﾊﾞﾉ</t>
  </si>
  <si>
    <t>那波野</t>
  </si>
  <si>
    <t>ﾆｼﾀﾆﾁﾖｳ</t>
  </si>
  <si>
    <t>西谷町</t>
  </si>
  <si>
    <t>ﾉｾ</t>
  </si>
  <si>
    <t>野瀬</t>
  </si>
  <si>
    <t>ﾋｶﾘｶﾞｵｶ</t>
  </si>
  <si>
    <t>ひかりが丘</t>
  </si>
  <si>
    <t>ﾌﾀﾊﾞ</t>
  </si>
  <si>
    <t>双葉</t>
  </si>
  <si>
    <t>ﾌﾙｲｹ</t>
  </si>
  <si>
    <t>古池</t>
  </si>
  <si>
    <t>ﾌﾙｲｹﾎﾝﾏﾁ</t>
  </si>
  <si>
    <t>古池本町</t>
  </si>
  <si>
    <t>ﾎﾝｺﾞｳﾁﾖｳ</t>
  </si>
  <si>
    <t>本郷町</t>
  </si>
  <si>
    <t>ﾔﾉﾁﾖｳｳﾘﾕｳ</t>
  </si>
  <si>
    <t>矢野町瓜生</t>
  </si>
  <si>
    <t>ﾔﾉﾁﾖｳｵｳｺﾞ</t>
  </si>
  <si>
    <t>矢野町小河</t>
  </si>
  <si>
    <t>ﾔﾉﾁﾖｳｶﾈｻｶ</t>
  </si>
  <si>
    <t>矢野町金坂</t>
  </si>
  <si>
    <t>ﾔﾉﾁﾖｳｶﾏﾃﾞ</t>
  </si>
  <si>
    <t>矢野町釜出</t>
  </si>
  <si>
    <t>ﾔﾉﾁﾖｳｶﾐ</t>
  </si>
  <si>
    <t>矢野町上</t>
  </si>
  <si>
    <t>ﾔﾉﾁﾖｳｶﾐﾄﾞｲ</t>
  </si>
  <si>
    <t>矢野町上土井</t>
  </si>
  <si>
    <t>ﾔﾉﾁﾖｳｻｶｷ</t>
  </si>
  <si>
    <t>矢野町榊</t>
  </si>
  <si>
    <t>ﾔﾉﾁﾖｳｼﾓﾀﾞ</t>
  </si>
  <si>
    <t>矢野町下田</t>
  </si>
  <si>
    <t>ﾔﾉﾁﾖｳｽｶﾞﾀﾆ</t>
  </si>
  <si>
    <t>矢野町菅谷</t>
  </si>
  <si>
    <t>ﾔﾉﾁﾖｳﾅｶﾉ</t>
  </si>
  <si>
    <t>矢野町中野</t>
  </si>
  <si>
    <t>ﾔﾉﾁﾖｳﾉｳｹﾞ</t>
  </si>
  <si>
    <t>矢野町能下</t>
  </si>
  <si>
    <t>ﾔﾉﾁﾖｳﾌﾀﾂｷﾞ</t>
  </si>
  <si>
    <t>矢野町二木</t>
  </si>
  <si>
    <t>ﾔﾉﾁﾖｳﾏﾋﾛ</t>
  </si>
  <si>
    <t>矢野町真広</t>
  </si>
  <si>
    <t>ﾔﾉﾁﾖｳﾓﾘ</t>
  </si>
  <si>
    <t>矢野町森</t>
  </si>
  <si>
    <t>ﾔﾏｻｷﾁﾖｳ</t>
  </si>
  <si>
    <t>ﾘﾕｳｾﾝﾁﾖｳ</t>
  </si>
  <si>
    <t>竜泉町</t>
  </si>
  <si>
    <t>ﾜｶｻﾉﾁﾖｳｱﾏｳﾁ</t>
  </si>
  <si>
    <t>若狭野町雨内</t>
  </si>
  <si>
    <t>ﾜｶｻﾉﾁﾖｳｲﾘﾉ</t>
  </si>
  <si>
    <t>若狭野町入野</t>
  </si>
  <si>
    <t>ﾜｶｻﾉﾁﾖｳｳｴﾏﾂ</t>
  </si>
  <si>
    <t>若狭野町上松</t>
  </si>
  <si>
    <t>ﾜｶｻﾉﾁﾖｳｼﾓﾄﾞｲ</t>
  </si>
  <si>
    <t>若狭野町下土井</t>
  </si>
  <si>
    <t>ﾜｶｻﾉﾁﾖｳﾃﾗﾀﾞ</t>
  </si>
  <si>
    <t>若狭野町寺田</t>
  </si>
  <si>
    <t>ﾜｶｻﾉﾁﾖｳﾃﾞ</t>
  </si>
  <si>
    <t>若狭野町出</t>
  </si>
  <si>
    <t>ﾜｶｻﾉﾁﾖｳﾉﾉ</t>
  </si>
  <si>
    <t>若狭野町野々</t>
  </si>
  <si>
    <t>ﾜｶｻﾉﾁﾖｳﾊﾂﾄｳ</t>
  </si>
  <si>
    <t>若狭野町八洞</t>
  </si>
  <si>
    <t>ﾜｶｻﾉﾁﾖｳﾋｶﾞｼｺﾞﾐﾖｳ</t>
  </si>
  <si>
    <t>若狭野町東後明</t>
  </si>
  <si>
    <t>ﾜｶｻﾉﾁﾖｳﾆｼｺﾞﾐﾖｳ</t>
  </si>
  <si>
    <t>若狭野町西後明</t>
  </si>
  <si>
    <t>ﾜｶｻﾉﾁﾖｳﾌｸｲ</t>
  </si>
  <si>
    <t>若狭野町福井</t>
  </si>
  <si>
    <t>ﾜｶｻﾉﾁﾖｳﾜｶｻﾉ</t>
  </si>
  <si>
    <t>若狭野町若狭野</t>
  </si>
  <si>
    <t>ﾄﾖｵｶｼ</t>
  </si>
  <si>
    <t>ｱｶｲｼ</t>
  </si>
  <si>
    <t>赤石</t>
  </si>
  <si>
    <t>ｲｶﾞﾀﾞﾆ</t>
  </si>
  <si>
    <t>伊賀谷</t>
  </si>
  <si>
    <t>ｲｽﾞｼﾁﾖｳｱﾗｷ</t>
  </si>
  <si>
    <t>出石町荒木</t>
  </si>
  <si>
    <t>ｲｽﾞｼﾁﾖｳｲｷﾞ</t>
  </si>
  <si>
    <t>出石町伊木</t>
  </si>
  <si>
    <t>ｲｽﾞｼﾁﾖｳｲｽﾞ</t>
  </si>
  <si>
    <t>出石町伊豆</t>
  </si>
  <si>
    <t>ｲｽﾞｼﾁﾖｳｲﾙｻ</t>
  </si>
  <si>
    <t>出石町入佐</t>
  </si>
  <si>
    <t>ｲｽﾞｼﾁﾖｳｳｴﾉ</t>
  </si>
  <si>
    <t>出石町上野</t>
  </si>
  <si>
    <t>ｲｽﾞｼﾁﾖｳｳｵﾔ</t>
  </si>
  <si>
    <t>出石町魚屋</t>
  </si>
  <si>
    <t>ｲｽﾞｼﾁﾖｳｳﾁﾏﾁ</t>
  </si>
  <si>
    <t>出石町内町</t>
  </si>
  <si>
    <t>ｲｽﾞｼﾁﾖｳｵｵﾀﾆ</t>
  </si>
  <si>
    <t>出石町大谷</t>
  </si>
  <si>
    <t>ｲｽﾞｼﾁﾖｳｵｸｵﾉ</t>
  </si>
  <si>
    <t>出石町奥小野</t>
  </si>
  <si>
    <t>ｲｽﾞｼﾁﾖｳｵｸﾔﾏ</t>
  </si>
  <si>
    <t>出石町奥山</t>
  </si>
  <si>
    <t>ｲｽﾞｼﾁﾖｳｶｼﾞﾔ</t>
  </si>
  <si>
    <t>出石町鍛冶屋</t>
  </si>
  <si>
    <t>ｲｽﾞｼﾁﾖｳｶﾀﾏ</t>
  </si>
  <si>
    <t>出石町片間</t>
  </si>
  <si>
    <t>ｲｽﾞｼﾁﾖｳｶﾐﾑﾗ</t>
  </si>
  <si>
    <t>出石町上村</t>
  </si>
  <si>
    <t>ｲｽﾞｼﾁﾖｳｶﾜﾗ</t>
  </si>
  <si>
    <t>出石町川原</t>
  </si>
  <si>
    <t>ｲｽﾞｼﾁﾖｳｷﾘﾉ</t>
  </si>
  <si>
    <t>出石町桐野</t>
  </si>
  <si>
    <t>ｲｽﾞｼﾁﾖｳｸﾁｵﾉ</t>
  </si>
  <si>
    <t>出石町口小野</t>
  </si>
  <si>
    <t>ｲｽﾞｼﾁﾖｳｸﾚｻｶ</t>
  </si>
  <si>
    <t>出石町暮坂</t>
  </si>
  <si>
    <t>ｲｽﾞｼﾁﾖｳｺﾋﾞﾄ</t>
  </si>
  <si>
    <t>出石町小人</t>
  </si>
  <si>
    <t>ｲｽﾞｼﾁﾖｳｻﾞｲﾓｸ</t>
  </si>
  <si>
    <t>出石町材木</t>
  </si>
  <si>
    <t>ｲｽﾞｼﾁﾖｳｼﾏ</t>
  </si>
  <si>
    <t>出石町嶋</t>
  </si>
  <si>
    <t>ｲｽﾞｼﾁﾖｳｼﾓﾀﾆ</t>
  </si>
  <si>
    <t>出石町下谷</t>
  </si>
  <si>
    <t>ｲｽﾞｼﾁﾖｳﾀｲﾉｼﾖｳ</t>
  </si>
  <si>
    <t>出石町田結庄</t>
  </si>
  <si>
    <t>ｲｽﾞｼﾁﾖｳﾀﾀﾞﾁ</t>
  </si>
  <si>
    <t>出石町田多地</t>
  </si>
  <si>
    <t>ｲｽﾞｼﾁﾖｳﾀﾆﾔﾏ</t>
  </si>
  <si>
    <t>出石町谷山</t>
  </si>
  <si>
    <t>ｲｽﾞｼﾁﾖｳﾂﾎﾞｲ</t>
  </si>
  <si>
    <t>出石町坪井</t>
  </si>
  <si>
    <t>ｲｽﾞｼﾁﾖｳﾂﾎﾞｸﾞﾁ</t>
  </si>
  <si>
    <t>出石町坪口</t>
  </si>
  <si>
    <t>ｲｽﾞｼﾁﾖｳﾃﾂﾎﾟｳ</t>
  </si>
  <si>
    <t>出石町鉄砲</t>
  </si>
  <si>
    <t>ｲｽﾞｼﾁﾖｳﾃﾗｻｶ</t>
  </si>
  <si>
    <t>出石町寺坂</t>
  </si>
  <si>
    <t>ｲｽﾞｼﾁﾖｳﾃﾗﾏﾁ</t>
  </si>
  <si>
    <t>出石町寺町</t>
  </si>
  <si>
    <t>ｲｽﾞｼﾁﾖｳﾄｳｼﾞﾖｳ</t>
  </si>
  <si>
    <t>出石町東條</t>
  </si>
  <si>
    <t>ｲｽﾞｼﾁﾖｳﾄﾘｲ</t>
  </si>
  <si>
    <t>出石町鳥居</t>
  </si>
  <si>
    <t>ｲｽﾞｼﾁﾖｳﾅｶﾞｽﾅ</t>
  </si>
  <si>
    <t>出石町長砂</t>
  </si>
  <si>
    <t>ｲｽﾞｼﾁﾖｳﾅｶﾉ</t>
  </si>
  <si>
    <t>出石町中野</t>
  </si>
  <si>
    <t>ｲｽﾞｼﾁﾖｳﾅｶﾑﾗ</t>
  </si>
  <si>
    <t>出石町中村</t>
  </si>
  <si>
    <t>ｲｽﾞｼﾁﾖｳﾊｶｻﾞ</t>
  </si>
  <si>
    <t>出石町袴狭</t>
  </si>
  <si>
    <t>ｲｽﾞｼﾁﾖｳﾊﾞﾊﾞ</t>
  </si>
  <si>
    <t>出石町馬場</t>
  </si>
  <si>
    <t>ｲｽﾞｼﾁﾖｳﾋﾉﾍﾞ</t>
  </si>
  <si>
    <t>出石町日野辺</t>
  </si>
  <si>
    <t>ｲｽﾞｼﾁﾖｳﾋﾗﾀ</t>
  </si>
  <si>
    <t>出石町平田</t>
  </si>
  <si>
    <t>ｲｽﾞｼﾁﾖｳﾋﾛﾊﾗ</t>
  </si>
  <si>
    <t>出石町弘原</t>
  </si>
  <si>
    <t>ｲｽﾞｼﾁﾖｳﾌｸｲ</t>
  </si>
  <si>
    <t>出石町福居</t>
  </si>
  <si>
    <t>ｲｽﾞｼﾁﾖｳﾌｸｽﾐ</t>
  </si>
  <si>
    <t>出石町福住</t>
  </si>
  <si>
    <t>ｲｽﾞｼﾁﾖｳﾌｸﾐ</t>
  </si>
  <si>
    <t>出石町福見</t>
  </si>
  <si>
    <t>ｲｽﾞｼﾁﾖｳﾎｿﾐ</t>
  </si>
  <si>
    <t>出石町細見</t>
  </si>
  <si>
    <t>ｲｽﾞｼﾁﾖｳﾎﾝﾏﾁ</t>
  </si>
  <si>
    <t>出石町本町</t>
  </si>
  <si>
    <t>ｲｽﾞｼﾁﾖｳﾏﾁﾌﾞﾝ</t>
  </si>
  <si>
    <t>出石町町分</t>
  </si>
  <si>
    <t>ｲｽﾞｼﾁﾖｳﾏﾂｶﾞｴ</t>
  </si>
  <si>
    <t>出石町松枝</t>
  </si>
  <si>
    <t>ｲｽﾞｼﾁﾖｳﾏﾙﾅｶ</t>
  </si>
  <si>
    <t>出石町丸中</t>
  </si>
  <si>
    <t>ｲｽﾞｼﾁﾖｳﾐﾂｷ</t>
  </si>
  <si>
    <t>出石町三木</t>
  </si>
  <si>
    <t>ｲｽﾞｼﾁﾖｳﾐﾔｳﾁ</t>
  </si>
  <si>
    <t>出石町宮内</t>
  </si>
  <si>
    <t>ｲｽﾞｼﾁﾖｳﾑﾅｶﾞｲ</t>
  </si>
  <si>
    <t>出石町水上</t>
  </si>
  <si>
    <t>ｲｽﾞｼﾁﾖｳﾓﾘｲ</t>
  </si>
  <si>
    <t>出石町森井</t>
  </si>
  <si>
    <t>ｲｽﾞｼﾁﾖｳﾔｷﾞ</t>
  </si>
  <si>
    <t>出石町八木</t>
  </si>
  <si>
    <t>ｲｽﾞｼﾁﾖｳﾔｽﾗ</t>
  </si>
  <si>
    <t>出石町安良</t>
  </si>
  <si>
    <t>ｲｽﾞｼﾁﾖｳﾔﾅｷﾞ</t>
  </si>
  <si>
    <t>出石町柳</t>
  </si>
  <si>
    <t>ｲｽﾞｼﾁﾖｳﾕﾘ</t>
  </si>
  <si>
    <t>出石町百合</t>
  </si>
  <si>
    <t>ｲｽﾞｼﾁﾖｳﾖｲﾀﾞ</t>
  </si>
  <si>
    <t>出石町宵田</t>
  </si>
  <si>
    <t>ｲｽﾞｼﾁﾖｳﾖﾉﾐ</t>
  </si>
  <si>
    <t>出石町榎見</t>
  </si>
  <si>
    <t>ｲｽﾞｼﾁﾖｳﾜﾔ</t>
  </si>
  <si>
    <t>出石町和屋</t>
  </si>
  <si>
    <t>ｲﾁﾊﾞ</t>
  </si>
  <si>
    <t>市場</t>
  </si>
  <si>
    <t>ｲﾏﾓﾘ</t>
  </si>
  <si>
    <t>今森</t>
  </si>
  <si>
    <t>ｲﾜｲ</t>
  </si>
  <si>
    <t>岩井</t>
  </si>
  <si>
    <t>ｲﾜｸﾏ</t>
  </si>
  <si>
    <t>岩熊</t>
  </si>
  <si>
    <t>ｳﾁﾏﾁ</t>
  </si>
  <si>
    <t>内町</t>
  </si>
  <si>
    <t>ｴﾓﾄ</t>
  </si>
  <si>
    <t>江本</t>
  </si>
  <si>
    <t>ｵｵｲｿﾁﾖｳ</t>
  </si>
  <si>
    <t>大磯町</t>
  </si>
  <si>
    <t>ｵｵｼﾉｶ</t>
  </si>
  <si>
    <t>大篠岡</t>
  </si>
  <si>
    <t>ｵｵﾀﾆ</t>
  </si>
  <si>
    <t>大谷</t>
  </si>
  <si>
    <t>ｵｵﾃﾏﾁ</t>
  </si>
  <si>
    <t>ｵｸﾉ</t>
  </si>
  <si>
    <t>奥野</t>
  </si>
  <si>
    <t>ｵｼﾏ</t>
  </si>
  <si>
    <t>小島</t>
  </si>
  <si>
    <t>ｵﾀﾞｲﾁﾖｳ</t>
  </si>
  <si>
    <t>小田井町</t>
  </si>
  <si>
    <t>ｶｼﾞﾜﾗ</t>
  </si>
  <si>
    <t>ｶｽﾐ</t>
  </si>
  <si>
    <t>香住</t>
  </si>
  <si>
    <t>ｶﾋﾛﾁﾖｳ</t>
  </si>
  <si>
    <t>加広町</t>
  </si>
  <si>
    <t>ｶﾏﾀ</t>
  </si>
  <si>
    <t>鎌田</t>
  </si>
  <si>
    <t>ｶﾐｶｹﾞ</t>
  </si>
  <si>
    <t>上陰</t>
  </si>
  <si>
    <t>ｶﾐｻﾉ</t>
  </si>
  <si>
    <t>上佐野</t>
  </si>
  <si>
    <t>ｶﾐﾊﾁﾔﾏ</t>
  </si>
  <si>
    <t>上鉢山</t>
  </si>
  <si>
    <t>ｶﾐﾖｼﾀﾞｲ</t>
  </si>
  <si>
    <t>神美台</t>
  </si>
  <si>
    <t>ｶﾔ</t>
  </si>
  <si>
    <t>加陽</t>
  </si>
  <si>
    <t>ｷﾅｼ</t>
  </si>
  <si>
    <t>木内</t>
  </si>
  <si>
    <t>ｷﾉｻｷﾁﾖｳｲﾏﾂﾞ</t>
  </si>
  <si>
    <t>城崎町今津</t>
  </si>
  <si>
    <t>ｷﾉｻｷﾁﾖｳｳﾔﾏ</t>
  </si>
  <si>
    <t>城崎町上山</t>
  </si>
  <si>
    <t>ｷﾉｻｷﾁﾖｳｸﾙﾋ</t>
  </si>
  <si>
    <t>城崎町来日</t>
  </si>
  <si>
    <t>ｷﾉｻｷﾁﾖｳｻｻｳﾗ</t>
  </si>
  <si>
    <t>城崎町楽々浦</t>
  </si>
  <si>
    <t>ｷﾉｻｷﾁﾖｳﾄｼﾏ</t>
  </si>
  <si>
    <t>城崎町戸島</t>
  </si>
  <si>
    <t>ｷﾉｻｷﾁﾖｳﾊﾝﾀﾞﾆ</t>
  </si>
  <si>
    <t>城崎町飯谷</t>
  </si>
  <si>
    <t>ｷﾉｻｷﾁﾖｳﾑｽﾌﾞ</t>
  </si>
  <si>
    <t>城崎町結</t>
  </si>
  <si>
    <t>ｷﾉｻｷﾁﾖｳﾓﾓｼﾏ</t>
  </si>
  <si>
    <t>城崎町桃島</t>
  </si>
  <si>
    <t>ｷﾉｻｷﾁﾖｳﾕｼﾏ</t>
  </si>
  <si>
    <t>城崎町湯島</t>
  </si>
  <si>
    <t>ｸﾗﾐ</t>
  </si>
  <si>
    <t>倉見</t>
  </si>
  <si>
    <t>ｹﾋ</t>
  </si>
  <si>
    <t>気比</t>
  </si>
  <si>
    <t>ｺｳﾀﾞﾆ</t>
  </si>
  <si>
    <t>河谷</t>
  </si>
  <si>
    <t>ｺﾞｳﾉ</t>
  </si>
  <si>
    <t>江野</t>
  </si>
  <si>
    <t>ｺｺﾉｶｲﾁｶﾐﾉﾁﾖｳ</t>
  </si>
  <si>
    <t>九日市上町</t>
  </si>
  <si>
    <t>ｺｺﾉｶｲﾁﾅｶﾉﾁﾖｳ</t>
  </si>
  <si>
    <t>九日市中町</t>
  </si>
  <si>
    <t>ｺｺﾉｶｲﾁｼﾓﾉﾁﾖｳ</t>
  </si>
  <si>
    <t>九日市下町</t>
  </si>
  <si>
    <t>ｺﾝｺﾞｳｼﾞ</t>
  </si>
  <si>
    <t>金剛寺</t>
  </si>
  <si>
    <t>ｻﾉ</t>
  </si>
  <si>
    <t>佐野</t>
  </si>
  <si>
    <t>ｼｵﾂﾁﾖｳ</t>
  </si>
  <si>
    <t>塩津町</t>
  </si>
  <si>
    <t>ｼﾓｶｹﾞ</t>
  </si>
  <si>
    <t>下陰</t>
  </si>
  <si>
    <t>ｼﾓﾂﾙｲ</t>
  </si>
  <si>
    <t>下鶴井</t>
  </si>
  <si>
    <t>ｼﾓﾉﾐﾔ</t>
  </si>
  <si>
    <t>下宮</t>
  </si>
  <si>
    <t>ｼﾓﾊﾁﾔﾏ</t>
  </si>
  <si>
    <t>下鉢山</t>
  </si>
  <si>
    <t>ｼﾖｳｳﾝｼﾞ</t>
  </si>
  <si>
    <t>祥雲寺</t>
  </si>
  <si>
    <t>ｼﾖｳｻﾞｶｲ</t>
  </si>
  <si>
    <t>庄境</t>
  </si>
  <si>
    <t>ｼﾖｳﾎﾞｳｼﾞ</t>
  </si>
  <si>
    <t>正法寺</t>
  </si>
  <si>
    <t>ｼﾖｳﾚﾝｼﾞ</t>
  </si>
  <si>
    <t>清冷寺</t>
  </si>
  <si>
    <t>ｾﾄ</t>
  </si>
  <si>
    <t>瀬戸</t>
  </si>
  <si>
    <t>田結</t>
  </si>
  <si>
    <t>ﾀｶﾔ</t>
  </si>
  <si>
    <t>高屋</t>
  </si>
  <si>
    <t>ﾀｷ</t>
  </si>
  <si>
    <t>滝</t>
  </si>
  <si>
    <t>ﾀｹﾉﾁﾖｳｱｺﾝﾀﾞﾆ</t>
  </si>
  <si>
    <t>竹野町阿金谷</t>
  </si>
  <si>
    <t>ﾀｹﾉﾁﾖｳｱｼﾀﾞﾆ</t>
  </si>
  <si>
    <t>竹野町芦谷</t>
  </si>
  <si>
    <t>ﾀｹﾉﾁﾖｳｳﾋ</t>
  </si>
  <si>
    <t>竹野町宇日</t>
  </si>
  <si>
    <t>ﾀｹﾉﾁﾖｳｵｵﾓﾘ</t>
  </si>
  <si>
    <t>竹野町大森</t>
  </si>
  <si>
    <t>ﾀｹﾉﾁﾖｳｵｸｽｲ</t>
  </si>
  <si>
    <t>竹野町奥須井</t>
  </si>
  <si>
    <t>ﾀｹﾉﾁﾖｳｵｼﾞﾝﾀﾞﾆ</t>
  </si>
  <si>
    <t>竹野町鬼神谷</t>
  </si>
  <si>
    <t>ﾀｹﾉﾁﾖｳｵﾝﾏﾀ</t>
  </si>
  <si>
    <t>竹野町御又</t>
  </si>
  <si>
    <t>ﾀｹﾉﾁﾖｳｶﾅﾝﾀﾞﾆ</t>
  </si>
  <si>
    <t>竹野町川南谷</t>
  </si>
  <si>
    <t>ﾀｹﾉﾁﾖｳｶﾜﾁ</t>
  </si>
  <si>
    <t>竹野町河内</t>
  </si>
  <si>
    <t>ﾀｹﾉﾁﾖｳｷﾘﾊﾏ</t>
  </si>
  <si>
    <t>竹野町切浜</t>
  </si>
  <si>
    <t>ﾀｹﾉﾁﾖｳｷﾝﾊﾞﾗ</t>
  </si>
  <si>
    <t>竹野町金原</t>
  </si>
  <si>
    <t>ﾀｹﾉﾁﾖｳｸｻｶｲ</t>
  </si>
  <si>
    <t>竹野町草飼</t>
  </si>
  <si>
    <t>ﾀｹﾉﾁﾖｳｸﾜﾉﾓﾄ</t>
  </si>
  <si>
    <t>竹野町桑野本</t>
  </si>
  <si>
    <t>ﾀｹﾉﾁﾖｳｺｼﾞﾖｳ</t>
  </si>
  <si>
    <t>竹野町小城</t>
  </si>
  <si>
    <t>ﾀｹﾉﾁﾖｳｺﾏﾙ</t>
  </si>
  <si>
    <t>竹野町小丸</t>
  </si>
  <si>
    <t>ﾀｹﾉﾁﾖｳｼﾓﾂﾞｶ</t>
  </si>
  <si>
    <t>竹野町下塚</t>
  </si>
  <si>
    <t>ﾀｹﾉﾁﾖｳｽﾀﾞﾆ</t>
  </si>
  <si>
    <t>竹野町須谷</t>
  </si>
  <si>
    <t>ﾀｹﾉﾁﾖｳｽﾉﾀﾆ</t>
  </si>
  <si>
    <t>竹野町須野谷</t>
  </si>
  <si>
    <t>ﾀｹﾉﾁﾖｳﾀｸﾋ</t>
  </si>
  <si>
    <t>竹野町田久日</t>
  </si>
  <si>
    <t>ﾀｹﾉﾁﾖｳﾀｹﾉ</t>
  </si>
  <si>
    <t>竹野町竹野</t>
  </si>
  <si>
    <t>ﾀｹﾉﾁﾖｳﾀﾞﾝ</t>
  </si>
  <si>
    <t>竹野町段</t>
  </si>
  <si>
    <t>ﾀｹﾉﾁﾖｳﾄﾄﾞﾛｷ</t>
  </si>
  <si>
    <t>竹野町轟</t>
  </si>
  <si>
    <t>ﾀｹﾉﾁﾖｳﾆﾚﾝﾊﾞﾗ</t>
  </si>
  <si>
    <t>竹野町二連原</t>
  </si>
  <si>
    <t>ﾀｹﾉﾁﾖｳﾊｼﾞｶﾐ</t>
  </si>
  <si>
    <t>竹野町椒</t>
  </si>
  <si>
    <t>ﾀｹﾉﾁﾖｳﾊﾆﾕｳ</t>
  </si>
  <si>
    <t>竹野町羽入</t>
  </si>
  <si>
    <t>ﾀｹﾉﾁﾖｳﾊﾏｽｲ</t>
  </si>
  <si>
    <t>竹野町浜須井</t>
  </si>
  <si>
    <t>ﾀｹﾉﾁﾖｳﾊﾔｼ</t>
  </si>
  <si>
    <t>竹野町林</t>
  </si>
  <si>
    <t>ﾀｹﾉﾁﾖｳﾋｶﾞｼｵｵﾀﾆ</t>
  </si>
  <si>
    <t>竹野町東大谷</t>
  </si>
  <si>
    <t>ﾀｹﾉﾁﾖｳﾎﾞｳｵｶ</t>
  </si>
  <si>
    <t>竹野町坊岡</t>
  </si>
  <si>
    <t>ﾀｹﾉﾁﾖｳﾏﾂﾓﾄ</t>
  </si>
  <si>
    <t>竹野町松本</t>
  </si>
  <si>
    <t>ﾀｹﾉﾁﾖｳﾐﾊﾗ</t>
  </si>
  <si>
    <t>竹野町三原</t>
  </si>
  <si>
    <t>ﾀｹﾉﾁﾖｳﾓﾘﾓﾄ</t>
  </si>
  <si>
    <t>竹野町森本</t>
  </si>
  <si>
    <t>ﾀｹﾉﾁﾖｳﾓﾝﾀﾞﾆ</t>
  </si>
  <si>
    <t>竹野町門谷</t>
  </si>
  <si>
    <t>ﾀｹﾉﾁﾖｳﾜﾀﾞ</t>
  </si>
  <si>
    <t>竹野町和田</t>
  </si>
  <si>
    <t>ﾀﾞｻｶ</t>
  </si>
  <si>
    <t>駄坂</t>
  </si>
  <si>
    <t>ﾀﾁﾉﾁﾖｳ</t>
  </si>
  <si>
    <t>立野町</t>
  </si>
  <si>
    <t>ﾀﾝﾄｳﾁﾖｳｱｲﾀﾞ</t>
  </si>
  <si>
    <t>但東町相田</t>
  </si>
  <si>
    <t>ﾀﾝﾄｳﾁﾖｳｱｶﾊﾞﾅ</t>
  </si>
  <si>
    <t>但東町赤花</t>
  </si>
  <si>
    <t>ﾀﾝﾄｳﾁﾖｳｱﾏﾀﾞﾆ</t>
  </si>
  <si>
    <t>但東町天谷</t>
  </si>
  <si>
    <t>ﾀﾝﾄｳﾁﾖｳｳｼﾛ</t>
  </si>
  <si>
    <t>但東町後</t>
  </si>
  <si>
    <t>ﾀﾝﾄｳﾁﾖｳｵｵｺﾞｳﾁ</t>
  </si>
  <si>
    <t>但東町大河内</t>
  </si>
  <si>
    <t>ﾀﾝﾄｳﾁﾖｳｵｵﾀ</t>
  </si>
  <si>
    <t>但東町太田</t>
  </si>
  <si>
    <t>ﾀﾝﾄｳﾁﾖｳｵｸｱｶ</t>
  </si>
  <si>
    <t>但東町奥赤</t>
  </si>
  <si>
    <t>ﾀﾝﾄｳﾁﾖｳｵｸﾌｼﾞ</t>
  </si>
  <si>
    <t>但東町奥藤</t>
  </si>
  <si>
    <t>ﾀﾝﾄｳﾁﾖｳｵｸﾔﾈ</t>
  </si>
  <si>
    <t>但東町奥矢根</t>
  </si>
  <si>
    <t>ﾀﾝﾄｳﾁﾖｳｵﾀﾞﾆ</t>
  </si>
  <si>
    <t>但東町小谷</t>
  </si>
  <si>
    <t>ﾀﾝﾄｳﾁﾖｳｶﾗｶﾜ</t>
  </si>
  <si>
    <t>但東町唐川</t>
  </si>
  <si>
    <t>ﾀﾝﾄｳﾁﾖｳｷﾑﾗ</t>
  </si>
  <si>
    <t>但東町木村</t>
  </si>
  <si>
    <t>ﾀﾝﾄｳﾁﾖｳｸﾁﾌｼﾞ</t>
  </si>
  <si>
    <t>但東町口藤</t>
  </si>
  <si>
    <t>ﾀﾝﾄｳﾁﾖｳｸﾊﾞﾀ</t>
  </si>
  <si>
    <t>但東町久畑</t>
  </si>
  <si>
    <t>ﾀﾝﾄｳﾁﾖｳｸﾘｵ</t>
  </si>
  <si>
    <t>但東町栗尾</t>
  </si>
  <si>
    <t>ﾀﾝﾄｳﾁﾖｳｺｳﾓﾄ</t>
  </si>
  <si>
    <t>但東町河本</t>
  </si>
  <si>
    <t>ﾀﾝﾄｳﾁﾖｳｺｳﾘﾕｳｼﾞ</t>
  </si>
  <si>
    <t>但東町高龍寺</t>
  </si>
  <si>
    <t>ﾀﾝﾄｳﾁﾖｳｺｻﾞｺ</t>
  </si>
  <si>
    <t>但東町小坂</t>
  </si>
  <si>
    <t>ﾀﾝﾄｳﾁﾖｳｻｶﾂﾞ</t>
  </si>
  <si>
    <t>但東町坂津</t>
  </si>
  <si>
    <t>ﾀﾝﾄｳﾁﾖｳｻｶﾉ</t>
  </si>
  <si>
    <t>但東町坂野</t>
  </si>
  <si>
    <t>ﾀﾝﾄｳﾁﾖｳｻｻｷ</t>
  </si>
  <si>
    <t>但東町佐々木</t>
  </si>
  <si>
    <t>ﾀﾝﾄｳﾁﾖｳｻﾀﾞ</t>
  </si>
  <si>
    <t>但東町佐田</t>
  </si>
  <si>
    <t>ﾀﾝﾄｳﾁﾖｳｼﾖｳﾎﾞｳｼﾞ</t>
  </si>
  <si>
    <t>但東町正法寺</t>
  </si>
  <si>
    <t>ﾀﾝﾄｳﾁﾖｳﾃﾞｱｲ</t>
  </si>
  <si>
    <t>但東町出合</t>
  </si>
  <si>
    <t>ﾀﾝﾄｳﾁﾖｳﾃﾞｱｲｲﾁﾊﾞ</t>
  </si>
  <si>
    <t>但東町出合市場</t>
  </si>
  <si>
    <t>ﾀﾝﾄｳﾁﾖｳﾄｳﾘ</t>
  </si>
  <si>
    <t>但東町東里</t>
  </si>
  <si>
    <t>ﾀﾝﾄｳﾁﾖｳﾅｶﾌｼﾞ</t>
  </si>
  <si>
    <t>但東町中藤</t>
  </si>
  <si>
    <t>ﾀﾝﾄｳﾁﾖｳﾅｶﾔﾏ</t>
  </si>
  <si>
    <t>但東町中山</t>
  </si>
  <si>
    <t>ﾀﾝﾄｳﾁﾖｳﾆｼﾀﾞﾆ</t>
  </si>
  <si>
    <t>但東町西谷</t>
  </si>
  <si>
    <t>ﾀﾝﾄｳﾁﾖｳﾆｼﾉﾉ</t>
  </si>
  <si>
    <t>但東町西野々</t>
  </si>
  <si>
    <t>ﾀﾝﾄｳﾁﾖｳﾊﾀ</t>
  </si>
  <si>
    <t>但東町畑</t>
  </si>
  <si>
    <t>ﾀﾝﾄｳﾁﾖｳﾊﾀﾔﾏ</t>
  </si>
  <si>
    <t>但東町畑山</t>
  </si>
  <si>
    <t>ﾀﾝﾄｳﾁﾖｳﾋｶﾞｼﾅｶ</t>
  </si>
  <si>
    <t>但東町東中</t>
  </si>
  <si>
    <t>ﾀﾝﾄｳﾁﾖｳﾋﾄﾞﾉ</t>
  </si>
  <si>
    <t>但東町日殿</t>
  </si>
  <si>
    <t>ﾀﾝﾄｳﾁﾖｳﾋﾅﾀﾞ</t>
  </si>
  <si>
    <t>但東町日向</t>
  </si>
  <si>
    <t>ﾀﾝﾄｳﾁﾖｳﾋﾗﾀ</t>
  </si>
  <si>
    <t>但東町平田</t>
  </si>
  <si>
    <t>ﾀﾝﾄｳﾁﾖｳﾐｽﾞｼ</t>
  </si>
  <si>
    <t>但東町水石</t>
  </si>
  <si>
    <t>ﾀﾝﾄｳﾁﾖｳﾐﾉｵ</t>
  </si>
  <si>
    <t>但東町南尾</t>
  </si>
  <si>
    <t>ﾀﾝﾄｳﾁﾖｳﾐﾊﾗ</t>
  </si>
  <si>
    <t>但東町三原</t>
  </si>
  <si>
    <t>ﾀﾝﾄｳﾁﾖｳﾑｼﾕｳ</t>
  </si>
  <si>
    <t>但東町虫生</t>
  </si>
  <si>
    <t>ﾀﾝﾄｳﾁﾖｳﾔｸｵｳｼﾞ</t>
  </si>
  <si>
    <t>但東町薬王寺</t>
  </si>
  <si>
    <t>ﾀﾝﾄｳﾁﾖｳﾔﾈ</t>
  </si>
  <si>
    <t>但東町矢根</t>
  </si>
  <si>
    <t>ﾁﾕｳｵｳﾏﾁ</t>
  </si>
  <si>
    <t>中央町</t>
  </si>
  <si>
    <t>ﾂｲﾔﾏ</t>
  </si>
  <si>
    <t>津居山</t>
  </si>
  <si>
    <t>ﾂｼﾞ</t>
  </si>
  <si>
    <t>辻</t>
  </si>
  <si>
    <t>ﾄﾁｴ</t>
  </si>
  <si>
    <t>栃江</t>
  </si>
  <si>
    <t>ﾄﾍﾞﾗ</t>
  </si>
  <si>
    <t>戸牧</t>
  </si>
  <si>
    <t>ﾅｶｶｹﾞ</t>
  </si>
  <si>
    <t>中陰</t>
  </si>
  <si>
    <t>ﾅｶﾉｺﾞｳ</t>
  </si>
  <si>
    <t>中郷</t>
  </si>
  <si>
    <t>ﾅｶﾉﾀﾆ</t>
  </si>
  <si>
    <t>中谷</t>
  </si>
  <si>
    <t>ﾉｶﾞｷ</t>
  </si>
  <si>
    <t>野垣</t>
  </si>
  <si>
    <t>ﾉｼﾞﾖｳ</t>
  </si>
  <si>
    <t>野上</t>
  </si>
  <si>
    <t>ﾊｻﾐ</t>
  </si>
  <si>
    <t>八社宮</t>
  </si>
  <si>
    <t>ﾊﾀｶﾞﾐ</t>
  </si>
  <si>
    <t>畑上</t>
  </si>
  <si>
    <t>ﾋｷﾉ</t>
  </si>
  <si>
    <t>引野</t>
  </si>
  <si>
    <t>ﾋｼﾞｳﾁ</t>
  </si>
  <si>
    <t>土渕</t>
  </si>
  <si>
    <t>ﾋﾀﾞｶﾁﾖｳｱｶｻｷ</t>
  </si>
  <si>
    <t>日高町赤崎</t>
  </si>
  <si>
    <t>ﾋﾀﾞｶﾁﾖｳｱｹﾞｼ</t>
  </si>
  <si>
    <t>日高町上石</t>
  </si>
  <si>
    <t>ﾋﾀﾞｶﾁﾖｳｱｻｸﾗ</t>
  </si>
  <si>
    <t>日高町浅倉</t>
  </si>
  <si>
    <t>ﾋﾀﾞｶﾁﾖｳｱﾗｶﾜ</t>
  </si>
  <si>
    <t>日高町荒川</t>
  </si>
  <si>
    <t>ﾋﾀﾞｶﾁﾖｳｲｹｶﾞﾐ</t>
  </si>
  <si>
    <t>日高町池上</t>
  </si>
  <si>
    <t>ﾋﾀﾞｶﾁﾖｳｲｼｲ</t>
  </si>
  <si>
    <t>日高町石井</t>
  </si>
  <si>
    <t>ﾋﾀﾞｶﾁﾖｳｲﾅﾝﾊﾞ</t>
  </si>
  <si>
    <t>日高町稲葉</t>
  </si>
  <si>
    <t>ﾋﾀﾞｶﾁﾖｳｲﾉｺｶﾞｷ</t>
  </si>
  <si>
    <t>日高町猪子垣</t>
  </si>
  <si>
    <t>ﾋﾀﾞｶﾁﾖｳｲﾉﾂﾒ</t>
  </si>
  <si>
    <t>日高町猪爪</t>
  </si>
  <si>
    <t>ﾋﾀﾞｶﾁﾖｳｲﾌﾞ</t>
  </si>
  <si>
    <t>日高町伊府</t>
  </si>
  <si>
    <t>ﾋﾀﾞｶﾁﾖｳｲﾜﾅｶ</t>
  </si>
  <si>
    <t>日高町岩中</t>
  </si>
  <si>
    <t>ﾋﾀﾞｶﾁﾖｳｴﾊﾞﾗ</t>
  </si>
  <si>
    <t>日高町江原</t>
  </si>
  <si>
    <t>ﾋﾀﾞｶﾁﾖｳｵｵｵｶ</t>
  </si>
  <si>
    <t>日高町大岡</t>
  </si>
  <si>
    <t>ﾋﾀﾞｶﾁﾖｳｶﾐﾉｺﾞｳ</t>
  </si>
  <si>
    <t>日高町上郷</t>
  </si>
  <si>
    <t>ﾋﾀﾞｶﾁﾖｳｶﾜｴ</t>
  </si>
  <si>
    <t>日高町河江</t>
  </si>
  <si>
    <t>ﾋﾀﾞｶﾁﾖｳｶﾝﾉﾝｼﾞ</t>
  </si>
  <si>
    <t>日高町観音寺</t>
  </si>
  <si>
    <t>ﾋﾀﾞｶﾁﾖｳｸﾀﾀﾞﾆ</t>
  </si>
  <si>
    <t>日高町久田谷</t>
  </si>
  <si>
    <t>ﾋﾀﾞｶﾁﾖｳｸﾄ</t>
  </si>
  <si>
    <t>日高町久斗</t>
  </si>
  <si>
    <t>ﾋﾀﾞｶﾁﾖｳｸﾘｽﾉ</t>
  </si>
  <si>
    <t>日高町栗栖野</t>
  </si>
  <si>
    <t>ﾋﾀﾞｶﾁﾖｳｸﾘﾔﾏ</t>
  </si>
  <si>
    <t>日高町栗山</t>
  </si>
  <si>
    <t>ﾋﾀﾞｶﾁﾖｳｺｶﾞﾜｴ</t>
  </si>
  <si>
    <t>日高町小河江</t>
  </si>
  <si>
    <t>ﾋﾀﾞｶﾁﾖｳｺｸﾌﾞﾝｼﾞ</t>
  </si>
  <si>
    <t>日高町国分寺</t>
  </si>
  <si>
    <t>ﾋﾀﾞｶﾁﾖｳｺﾛｶﾞｷ</t>
  </si>
  <si>
    <t>日高町頃垣</t>
  </si>
  <si>
    <t>ﾋﾀﾞｶﾁﾖｳｻﾀ</t>
  </si>
  <si>
    <t>日高町佐田</t>
  </si>
  <si>
    <t>ﾋﾀﾞｶﾁﾖｳｼﾉｶﾞｷ</t>
  </si>
  <si>
    <t>日高町篠垣</t>
  </si>
  <si>
    <t>ﾋﾀﾞｶﾁﾖｳｼﾊﾞ</t>
  </si>
  <si>
    <t>日高町芝</t>
  </si>
  <si>
    <t>ﾋﾀﾞｶﾁﾖｳｼﾞﾕｳｺﾞ</t>
  </si>
  <si>
    <t>日高町十戸</t>
  </si>
  <si>
    <t>ﾋﾀﾞｶﾁﾖｳｼﾖｳｻﾞｶｴ</t>
  </si>
  <si>
    <t>日高町庄境</t>
  </si>
  <si>
    <t>ﾋﾀﾞｶﾁﾖｳﾀｶﾇｷ</t>
  </si>
  <si>
    <t>日高町竹貫</t>
  </si>
  <si>
    <t>ﾋﾀﾞｶﾁﾖｳﾀﾀﾞ</t>
  </si>
  <si>
    <t>日高町太田</t>
  </si>
  <si>
    <t>ﾋﾀﾞｶﾁﾖｳﾀﾆ</t>
  </si>
  <si>
    <t>日高町谷</t>
  </si>
  <si>
    <t>ﾋﾀﾞｶﾁﾖｳﾀﾉｸﾁ</t>
  </si>
  <si>
    <t>日高町田ノ口</t>
  </si>
  <si>
    <t>ﾋﾀﾞｶﾁﾖｳﾁﾐ</t>
  </si>
  <si>
    <t>日高町知見</t>
  </si>
  <si>
    <t>ﾋﾀﾞｶﾁﾖｳﾂﾙｵｶ</t>
  </si>
  <si>
    <t>日高町鶴岡</t>
  </si>
  <si>
    <t>ﾋﾀﾞｶﾁﾖｳﾄﾞｲ</t>
  </si>
  <si>
    <t>日高町土居</t>
  </si>
  <si>
    <t>ﾋﾀﾞｶﾁﾖｳﾄﾞｳｼﾞﾖｳ</t>
  </si>
  <si>
    <t>日高町道場</t>
  </si>
  <si>
    <t>ﾋﾀﾞｶﾁﾖｳﾄﾁﾓﾄ</t>
  </si>
  <si>
    <t>日高町栃本</t>
  </si>
  <si>
    <t>ﾋﾀﾞｶﾁﾖｳﾄﾉ</t>
  </si>
  <si>
    <t>日高町殿</t>
  </si>
  <si>
    <t>ﾋﾀﾞｶﾁﾖｳﾅｶ</t>
  </si>
  <si>
    <t>日高町中</t>
  </si>
  <si>
    <t>ﾋﾀﾞｶﾁﾖｳﾅｻｼﾞ</t>
  </si>
  <si>
    <t>日高町奈佐路</t>
  </si>
  <si>
    <t>ﾋﾀﾞｶﾁﾖｳﾅｼｷ</t>
  </si>
  <si>
    <t>日高町名色</t>
  </si>
  <si>
    <t>ﾋﾀﾞｶﾁﾖｳﾅﾂｸﾘ</t>
  </si>
  <si>
    <t>日高町夏栗</t>
  </si>
  <si>
    <t>ﾋﾀﾞｶﾁﾖｳﾆｼｼﾊﾞ</t>
  </si>
  <si>
    <t>日高町西芝</t>
  </si>
  <si>
    <t>ﾋﾀﾞｶﾁﾖｳﾆﾖｳ</t>
  </si>
  <si>
    <t>日高町祢布</t>
  </si>
  <si>
    <t>ﾋﾀﾞｶﾁﾖｳﾉ</t>
  </si>
  <si>
    <t>日高町野</t>
  </si>
  <si>
    <t>ﾋﾀﾞｶﾁﾖｳﾉﾉｼﾖｳ</t>
  </si>
  <si>
    <t>日高町野々庄</t>
  </si>
  <si>
    <t>ﾋﾀﾞｶﾁﾖｳﾊｼﾞﾘ</t>
  </si>
  <si>
    <t>日高町羽尻</t>
  </si>
  <si>
    <t>ﾋﾀﾞｶﾁﾖｳﾋｵｷ</t>
  </si>
  <si>
    <t>日高町日置</t>
  </si>
  <si>
    <t>ﾋﾀﾞｶﾁﾖｳﾋｶﾞｼｶﾞﾏｴ</t>
  </si>
  <si>
    <t>日高町東構</t>
  </si>
  <si>
    <t>ﾋﾀﾞｶﾁﾖｳﾋｶﾞｼｺﾞｳﾁ</t>
  </si>
  <si>
    <t>日高町東河内</t>
  </si>
  <si>
    <t>ﾋﾀﾞｶﾁﾖｳﾋｶﾞｼｼﾊﾞ</t>
  </si>
  <si>
    <t>日高町東芝</t>
  </si>
  <si>
    <t>ﾋﾀﾞｶﾁﾖｳﾋﾀﾞｶ</t>
  </si>
  <si>
    <t>日高町日高</t>
  </si>
  <si>
    <t>ﾋﾀﾞｶﾁﾖｳﾋﾛｲ</t>
  </si>
  <si>
    <t>日高町広井</t>
  </si>
  <si>
    <t>ﾋﾀﾞｶﾁﾖｳﾌｲﾁﾊﾞ</t>
  </si>
  <si>
    <t>日高町府市場</t>
  </si>
  <si>
    <t>ﾋﾀﾞｶﾁﾖｳﾌｼﾞｲ</t>
  </si>
  <si>
    <t>日高町藤井</t>
  </si>
  <si>
    <t>ﾋﾀﾞｶﾁﾖｳﾌﾁﾕｳｼﾝ</t>
  </si>
  <si>
    <t>日高町府中新</t>
  </si>
  <si>
    <t>ﾋﾀﾞｶﾁﾖｳﾎﾘ</t>
  </si>
  <si>
    <t>日高町堀</t>
  </si>
  <si>
    <t>ﾋﾀﾞｶﾁﾖｳﾏﾂｵｶ</t>
  </si>
  <si>
    <t>日高町松岡</t>
  </si>
  <si>
    <t>ﾋﾀﾞｶﾁﾖｳﾏﾝｺﾞｳ</t>
  </si>
  <si>
    <t>日高町万劫</t>
  </si>
  <si>
    <t>ﾋﾀﾞｶﾁﾖｳﾏﾝﾊﾞ</t>
  </si>
  <si>
    <t>日高町万場</t>
  </si>
  <si>
    <t>ﾋﾀﾞｶﾁﾖｳﾐﾉｶﾐ</t>
  </si>
  <si>
    <t>日高町水上</t>
  </si>
  <si>
    <t>ﾋﾀﾞｶﾁﾖｳﾐﾉｸﾁ</t>
  </si>
  <si>
    <t>日高町水口</t>
  </si>
  <si>
    <t>ﾋﾀﾞｶﾁﾖｳﾓﾘﾔﾏ</t>
  </si>
  <si>
    <t>日高町森山</t>
  </si>
  <si>
    <t>ﾋﾀﾞｶﾁﾖｳﾔｼﾛ</t>
  </si>
  <si>
    <t>日高町八代</t>
  </si>
  <si>
    <t>ﾋﾀﾞｶﾁﾖｳﾔﾏﾀ</t>
  </si>
  <si>
    <t>日高町山田</t>
  </si>
  <si>
    <t>ﾋﾀﾞｶﾁﾖｳﾔﾏﾉﾐﾔ</t>
  </si>
  <si>
    <t>日高町山宮</t>
  </si>
  <si>
    <t>ﾋﾀﾞｶﾁﾖｳﾔﾏﾓﾄ</t>
  </si>
  <si>
    <t>日高町山本</t>
  </si>
  <si>
    <t>ﾋﾀﾞｶﾁﾖｳﾖｲﾀﾞ</t>
  </si>
  <si>
    <t>日高町宵田</t>
  </si>
  <si>
    <t>ﾋﾄｲﾁ</t>
  </si>
  <si>
    <t>一日市</t>
  </si>
  <si>
    <t>ﾋﾅﾄﾞ</t>
  </si>
  <si>
    <t>日撫</t>
  </si>
  <si>
    <t>ﾌｸｼﾞﾖｳｼﾞ</t>
  </si>
  <si>
    <t>福成寺</t>
  </si>
  <si>
    <t>ﾌｼ</t>
  </si>
  <si>
    <t>伏</t>
  </si>
  <si>
    <t>ﾌﾅﾀﾞﾆ</t>
  </si>
  <si>
    <t>船谷</t>
  </si>
  <si>
    <t>ﾎﾂｹｲｼﾞ</t>
  </si>
  <si>
    <t>法花寺</t>
  </si>
  <si>
    <t>ﾐｻｶﾁﾖｳ</t>
  </si>
  <si>
    <t>三坂町</t>
  </si>
  <si>
    <t>ﾐﾊﾗ</t>
  </si>
  <si>
    <t>三原</t>
  </si>
  <si>
    <t>ﾐﾔｲ</t>
  </si>
  <si>
    <t>宮井</t>
  </si>
  <si>
    <t>ﾐﾔｹ</t>
  </si>
  <si>
    <t>三宅</t>
  </si>
  <si>
    <t>ﾐﾖｳﾗｸｼﾞ</t>
  </si>
  <si>
    <t>妙楽寺</t>
  </si>
  <si>
    <t>ﾒｻｶ</t>
  </si>
  <si>
    <t>目坂</t>
  </si>
  <si>
    <t>ﾓﾘｵ</t>
  </si>
  <si>
    <t>森尾</t>
  </si>
  <si>
    <t>ﾓﾘﾂﾞ</t>
  </si>
  <si>
    <t>森津</t>
  </si>
  <si>
    <t>弥栄町</t>
  </si>
  <si>
    <t>ﾔﾏﾓﾄ</t>
  </si>
  <si>
    <t>山本</t>
  </si>
  <si>
    <t>ﾕﾙｼﾞ</t>
  </si>
  <si>
    <t>百合地</t>
  </si>
  <si>
    <t>ﾖｼｲ</t>
  </si>
  <si>
    <t>吉井</t>
  </si>
  <si>
    <t>ﾛｸｼﾞｿﾞｳ</t>
  </si>
  <si>
    <t>六地蔵</t>
  </si>
  <si>
    <t>ｶｺｶﾞﾜｼ</t>
  </si>
  <si>
    <t>ｵﾉｴﾁﾖｳｱｻﾋ</t>
  </si>
  <si>
    <t>尾上町旭</t>
  </si>
  <si>
    <t>ｵﾉｴﾁﾖｳｲｹﾀﾞ</t>
  </si>
  <si>
    <t>尾上町池田</t>
  </si>
  <si>
    <t>ｵﾉｴﾁﾖｳｲﾏﾌｸ</t>
  </si>
  <si>
    <t>尾上町今福</t>
  </si>
  <si>
    <t>ｵﾉｴﾁﾖｳｸﾁﾘ</t>
  </si>
  <si>
    <t>尾上町口里</t>
  </si>
  <si>
    <t>ｵﾉｴﾁﾖｳﾅｶﾞﾀ</t>
  </si>
  <si>
    <t>尾上町長田</t>
  </si>
  <si>
    <t>ｵﾉｴﾁﾖｳﾔｽﾀ</t>
  </si>
  <si>
    <t>尾上町安田</t>
  </si>
  <si>
    <t>ｵﾉｴﾁﾖｳﾖｳﾀ</t>
  </si>
  <si>
    <t>尾上町養田</t>
  </si>
  <si>
    <t>ｶｺｶﾞﾜﾁﾖｳｱﾜﾂﾞ</t>
  </si>
  <si>
    <t>加古川町粟津</t>
  </si>
  <si>
    <t>ｶｺｶﾞﾜﾁﾖｳｲﾅﾔ</t>
  </si>
  <si>
    <t>加古川町稲屋</t>
  </si>
  <si>
    <t>ｶｺｶﾞﾜﾁﾖｳｵｵﾉ</t>
  </si>
  <si>
    <t>加古川町大野</t>
  </si>
  <si>
    <t>ｶｺｶﾞﾜﾁﾖｳｶﾜﾗ</t>
  </si>
  <si>
    <t>加古川町河原</t>
  </si>
  <si>
    <t>ｶｺｶﾞﾜﾁﾖｳｷﾀｻﾞｲｹ</t>
  </si>
  <si>
    <t>加古川町北在家</t>
  </si>
  <si>
    <t>ｶｺｶﾞﾜﾁﾖｳｷﾑﾗ</t>
  </si>
  <si>
    <t>加古川町木村</t>
  </si>
  <si>
    <t>ｶｺｶﾞﾜﾁﾖｳｼﾉﾊﾗﾁﾖｳ</t>
  </si>
  <si>
    <t>加古川町篠原町</t>
  </si>
  <si>
    <t>ｶｺｶﾞﾜﾁﾖｳｼﾞｹﾏﾁ</t>
  </si>
  <si>
    <t>加古川町寺家町</t>
  </si>
  <si>
    <t>ｶｺｶﾞﾜﾁﾖｳﾄﾓｻﾜ</t>
  </si>
  <si>
    <t>加古川町友沢</t>
  </si>
  <si>
    <t>ｶｺｶﾞﾜﾁﾖｳﾅｶﾂ</t>
  </si>
  <si>
    <t>加古川町中津</t>
  </si>
  <si>
    <t>ｶｺｶﾞﾜﾁﾖｳﾆｼｶﾞﾜﾗ</t>
  </si>
  <si>
    <t>加古川町西河原</t>
  </si>
  <si>
    <t>ｶｺｶﾞﾜﾁﾖｳﾋﾗﾉ</t>
  </si>
  <si>
    <t>加古川町平野</t>
  </si>
  <si>
    <t>ｶｺｶﾞﾜﾁﾖｳﾋﾞﾝｺﾞ</t>
  </si>
  <si>
    <t>加古川町備後</t>
  </si>
  <si>
    <t>ｶｺｶﾞﾜﾁﾖｳﾎﾝﾏﾁ</t>
  </si>
  <si>
    <t>加古川町本町</t>
  </si>
  <si>
    <t>ｶｺｶﾞﾜﾁﾖｳﾐｿﾞﾉｸﾁ</t>
  </si>
  <si>
    <t>加古川町溝之口</t>
  </si>
  <si>
    <t>ｶｺｶﾞﾜﾁﾖｳﾐﾅﾐﾋﾞﾝｺﾞ</t>
  </si>
  <si>
    <t>加古川町南備後</t>
  </si>
  <si>
    <t>ｶｺｶﾞﾜﾁﾖｳﾐﾉﾘ</t>
  </si>
  <si>
    <t>加古川町美乃利</t>
  </si>
  <si>
    <t>ｶﾅｻﾞﾜﾁﾖｳ</t>
  </si>
  <si>
    <t>金沢町</t>
  </si>
  <si>
    <t>ｶﾐｿｳﾁﾖｳｲﾉｸﾁ</t>
  </si>
  <si>
    <t>上荘町井ノ口</t>
  </si>
  <si>
    <t>ｶﾐｿｳﾁﾖｳｵﾉ</t>
  </si>
  <si>
    <t>上荘町小野</t>
  </si>
  <si>
    <t>ｶﾐｿｳﾁﾖｳｸｽｸﾘ</t>
  </si>
  <si>
    <t>上荘町薬栗</t>
  </si>
  <si>
    <t>ｶﾐｿｳﾁﾖｳｸﾆｶﾈ</t>
  </si>
  <si>
    <t>上荘町国包</t>
  </si>
  <si>
    <t>ｶﾐｿｳﾁﾖｳｼﾗｻﾜ</t>
  </si>
  <si>
    <t>上荘町白沢</t>
  </si>
  <si>
    <t>ｶﾐｿｳﾁﾖｳﾂｿﾞﾒ</t>
  </si>
  <si>
    <t>上荘町都染</t>
  </si>
  <si>
    <t>ｶﾐｿｳﾁﾖｳﾐﾄﾞﾛ</t>
  </si>
  <si>
    <t>上荘町見土呂</t>
  </si>
  <si>
    <t>ｶﾐｿｳﾁﾖｳﾐﾔｺﾀﾞｲ</t>
  </si>
  <si>
    <t>上荘町都台</t>
  </si>
  <si>
    <t>ｶﾝﾉﾁﾖｳｲｼﾓﾘ</t>
  </si>
  <si>
    <t>神野町石守</t>
  </si>
  <si>
    <t>ｶﾝﾉﾁﾖｳｶﾝﾉ</t>
  </si>
  <si>
    <t>神野町神野</t>
  </si>
  <si>
    <t>ｶﾝﾉﾁﾖｳｻｲｼﾞﾖｳ</t>
  </si>
  <si>
    <t>神野町西条</t>
  </si>
  <si>
    <t>ｶﾝﾉﾁﾖｳﾆｼﾉﾔﾏ</t>
  </si>
  <si>
    <t>神野町西之山</t>
  </si>
  <si>
    <t>ｶﾝﾉﾁﾖｳﾋｵｶｴﾝ</t>
  </si>
  <si>
    <t>神野町日岡苑</t>
  </si>
  <si>
    <t>ｶﾝﾉﾁﾖｳﾌｸﾄﾞﾒ</t>
  </si>
  <si>
    <t>神野町福留</t>
  </si>
  <si>
    <t>ｻｲｼﾞﾖｳﾔﾏﾃ</t>
  </si>
  <si>
    <t>西条山手</t>
  </si>
  <si>
    <t>ｼｶﾀﾁﾖｳｵｵｻﾞﾜ</t>
  </si>
  <si>
    <t>志方町大澤</t>
  </si>
  <si>
    <t>ｼｶﾀﾁﾖｳｵｵﾑﾈ</t>
  </si>
  <si>
    <t>志方町大宗</t>
  </si>
  <si>
    <t>ｼｶﾀﾁﾖｳｵｶ</t>
  </si>
  <si>
    <t>志方町岡</t>
  </si>
  <si>
    <t>ｼｶﾀﾁﾖｳｶﾐﾄﾐｷ</t>
  </si>
  <si>
    <t>志方町上冨木</t>
  </si>
  <si>
    <t>ｼｶﾀﾁﾖｳｻｲｸｼﾞﾖ</t>
  </si>
  <si>
    <t>志方町細工所</t>
  </si>
  <si>
    <t>ｼｶﾀﾁﾖｳｼｶﾀﾏﾁ</t>
  </si>
  <si>
    <t>志方町志方町</t>
  </si>
  <si>
    <t>ｼｶﾀﾁﾖｳｿﾞｳｺﾞｳ</t>
  </si>
  <si>
    <t>志方町雑郷</t>
  </si>
  <si>
    <t>ｼｶﾀﾁﾖｳﾀｶﾊﾀ</t>
  </si>
  <si>
    <t>志方町高畑</t>
  </si>
  <si>
    <t>ｼｶﾀﾁﾖｳﾅｶﾞﾑﾛ</t>
  </si>
  <si>
    <t>志方町永室</t>
  </si>
  <si>
    <t>ｼｶﾀﾁﾖｳﾅﾙｲ</t>
  </si>
  <si>
    <t>志方町成井</t>
  </si>
  <si>
    <t>ｼｶﾀﾁﾖｳﾆｼｲｲｻﾞｶ</t>
  </si>
  <si>
    <t>志方町西飯坂</t>
  </si>
  <si>
    <t>ｼｶﾀﾁﾖｳﾆｼﾅｶ</t>
  </si>
  <si>
    <t>志方町西中</t>
  </si>
  <si>
    <t>ｼｶﾀﾁﾖｳﾆｼﾏｷ</t>
  </si>
  <si>
    <t>志方町西牧</t>
  </si>
  <si>
    <t>ｼｶﾀﾁﾖｳﾆｼﾔﾏ</t>
  </si>
  <si>
    <t>志方町西山</t>
  </si>
  <si>
    <t>ｼｶﾀﾁﾖｳﾈｼﾞﾏﾂ</t>
  </si>
  <si>
    <t>志方町投松</t>
  </si>
  <si>
    <t>ｼｶﾀﾁﾖｳﾉｼﾞﾘ</t>
  </si>
  <si>
    <t>志方町野尻</t>
  </si>
  <si>
    <t>ｼｶﾀﾁﾖｳﾊﾀ</t>
  </si>
  <si>
    <t>志方町畑</t>
  </si>
  <si>
    <t>ｼｶﾀﾁﾖｳﾊﾗ</t>
  </si>
  <si>
    <t>志方町原</t>
  </si>
  <si>
    <t>ｼｶﾀﾁﾖｳﾋｶﾞｼｲｲｻﾞｶ</t>
  </si>
  <si>
    <t>志方町東飯坂</t>
  </si>
  <si>
    <t>ｼｶﾀﾁﾖｳﾋｶﾞｼﾅｶ</t>
  </si>
  <si>
    <t>志方町東中</t>
  </si>
  <si>
    <t>ｼｶﾀﾁﾖｳﾋﾛｵ</t>
  </si>
  <si>
    <t>志方町広尾</t>
  </si>
  <si>
    <t>ｼｶﾀﾁﾖｳﾔﾏﾅｶ</t>
  </si>
  <si>
    <t>志方町山中</t>
  </si>
  <si>
    <t>ｼｶﾀﾁﾖｳﾕｷﾂﾈ</t>
  </si>
  <si>
    <t>志方町行常</t>
  </si>
  <si>
    <t>ｼｶﾀﾁﾖｳﾖｺｵｵｼﾞ</t>
  </si>
  <si>
    <t>志方町横大路</t>
  </si>
  <si>
    <t>ｼﾝｶﾝﾉ</t>
  </si>
  <si>
    <t>新神野</t>
  </si>
  <si>
    <t>ﾆｼｶﾝｷﾁﾖｳｵｵｸﾞﾆ</t>
  </si>
  <si>
    <t>西神吉町大国</t>
  </si>
  <si>
    <t>ﾆｼｶﾝｷﾁﾖｳｶﾅｴ</t>
  </si>
  <si>
    <t>西神吉町鼎</t>
  </si>
  <si>
    <t>ﾆｼｶﾝｷﾁﾖｳｷｼ</t>
  </si>
  <si>
    <t>西神吉町岸</t>
  </si>
  <si>
    <t>ﾆｼｶﾝｷﾁﾖｳﾂｼﾞ</t>
  </si>
  <si>
    <t>西神吉町辻</t>
  </si>
  <si>
    <t>ﾆｼｶﾝｷﾁﾖｳﾅｶﾆｼ</t>
  </si>
  <si>
    <t>西神吉町中西</t>
  </si>
  <si>
    <t>ﾆｼｶﾝｷﾁﾖｳﾆｼﾑﾗ</t>
  </si>
  <si>
    <t>西神吉町西村</t>
  </si>
  <si>
    <t>ﾆｼｶﾝｷﾁﾖｳﾐﾔﾏｴ</t>
  </si>
  <si>
    <t>西神吉町宮前</t>
  </si>
  <si>
    <t>ﾉｸﾞﾁﾁﾖｳｷﾀﾉ</t>
  </si>
  <si>
    <t>野口町北野</t>
  </si>
  <si>
    <t>ﾉｸﾞﾁﾁﾖｳｻｶｲ</t>
  </si>
  <si>
    <t>野口町坂井</t>
  </si>
  <si>
    <t>ﾉｸﾞﾁﾁﾖｳｻｶﾓﾄ</t>
  </si>
  <si>
    <t>野口町坂元</t>
  </si>
  <si>
    <t>ﾉｸﾞﾁﾁﾖｳｻｶﾓﾄｷﾀ</t>
  </si>
  <si>
    <t>野口町坂元北</t>
  </si>
  <si>
    <t>ﾉｸﾞﾁﾁﾖｳﾅｶﾞｽﾅ</t>
  </si>
  <si>
    <t>野口町長砂</t>
  </si>
  <si>
    <t>ﾉｸﾞﾁﾁﾖｳﾉｸﾞﾁ</t>
  </si>
  <si>
    <t>野口町野口</t>
  </si>
  <si>
    <t>ﾉｸﾞﾁﾁﾖｳﾌﾀﾔ</t>
  </si>
  <si>
    <t>野口町二屋</t>
  </si>
  <si>
    <t>ﾉｸﾞﾁﾁﾖｳﾌﾙｵｳﾁ</t>
  </si>
  <si>
    <t>野口町古大内</t>
  </si>
  <si>
    <t>ﾉｸﾞﾁﾁﾖｳﾐｽﾞｱｼ</t>
  </si>
  <si>
    <t>野口町水足</t>
  </si>
  <si>
    <t>ﾉｸﾞﾁﾁﾖｳﾖｼﾉ</t>
  </si>
  <si>
    <t>野口町良野</t>
  </si>
  <si>
    <t>ﾋｶﾞｼｶﾝｷﾁﾖｳｱﾏｶﾞﾊﾗ</t>
  </si>
  <si>
    <t>東神吉町天下原</t>
  </si>
  <si>
    <t>ﾋｶﾞｼｶﾝｷﾁﾖｳｲｻﾍﾞ</t>
  </si>
  <si>
    <t>東神吉町砂部</t>
  </si>
  <si>
    <t>ﾋｶﾞｼｶﾝｷﾁﾖｳｶﾝｷ</t>
  </si>
  <si>
    <t>東神吉町神吉</t>
  </si>
  <si>
    <t>ﾋｶﾞｼｶﾝｷﾁﾖｳﾃﾞｶﾞﾊﾗ</t>
  </si>
  <si>
    <t>東神吉町出河原</t>
  </si>
  <si>
    <t>ﾋｶﾞｼｶﾝｷﾁﾖｳﾆｼｲﾉｸﾁ</t>
  </si>
  <si>
    <t>東神吉町西井ノ口</t>
  </si>
  <si>
    <t>ﾋｶﾞｼｶﾝｷﾁﾖｳﾏｽﾀﾞ</t>
  </si>
  <si>
    <t>東神吉町升田</t>
  </si>
  <si>
    <t>ﾋﾗｵｶﾁﾖｳｲｼｷ</t>
  </si>
  <si>
    <t>平岡町一色</t>
  </si>
  <si>
    <t>ﾋﾗｵｶﾁﾖｳｲｼｷﾋｶﾞｼ</t>
  </si>
  <si>
    <t>平岡町一色東</t>
  </si>
  <si>
    <t>ﾋﾗｵｶﾁﾖｳｲｼｷﾆｼ</t>
  </si>
  <si>
    <t>平岡町一色西</t>
  </si>
  <si>
    <t>ﾋﾗｵｶﾁﾖｳｼﾝｻﾞｲｹ</t>
  </si>
  <si>
    <t>平岡町新在家</t>
  </si>
  <si>
    <t>ﾋﾗｵｶﾁﾖｳﾀｶﾊﾀ</t>
  </si>
  <si>
    <t>平岡町高畑</t>
  </si>
  <si>
    <t>ﾋﾗｵｶﾁﾖｳﾂﾁﾔﾏ</t>
  </si>
  <si>
    <t>平岡町土山</t>
  </si>
  <si>
    <t>ﾋﾗｵｶﾁﾖｳﾂﾂｼﾞﾉ</t>
  </si>
  <si>
    <t>平岡町つつじ野</t>
  </si>
  <si>
    <t>ﾋﾗｵｶﾁﾖｳﾅｶﾉ</t>
  </si>
  <si>
    <t>平岡町中野</t>
  </si>
  <si>
    <t>ﾋﾗｵｶﾁﾖｳﾆｼﾀﾆ</t>
  </si>
  <si>
    <t>平岡町西谷</t>
  </si>
  <si>
    <t>ﾋﾗｵｶﾁﾖｳﾊﾂﾀﾝﾀﾞ</t>
  </si>
  <si>
    <t>平岡町八反田</t>
  </si>
  <si>
    <t>ﾋﾗｵｶﾁﾖｳﾌﾀﾏﾀ</t>
  </si>
  <si>
    <t>平岡町二俣</t>
  </si>
  <si>
    <t>ﾋﾗｵｶﾁﾖｳﾔﾏﾉｳｴ</t>
  </si>
  <si>
    <t>平岡町山之上</t>
  </si>
  <si>
    <t>ﾍｲｿｳﾁﾖｳｲｹｼﾞﾘ</t>
  </si>
  <si>
    <t>平荘町池尻</t>
  </si>
  <si>
    <t>ﾍｲｿｳﾁﾖｳｲﾂﾎﾟﾝﾏﾂ</t>
  </si>
  <si>
    <t>平荘町一本松</t>
  </si>
  <si>
    <t>ﾍｲｿｳﾁﾖｳｲﾜｵ</t>
  </si>
  <si>
    <t>平荘町磐</t>
  </si>
  <si>
    <t>ﾍｲｿｳﾁﾖｳｶﾐﾊﾗ</t>
  </si>
  <si>
    <t>平荘町上原</t>
  </si>
  <si>
    <t>ﾍｲｿｳﾁﾖｳｺｳｷﾞ</t>
  </si>
  <si>
    <t>平荘町神木</t>
  </si>
  <si>
    <t>ﾍｲｿｳﾁﾖｳｺﾊﾞﾀ</t>
  </si>
  <si>
    <t>平荘町小畑</t>
  </si>
  <si>
    <t>ﾍｲｿｳﾁﾖｳｻﾄ</t>
  </si>
  <si>
    <t>平荘町里</t>
  </si>
  <si>
    <t>ﾍｲｿｳﾁﾖｳｼﾝﾅｶﾔﾏ</t>
  </si>
  <si>
    <t>平荘町新中山</t>
  </si>
  <si>
    <t>ﾍｲｿｳﾁﾖｳﾅｶﾔﾏ</t>
  </si>
  <si>
    <t>平荘町中山</t>
  </si>
  <si>
    <t>ﾍｲｿｳﾁﾖｳﾆｼﾔﾏ</t>
  </si>
  <si>
    <t>平荘町西山</t>
  </si>
  <si>
    <t>ﾍｲｿｳﾁﾖｳﾔﾏｶﾄﾞ</t>
  </si>
  <si>
    <t>平荘町山角</t>
  </si>
  <si>
    <t>ﾍｲｿｳﾁﾖｳﾖｳﾛｳ</t>
  </si>
  <si>
    <t>平荘町養老</t>
  </si>
  <si>
    <t>ﾍﾞﾌﾁﾖｳｱｻﾋﾏﾁ</t>
  </si>
  <si>
    <t>別府町朝日町</t>
  </si>
  <si>
    <t>ﾍﾞﾌﾁﾖｳｲｼﾏﾁ</t>
  </si>
  <si>
    <t>別府町石町</t>
  </si>
  <si>
    <t>ﾍﾞﾌﾁﾖｳｼﾉﾍﾞ</t>
  </si>
  <si>
    <t>別府町新野辺</t>
  </si>
  <si>
    <t>ﾍﾞﾌﾁﾖｳｼﾉﾍﾞｷﾀﾏﾁ</t>
  </si>
  <si>
    <t>別府町新野辺北町</t>
  </si>
  <si>
    <t>ﾍﾞﾌﾁﾖｳﾅｶｼﾏﾏﾁ</t>
  </si>
  <si>
    <t>別府町中島町</t>
  </si>
  <si>
    <t>ﾍﾞﾌﾁﾖｳﾆｼﾏﾁ</t>
  </si>
  <si>
    <t>別府町西町</t>
  </si>
  <si>
    <t>ﾍﾞﾌﾁﾖｳﾆｼﾜｷ</t>
  </si>
  <si>
    <t>別府町西脇</t>
  </si>
  <si>
    <t>ﾍﾞﾌﾁﾖｳﾋｶﾞｼﾏﾁ</t>
  </si>
  <si>
    <t>別府町東町</t>
  </si>
  <si>
    <t>ﾍﾞﾌﾁﾖｳﾍﾞﾌ</t>
  </si>
  <si>
    <t>別府町別府</t>
  </si>
  <si>
    <t>ﾍﾞﾌﾁﾖｳﾎﾝﾏﾁ</t>
  </si>
  <si>
    <t>別府町本町</t>
  </si>
  <si>
    <t>ﾍﾞﾌﾁﾖｳﾐﾄﾞﾘﾏﾁ</t>
  </si>
  <si>
    <t>別府町緑町</t>
  </si>
  <si>
    <t>ﾍﾞﾌﾁﾖｳﾐﾅﾄﾏﾁ</t>
  </si>
  <si>
    <t>別府町港町</t>
  </si>
  <si>
    <t>ﾍﾞﾌﾁﾖｳﾐﾔﾃﾞﾝﾏﾁ</t>
  </si>
  <si>
    <t>別府町宮田町</t>
  </si>
  <si>
    <t>ﾍﾞﾌﾁﾖｳﾓﾄﾏﾁ</t>
  </si>
  <si>
    <t>別府町元町</t>
  </si>
  <si>
    <t>ﾔﾊﾀﾁﾖｳｶﾐｻｲｼﾞﾖｳ</t>
  </si>
  <si>
    <t>八幡町上西条</t>
  </si>
  <si>
    <t>ﾔﾊﾀﾁﾖｳｼﾓﾑﾗ</t>
  </si>
  <si>
    <t>八幡町下村</t>
  </si>
  <si>
    <t>ﾔﾊﾀﾁﾖｳｿｳｻ</t>
  </si>
  <si>
    <t>八幡町宗佐</t>
  </si>
  <si>
    <t>ﾔﾊﾀﾁﾖｳﾅｶｻｲｼﾞﾖｳ</t>
  </si>
  <si>
    <t>八幡町中西条</t>
  </si>
  <si>
    <t>ﾔﾊﾀﾁﾖｳﾉﾑﾗ</t>
  </si>
  <si>
    <t>八幡町野村</t>
  </si>
  <si>
    <t>ﾔﾊﾀﾁﾖｳﾌﾅﾏﾁ</t>
  </si>
  <si>
    <t>八幡町船町</t>
  </si>
  <si>
    <t>ﾖﾈﾀﾞﾁﾖｳｾﾝﾄﾞｳ</t>
  </si>
  <si>
    <t>米田町船頭</t>
  </si>
  <si>
    <t>ﾖﾈﾀﾞﾁﾖｳﾋﾗﾂ</t>
  </si>
  <si>
    <t>米田町平津</t>
  </si>
  <si>
    <t>ｱｺｳｼ</t>
  </si>
  <si>
    <t>ｲｿﾊﾏﾁﾖｳ</t>
  </si>
  <si>
    <t>磯浜町</t>
  </si>
  <si>
    <t>ｲﾀﾔﾁﾖｳ</t>
  </si>
  <si>
    <t>板屋町</t>
  </si>
  <si>
    <t>ｳﾈﾅﾗﾊﾞﾗ</t>
  </si>
  <si>
    <t>有年楢原</t>
  </si>
  <si>
    <t>ｳﾈﾊﾗ</t>
  </si>
  <si>
    <t>有年原</t>
  </si>
  <si>
    <t>ｳﾈﾑﾚ</t>
  </si>
  <si>
    <t>有年牟礼</t>
  </si>
  <si>
    <t>ｳﾈﾖｺｵ</t>
  </si>
  <si>
    <t>有年横尾</t>
  </si>
  <si>
    <t>ｵｵﾂ</t>
  </si>
  <si>
    <t>大津</t>
  </si>
  <si>
    <t>ｵｻｷ</t>
  </si>
  <si>
    <t>尾崎</t>
  </si>
  <si>
    <t>ｵﾘｶﾀ</t>
  </si>
  <si>
    <t>折方</t>
  </si>
  <si>
    <t>ｶｲﾋﾝﾁﾖｳ</t>
  </si>
  <si>
    <t>海浜町</t>
  </si>
  <si>
    <t>ｶﾀﾊﾏﾁﾖｳ</t>
  </si>
  <si>
    <t>片浜町</t>
  </si>
  <si>
    <t>ｶﾐｶﾘﾔ</t>
  </si>
  <si>
    <t>上仮屋</t>
  </si>
  <si>
    <t>ｶﾐｶﾘﾔﾐﾅﾐ</t>
  </si>
  <si>
    <t>上仮屋南</t>
  </si>
  <si>
    <t>ｶﾐｶﾘﾔｷﾀ</t>
  </si>
  <si>
    <t>上仮屋北</t>
  </si>
  <si>
    <t>ｶﾘﾔ</t>
  </si>
  <si>
    <t>加里屋</t>
  </si>
  <si>
    <t>ｶﾘﾔﾅｶｽ</t>
  </si>
  <si>
    <t>加里屋中洲</t>
  </si>
  <si>
    <t>ｶﾘﾔﾐﾅﾐ</t>
  </si>
  <si>
    <t>加里屋南</t>
  </si>
  <si>
    <t>ｷﾀﾉﾅｶ</t>
  </si>
  <si>
    <t>北野中</t>
  </si>
  <si>
    <t>ｷﾂﾞ</t>
  </si>
  <si>
    <t>木津</t>
  </si>
  <si>
    <t>ｷﾕｳﾉﾀﾆ</t>
  </si>
  <si>
    <t>木生谷</t>
  </si>
  <si>
    <t>ｹﾞﾝﾛｸﾊﾞｼﾁﾖｳ</t>
  </si>
  <si>
    <t>元禄橋町</t>
  </si>
  <si>
    <t>ｺｳﾉ</t>
  </si>
  <si>
    <t>高野</t>
  </si>
  <si>
    <t>ｺﾊﾏﾁﾖｳ</t>
  </si>
  <si>
    <t>古浜町</t>
  </si>
  <si>
    <t>ｻｺｼ</t>
  </si>
  <si>
    <t>坂越</t>
  </si>
  <si>
    <t>さつき町</t>
  </si>
  <si>
    <t>ｼﾖｳﾎﾊﾞｼﾁﾖｳ</t>
  </si>
  <si>
    <t>正保橋町</t>
  </si>
  <si>
    <t>ｼﾝﾃﾞﾝ</t>
  </si>
  <si>
    <t>新田</t>
  </si>
  <si>
    <t>ｽｾ</t>
  </si>
  <si>
    <t>周世</t>
  </si>
  <si>
    <t>ｿｳﾓﾝﾁﾖｳ</t>
  </si>
  <si>
    <t>惣門町</t>
  </si>
  <si>
    <t>高雄</t>
  </si>
  <si>
    <t>ﾃﾝﾜ</t>
  </si>
  <si>
    <t>鷆和</t>
  </si>
  <si>
    <t>ﾅｶﾋﾛ</t>
  </si>
  <si>
    <t>中広</t>
  </si>
  <si>
    <t>ﾅｶﾔﾏ</t>
  </si>
  <si>
    <t>中山</t>
  </si>
  <si>
    <t>ﾆｼｳﾈ(ﾕﾉｳﾁ)</t>
  </si>
  <si>
    <t>西有年（湯の内）</t>
  </si>
  <si>
    <t>ﾆｼｳﾈ(ｿﾉﾀ)</t>
  </si>
  <si>
    <t>西有年（その他）</t>
  </si>
  <si>
    <t>ﾆｼﾊﾏｷﾀﾏﾁ</t>
  </si>
  <si>
    <t>西浜北町</t>
  </si>
  <si>
    <t>ﾆｼﾊﾏﾁﾖｳ</t>
  </si>
  <si>
    <t>西浜町</t>
  </si>
  <si>
    <t>ﾉｳｼﾞﾝﾁﾖｳ</t>
  </si>
  <si>
    <t>農神町</t>
  </si>
  <si>
    <t>ﾊﾏｲﾁ</t>
  </si>
  <si>
    <t>浜市</t>
  </si>
  <si>
    <t>ﾋｶﾞｼｳﾈ</t>
  </si>
  <si>
    <t>東有年</t>
  </si>
  <si>
    <t>ﾌｸｳﾗ</t>
  </si>
  <si>
    <t>福浦</t>
  </si>
  <si>
    <t>ﾍｲｾｲﾁﾖｳ</t>
  </si>
  <si>
    <t>平成町</t>
  </si>
  <si>
    <t>ﾎｿﾉﾁﾖｳ</t>
  </si>
  <si>
    <t>細野町</t>
  </si>
  <si>
    <t>ﾎﾝﾐｵﾁﾖｳ</t>
  </si>
  <si>
    <t>本水尾町</t>
  </si>
  <si>
    <t>ﾏﾄﾉ</t>
  </si>
  <si>
    <t>真殿</t>
  </si>
  <si>
    <t>ﾏﾅｺﾞ</t>
  </si>
  <si>
    <t>砂子</t>
  </si>
  <si>
    <t>ﾐﾂﾋﾁﾖｳ</t>
  </si>
  <si>
    <t>三樋町</t>
  </si>
  <si>
    <t>ﾐﾅﾐﾉﾅｶ</t>
  </si>
  <si>
    <t>南野中</t>
  </si>
  <si>
    <t>ﾓﾄｵｷﾁﾖｳ</t>
  </si>
  <si>
    <t>元沖町</t>
  </si>
  <si>
    <t>ﾓﾄｼｵﾁﾖｳ</t>
  </si>
  <si>
    <t>ﾛﾂﾋﾟﾔｸﾒﾁﾖｳ</t>
  </si>
  <si>
    <t>六百目町</t>
  </si>
  <si>
    <t>ﾆｼﾜｷｼ</t>
  </si>
  <si>
    <t>ｱﾔﾏﾁﾖｳ</t>
  </si>
  <si>
    <t>合山町</t>
  </si>
  <si>
    <t>ｲﾀﾊﾞﾁﾖｳ</t>
  </si>
  <si>
    <t>板波町</t>
  </si>
  <si>
    <t>ｲﾁﾊﾗﾁﾖｳ</t>
  </si>
  <si>
    <t>市原町</t>
  </si>
  <si>
    <t>ｵｵｶﾞﾁ</t>
  </si>
  <si>
    <t>大垣内</t>
  </si>
  <si>
    <t>ｵｵｷﾞﾁﾖｳ</t>
  </si>
  <si>
    <t>大木町</t>
  </si>
  <si>
    <t>ｵｶｻﾞｷﾁﾖｳ</t>
  </si>
  <si>
    <t>岡崎町</t>
  </si>
  <si>
    <t>ｵﾁｶﾀﾁﾖｳ</t>
  </si>
  <si>
    <t>落方町</t>
  </si>
  <si>
    <t>ｶﾐｵｳｼﾞﾁﾖｳ</t>
  </si>
  <si>
    <t>上王子町</t>
  </si>
  <si>
    <t>ｶﾐﾄﾀﾞ</t>
  </si>
  <si>
    <t>上戸田</t>
  </si>
  <si>
    <t>ｶﾐﾋｴﾁﾖｳ</t>
  </si>
  <si>
    <t>上比延町</t>
  </si>
  <si>
    <t>ｸﾛﾀﾞｼﾖｳﾁﾖｳｲｼﾊﾗ</t>
  </si>
  <si>
    <t>黒田庄町石原</t>
  </si>
  <si>
    <t>ｸﾛﾀﾞｼﾖｳﾁﾖｳｵｵﾌｼ</t>
  </si>
  <si>
    <t>黒田庄町大伏</t>
  </si>
  <si>
    <t>ｸﾛﾀﾞｼﾖｳﾁﾖｳｵｶ</t>
  </si>
  <si>
    <t>黒田庄町岡</t>
  </si>
  <si>
    <t>ｸﾛﾀﾞｼﾖｳﾁﾖｳｷﾀ</t>
  </si>
  <si>
    <t>黒田庄町喜多</t>
  </si>
  <si>
    <t>ｸﾛﾀﾞｼﾖｳﾁﾖｳｸﾛﾀﾞ</t>
  </si>
  <si>
    <t>黒田庄町黒田</t>
  </si>
  <si>
    <t>ｸﾛﾀﾞｼﾖｳﾁﾖｳｺﾅｴ</t>
  </si>
  <si>
    <t>黒田庄町小苗</t>
  </si>
  <si>
    <t>ｸﾛﾀﾞｼﾖｳﾁﾖｳﾀﾞｲﾓﾝ</t>
  </si>
  <si>
    <t>黒田庄町大門</t>
  </si>
  <si>
    <t>ｸﾛﾀﾞｼﾖｳﾁﾖｳﾀｺｳ</t>
  </si>
  <si>
    <t>黒田庄町田高</t>
  </si>
  <si>
    <t>ｸﾛﾀﾞｼﾖｳﾁﾖｳﾂﾏｲ</t>
  </si>
  <si>
    <t>黒田庄町津万井</t>
  </si>
  <si>
    <t>ｸﾛﾀﾞｼﾖｳﾁﾖｳﾆｼｻﾞﾜ</t>
  </si>
  <si>
    <t>黒田庄町西澤</t>
  </si>
  <si>
    <t>ｸﾛﾀﾞｼﾖｳﾁﾖｳﾌｸｼﾞ</t>
  </si>
  <si>
    <t>黒田庄町福地</t>
  </si>
  <si>
    <t>ｸﾛﾀﾞｼﾖｳﾁﾖｳﾌﾅﾏﾁ</t>
  </si>
  <si>
    <t>黒田庄町船町</t>
  </si>
  <si>
    <t>ｸﾛﾀﾞｼﾖｳﾁﾖｳﾏｴｻｶ</t>
  </si>
  <si>
    <t>黒田庄町前坂</t>
  </si>
  <si>
    <t>ｸﾛﾀﾞｼﾖｳﾁﾖｳﾓﾝﾘﾕｳ</t>
  </si>
  <si>
    <t>黒田庄町門柳</t>
  </si>
  <si>
    <t>ｺｳﾀﾞｲﾁﾖｳ</t>
  </si>
  <si>
    <t>高田井町</t>
  </si>
  <si>
    <t>ｺｻｶﾁﾖｳ</t>
  </si>
  <si>
    <t>小坂町</t>
  </si>
  <si>
    <t>ｺﾞﾉｾﾁﾖｳ</t>
  </si>
  <si>
    <t>郷瀬町</t>
  </si>
  <si>
    <t>ｺﾓｴ</t>
  </si>
  <si>
    <t>蒲江</t>
  </si>
  <si>
    <t>ｻｶﾓﾄ</t>
  </si>
  <si>
    <t>坂本</t>
  </si>
  <si>
    <t>ｼｶﾉﾁﾖｳ</t>
  </si>
  <si>
    <t>鹿野町</t>
  </si>
  <si>
    <t>嶋</t>
  </si>
  <si>
    <t>ｼﾓﾄﾀﾞ</t>
  </si>
  <si>
    <t>下戸田</t>
  </si>
  <si>
    <t>ﾀｶｼﾏﾁﾖｳ</t>
  </si>
  <si>
    <t>高嶋町</t>
  </si>
  <si>
    <t>ﾀﾆﾁﾖｳ</t>
  </si>
  <si>
    <t>谷町</t>
  </si>
  <si>
    <t>ﾂﾏ</t>
  </si>
  <si>
    <t>津万</t>
  </si>
  <si>
    <t>ﾃﾞｱｲﾁﾖｳ</t>
  </si>
  <si>
    <t>出会町</t>
  </si>
  <si>
    <t>ﾄﾐﾀﾁﾖｳ</t>
  </si>
  <si>
    <t>ﾄﾐﾖｼｶﾐﾏﾁ</t>
  </si>
  <si>
    <t>富吉上町</t>
  </si>
  <si>
    <t>ﾄﾐﾖｼﾐﾅﾐﾁﾖｳ</t>
  </si>
  <si>
    <t>富吉南町</t>
  </si>
  <si>
    <t>ﾅｶﾊﾀﾁﾖｳ</t>
  </si>
  <si>
    <t>中畑町</t>
  </si>
  <si>
    <t>西嶋</t>
  </si>
  <si>
    <t>ﾉﾅｶﾁﾖｳ</t>
  </si>
  <si>
    <t>野中町</t>
  </si>
  <si>
    <t>ﾉﾑﾗﾁﾖｳ</t>
  </si>
  <si>
    <t>野村町</t>
  </si>
  <si>
    <t>ﾉﾑﾗﾁﾖｳｱｶﾈｶﾞｵｶ</t>
  </si>
  <si>
    <t>野村町茜が丘</t>
  </si>
  <si>
    <t>ﾊﾔｽﾁﾖｳ</t>
  </si>
  <si>
    <t>羽安町</t>
  </si>
  <si>
    <t>ﾋｴﾁﾖｳ</t>
  </si>
  <si>
    <t>比延町</t>
  </si>
  <si>
    <t>ﾎﾘﾁﾖｳ</t>
  </si>
  <si>
    <t>堀町</t>
  </si>
  <si>
    <t>ﾏｴｼﾞﾏﾁﾖｳ</t>
  </si>
  <si>
    <t>前島町</t>
  </si>
  <si>
    <t>ﾐｽﾞｵﾁﾖｳ</t>
  </si>
  <si>
    <t>水尾町</t>
  </si>
  <si>
    <t>ﾐﾖｳﾗｸｼﾞﾁﾖｳ</t>
  </si>
  <si>
    <t>明楽寺町</t>
  </si>
  <si>
    <t>ﾜﾌﾞﾁﾖｳ</t>
  </si>
  <si>
    <t>和布町</t>
  </si>
  <si>
    <t>ﾀｶﾗﾂﾞｶｼ</t>
  </si>
  <si>
    <t>ｱｸﾗﾅｶ</t>
  </si>
  <si>
    <t>安倉中</t>
  </si>
  <si>
    <t>ｱｸﾗﾆｼ</t>
  </si>
  <si>
    <t>安倉西</t>
  </si>
  <si>
    <t>ｱｸﾗﾐﾅﾐ</t>
  </si>
  <si>
    <t>安倉南</t>
  </si>
  <si>
    <t>ｱｸﾗｷﾀ</t>
  </si>
  <si>
    <t>安倉北</t>
  </si>
  <si>
    <t>泉ガ丘</t>
  </si>
  <si>
    <t>ｲｿｼ</t>
  </si>
  <si>
    <t>伊孑志</t>
  </si>
  <si>
    <t>ｲｿｼ(ﾑｺﾔﾏ)</t>
  </si>
  <si>
    <t>伊孑志（武庫山）</t>
  </si>
  <si>
    <t>ｲﾏｻﾞﾄﾁﾖｳ</t>
  </si>
  <si>
    <t>今里町</t>
  </si>
  <si>
    <t>ｳﾒﾉﾁﾖｳ</t>
  </si>
  <si>
    <t>梅野町</t>
  </si>
  <si>
    <t>ｵｵﾊﾗﾉ</t>
  </si>
  <si>
    <t>大原野</t>
  </si>
  <si>
    <t>ｵｵﾌﾞｷﾁﾖｳ</t>
  </si>
  <si>
    <t>大吹町</t>
  </si>
  <si>
    <t>ｵﾊﾞﾔｼ</t>
  </si>
  <si>
    <t>小林</t>
  </si>
  <si>
    <t>ｵﾊﾞﾔｼﾆｼﾔﾏ</t>
  </si>
  <si>
    <t>小林西山</t>
  </si>
  <si>
    <t>ｶｼｵ</t>
  </si>
  <si>
    <t>鹿塩</t>
  </si>
  <si>
    <t>ｶﾅｲﾁﾖｳ</t>
  </si>
  <si>
    <t>金井町</t>
  </si>
  <si>
    <t>ｶﾐｻｿﾘ</t>
  </si>
  <si>
    <t>上佐曽利</t>
  </si>
  <si>
    <t>ｶﾜﾓ</t>
  </si>
  <si>
    <t>川面</t>
  </si>
  <si>
    <t>ｶﾜﾓ(ﾅｶﾞｵﾔﾏ)</t>
  </si>
  <si>
    <t>川面（長尾山）</t>
  </si>
  <si>
    <t>ｷﾖｼｺｳｼﾞﾝ</t>
  </si>
  <si>
    <t>清荒神</t>
  </si>
  <si>
    <t>ｷﾘﾊﾀ(ﾅｶﾞｵｻﾝ19-64)</t>
  </si>
  <si>
    <t>切畑（長尾山１９－６４）</t>
  </si>
  <si>
    <t>ｷﾘﾊﾀ(ﾅｶﾞｵｻﾝ19-14)</t>
  </si>
  <si>
    <t>切畑（長尾山１９－１４）</t>
  </si>
  <si>
    <t>ｷﾘﾊﾀ(ﾅｶﾞｵｻﾝ&lt;ｿﾉﾀ&gt;)</t>
  </si>
  <si>
    <t>切畑（長尾山「その他」）</t>
  </si>
  <si>
    <t>ｷﾘﾊﾀ(ｿﾉﾀ)</t>
  </si>
  <si>
    <t>切畑（その他）</t>
  </si>
  <si>
    <t>ｸﾁﾀﾆﾋｶﾞｼ</t>
  </si>
  <si>
    <t>口谷東</t>
  </si>
  <si>
    <t>ｸﾁﾀﾆﾆｼ</t>
  </si>
  <si>
    <t>口谷西</t>
  </si>
  <si>
    <t>ｸﾗﾝﾄﾞ</t>
  </si>
  <si>
    <t>蔵人</t>
  </si>
  <si>
    <t>ｺｳｹﾞﾂﾁﾖｳ</t>
  </si>
  <si>
    <t>向月町</t>
  </si>
  <si>
    <t>ｺｳﾊﾞｺｼﾝﾃﾞﾝ</t>
  </si>
  <si>
    <t>香合新田</t>
  </si>
  <si>
    <t>ｺｳﾐﾖｳﾁﾖｳ</t>
  </si>
  <si>
    <t>光明町</t>
  </si>
  <si>
    <t>ｺﾞｼﾖﾉﾏｴﾁﾖｳ</t>
  </si>
  <si>
    <t>御所の前町</t>
  </si>
  <si>
    <t>ｺﾞﾃﾝﾔﾏ</t>
  </si>
  <si>
    <t>御殿山</t>
  </si>
  <si>
    <t>小浜</t>
  </si>
  <si>
    <t>ｺﾏﾉﾁﾖｳ</t>
  </si>
  <si>
    <t>駒の町</t>
  </si>
  <si>
    <t>ｻｶｲﾉ</t>
  </si>
  <si>
    <t>境野</t>
  </si>
  <si>
    <t>ｻｶｾﾀﾞｲ</t>
  </si>
  <si>
    <t>逆瀬台</t>
  </si>
  <si>
    <t>桜ガ丘</t>
  </si>
  <si>
    <t>ｼﾊﾞﾂｼﾞｼﾝﾃﾞﾝ</t>
  </si>
  <si>
    <t>芝辻新田</t>
  </si>
  <si>
    <t>ｼﾓｻｿﾘ</t>
  </si>
  <si>
    <t>下佐曽利</t>
  </si>
  <si>
    <t>ｼﾞﾕﾗｸｿｳ</t>
  </si>
  <si>
    <t>寿楽荘</t>
  </si>
  <si>
    <t>ｼﾝﾒｲﾜﾁﾖｳ</t>
  </si>
  <si>
    <t>新明和町</t>
  </si>
  <si>
    <t>ｽｴﾅﾘﾁﾖｳ</t>
  </si>
  <si>
    <t>末成町</t>
  </si>
  <si>
    <t>ｽﾐﾚｶﾞｵｶ</t>
  </si>
  <si>
    <t>すみれガ丘</t>
  </si>
  <si>
    <t>ﾀｶﾂｶｻ</t>
  </si>
  <si>
    <t>高司</t>
  </si>
  <si>
    <t>ﾀﾆｸﾞﾁﾁﾖｳ</t>
  </si>
  <si>
    <t>谷口町</t>
  </si>
  <si>
    <t>ﾀﾏｾ</t>
  </si>
  <si>
    <t>玉瀬</t>
  </si>
  <si>
    <t>ﾁｸﾞｻ</t>
  </si>
  <si>
    <t>千種</t>
  </si>
  <si>
    <t>ﾁﾖｳｼﾞﾕｶﾞｵｶ</t>
  </si>
  <si>
    <t>長寿ガ丘</t>
  </si>
  <si>
    <t>ﾂｷﾐﾔﾏ</t>
  </si>
  <si>
    <t>月見山</t>
  </si>
  <si>
    <t>ﾂﾙﾉｿｳ</t>
  </si>
  <si>
    <t>鶴の荘</t>
  </si>
  <si>
    <t>ﾄｳﾉﾁﾖｳ</t>
  </si>
  <si>
    <t>塔の町</t>
  </si>
  <si>
    <t>ﾄｳﾖｳﾁﾖｳ</t>
  </si>
  <si>
    <t>東洋町</t>
  </si>
  <si>
    <t>ﾅｶｽ</t>
  </si>
  <si>
    <t>中州</t>
  </si>
  <si>
    <t>ﾅｶｽｼﾞ</t>
  </si>
  <si>
    <t>中筋</t>
  </si>
  <si>
    <t>ﾅｶｽｼﾞ(ﾋﾗｲ)</t>
  </si>
  <si>
    <t>中筋（平井）</t>
  </si>
  <si>
    <t>ﾅｶｽｼﾞﾔﾏﾃ</t>
  </si>
  <si>
    <t>中筋山手</t>
  </si>
  <si>
    <t>ﾅｶﾔﾏｻｸﾗﾀﾞｲ</t>
  </si>
  <si>
    <t>中山桜台</t>
  </si>
  <si>
    <t>ﾅｶﾔﾏｻﾂｷﾀﾞｲ</t>
  </si>
  <si>
    <t>中山五月台</t>
  </si>
  <si>
    <t>ﾅｶﾔﾏｿｳｴﾝ</t>
  </si>
  <si>
    <t>中山荘園</t>
  </si>
  <si>
    <t>ﾅｶﾔﾏﾀﾞｲ</t>
  </si>
  <si>
    <t>中山台</t>
  </si>
  <si>
    <t>ﾅｶﾔﾏﾃﾞﾗ</t>
  </si>
  <si>
    <t>中山寺</t>
  </si>
  <si>
    <t>ﾆｶﾞﾜｱｻﾋｶﾞｵｶ</t>
  </si>
  <si>
    <t>仁川旭ガ丘</t>
  </si>
  <si>
    <t>ﾆｶﾞﾜｳｸﾞｲｽﾀﾞｲ</t>
  </si>
  <si>
    <t>仁川うぐいす台</t>
  </si>
  <si>
    <t>ﾆｶﾞﾜｾｲﾌｳﾀﾞｲ</t>
  </si>
  <si>
    <t>仁川清風台</t>
  </si>
  <si>
    <t>ﾆｶﾞﾜﾀｶﾀﾞｲ</t>
  </si>
  <si>
    <t>仁川高台</t>
  </si>
  <si>
    <t>ﾆｶﾞﾜﾀｶﾏﾙ</t>
  </si>
  <si>
    <t>仁川高丸</t>
  </si>
  <si>
    <t>ﾆｶﾞﾜﾀﾞﾝﾁ</t>
  </si>
  <si>
    <t>仁川団地</t>
  </si>
  <si>
    <t>ﾆｶﾞﾜﾂｷﾐｶﾞｵｶ</t>
  </si>
  <si>
    <t>仁川月見ガ丘</t>
  </si>
  <si>
    <t>ﾆｶﾞﾜﾐﾔﾆｼﾁﾖｳ</t>
  </si>
  <si>
    <t>仁川宮西町</t>
  </si>
  <si>
    <t>ﾆｶﾞﾜｷﾀ</t>
  </si>
  <si>
    <t>仁川北</t>
  </si>
  <si>
    <t>ﾆｶﾞﾜﾀﾞｲ</t>
  </si>
  <si>
    <t>仁川台</t>
  </si>
  <si>
    <t>ﾉｶﾞﾐ</t>
  </si>
  <si>
    <t>ﾊｽﾞ</t>
  </si>
  <si>
    <t>波豆</t>
  </si>
  <si>
    <t>ﾊﾅﾔｼｷｿｳｴﾝ</t>
  </si>
  <si>
    <t>花屋敷荘園</t>
  </si>
  <si>
    <t>ﾊﾅﾔｼｷﾂﾂｼﾞｶﾞｵｶ</t>
  </si>
  <si>
    <t>花屋敷つつじガ丘</t>
  </si>
  <si>
    <t>ﾊﾅﾔｼｷﾏﾂｶﾞｵｶ</t>
  </si>
  <si>
    <t>花屋敷松ガ丘</t>
  </si>
  <si>
    <t>ﾊﾅﾔｼｷﾐﾄﾞﾘｶﾞｵｶ</t>
  </si>
  <si>
    <t>花屋敷緑ガ丘</t>
  </si>
  <si>
    <t>光ガ丘</t>
  </si>
  <si>
    <t>雲雀丘</t>
  </si>
  <si>
    <t>ﾋﾊﾞﾘｶﾞｵｶﾔﾏﾃ</t>
  </si>
  <si>
    <t>雲雀丘山手</t>
  </si>
  <si>
    <t>ﾋﾗｲｻﾝｿｳ</t>
  </si>
  <si>
    <t>平井山荘</t>
  </si>
  <si>
    <t>ﾌｸｲﾁﾖｳ</t>
  </si>
  <si>
    <t>福井町</t>
  </si>
  <si>
    <t>ふじガ丘</t>
  </si>
  <si>
    <t>ﾎｳｼﾖｳｴﾝ</t>
  </si>
  <si>
    <t>宝松苑</t>
  </si>
  <si>
    <t>ﾎｳﾊﾞｲ</t>
  </si>
  <si>
    <t>宝梅</t>
  </si>
  <si>
    <t>ﾎｼﾉｿｳ</t>
  </si>
  <si>
    <t>星の荘</t>
  </si>
  <si>
    <t>ﾏｲﾀﾆ</t>
  </si>
  <si>
    <t>米谷</t>
  </si>
  <si>
    <t>ﾏｲﾀﾆｷﾖｼ</t>
  </si>
  <si>
    <t>米谷清</t>
  </si>
  <si>
    <t>ﾐｶｻﾁﾖｳ</t>
  </si>
  <si>
    <t>三笠町</t>
  </si>
  <si>
    <t>ﾐｻﾞ</t>
  </si>
  <si>
    <t>美座</t>
  </si>
  <si>
    <t>ﾐﾅﾐｸﾞﾁ</t>
  </si>
  <si>
    <t>南口</t>
  </si>
  <si>
    <t>ﾐﾅﾐﾋﾊﾞﾘｶﾞｵｶ</t>
  </si>
  <si>
    <t>南ひばりガ丘</t>
  </si>
  <si>
    <t>宮の町</t>
  </si>
  <si>
    <t>美幸町</t>
  </si>
  <si>
    <t>ﾑｺﾔﾏ</t>
  </si>
  <si>
    <t>武庫山</t>
  </si>
  <si>
    <t>ﾒﾌ</t>
  </si>
  <si>
    <t>売布</t>
  </si>
  <si>
    <t>ﾒﾌｷﾖｼｶﾞｵｶ</t>
  </si>
  <si>
    <t>売布きよしガ丘</t>
  </si>
  <si>
    <t>ﾒﾌｼﾞﾕｳｶﾞｵｶ</t>
  </si>
  <si>
    <t>売布自由ガ丘</t>
  </si>
  <si>
    <t>ﾒﾌﾋｶﾞｼﾉﾁﾖｳ</t>
  </si>
  <si>
    <t>売布東の町</t>
  </si>
  <si>
    <t>ﾒﾌﾔﾏﾃﾁﾖｳ</t>
  </si>
  <si>
    <t>売布山手町</t>
  </si>
  <si>
    <t>ﾒﾌｶﾞｵｶ</t>
  </si>
  <si>
    <t>売布ガ丘</t>
  </si>
  <si>
    <t>ﾓﾐｼﾞｶﾞｵｶ</t>
  </si>
  <si>
    <t>紅葉ガ丘</t>
  </si>
  <si>
    <t>ﾔｼﾛﾁﾖｳ</t>
  </si>
  <si>
    <t>社町</t>
  </si>
  <si>
    <t>ﾔﾏﾃﾀﾞｲﾋｶﾞｼ</t>
  </si>
  <si>
    <t>山手台東</t>
  </si>
  <si>
    <t>ﾔﾏﾃﾀﾞｲﾆｼ</t>
  </si>
  <si>
    <t>山手台西</t>
  </si>
  <si>
    <t>ﾔﾏﾓﾄﾉｻﾞﾄ</t>
  </si>
  <si>
    <t>山本野里</t>
  </si>
  <si>
    <t>ﾔﾏﾓﾄﾏﾙﾊｼ</t>
  </si>
  <si>
    <t>山本丸橋</t>
  </si>
  <si>
    <t>ﾔﾏﾓﾄﾆｼ</t>
  </si>
  <si>
    <t>山本西</t>
  </si>
  <si>
    <t>ﾔﾏﾓﾄﾀﾞｲ</t>
  </si>
  <si>
    <t>山本台</t>
  </si>
  <si>
    <t>ﾕｽﾞﾘﾊﾀﾞｲ</t>
  </si>
  <si>
    <t>ゆずり葉台</t>
  </si>
  <si>
    <t>ﾕﾓﾄﾁﾖｳ</t>
  </si>
  <si>
    <t>湯本町</t>
  </si>
  <si>
    <t>ﾐｷｼ</t>
  </si>
  <si>
    <t>ｱﾄﾍﾞ</t>
  </si>
  <si>
    <t>跡部</t>
  </si>
  <si>
    <t>ｲﾜﾐﾔ</t>
  </si>
  <si>
    <t>岩宮</t>
  </si>
  <si>
    <t>ｳｴﾉﾏﾙﾁﾖｳ</t>
  </si>
  <si>
    <t>上の丸町</t>
  </si>
  <si>
    <t>ｵｵﾂｶ</t>
  </si>
  <si>
    <t>大塚</t>
  </si>
  <si>
    <t>ｵｵﾑﾗ</t>
  </si>
  <si>
    <t>大村</t>
  </si>
  <si>
    <t>ｶｻ</t>
  </si>
  <si>
    <t>加佐</t>
  </si>
  <si>
    <t>ｶｻｿｳｶﾉ</t>
  </si>
  <si>
    <t>加佐草荷野</t>
  </si>
  <si>
    <t>ｷﾐｶﾞﾐﾈﾁﾖｳ</t>
  </si>
  <si>
    <t>君が峰町</t>
  </si>
  <si>
    <t>ｸﾁﾖｶﾜﾁﾖｳｵｵｼﾏ</t>
  </si>
  <si>
    <t>口吉川町大島</t>
  </si>
  <si>
    <t>ｸﾁﾖｶﾜﾁﾖｳｷﾂｼﾖｳｼﾞ</t>
  </si>
  <si>
    <t>口吉川町吉祥寺</t>
  </si>
  <si>
    <t>ｸﾁﾖｶﾜﾁﾖｳｸﾇｷﾞﾊﾗ</t>
  </si>
  <si>
    <t>口吉川町桾原</t>
  </si>
  <si>
    <t>ｸﾁﾖｶﾜﾁﾖｳｻｻﾊﾗ</t>
  </si>
  <si>
    <t>口吉川町笹原</t>
  </si>
  <si>
    <t>ｸﾁﾖｶﾜﾁﾖｳｻﾄﾜｷ</t>
  </si>
  <si>
    <t>口吉川町里脇</t>
  </si>
  <si>
    <t>ｸﾁﾖｶﾜﾁﾖｳｾﾞﾝｼﾖｳｼﾞ</t>
  </si>
  <si>
    <t>口吉川町善祥寺</t>
  </si>
  <si>
    <t>ｸﾁﾖｶﾜﾁﾖｳﾄﾉﾊﾀ</t>
  </si>
  <si>
    <t>口吉川町殿畑</t>
  </si>
  <si>
    <t>ｸﾁﾖｶﾜﾁﾖｳﾆｼﾅｶ</t>
  </si>
  <si>
    <t>口吉川町西中</t>
  </si>
  <si>
    <t>ｸﾁﾖｶﾜﾁﾖｳﾊﾞﾊﾞ</t>
  </si>
  <si>
    <t>口吉川町馬場</t>
  </si>
  <si>
    <t>ｸﾁﾖｶﾜﾁﾖｳﾋｶﾞｼﾅｶ</t>
  </si>
  <si>
    <t>口吉川町東中</t>
  </si>
  <si>
    <t>ｸﾁﾖｶﾜﾁﾖｳﾋｻﾂｸﾞ</t>
  </si>
  <si>
    <t>口吉川町久次</t>
  </si>
  <si>
    <t>ｸﾁﾖｶﾜﾁﾖｳﾎｷ</t>
  </si>
  <si>
    <t>口吉川町保木</t>
  </si>
  <si>
    <t>ｸﾁﾖｶﾜﾁﾖｳﾏｷ</t>
  </si>
  <si>
    <t>口吉川町槇</t>
  </si>
  <si>
    <t>ｸﾁﾖｶﾜﾁﾖｳﾐﾅﾐﾊﾞﾀ</t>
  </si>
  <si>
    <t>口吉川町南畑</t>
  </si>
  <si>
    <t>ｸﾁﾖｶﾜﾁﾖｳﾓﾓｻﾞｶ</t>
  </si>
  <si>
    <t>口吉川町桃坂</t>
  </si>
  <si>
    <t>ｸﾁﾖｶﾜﾁﾖｳﾚﾝｹﾞｼﾞ</t>
  </si>
  <si>
    <t>口吉川町蓮花寺</t>
  </si>
  <si>
    <t>ｸﾁﾖｶﾜﾁﾖｳﾋｶﾞｼ</t>
  </si>
  <si>
    <t>口吉川町東</t>
  </si>
  <si>
    <t>ｸﾙﾐ</t>
  </si>
  <si>
    <t>久留美</t>
  </si>
  <si>
    <t>ｼｼﾞﾐﾁﾖｳｱｵﾔﾏ</t>
  </si>
  <si>
    <t>志染町青山</t>
  </si>
  <si>
    <t>ｼｼﾞﾐﾁﾖｳｱﾌﾞﾀ</t>
  </si>
  <si>
    <t>志染町安福田</t>
  </si>
  <si>
    <t>ｼｼﾞﾐﾁﾖｳｲﾉｳｴ</t>
  </si>
  <si>
    <t>志染町井上</t>
  </si>
  <si>
    <t>ｼｼﾞﾐﾁﾖｳｲﾜﾔ</t>
  </si>
  <si>
    <t>志染町窟屋</t>
  </si>
  <si>
    <t>ｼｼﾞﾐﾁﾖｳｵｵﾀﾆ</t>
  </si>
  <si>
    <t>志染町大谷</t>
  </si>
  <si>
    <t>ｼｼﾞﾐﾁﾖｳｺｳﾅﾝｼﾞ</t>
  </si>
  <si>
    <t>志染町高男寺</t>
  </si>
  <si>
    <t>ｼｼﾞﾐﾁﾖｳｼｺﾞｳﾀﾞﾆ</t>
  </si>
  <si>
    <t>志染町四合谷</t>
  </si>
  <si>
    <t>ｼｼﾞﾐﾁﾖｳｼｼﾞﾐﾅｶ</t>
  </si>
  <si>
    <t>志染町志染中</t>
  </si>
  <si>
    <t>ｼｼﾞﾐﾁﾖｳﾄﾀﾞ</t>
  </si>
  <si>
    <t>志染町戸田</t>
  </si>
  <si>
    <t>ｼｼﾞﾐﾁﾖｳﾅｶｼﾞﾕｳｶﾞｵｶ</t>
  </si>
  <si>
    <t>志染町中自由が丘</t>
  </si>
  <si>
    <t>ｼｼﾞﾐﾁﾖｳﾋｶﾞｼｼﾞﾕｳｶﾞｵｶ</t>
  </si>
  <si>
    <t>志染町東自由が丘</t>
  </si>
  <si>
    <t>ｼｼﾞﾐﾁﾖｳﾆｼｼﾞﾕｳｶﾞｵｶ</t>
  </si>
  <si>
    <t>志染町西自由が丘</t>
  </si>
  <si>
    <t>ｼｼﾞﾐﾁﾖｳﾋﾛﾉ</t>
  </si>
  <si>
    <t>志染町広野</t>
  </si>
  <si>
    <t>ｼｼﾞﾐﾁﾖｳﾎｿﾒ</t>
  </si>
  <si>
    <t>志染町細目</t>
  </si>
  <si>
    <t>ｼｼﾞﾐﾁﾖｳﾐｻｶ</t>
  </si>
  <si>
    <t>志染町御坂</t>
  </si>
  <si>
    <t>ｼｼﾞﾐﾁﾖｳﾐﾂﾀﾞ</t>
  </si>
  <si>
    <t>志染町三津田</t>
  </si>
  <si>
    <t>ｼｼﾞﾐﾁﾖｳﾖｼﾀﾞ</t>
  </si>
  <si>
    <t>志染町吉田</t>
  </si>
  <si>
    <t>ｼﾊﾞﾏﾁ</t>
  </si>
  <si>
    <t>芝町</t>
  </si>
  <si>
    <t>ｼﾞﾕｳｶﾞｵｶﾎﾝﾏﾁ</t>
  </si>
  <si>
    <t>自由が丘本町</t>
  </si>
  <si>
    <t>ｼﾕｸﾊﾗ</t>
  </si>
  <si>
    <t>宿原</t>
  </si>
  <si>
    <t>ｽｴﾋﾛ</t>
  </si>
  <si>
    <t>末広</t>
  </si>
  <si>
    <t>ﾄﾘﾏﾁ</t>
  </si>
  <si>
    <t>鳥町</t>
  </si>
  <si>
    <t>ﾌﾅｲ</t>
  </si>
  <si>
    <t>府内</t>
  </si>
  <si>
    <t>ﾌﾅｲﾁﾖｳ</t>
  </si>
  <si>
    <t>府内町</t>
  </si>
  <si>
    <t>ﾍﾞﾂｼﾖﾁﾖｳｱｻﾋｶﾞｵｶ</t>
  </si>
  <si>
    <t>別所町朝日ケ丘</t>
  </si>
  <si>
    <t>ﾍﾞﾂｼﾖﾁﾖｳｲｼﾉ</t>
  </si>
  <si>
    <t>別所町石野</t>
  </si>
  <si>
    <t>ﾍﾞﾂｼﾖﾁﾖｳｵｷﾊﾙ</t>
  </si>
  <si>
    <t>別所町興治</t>
  </si>
  <si>
    <t>ﾍﾞﾂｼﾖﾁﾖｳｺﾝﾄﾞｳ</t>
  </si>
  <si>
    <t>別所町近藤</t>
  </si>
  <si>
    <t>ﾍﾞﾂｼﾖﾁﾖｳｼﾓｲｼﾉ</t>
  </si>
  <si>
    <t>別所町下石野</t>
  </si>
  <si>
    <t>ﾍﾞﾂｼﾖﾁﾖｳｼﾖｳﾎﾞｳｼﾞ</t>
  </si>
  <si>
    <t>別所町正法寺</t>
  </si>
  <si>
    <t>ﾍﾞﾂｼﾖﾁﾖｳﾀｶｷﾞ</t>
  </si>
  <si>
    <t>別所町高木</t>
  </si>
  <si>
    <t>ﾍﾞﾂｼﾖﾁﾖｳﾄﾓｴ</t>
  </si>
  <si>
    <t>別所町巴</t>
  </si>
  <si>
    <t>ﾍﾞﾂｼﾖﾁﾖｳﾊﾅｼﾞﾘ</t>
  </si>
  <si>
    <t>別所町花尻</t>
  </si>
  <si>
    <t>ﾍﾞﾂｼﾖﾁﾖｳﾋｶﾞｼﾎｳﾀﾞ</t>
  </si>
  <si>
    <t>別所町東這田</t>
  </si>
  <si>
    <t>ﾍﾞﾂｼﾖﾁﾖｳﾆｼﾎｳﾀﾞ</t>
  </si>
  <si>
    <t>別所町西這田</t>
  </si>
  <si>
    <t>ﾍﾞﾂｼﾖﾁﾖｳﾜﾀﾞ</t>
  </si>
  <si>
    <t>別所町和田</t>
  </si>
  <si>
    <t>ﾎｿｶﾜﾁﾖｳｶﾅﾔ</t>
  </si>
  <si>
    <t>細川町金屋</t>
  </si>
  <si>
    <t>ﾎｿｶﾜﾁﾖｳﾀｶｼﾉ</t>
  </si>
  <si>
    <t>細川町高篠</t>
  </si>
  <si>
    <t>ﾎｿｶﾜﾁﾖｳﾀｶﾊﾀ</t>
  </si>
  <si>
    <t>細川町高畑</t>
  </si>
  <si>
    <t>ﾎｿｶﾜﾁﾖｳﾀﾙﾎ</t>
  </si>
  <si>
    <t>細川町垂穂</t>
  </si>
  <si>
    <t>ﾎｿｶﾜﾁﾖｳﾄﾖﾁ</t>
  </si>
  <si>
    <t>細川町豊地</t>
  </si>
  <si>
    <t>ﾎｿｶﾜﾁﾖｳﾅｶｻﾞﾄ</t>
  </si>
  <si>
    <t>細川町中里</t>
  </si>
  <si>
    <t>ﾎｿｶﾜﾁﾖｳﾎｿｶﾜﾅｶ</t>
  </si>
  <si>
    <t>細川町細川中</t>
  </si>
  <si>
    <t>ﾎｿｶﾜﾁﾖｳﾏｽﾀﾞ</t>
  </si>
  <si>
    <t>細川町増田</t>
  </si>
  <si>
    <t>ﾎｿｶﾜﾁﾖｳﾐｽﾞﾎ</t>
  </si>
  <si>
    <t>細川町瑞穂</t>
  </si>
  <si>
    <t>ﾎｿｶﾜﾁﾖｳﾓﾓﾂﾞ</t>
  </si>
  <si>
    <t>細川町桃津</t>
  </si>
  <si>
    <t>ﾎｿｶﾜﾁﾖｳﾜｷｶﾞﾜ</t>
  </si>
  <si>
    <t>細川町脇川</t>
  </si>
  <si>
    <t>ﾎｿｶﾜﾁﾖｳﾆｼ</t>
  </si>
  <si>
    <t>細川町西</t>
  </si>
  <si>
    <t>ﾐﾄﾞﾘｶﾞｵｶﾁﾖｳﾅｶ</t>
  </si>
  <si>
    <t>緑が丘町中</t>
  </si>
  <si>
    <t>ﾐﾄﾞﾘｶﾞｵｶﾁﾖｳﾎﾝﾏﾁ</t>
  </si>
  <si>
    <t>緑が丘町本町</t>
  </si>
  <si>
    <t>ﾐﾄﾞﾘｶﾞｵｶﾁﾖｳﾋｶﾞｼ</t>
  </si>
  <si>
    <t>緑が丘町東</t>
  </si>
  <si>
    <t>ﾐﾄﾞﾘｶﾞｵｶﾁﾖｳﾆｼ</t>
  </si>
  <si>
    <t>緑が丘町西</t>
  </si>
  <si>
    <t>ﾖｶﾜﾁﾖｳｱﾘﾔｽ</t>
  </si>
  <si>
    <t>吉川町有安</t>
  </si>
  <si>
    <t>ﾖｶﾜﾁﾖｳｲﾁﾉｾ</t>
  </si>
  <si>
    <t>吉川町市野瀬</t>
  </si>
  <si>
    <t>ﾖｶﾜﾁﾖｳｲﾅﾀﾞ</t>
  </si>
  <si>
    <t>吉川町稲田</t>
  </si>
  <si>
    <t>ﾖｶﾜﾁﾖｳｳｴﾏﾂ</t>
  </si>
  <si>
    <t>吉川町上松</t>
  </si>
  <si>
    <t>ﾖｶﾜﾁﾖｳｵｵｿ</t>
  </si>
  <si>
    <t>吉川町大沢</t>
  </si>
  <si>
    <t>ﾖｶﾜﾁﾖｳｵｵﾊﾀ</t>
  </si>
  <si>
    <t>吉川町大畑</t>
  </si>
  <si>
    <t>ﾖｶﾜﾁﾖｳｵｸﾀﾞﾆ</t>
  </si>
  <si>
    <t>吉川町奥谷</t>
  </si>
  <si>
    <t>ﾖｶﾜﾁﾖｳｶｼｵ</t>
  </si>
  <si>
    <t>吉川町貸潮</t>
  </si>
  <si>
    <t>ﾖｶﾜﾁﾖｳｶｼﾞﾔ</t>
  </si>
  <si>
    <t>吉川町鍛治屋</t>
  </si>
  <si>
    <t>ﾖｶﾜﾁﾖｳｶﾐｱﾗｶﾜ</t>
  </si>
  <si>
    <t>吉川町上荒川</t>
  </si>
  <si>
    <t>ﾖｶﾜﾁﾖｳｶﾐﾅｶ</t>
  </si>
  <si>
    <t>吉川町上中</t>
  </si>
  <si>
    <t>ﾖｶﾜﾁﾖｳｷﾁﾔｽ</t>
  </si>
  <si>
    <t>吉川町吉安</t>
  </si>
  <si>
    <t>ﾖｶﾜﾁﾖｳｷﾝｶｲ</t>
  </si>
  <si>
    <t>吉川町金会</t>
  </si>
  <si>
    <t>ﾖｶﾜﾁﾖｳｸｽﾊﾗ</t>
  </si>
  <si>
    <t>吉川町楠原</t>
  </si>
  <si>
    <t>ﾖｶﾜﾁﾖｳｼﾞﾂﾗｸ</t>
  </si>
  <si>
    <t>吉川町実楽</t>
  </si>
  <si>
    <t>ﾖｶﾜﾁﾖｳﾀﾔ</t>
  </si>
  <si>
    <t>吉川町田谷</t>
  </si>
  <si>
    <t>ﾖｶﾜﾁﾖｳﾄﾐｵｶ</t>
  </si>
  <si>
    <t>吉川町冨岡</t>
  </si>
  <si>
    <t>ﾖｶﾜﾁﾖｳﾄﾖｵｶ</t>
  </si>
  <si>
    <t>吉川町豊岡</t>
  </si>
  <si>
    <t>ﾖｶﾜﾁﾖｳﾅｶﾞﾀﾆ</t>
  </si>
  <si>
    <t>吉川町長谷</t>
  </si>
  <si>
    <t>ﾖｶﾜﾁﾖｳﾆｼｵｸ</t>
  </si>
  <si>
    <t>吉川町西奥</t>
  </si>
  <si>
    <t>ﾖｶﾜﾁﾖｳﾆﾂﾀ</t>
  </si>
  <si>
    <t>吉川町新田</t>
  </si>
  <si>
    <t>ﾖｶﾜﾁﾖｳﾊﾀｴﾀﾞ</t>
  </si>
  <si>
    <t>吉川町畑枝</t>
  </si>
  <si>
    <t>ﾖｶﾜﾁﾖｳﾋｶﾞｼﾀﾞ</t>
  </si>
  <si>
    <t>吉川町東田</t>
  </si>
  <si>
    <t>ﾖｶﾜﾁﾖｳﾋﾞｼﾔﾓﾝ</t>
  </si>
  <si>
    <t>吉川町毘沙門</t>
  </si>
  <si>
    <t>ﾖｶﾜﾁﾖｳﾌｸｲ</t>
  </si>
  <si>
    <t>吉川町福井</t>
  </si>
  <si>
    <t>ﾖｶﾜﾁﾖｳﾌｸﾖｼ</t>
  </si>
  <si>
    <t>吉川町福吉</t>
  </si>
  <si>
    <t>ﾖｶﾜﾁﾖｳﾌﾙｲﾁ</t>
  </si>
  <si>
    <t>吉川町古市</t>
  </si>
  <si>
    <t>ﾖｶﾜﾁﾖｳﾌﾙｶﾜ</t>
  </si>
  <si>
    <t>吉川町古川</t>
  </si>
  <si>
    <t>ﾖｶﾜﾁﾖｳﾎｳｺｳｼﾞ</t>
  </si>
  <si>
    <t>吉川町法光寺</t>
  </si>
  <si>
    <t>ﾖｶﾜﾁﾖｳﾏｴﾀﾞ</t>
  </si>
  <si>
    <t>吉川町前田</t>
  </si>
  <si>
    <t>ﾖｶﾜﾁﾖｳﾐｽﾞｶﾐ</t>
  </si>
  <si>
    <t>吉川町水上</t>
  </si>
  <si>
    <t>ﾖｶﾜﾁﾖｳﾐﾅｷﾞﾀﾞｲ</t>
  </si>
  <si>
    <t>吉川町みなぎ台</t>
  </si>
  <si>
    <t>ﾖｶﾜﾁﾖｳﾔﾏﾉｳｴ</t>
  </si>
  <si>
    <t>吉川町山上</t>
  </si>
  <si>
    <t>ﾖｶﾜﾁﾖｳﾕﾀﾞﾆ</t>
  </si>
  <si>
    <t>吉川町湯谷</t>
  </si>
  <si>
    <t>ﾖｶﾜﾁﾖｳﾖﾈﾀﾞ</t>
  </si>
  <si>
    <t>吉川町米田</t>
  </si>
  <si>
    <t>ﾖｶﾜﾁﾖｳﾜﾀｾ</t>
  </si>
  <si>
    <t>吉川町渡瀬</t>
  </si>
  <si>
    <t>ﾖﾛｷ</t>
  </si>
  <si>
    <t>与呂木</t>
  </si>
  <si>
    <t>ﾀｶｻｺﾞｼ</t>
  </si>
  <si>
    <t>高砂市</t>
  </si>
  <si>
    <t>ｱﾐﾀﾞ(ﾁﾖｳﾒ)</t>
  </si>
  <si>
    <t>阿弥陀（丁目）</t>
  </si>
  <si>
    <t>ｱﾐﾀﾞﾁﾖｳｱﾐﾀﾞ(ﾊﾞﾝﾁ)</t>
  </si>
  <si>
    <t>阿弥陀町阿弥陀（番地）</t>
  </si>
  <si>
    <t>ｱﾐﾀﾞﾁﾖｳｳｵﾊｼ</t>
  </si>
  <si>
    <t>阿弥陀町魚橋</t>
  </si>
  <si>
    <t>ｱﾐﾀﾞﾁﾖｳｵｵｼｺ</t>
  </si>
  <si>
    <t>阿弥陀町生石</t>
  </si>
  <si>
    <t>ｱﾐﾀﾞﾁﾖｳｷﾀｲｹ</t>
  </si>
  <si>
    <t>阿弥陀町北池</t>
  </si>
  <si>
    <t>ｱﾐﾀﾞﾁﾖｳｷﾀﾔﾏ</t>
  </si>
  <si>
    <t>阿弥陀町北山</t>
  </si>
  <si>
    <t>ｱﾐﾀﾞﾁﾖｳｼﾞﾄｸ</t>
  </si>
  <si>
    <t>阿弥陀町地徳</t>
  </si>
  <si>
    <t>ｱﾐﾀﾞﾁﾖｳﾅｶﾞｵ</t>
  </si>
  <si>
    <t>阿弥陀町長尾</t>
  </si>
  <si>
    <t>ｱﾐﾀﾞﾁﾖｳﾐﾅﾐｲｹ</t>
  </si>
  <si>
    <t>阿弥陀町南池</t>
  </si>
  <si>
    <t>ｱﾗｲﾁﾖｳｵｵｷﾞﾏﾁ</t>
  </si>
  <si>
    <t>荒井町扇町</t>
  </si>
  <si>
    <t>ｱﾗｲﾁﾖｳｵﾀﾋﾞ</t>
  </si>
  <si>
    <t>荒井町御旅</t>
  </si>
  <si>
    <t>ｱﾗｲﾁﾖｳｶﾐﾏﾁ</t>
  </si>
  <si>
    <t>荒井町紙町</t>
  </si>
  <si>
    <t>ｱﾗｲﾁﾖｳｺﾏﾂﾊﾞﾗ</t>
  </si>
  <si>
    <t>荒井町小松原</t>
  </si>
  <si>
    <t>ｱﾗｲﾁﾖｳｼﾝﾊﾏ</t>
  </si>
  <si>
    <t>荒井町新浜</t>
  </si>
  <si>
    <t>ｱﾗｲﾁﾖｳﾁﾄﾞﾘ</t>
  </si>
  <si>
    <t>荒井町千鳥</t>
  </si>
  <si>
    <t>ｱﾗｲﾁﾖｳﾅｶｼﾝﾏﾁ</t>
  </si>
  <si>
    <t>荒井町中新町</t>
  </si>
  <si>
    <t>ｱﾗｲﾁﾖｳﾅｶﾏﾁ</t>
  </si>
  <si>
    <t>荒井町中町</t>
  </si>
  <si>
    <t>ｱﾗｲﾁﾖｳﾊｽｲｹ</t>
  </si>
  <si>
    <t>荒井町蓮池</t>
  </si>
  <si>
    <t>ｱﾗｲﾁﾖｳﾋｶﾞｼﾎﾝﾏﾁ</t>
  </si>
  <si>
    <t>荒井町東本町</t>
  </si>
  <si>
    <t>ｱﾗｲﾁﾖｳﾋﾉﾃﾞﾁﾖｳ</t>
  </si>
  <si>
    <t>荒井町日之出町</t>
  </si>
  <si>
    <t>ｱﾗｲﾁﾖｳﾐﾅﾐｻｶｴﾏﾁ</t>
  </si>
  <si>
    <t>荒井町南栄町</t>
  </si>
  <si>
    <t>ｱﾗｲﾁﾖｳﾜｶﾐﾔﾏﾁ</t>
  </si>
  <si>
    <t>荒井町若宮町</t>
  </si>
  <si>
    <t>ｲﾎ</t>
  </si>
  <si>
    <t>伊保</t>
  </si>
  <si>
    <t>ｲﾎﾐﾅﾄﾏﾁ</t>
  </si>
  <si>
    <t>伊保港町</t>
  </si>
  <si>
    <t>ｲﾎﾋｶﾞｼ</t>
  </si>
  <si>
    <t>伊保東</t>
  </si>
  <si>
    <t>ｲﾎｻﾞｷ</t>
  </si>
  <si>
    <t>伊保崎</t>
  </si>
  <si>
    <t>ｲﾎｻﾞｷﾐﾅﾐ</t>
  </si>
  <si>
    <t>伊保崎南</t>
  </si>
  <si>
    <t>ｲﾎﾁﾖｳﾅｶｽｼﾞ</t>
  </si>
  <si>
    <t>伊保町中筋</t>
  </si>
  <si>
    <t>ｳﾒｲ</t>
  </si>
  <si>
    <t>梅井</t>
  </si>
  <si>
    <t>ｶｽｶﾞﾉﾁﾖｳ</t>
  </si>
  <si>
    <t>春日野町</t>
  </si>
  <si>
    <t>ｶﾂﾞﾒ</t>
  </si>
  <si>
    <t>神爪</t>
  </si>
  <si>
    <t>ｶﾅｹﾀﾞﾁﾖｳ</t>
  </si>
  <si>
    <t>金ケ田町</t>
  </si>
  <si>
    <t>ｷﾀﾊﾏﾁﾖｳｳｼﾀﾆ</t>
  </si>
  <si>
    <t>北浜町牛谷</t>
  </si>
  <si>
    <t>ｷﾀﾊﾏﾁﾖｳｷﾀﾜｷ</t>
  </si>
  <si>
    <t>北浜町北脇</t>
  </si>
  <si>
    <t>ｷﾀﾊﾏﾁﾖｳﾆｼﾊﾏ</t>
  </si>
  <si>
    <t>北浜町西浜</t>
  </si>
  <si>
    <t>ｼﾞｺｳｼﾞﾁﾖｳ</t>
  </si>
  <si>
    <t>時光寺町</t>
  </si>
  <si>
    <t>ｼﾖｳﾖｳ</t>
  </si>
  <si>
    <t>松陽</t>
  </si>
  <si>
    <t>ﾀｶｻｺﾞﾁﾖｳｱｲｵｲﾁﾖｳ</t>
  </si>
  <si>
    <t>高砂町相生町</t>
  </si>
  <si>
    <t>ﾀｶｻｺﾞﾁﾖｳｱｲﾔﾏﾁ</t>
  </si>
  <si>
    <t>高砂町藍屋町</t>
  </si>
  <si>
    <t>ﾀｶｻｺﾞﾁﾖｳｱｻﾋﾏﾁ</t>
  </si>
  <si>
    <t>高砂町朝日町</t>
  </si>
  <si>
    <t>ﾀｶｻｺﾞﾁﾖｳｲﾏﾂﾞﾏﾁ</t>
  </si>
  <si>
    <t>高砂町今津町</t>
  </si>
  <si>
    <t>ﾀｶｻｺﾞﾁﾖｳｳｵﾏﾁ</t>
  </si>
  <si>
    <t>高砂町魚町</t>
  </si>
  <si>
    <t>ﾀｶｻｺﾞﾁﾖｳｴﾋﾞｽﾏﾁ</t>
  </si>
  <si>
    <t>高砂町戎町</t>
  </si>
  <si>
    <t>ﾀｶｻｺﾞﾁﾖｳｵｷﾊﾏﾁﾖｳ</t>
  </si>
  <si>
    <t>高砂町沖浜町</t>
  </si>
  <si>
    <t>ﾀｶｻｺﾞﾁﾖｳｶｷﾞﾏﾁ</t>
  </si>
  <si>
    <t>高砂町鍵町</t>
  </si>
  <si>
    <t>ﾀｶｻｺﾞﾁﾖｳｶｼﾞﾔﾏﾁ</t>
  </si>
  <si>
    <t>高砂町鍛冶屋町</t>
  </si>
  <si>
    <t>ﾀｶｻｺﾞﾁﾖｳｶﾘｱﾐﾏﾁ</t>
  </si>
  <si>
    <t>高砂町狩網町</t>
  </si>
  <si>
    <t>ﾀｶｻｺﾞﾁﾖｳｷｿﾏﾁ</t>
  </si>
  <si>
    <t>高砂町木曽町</t>
  </si>
  <si>
    <t>ﾀｶｻｺﾞﾁﾖｳｷﾀﾄｶｲﾏﾁ</t>
  </si>
  <si>
    <t>高砂町北渡海町</t>
  </si>
  <si>
    <t>ﾀｶｻｺﾞﾁﾖｳｷﾀﾎﾝﾏﾁ</t>
  </si>
  <si>
    <t>高砂町北本町</t>
  </si>
  <si>
    <t>ﾀｶｻｺﾞﾁﾖｳｻｲｸﾏﾁ</t>
  </si>
  <si>
    <t>高砂町細工町</t>
  </si>
  <si>
    <t>ﾀｶｻｺﾞﾁﾖｳｻｶｴﾏﾁ</t>
  </si>
  <si>
    <t>高砂町栄町</t>
  </si>
  <si>
    <t>ﾀｶｻｺﾞﾁﾖｳｻﾞｲﾓｸﾏﾁ</t>
  </si>
  <si>
    <t>高砂町材木町</t>
  </si>
  <si>
    <t>ﾀｶｻｺﾞﾁﾖｳｼﾐｽﾞﾏﾁ</t>
  </si>
  <si>
    <t>高砂町清水町</t>
  </si>
  <si>
    <t>ﾀｶｻｺﾞﾁﾖｳｼﾞﾛｽｹﾏﾁ</t>
  </si>
  <si>
    <t>高砂町次郎助町</t>
  </si>
  <si>
    <t>ﾀｶｻｺﾞﾁﾖｳｾﾝﾄﾞｳﾏﾁ</t>
  </si>
  <si>
    <t>高砂町船頭町</t>
  </si>
  <si>
    <t>ﾀｶｻｺﾞﾁﾖｳﾀｶｾﾏﾁ</t>
  </si>
  <si>
    <t>高砂町高瀬町</t>
  </si>
  <si>
    <t>ﾀｶｻｺﾞﾁﾖｳﾀﾏﾁ</t>
  </si>
  <si>
    <t>高砂町田町</t>
  </si>
  <si>
    <t>ﾀｶｻｺﾞﾁﾖｳﾀﾞｲｸﾏﾁ</t>
  </si>
  <si>
    <t>高砂町大工町</t>
  </si>
  <si>
    <t>ﾀｶｻｺﾞﾁﾖｳﾂﾘﾌﾈﾏﾁ</t>
  </si>
  <si>
    <t>高砂町釣船町</t>
  </si>
  <si>
    <t>ﾀｶｻｺﾞﾁﾖｳﾆｼﾐﾔﾏﾁ</t>
  </si>
  <si>
    <t>高砂町西宮町</t>
  </si>
  <si>
    <t>ﾀｶｻｺﾞﾁﾖｳﾉｳﾆﾝﾏﾁ</t>
  </si>
  <si>
    <t>高砂町農人町</t>
  </si>
  <si>
    <t>ﾀｶｻｺﾞﾁﾖｳﾊﾏﾀﾞﾏﾁ</t>
  </si>
  <si>
    <t>高砂町浜田町</t>
  </si>
  <si>
    <t>ﾀｶｻｺﾞﾁﾖｳﾋｶﾞｼﾉｳﾆﾝﾏﾁ</t>
  </si>
  <si>
    <t>高砂町東農人町</t>
  </si>
  <si>
    <t>ﾀｶｻｺﾞﾁﾖｳﾋｶﾞｼﾊﾏﾏﾁ</t>
  </si>
  <si>
    <t>高砂町東浜町</t>
  </si>
  <si>
    <t>ﾀｶｻｺﾞﾁﾖｳﾋｶﾞｼﾐﾔﾏﾁ</t>
  </si>
  <si>
    <t>高砂町東宮町</t>
  </si>
  <si>
    <t>ﾀｶｻｺﾞﾁﾖｳﾏﾂﾅﾐﾁﾖｳ</t>
  </si>
  <si>
    <t>高砂町松波町</t>
  </si>
  <si>
    <t>ﾀｶｻｺﾞﾁﾖｳﾐﾅﾐｻﾞｲﾓｸﾏﾁ</t>
  </si>
  <si>
    <t>高砂町南材木町</t>
  </si>
  <si>
    <t>ﾀｶｻｺﾞﾁﾖｳﾐﾅﾐﾄｶｲﾏﾁ</t>
  </si>
  <si>
    <t>高砂町南渡海町</t>
  </si>
  <si>
    <t>ﾀｶｻｺﾞﾁﾖｳﾐﾅﾐﾊﾏﾏﾁ</t>
  </si>
  <si>
    <t>高砂町南浜町</t>
  </si>
  <si>
    <t>ﾀｶｻｺﾞﾁﾖｳﾐﾅﾐﾎﾝﾏﾁ</t>
  </si>
  <si>
    <t>高砂町南本町</t>
  </si>
  <si>
    <t>ﾀｶｻｺﾞﾁﾖｳﾐﾔﾏｴﾁﾖｳ</t>
  </si>
  <si>
    <t>高砂町宮前町</t>
  </si>
  <si>
    <t>ﾀｶｻｺﾞﾁﾖｳﾑｺｳｼﾞﾏﾁﾖｳ</t>
  </si>
  <si>
    <t>高砂町向島町</t>
  </si>
  <si>
    <t>ﾀｶｻｺﾞﾁﾖｳﾖｺﾏﾁ</t>
  </si>
  <si>
    <t>高砂町横町</t>
  </si>
  <si>
    <t>ﾀｶｻｺﾞﾁﾖｳﾘﾖｳｼﾏﾁ</t>
  </si>
  <si>
    <t>高砂町猟師町</t>
  </si>
  <si>
    <t>ﾀｶｽ</t>
  </si>
  <si>
    <t>高須</t>
  </si>
  <si>
    <t>ﾀﾂﾔﾏ</t>
  </si>
  <si>
    <t>竜山</t>
  </si>
  <si>
    <t>ﾅｶｼﾏ</t>
  </si>
  <si>
    <t>ﾆｼﾊﾀ</t>
  </si>
  <si>
    <t>西畑</t>
  </si>
  <si>
    <t>ﾐﾎﾉｻﾄ</t>
  </si>
  <si>
    <t>美保里</t>
  </si>
  <si>
    <t>ﾕﾘｶﾞｵｶ</t>
  </si>
  <si>
    <t>百合丘</t>
  </si>
  <si>
    <t>ﾖﾈﾀﾞﾀﾞﾝﾁ</t>
  </si>
  <si>
    <t>米田団地</t>
  </si>
  <si>
    <t>ﾖﾈﾀﾞﾁﾖｳｺｼﾝ</t>
  </si>
  <si>
    <t>米田町古新</t>
  </si>
  <si>
    <t>ﾖﾈﾀﾞﾁﾖｳｼｵｲﾁ</t>
  </si>
  <si>
    <t>米田町塩市</t>
  </si>
  <si>
    <t>ﾖﾈﾀﾞﾁﾖｳｼﾏ</t>
  </si>
  <si>
    <t>米田町島</t>
  </si>
  <si>
    <t>ﾖﾈﾀﾞﾁﾖｳﾖﾈﾀﾞ</t>
  </si>
  <si>
    <t>米田町米田</t>
  </si>
  <si>
    <t>ﾖﾈﾀﾞﾁﾖｳﾖﾈﾀﾞｼﾝ</t>
  </si>
  <si>
    <t>米田町米田新</t>
  </si>
  <si>
    <t>ｶﾜﾆｼｼ</t>
  </si>
  <si>
    <t>ｱｶﾏﾂ</t>
  </si>
  <si>
    <t>赤松</t>
  </si>
  <si>
    <t>ｲｼﾐﾁ</t>
  </si>
  <si>
    <t>石道</t>
  </si>
  <si>
    <t>ｲﾓｵ</t>
  </si>
  <si>
    <t>芋生</t>
  </si>
  <si>
    <t>ｳｸﾞｲｽｶﾞｵｶ</t>
  </si>
  <si>
    <t>鴬が丘</t>
  </si>
  <si>
    <t>ｳｸﾞｲｽﾀﾞｲ</t>
  </si>
  <si>
    <t>鴬台</t>
  </si>
  <si>
    <t>ｳｸﾞｲｽﾉﾓﾘﾁﾖｳ</t>
  </si>
  <si>
    <t>鴬の森町</t>
  </si>
  <si>
    <t>ｵｵﾍﾞ</t>
  </si>
  <si>
    <t>小戸</t>
  </si>
  <si>
    <t>ｵﾊﾞﾅ</t>
  </si>
  <si>
    <t>小花</t>
  </si>
  <si>
    <t>ｷﾇﾉﾍﾞﾁﾖｳ</t>
  </si>
  <si>
    <t>絹延町</t>
  </si>
  <si>
    <t>ｷﾝｼﾖｳﾀﾞｲ</t>
  </si>
  <si>
    <t>錦松台</t>
  </si>
  <si>
    <t>ｸｼﾛ</t>
  </si>
  <si>
    <t>久代</t>
  </si>
  <si>
    <t>ｸﾆｻｷ</t>
  </si>
  <si>
    <t>国崎</t>
  </si>
  <si>
    <t>ｸﾛｶﾜ</t>
  </si>
  <si>
    <t>黒川</t>
  </si>
  <si>
    <t>ｹﾞｻﾞｲﾁﾖｳ</t>
  </si>
  <si>
    <t>下財町</t>
  </si>
  <si>
    <t>ｹﾔｷｻﾞｶ</t>
  </si>
  <si>
    <t>けやき坂</t>
  </si>
  <si>
    <t>ｻｶﾈ</t>
  </si>
  <si>
    <t>栄根</t>
  </si>
  <si>
    <t>ｻｻﾍﾞ</t>
  </si>
  <si>
    <t>笹部</t>
  </si>
  <si>
    <t>ｼﾀｶﾓ</t>
  </si>
  <si>
    <t>ｽｲﾒｲﾀﾞｲ</t>
  </si>
  <si>
    <t>水明台</t>
  </si>
  <si>
    <t>ｾｲﾘﾕｳﾀﾞｲ</t>
  </si>
  <si>
    <t>清流台</t>
  </si>
  <si>
    <t>ｾｲﾜﾀﾞｲﾋｶﾞｼ</t>
  </si>
  <si>
    <t>清和台東</t>
  </si>
  <si>
    <t>ｾｲﾜﾀﾞｲﾆｼ</t>
  </si>
  <si>
    <t>清和台西</t>
  </si>
  <si>
    <t>ﾀﾞｲﾜﾋｶﾞｼ</t>
  </si>
  <si>
    <t>大和東</t>
  </si>
  <si>
    <t>ﾀﾞｲﾜﾆｼ</t>
  </si>
  <si>
    <t>大和西</t>
  </si>
  <si>
    <t>ﾀﾀﾞｲﾝ</t>
  </si>
  <si>
    <t>多田院</t>
  </si>
  <si>
    <t>ﾀﾀﾞｲﾝﾀﾀﾞﾄﾞｺﾛﾁﾖｳ</t>
  </si>
  <si>
    <t>多田院多田所町</t>
  </si>
  <si>
    <t>ﾀﾀﾞｲﾝﾆｼ</t>
  </si>
  <si>
    <t>多田院西</t>
  </si>
  <si>
    <t>ﾀﾀﾞｻｸﾗｷﾞ</t>
  </si>
  <si>
    <t>多田桜木</t>
  </si>
  <si>
    <t>ﾁﾕｳｵｳﾁﾖｳ</t>
  </si>
  <si>
    <t>ﾂﾂﾐｶﾞﾀｷ</t>
  </si>
  <si>
    <t>鼓が滝</t>
  </si>
  <si>
    <t>ﾃﾗﾊﾀ</t>
  </si>
  <si>
    <t>寺畑</t>
  </si>
  <si>
    <t>ﾆｼｳﾈﾉ</t>
  </si>
  <si>
    <t>西畦野</t>
  </si>
  <si>
    <t>ﾆｼﾀﾀﾞ</t>
  </si>
  <si>
    <t>西多田</t>
  </si>
  <si>
    <t>ﾊｷﾞﾊﾗ</t>
  </si>
  <si>
    <t>萩原</t>
  </si>
  <si>
    <t>ﾊｷﾞﾊﾗﾀﾞｲﾋｶﾞｼ</t>
  </si>
  <si>
    <t>萩原台東</t>
  </si>
  <si>
    <t>ﾊｷﾞﾊﾗﾀﾞｲﾆｼ(1､2ﾁﾖｳﾒ､3ﾁﾖｳﾒ1ﾊﾞﾝ-282ﾊﾞﾝ)</t>
  </si>
  <si>
    <t>萩原台西（１、２丁目、３丁目１番～２８２番）</t>
  </si>
  <si>
    <t>ﾊｷﾞﾊﾗﾀﾞｲﾆｼ(3ﾁﾖｳﾒ283ﾊﾞﾝｲｼﾞﾖｳ)</t>
  </si>
  <si>
    <t>萩原台西（３丁目２８３番以上）</t>
  </si>
  <si>
    <t>ﾊﾅﾔｼｷ</t>
  </si>
  <si>
    <t>花屋敷</t>
  </si>
  <si>
    <t>ﾊﾅﾔｼｷﾔﾏﾃﾁﾖｳ</t>
  </si>
  <si>
    <t>花屋敷山手町</t>
  </si>
  <si>
    <t>ﾋｳﾁ</t>
  </si>
  <si>
    <t>火打</t>
  </si>
  <si>
    <t>ﾋｶﾞｼｳﾈﾉ</t>
  </si>
  <si>
    <t>東畦野</t>
  </si>
  <si>
    <t>ﾋｶﾞｼｳﾈﾉﾔﾏﾃ</t>
  </si>
  <si>
    <t>東畦野山手</t>
  </si>
  <si>
    <t>ﾋｶﾞｼｸｼﾛ</t>
  </si>
  <si>
    <t>東久代</t>
  </si>
  <si>
    <t>ﾋｶﾞｼﾀﾀﾞ</t>
  </si>
  <si>
    <t>東多田</t>
  </si>
  <si>
    <t>ﾋﾀﾞｶﾁﾖｳ</t>
  </si>
  <si>
    <t>日高町</t>
  </si>
  <si>
    <t>ﾋﾄｸﾗ</t>
  </si>
  <si>
    <t>一庫</t>
  </si>
  <si>
    <t>松が丘町</t>
  </si>
  <si>
    <t>ﾏﾙﾉｳﾁﾁﾖｳ</t>
  </si>
  <si>
    <t>丸の内町</t>
  </si>
  <si>
    <t>ﾏﾙﾔﾏﾀﾞｲ</t>
  </si>
  <si>
    <t>丸山台</t>
  </si>
  <si>
    <t>ﾏﾝｶﾞﾝｼﾞﾁﾖｳ</t>
  </si>
  <si>
    <t>満願寺町</t>
  </si>
  <si>
    <t>ﾐﾅﾐﾉｻｶ</t>
  </si>
  <si>
    <t>南野坂</t>
  </si>
  <si>
    <t>ﾐﾅﾐﾊﾅﾔｼｷ</t>
  </si>
  <si>
    <t>南花屋敷</t>
  </si>
  <si>
    <t>ﾐﾉ</t>
  </si>
  <si>
    <t>見野</t>
  </si>
  <si>
    <t>ﾑｼﾕｳ</t>
  </si>
  <si>
    <t>虫生</t>
  </si>
  <si>
    <t>ﾔﾄｳ</t>
  </si>
  <si>
    <t>矢問</t>
  </si>
  <si>
    <t>ﾔﾄｳﾋｶﾞｼﾏﾁ</t>
  </si>
  <si>
    <t>矢問東町</t>
  </si>
  <si>
    <t>ﾔﾅｷﾞﾀﾆ</t>
  </si>
  <si>
    <t>柳谷</t>
  </si>
  <si>
    <t>ﾔﾏﾊﾗ</t>
  </si>
  <si>
    <t>山原</t>
  </si>
  <si>
    <t>ﾕﾔﾏﾀﾞｲ</t>
  </si>
  <si>
    <t>湯山台</t>
  </si>
  <si>
    <t>ﾖｺｼﾞ</t>
  </si>
  <si>
    <t>横路</t>
  </si>
  <si>
    <t>ﾜｶﾐﾔ</t>
  </si>
  <si>
    <t>若宮</t>
  </si>
  <si>
    <t>ｵﾉｼ</t>
  </si>
  <si>
    <t>ｱｵﾁﾖｳ</t>
  </si>
  <si>
    <t>粟生町</t>
  </si>
  <si>
    <t>ｱｵﾉｶﾞﾊﾗﾁﾖｳ</t>
  </si>
  <si>
    <t>青野ケ原町</t>
  </si>
  <si>
    <t>ｱｶﾞﾀﾁﾖｳ</t>
  </si>
  <si>
    <t>阿形町</t>
  </si>
  <si>
    <t>ｲｸｶﾞｵｶﾁﾖｳ</t>
  </si>
  <si>
    <t>育ケ丘町</t>
  </si>
  <si>
    <t>ｲﾁﾊﾞﾁﾖｳ</t>
  </si>
  <si>
    <t>市場町</t>
  </si>
  <si>
    <t>ｶｼﾔﾏﾁﾖｳ</t>
  </si>
  <si>
    <t>樫山町</t>
  </si>
  <si>
    <t>ｶﾉﾁﾖｳ</t>
  </si>
  <si>
    <t>ｶﾐｼﾝﾏﾁ</t>
  </si>
  <si>
    <t>上新町</t>
  </si>
  <si>
    <t>ｶﾜｲﾅｶﾁﾖｳ</t>
  </si>
  <si>
    <t>河合中町</t>
  </si>
  <si>
    <t>ｶﾜｲﾆｼﾁﾖｳ</t>
  </si>
  <si>
    <t>河合西町</t>
  </si>
  <si>
    <t>来住町</t>
  </si>
  <si>
    <t>ｷﾀｵｶﾁﾖｳ</t>
  </si>
  <si>
    <t>北丘町</t>
  </si>
  <si>
    <t>ｷﾋﾞﾀﾁﾖｳ</t>
  </si>
  <si>
    <t>黍田町</t>
  </si>
  <si>
    <t>ｷﾖﾀﾆﾁﾖｳ</t>
  </si>
  <si>
    <t>浄谷町</t>
  </si>
  <si>
    <t>ｸﾎﾞｷﾁﾖｳ</t>
  </si>
  <si>
    <t>久保木町</t>
  </si>
  <si>
    <t>ｸﾓﾁﾖｳ</t>
  </si>
  <si>
    <t>久茂町</t>
  </si>
  <si>
    <t>ｸﾛｶﾜﾁﾖｳ</t>
  </si>
  <si>
    <t>黒川町</t>
  </si>
  <si>
    <t>ｺｳﾄﾞﾁﾖｳ</t>
  </si>
  <si>
    <t>広渡町</t>
  </si>
  <si>
    <t>ｻｶﾞｷﾁﾖｳ</t>
  </si>
  <si>
    <t>榊町</t>
  </si>
  <si>
    <t>ｻｸﾗﾀﾞｲ</t>
  </si>
  <si>
    <t>桜台</t>
  </si>
  <si>
    <t>ｼｷｼﾞﾁﾖｳ</t>
  </si>
  <si>
    <t>敷地町</t>
  </si>
  <si>
    <t>ｼﾓｵｵﾍﾞﾁﾖｳ</t>
  </si>
  <si>
    <t>下大部町</t>
  </si>
  <si>
    <t>ｼﾓｷｼﾁﾖｳ</t>
  </si>
  <si>
    <t>下来住町</t>
  </si>
  <si>
    <t>ｼﾝﾍﾞﾁﾖｳ</t>
  </si>
  <si>
    <t>新部町</t>
  </si>
  <si>
    <t>ｽｶﾞﾀﾁﾖｳ</t>
  </si>
  <si>
    <t>菅田町</t>
  </si>
  <si>
    <t>ｽﾐﾅｶﾞﾁﾖｳ</t>
  </si>
  <si>
    <t>住永町</t>
  </si>
  <si>
    <t>ﾀﾞｲｶｲﾁﾖｳ</t>
  </si>
  <si>
    <t>大開町</t>
  </si>
  <si>
    <t>ﾀｶﾔﾏﾁﾖｳ</t>
  </si>
  <si>
    <t>高山町</t>
  </si>
  <si>
    <t>ﾀｸﾐﾀﾞｲ</t>
  </si>
  <si>
    <t>匠台</t>
  </si>
  <si>
    <t>ﾀﾙｲﾁﾖｳ</t>
  </si>
  <si>
    <t>垂井町</t>
  </si>
  <si>
    <t>ﾃﾞﾝｴﾝﾁﾖｳ</t>
  </si>
  <si>
    <t>田園町</t>
  </si>
  <si>
    <t>ﾅｶｼﾏﾁﾖｳ</t>
  </si>
  <si>
    <t>ﾅｶﾀﾆﾁﾖｳ</t>
  </si>
  <si>
    <t>中谷町</t>
  </si>
  <si>
    <t>ﾅｶﾊﾞﾝﾁﾖｳ</t>
  </si>
  <si>
    <t>中番町</t>
  </si>
  <si>
    <t>ﾆｼﾜｷﾁﾖｳ</t>
  </si>
  <si>
    <t>西脇町</t>
  </si>
  <si>
    <t>ﾊﾀﾁﾖｳ</t>
  </si>
  <si>
    <t>葉多町</t>
  </si>
  <si>
    <t>復井町</t>
  </si>
  <si>
    <t>ﾌｸｽﾞﾐﾁﾖｳ</t>
  </si>
  <si>
    <t>福住町</t>
  </si>
  <si>
    <t>ﾌｸﾃﾞﾝﾁﾖｳ</t>
  </si>
  <si>
    <t>福甸町</t>
  </si>
  <si>
    <t>船木町</t>
  </si>
  <si>
    <t>ﾎﾝﾏﾁ(1ﾁﾖｳﾒ)</t>
  </si>
  <si>
    <t>本町（１丁目）</t>
  </si>
  <si>
    <t>ﾎﾝﾏﾁ(ｿﾉﾀ)</t>
  </si>
  <si>
    <t>本町（その他）</t>
  </si>
  <si>
    <t>ﾏﾝｼﾖｳｼﾞﾁﾖｳ</t>
  </si>
  <si>
    <t>万勝寺町</t>
  </si>
  <si>
    <t>ﾐﾅﾐｱｵﾉﾁﾖｳ</t>
  </si>
  <si>
    <t>南青野町</t>
  </si>
  <si>
    <t>ﾐﾜﾁﾖｳ</t>
  </si>
  <si>
    <t>ﾜｷﾓﾄﾁﾖｳ</t>
  </si>
  <si>
    <t>脇本町</t>
  </si>
  <si>
    <t>ｻﾝﾀﾞｼ</t>
  </si>
  <si>
    <t>ｻﾝﾀﾞｼﾉﾂｷﾞﾆﾊﾞﾝﾁｶﾞｸﾙﾊﾞｱｲ</t>
  </si>
  <si>
    <t>三田市の次に番地がくる場合</t>
  </si>
  <si>
    <t>ｱｲﾓﾄ</t>
  </si>
  <si>
    <t>藍本</t>
  </si>
  <si>
    <t>ｲﾁﾉｾ</t>
  </si>
  <si>
    <t>市之瀬</t>
  </si>
  <si>
    <t>ｲﾉｸｻ</t>
  </si>
  <si>
    <t>井ノ草</t>
  </si>
  <si>
    <t>ｳﾏﾜﾀﾘ</t>
  </si>
  <si>
    <t>馬渡</t>
  </si>
  <si>
    <t>ｴｲﾀｸｼﾞ</t>
  </si>
  <si>
    <t>永沢寺</t>
  </si>
  <si>
    <t>ｵｵｶﾜｾ</t>
  </si>
  <si>
    <t>大川瀬</t>
  </si>
  <si>
    <t>ｵｵﾊﾀ</t>
  </si>
  <si>
    <t>大畑</t>
  </si>
  <si>
    <t>ｵﾁﾊﾞﾗ</t>
  </si>
  <si>
    <t>乙原</t>
  </si>
  <si>
    <t>ｵﾉ</t>
  </si>
  <si>
    <t>小野</t>
  </si>
  <si>
    <t>ｶﾞｸｴﾝ</t>
  </si>
  <si>
    <t>学園</t>
  </si>
  <si>
    <t>ｶﾞｸｴﾝｳｴｶﾞﾊﾗ</t>
  </si>
  <si>
    <t>学園上ケ原</t>
  </si>
  <si>
    <t>ｶｼﾀ</t>
  </si>
  <si>
    <t>香下</t>
  </si>
  <si>
    <t>ｶﾐｱｲﾉ</t>
  </si>
  <si>
    <t>上相野</t>
  </si>
  <si>
    <t>ｶﾐｱｵﾉ</t>
  </si>
  <si>
    <t>上青野</t>
  </si>
  <si>
    <t>ｶﾐｲｻﾜ</t>
  </si>
  <si>
    <t>上井沢</t>
  </si>
  <si>
    <t>ｶﾐｳﾁｶﾞﾐ</t>
  </si>
  <si>
    <t>上内神</t>
  </si>
  <si>
    <t>ｶﾐﾂﾞｷｾ</t>
  </si>
  <si>
    <t>上槻瀬</t>
  </si>
  <si>
    <t>ｶﾐﾌｶﾀ</t>
  </si>
  <si>
    <t>上深田</t>
  </si>
  <si>
    <t>ｶﾐﾎﾝｼﾞﾖｳ</t>
  </si>
  <si>
    <t>上本庄</t>
  </si>
  <si>
    <t>ｶﾜﾖｹ</t>
  </si>
  <si>
    <t>川除</t>
  </si>
  <si>
    <t>ｶﾜﾗ</t>
  </si>
  <si>
    <t>貴志</t>
  </si>
  <si>
    <t>ｷﾀｳﾗ</t>
  </si>
  <si>
    <t>北浦</t>
  </si>
  <si>
    <t>ｸﾜﾊﾞﾗ</t>
  </si>
  <si>
    <t>ｹﾔｷﾀﾞｲ</t>
  </si>
  <si>
    <t>けやき台</t>
  </si>
  <si>
    <t>ｺｳﾂﾞｷ</t>
  </si>
  <si>
    <t>木器</t>
  </si>
  <si>
    <t>ｺｶﾞｷ</t>
  </si>
  <si>
    <t>小柿</t>
  </si>
  <si>
    <t>ｻｶｲ</t>
  </si>
  <si>
    <t>酒井</t>
  </si>
  <si>
    <t>ｻﾜﾀﾞﾆ</t>
  </si>
  <si>
    <t>沢谷</t>
  </si>
  <si>
    <t>ｻﾝﾀﾞﾁﾖｳ</t>
  </si>
  <si>
    <t>ｼﾃﾞﾊﾗ</t>
  </si>
  <si>
    <t>志手原</t>
  </si>
  <si>
    <t>ｼﾓｱｲﾉ</t>
  </si>
  <si>
    <t>下相野</t>
  </si>
  <si>
    <t>ｼﾓｱｵﾉ</t>
  </si>
  <si>
    <t>下青野</t>
  </si>
  <si>
    <t>ｼﾓｲｻﾜ</t>
  </si>
  <si>
    <t>下井沢</t>
  </si>
  <si>
    <t>ｼﾓｳﾁｶﾞﾐ</t>
  </si>
  <si>
    <t>下内神</t>
  </si>
  <si>
    <t>ｼﾓｻﾞﾄ</t>
  </si>
  <si>
    <t>下里</t>
  </si>
  <si>
    <t>ｼﾓﾀﾅｶ</t>
  </si>
  <si>
    <t>下田中</t>
  </si>
  <si>
    <t>ｼﾓﾂﾞｷｾ</t>
  </si>
  <si>
    <t>下槻瀬</t>
  </si>
  <si>
    <t>ｼﾓﾌｶﾀ</t>
  </si>
  <si>
    <t>下深田</t>
  </si>
  <si>
    <t>ｽｴ</t>
  </si>
  <si>
    <t>末</t>
  </si>
  <si>
    <t>ｽｴﾖｼ</t>
  </si>
  <si>
    <t>末吉</t>
  </si>
  <si>
    <t>ｽｽﾞｶ</t>
  </si>
  <si>
    <t>鈴鹿</t>
  </si>
  <si>
    <t>ｽｽﾞｶｹﾀﾞｲ</t>
  </si>
  <si>
    <t>すずかけ台</t>
  </si>
  <si>
    <t>ｽﾏﾀﾞ</t>
  </si>
  <si>
    <t>須磨田</t>
  </si>
  <si>
    <t>ﾀｲﾅｶﾁﾖｳ</t>
  </si>
  <si>
    <t>対中町</t>
  </si>
  <si>
    <t>ﾀｶｽｷﾞ</t>
  </si>
  <si>
    <t>高次</t>
  </si>
  <si>
    <t>ﾂﾂｼﾞｶﾞｵｶﾐﾅﾐ</t>
  </si>
  <si>
    <t>つつじが丘南</t>
  </si>
  <si>
    <t>ﾂﾂｼﾞｶﾞｵｶｷﾀ</t>
  </si>
  <si>
    <t>つつじが丘北</t>
  </si>
  <si>
    <t>ﾃｸﾉﾊﾟｰｸ</t>
  </si>
  <si>
    <t>テクノパーク</t>
  </si>
  <si>
    <t>ﾃﾗﾑﾗﾁﾖｳ</t>
  </si>
  <si>
    <t>寺村町</t>
  </si>
  <si>
    <t>十倉</t>
  </si>
  <si>
    <t>ﾅｶｳﾁｶﾞﾐ</t>
  </si>
  <si>
    <t>中内神</t>
  </si>
  <si>
    <t>ﾅｶﾞｻｶ</t>
  </si>
  <si>
    <t>長坂</t>
  </si>
  <si>
    <t>ﾅﾙﾀﾆ</t>
  </si>
  <si>
    <t>成谷</t>
  </si>
  <si>
    <t>ﾆｼｱｲﾉ</t>
  </si>
  <si>
    <t>西相野</t>
  </si>
  <si>
    <t>ﾆｼﾉｶﾞﾐ</t>
  </si>
  <si>
    <t>西野上</t>
  </si>
  <si>
    <t>ﾆﾝｼﾞ</t>
  </si>
  <si>
    <t>尼寺</t>
  </si>
  <si>
    <t>ﾊｻﾏｶﾞｵｶ</t>
  </si>
  <si>
    <t>狭間が丘</t>
  </si>
  <si>
    <t>ﾊｽﾞｶﾜ</t>
  </si>
  <si>
    <t>波豆川</t>
  </si>
  <si>
    <t>ﾊﾂｹｲﾁﾖｳ</t>
  </si>
  <si>
    <t>八景町</t>
  </si>
  <si>
    <t>ﾋｶﾞｼﾉｶﾞﾐ</t>
  </si>
  <si>
    <t>東野上</t>
  </si>
  <si>
    <t>ﾋｶﾞｼﾎﾝｼﾞﾖｳ</t>
  </si>
  <si>
    <t>東本庄</t>
  </si>
  <si>
    <t>ﾋﾛｻﾜ</t>
  </si>
  <si>
    <t>広沢</t>
  </si>
  <si>
    <t>ﾋﾛﾉ</t>
  </si>
  <si>
    <t>広野</t>
  </si>
  <si>
    <t>ﾌｷ</t>
  </si>
  <si>
    <t>布木</t>
  </si>
  <si>
    <t>富士が丘</t>
  </si>
  <si>
    <t>ﾎﾗ</t>
  </si>
  <si>
    <t>洞</t>
  </si>
  <si>
    <t>ﾐｿﾞｸﾞﾁ</t>
  </si>
  <si>
    <t>溝口</t>
  </si>
  <si>
    <t>南が丘</t>
  </si>
  <si>
    <t>ﾐﾔﾜｷ</t>
  </si>
  <si>
    <t>宮脇</t>
  </si>
  <si>
    <t>ﾐﾜ</t>
  </si>
  <si>
    <t>三輪</t>
  </si>
  <si>
    <t>ﾑｺｶﾞｵｶ</t>
  </si>
  <si>
    <t>武庫が丘</t>
  </si>
  <si>
    <t>ﾓｳｼ</t>
  </si>
  <si>
    <t>母子</t>
  </si>
  <si>
    <t>ﾔｼｷﾏﾁ</t>
  </si>
  <si>
    <t>ﾔﾏﾀ</t>
  </si>
  <si>
    <t>ﾔﾖｲｶﾞｵｶ</t>
  </si>
  <si>
    <t>弥生が丘</t>
  </si>
  <si>
    <t>ﾕﾘﾉｷﾀﾞｲ</t>
  </si>
  <si>
    <t>ゆりのき台</t>
  </si>
  <si>
    <t>ﾖｺﾔﾏﾁﾖｳ</t>
  </si>
  <si>
    <t>横山町</t>
  </si>
  <si>
    <t>ﾖﾂﾂｼﾞ</t>
  </si>
  <si>
    <t>四ツ辻</t>
  </si>
  <si>
    <t>ｶｻｲｼ</t>
  </si>
  <si>
    <t>ｱｵﾉﾁﾖｳ</t>
  </si>
  <si>
    <t>青野町</t>
  </si>
  <si>
    <t>ｱｵﾉﾊﾗﾁﾖｳ</t>
  </si>
  <si>
    <t>青野原町</t>
  </si>
  <si>
    <t>ｱｻﾂﾞﾏﾁﾖｳ</t>
  </si>
  <si>
    <t>朝妻町</t>
  </si>
  <si>
    <t>ｱﾋﾞｷﾁﾖｳ</t>
  </si>
  <si>
    <t>網引町</t>
  </si>
  <si>
    <t>ｲﾁﾑﾗﾁﾖｳ</t>
  </si>
  <si>
    <t>市村町</t>
  </si>
  <si>
    <t>ｳｼｲﾁﾖｳ</t>
  </si>
  <si>
    <t>牛居町</t>
  </si>
  <si>
    <t>ｳｽﾞﾗﾉﾁﾖｳ</t>
  </si>
  <si>
    <t>鶉野町</t>
  </si>
  <si>
    <t>ｳﾃﾐﾁﾖｳ</t>
  </si>
  <si>
    <t>ｵｵﾁﾁﾖｳ</t>
  </si>
  <si>
    <t>大内町</t>
  </si>
  <si>
    <t>ｵｵﾑﾗﾁﾖｳ</t>
  </si>
  <si>
    <t>大村町</t>
  </si>
  <si>
    <t>ｵｻｷﾁﾖｳ</t>
  </si>
  <si>
    <t>ｵﾔﾅｷﾞﾁﾖｳ</t>
  </si>
  <si>
    <t>大柳町</t>
  </si>
  <si>
    <t>ｶﾐｹﾞﾀﾁﾖｳ</t>
  </si>
  <si>
    <t>上芥田町</t>
  </si>
  <si>
    <t>ｶﾐﾏﾝｶﾞﾝｼﾞﾁﾖｳ</t>
  </si>
  <si>
    <t>上万願寺町</t>
  </si>
  <si>
    <t>ｶﾐﾐﾁﾔﾏﾁﾖｳ</t>
  </si>
  <si>
    <t>上道山町</t>
  </si>
  <si>
    <t>ｶﾐﾐﾔｷﾁﾖｳ</t>
  </si>
  <si>
    <t>上宮木町</t>
  </si>
  <si>
    <t>ｶﾓﾀﾞﾆﾁﾖｳ</t>
  </si>
  <si>
    <t>鴨谷町</t>
  </si>
  <si>
    <t>ｷｼﾛﾁﾖｳ</t>
  </si>
  <si>
    <t>岸呂町</t>
  </si>
  <si>
    <t>ｸﾆﾏｻﾁﾖｳ</t>
  </si>
  <si>
    <t>国正町</t>
  </si>
  <si>
    <t>ｸﾎﾞﾀﾁﾖｳ</t>
  </si>
  <si>
    <t>窪田町</t>
  </si>
  <si>
    <t>ｸﾗﾀﾆﾁﾖｳ</t>
  </si>
  <si>
    <t>倉谷町</t>
  </si>
  <si>
    <t>ｸﾜﾊﾗﾀﾞﾁﾖｳ</t>
  </si>
  <si>
    <t>桑原田町</t>
  </si>
  <si>
    <t>ｺｲﾅﾐﾁﾖｳ</t>
  </si>
  <si>
    <t>小印南町</t>
  </si>
  <si>
    <t>ｺｳﾁﾁﾖｳ</t>
  </si>
  <si>
    <t>坂本町</t>
  </si>
  <si>
    <t>ｻｻｸﾗﾁﾖｳ</t>
  </si>
  <si>
    <t>笹倉町</t>
  </si>
  <si>
    <t>ｻﾀﾆﾁﾖｳ</t>
  </si>
  <si>
    <t>佐谷町</t>
  </si>
  <si>
    <t>ｼﾏﾁﾖｳ</t>
  </si>
  <si>
    <t>ｼﾓｹﾞﾀﾁﾖｳ</t>
  </si>
  <si>
    <t>下芥田町</t>
  </si>
  <si>
    <t>ｼﾓﾏﾝｶﾞﾝｼﾞﾁﾖｳ</t>
  </si>
  <si>
    <t>下万願寺町</t>
  </si>
  <si>
    <t>ｼﾓﾐﾁﾔﾏﾁﾖｳ</t>
  </si>
  <si>
    <t>下道山町</t>
  </si>
  <si>
    <t>ｼﾓﾐﾔｷﾁﾖｳ</t>
  </si>
  <si>
    <t>下宮木町</t>
  </si>
  <si>
    <t>新生町</t>
  </si>
  <si>
    <t>ｽｲﾀﾞﾆﾁﾖｳ</t>
  </si>
  <si>
    <t>吸谷町</t>
  </si>
  <si>
    <t>ﾀﾞｲｸﾁﾖｳ</t>
  </si>
  <si>
    <t>ﾀﾊﾗﾁﾖｳ</t>
  </si>
  <si>
    <t>田原町</t>
  </si>
  <si>
    <t>ﾀﾏｵｶﾁﾖｳ</t>
  </si>
  <si>
    <t>玉丘町</t>
  </si>
  <si>
    <t>ﾀﾏﾉﾁﾖｳ</t>
  </si>
  <si>
    <t>玉野町</t>
  </si>
  <si>
    <t>ﾀﾔﾁﾖｳ</t>
  </si>
  <si>
    <t>田谷町</t>
  </si>
  <si>
    <t>ﾀﾞﾝｹﾞﾁﾖｳ</t>
  </si>
  <si>
    <t>段下町</t>
  </si>
  <si>
    <t>ﾂｿﾒﾁﾖｳ</t>
  </si>
  <si>
    <t>都染町</t>
  </si>
  <si>
    <t>ﾂﾈﾖｼﾁﾖｳ</t>
  </si>
  <si>
    <t>常吉町</t>
  </si>
  <si>
    <t>ﾄｺﾅﾍﾞﾁﾖｳ</t>
  </si>
  <si>
    <t>鎮岩町</t>
  </si>
  <si>
    <t>ﾄﾀｲﾁﾖｳ</t>
  </si>
  <si>
    <t>戸田井町</t>
  </si>
  <si>
    <t>殿原町</t>
  </si>
  <si>
    <t>ﾄﾖｸﾗﾁﾖｳ</t>
  </si>
  <si>
    <t>豊倉町</t>
  </si>
  <si>
    <t>ﾅｶﾄﾐﾁﾖｳ</t>
  </si>
  <si>
    <t>中富町</t>
  </si>
  <si>
    <t>ﾅｶﾆｼﾁﾖｳ</t>
  </si>
  <si>
    <t>中西町</t>
  </si>
  <si>
    <t>ﾅｶﾔﾏﾁﾖｳ</t>
  </si>
  <si>
    <t>中山町</t>
  </si>
  <si>
    <t>ﾆｼｳｴﾉﾁﾖｳ</t>
  </si>
  <si>
    <t>西上野町</t>
  </si>
  <si>
    <t>ﾆｼｵｻﾁﾖｳ</t>
  </si>
  <si>
    <t>西長町</t>
  </si>
  <si>
    <t>ﾆｼｶｻﾊﾗﾁﾖｳ</t>
  </si>
  <si>
    <t>西笠原町</t>
  </si>
  <si>
    <t>ﾆｼｹﾝｻﾞｶﾁﾖｳ</t>
  </si>
  <si>
    <t>西剣坂町</t>
  </si>
  <si>
    <t>ﾆｼﾉﾉﾁﾖｳ</t>
  </si>
  <si>
    <t>西野々町</t>
  </si>
  <si>
    <t>ﾆｼﾖｺﾀﾁﾖｳ</t>
  </si>
  <si>
    <t>西横田町</t>
  </si>
  <si>
    <t>ﾉｳｼﾞﾖｳﾁﾖｳ</t>
  </si>
  <si>
    <t>野条町</t>
  </si>
  <si>
    <t>ﾉｶﾞﾐﾁﾖｳ</t>
  </si>
  <si>
    <t>野上町</t>
  </si>
  <si>
    <t>ﾊﾝｼﾞﾖｳﾁﾖｳ</t>
  </si>
  <si>
    <t>繁昌町</t>
  </si>
  <si>
    <t>ﾋｶﾞｼｵｻﾁﾖｳ</t>
  </si>
  <si>
    <t>東長町</t>
  </si>
  <si>
    <t>ﾋｶﾞｼｶｻﾊﾗﾁﾖｳ</t>
  </si>
  <si>
    <t>東笠原町</t>
  </si>
  <si>
    <t>ﾋｶﾞｼｹﾝｻﾞｶﾁﾖｳ</t>
  </si>
  <si>
    <t>東剣坂町</t>
  </si>
  <si>
    <t>ﾋｶﾞｼﾖｺﾀﾁﾖｳ</t>
  </si>
  <si>
    <t>東横田町</t>
  </si>
  <si>
    <t>ﾋﾛﾊﾗﾁﾖｳ</t>
  </si>
  <si>
    <t>広原町</t>
  </si>
  <si>
    <t>ﾋﾞﾜｺｳﾁﾖｳ</t>
  </si>
  <si>
    <t>琵琶甲町</t>
  </si>
  <si>
    <t>ﾍﾞﾌﾁﾖｳ</t>
  </si>
  <si>
    <t>別府町</t>
  </si>
  <si>
    <t>ﾎｳｼﾞﾖｳﾁﾖｳｸﾘﾀﾞ</t>
  </si>
  <si>
    <t>北条町栗田</t>
  </si>
  <si>
    <t>ﾎｳｼﾞﾖｳﾁﾖｳｸﾛｺﾏ</t>
  </si>
  <si>
    <t>北条町黒駒</t>
  </si>
  <si>
    <t>ﾎｳｼﾞﾖｳﾁﾖｳｺﾀﾞﾆ</t>
  </si>
  <si>
    <t>北条町小谷</t>
  </si>
  <si>
    <t>ﾎｳｼﾞﾖｳﾁﾖｳﾋｶﾞｼﾀｶﾑﾛ</t>
  </si>
  <si>
    <t>北条町東高室</t>
  </si>
  <si>
    <t>ﾎｳｼﾞﾖｳﾁﾖｳﾆｼﾀｶﾑﾛ</t>
  </si>
  <si>
    <t>北条町西高室</t>
  </si>
  <si>
    <t>ﾎｳｼﾞﾖｳﾁﾖｳﾋｶﾞｼﾅﾝ</t>
  </si>
  <si>
    <t>北条町東南</t>
  </si>
  <si>
    <t>ﾎｳｼﾞﾖｳﾁﾖｳﾆｼﾅﾝ</t>
  </si>
  <si>
    <t>北条町西南</t>
  </si>
  <si>
    <t>ﾎｳｼﾞﾖｳﾁﾖｳﾌﾙｻｶ</t>
  </si>
  <si>
    <t>北条町古坂</t>
  </si>
  <si>
    <t>ﾎｳｼﾞﾖｳﾁﾖｳﾎｳｼﾞﾖｳ</t>
  </si>
  <si>
    <t>北条町北条</t>
  </si>
  <si>
    <t>ﾎｳｼﾞﾖｳﾁﾖｳﾖｺｵ</t>
  </si>
  <si>
    <t>北条町横尾</t>
  </si>
  <si>
    <t>ﾏｸﾁﾖｳ</t>
  </si>
  <si>
    <t>満久町</t>
  </si>
  <si>
    <t>ﾐｸﾁﾁﾖｳ</t>
  </si>
  <si>
    <t>三口町</t>
  </si>
  <si>
    <t>ﾓｵﾀﾆﾁﾖｳ</t>
  </si>
  <si>
    <t>馬渡谷町</t>
  </si>
  <si>
    <t>ﾔﾏｴﾀﾞﾁﾖｳ</t>
  </si>
  <si>
    <t>山枝町</t>
  </si>
  <si>
    <t>ﾕﾀﾞﾆﾁﾖｳ</t>
  </si>
  <si>
    <t>油谷町</t>
  </si>
  <si>
    <t>吉野町</t>
  </si>
  <si>
    <t>ﾜｶｲﾁﾖｳ</t>
  </si>
  <si>
    <t>若井町</t>
  </si>
  <si>
    <t>ﾜﾁﾁﾖｳ</t>
  </si>
  <si>
    <t>両月町</t>
  </si>
  <si>
    <t>ﾀﾝﾊﾞｻｻﾔﾏｼ</t>
  </si>
  <si>
    <t>丹波篠山市</t>
  </si>
  <si>
    <t>ｱｶﾞｹ</t>
  </si>
  <si>
    <t>網掛</t>
  </si>
  <si>
    <t>ｱｶﾞﾀﾓﾘ</t>
  </si>
  <si>
    <t>県守</t>
  </si>
  <si>
    <t>ｱｹﾉ</t>
  </si>
  <si>
    <t>明野</t>
  </si>
  <si>
    <t>ｱｼﾞﾏｵｸ</t>
  </si>
  <si>
    <t>味間奥</t>
  </si>
  <si>
    <t>ｱｼﾞﾏｷﾀ</t>
  </si>
  <si>
    <t>味間北</t>
  </si>
  <si>
    <t>ｱｼﾞﾏｼﾝ</t>
  </si>
  <si>
    <t>味間新</t>
  </si>
  <si>
    <t>ｱｼﾞﾏﾐﾅﾐ</t>
  </si>
  <si>
    <t>味間南</t>
  </si>
  <si>
    <t>ｱﾌﾞﾗｲ</t>
  </si>
  <si>
    <t>油井</t>
  </si>
  <si>
    <t>ｱﾗｺｼﾝﾃﾞﾝ</t>
  </si>
  <si>
    <t>荒子新田</t>
  </si>
  <si>
    <t>ｱﾘｲ</t>
  </si>
  <si>
    <t>有居</t>
  </si>
  <si>
    <t>ｲｸｼ</t>
  </si>
  <si>
    <t>井串</t>
  </si>
  <si>
    <t>ｲｼｽﾞﾐ</t>
  </si>
  <si>
    <t>石住</t>
  </si>
  <si>
    <t>ｲﾁｲﾝﾀﾞﾆ</t>
  </si>
  <si>
    <t>一印谷</t>
  </si>
  <si>
    <t>ｲﾁﾉﾉ</t>
  </si>
  <si>
    <t>市野々</t>
  </si>
  <si>
    <t>ｲﾁﾔﾏ</t>
  </si>
  <si>
    <t>市山</t>
  </si>
  <si>
    <t>ｲﾇｲｼﾝﾏﾁ</t>
  </si>
  <si>
    <t>乾新町</t>
  </si>
  <si>
    <t>ｲﾇｶｲ</t>
  </si>
  <si>
    <t>犬飼</t>
  </si>
  <si>
    <t>ｲﾉｳｴ</t>
  </si>
  <si>
    <t>井ノ上</t>
  </si>
  <si>
    <t>ｲﾏﾀﾞﾆ</t>
  </si>
  <si>
    <t>今谷</t>
  </si>
  <si>
    <t>ｲﾜｻﾞｷ</t>
  </si>
  <si>
    <t>岩崎</t>
  </si>
  <si>
    <t>ｳｼｶﾞｾ</t>
  </si>
  <si>
    <t>牛ケ瀬</t>
  </si>
  <si>
    <t>ｳﾁｻｶ</t>
  </si>
  <si>
    <t>打坂</t>
  </si>
  <si>
    <t>ｳﾄﾞ</t>
  </si>
  <si>
    <t>宇土</t>
  </si>
  <si>
    <t>ｵｲﾚ</t>
  </si>
  <si>
    <t>追入</t>
  </si>
  <si>
    <t>ｵｵｶﾞﾐ</t>
  </si>
  <si>
    <t>大上</t>
  </si>
  <si>
    <t>ｵｵｸﾏ</t>
  </si>
  <si>
    <t>大熊</t>
  </si>
  <si>
    <t>ｵｵｻﾞﾜ</t>
  </si>
  <si>
    <t>ｵｵｻﾞﾜｼﾝ</t>
  </si>
  <si>
    <t>大沢新</t>
  </si>
  <si>
    <t>ｵｵﾌｼﾞ</t>
  </si>
  <si>
    <t>大藤</t>
  </si>
  <si>
    <t>ｵｵﾌﾞﾁ</t>
  </si>
  <si>
    <t>大渕</t>
  </si>
  <si>
    <t>ｵｵﾔﾏｶﾐ</t>
  </si>
  <si>
    <t>大山上</t>
  </si>
  <si>
    <t>ｵｵﾔﾏｼﾓ</t>
  </si>
  <si>
    <t>大山下</t>
  </si>
  <si>
    <t>ｵｵﾔﾏｼﾝ</t>
  </si>
  <si>
    <t>大山新</t>
  </si>
  <si>
    <t>ｵｵﾔﾏﾐﾔ</t>
  </si>
  <si>
    <t>大山宮</t>
  </si>
  <si>
    <t>ｵｶﾞﾜﾏﾁ</t>
  </si>
  <si>
    <t>ｵｸｱｶﾞﾀﾓﾘ</t>
  </si>
  <si>
    <t>奥県守</t>
  </si>
  <si>
    <t>ｵｸﾊﾗﾔﾏ</t>
  </si>
  <si>
    <t>奥原山</t>
  </si>
  <si>
    <t>ｵｸﾞﾗ</t>
  </si>
  <si>
    <t>小倉</t>
  </si>
  <si>
    <t>ｵｻｶ</t>
  </si>
  <si>
    <t>小坂</t>
  </si>
  <si>
    <t>ｵﾀﾀﾞ</t>
  </si>
  <si>
    <t>小多田</t>
  </si>
  <si>
    <t>ｵﾀﾞﾁ</t>
  </si>
  <si>
    <t>小立</t>
  </si>
  <si>
    <t>遠方</t>
  </si>
  <si>
    <t>ｵﾉｵｸﾀﾞﾆ</t>
  </si>
  <si>
    <t>小野奥谷</t>
  </si>
  <si>
    <t>ｵﾉｼﾝ</t>
  </si>
  <si>
    <t>小野新</t>
  </si>
  <si>
    <t>ｵﾊﾞﾗ</t>
  </si>
  <si>
    <t>小原</t>
  </si>
  <si>
    <t>ｶｲﾀ</t>
  </si>
  <si>
    <t>貝田</t>
  </si>
  <si>
    <t>ｶｷﾔ</t>
  </si>
  <si>
    <t>垣屋</t>
  </si>
  <si>
    <t>ｶｽｶﾞｴ</t>
  </si>
  <si>
    <t>春日江</t>
  </si>
  <si>
    <t>ｶﾐｲﾀｲ</t>
  </si>
  <si>
    <t>上板井</t>
  </si>
  <si>
    <t>ｶﾐｻｻﾐ</t>
  </si>
  <si>
    <t>上筱見</t>
  </si>
  <si>
    <t>ｶﾐｼﾞﾕｸ</t>
  </si>
  <si>
    <t>上宿</t>
  </si>
  <si>
    <t>ｺｳﾁﾀﾞｲ</t>
  </si>
  <si>
    <t>河内台</t>
  </si>
  <si>
    <t>ｶﾜｷﾞﾀ</t>
  </si>
  <si>
    <t>ｶﾜｷﾞﾀｼﾝﾃﾞﾝ</t>
  </si>
  <si>
    <t>川北新田</t>
  </si>
  <si>
    <t>ｶﾜｻｶ</t>
  </si>
  <si>
    <t>川阪</t>
  </si>
  <si>
    <t>ｷﾀ</t>
  </si>
  <si>
    <t>北</t>
  </si>
  <si>
    <t>ｷﾀｻﾜﾀﾞ</t>
  </si>
  <si>
    <t>北沢田</t>
  </si>
  <si>
    <t>ｷﾀﾉｼﾝﾃﾞﾝ</t>
  </si>
  <si>
    <t>北野新田</t>
  </si>
  <si>
    <t>ｸｻﾉ</t>
  </si>
  <si>
    <t>草野</t>
  </si>
  <si>
    <t>ｸｻﾉｶﾐ</t>
  </si>
  <si>
    <t>草ノ上</t>
  </si>
  <si>
    <t>ｸﾁｻｶﾓﾄ</t>
  </si>
  <si>
    <t>口阪本</t>
  </si>
  <si>
    <t>ｸﾏﾀﾞﾆ</t>
  </si>
  <si>
    <t>熊谷</t>
  </si>
  <si>
    <t>ｸﾗﾀﾆ</t>
  </si>
  <si>
    <t>倉谷</t>
  </si>
  <si>
    <t>ｸﾗﾓﾄ</t>
  </si>
  <si>
    <t>倉本</t>
  </si>
  <si>
    <t>ｸﾘｶﾗ</t>
  </si>
  <si>
    <t>栗柄</t>
  </si>
  <si>
    <t>ｸﾘｽﾉ</t>
  </si>
  <si>
    <t>栗栖野</t>
  </si>
  <si>
    <t>ｸﾛｵｶ</t>
  </si>
  <si>
    <t>黒岡</t>
  </si>
  <si>
    <t>ｸﾞﾝｹﾞ</t>
  </si>
  <si>
    <t>郡家</t>
  </si>
  <si>
    <t>ｺｳﾓﾘ</t>
  </si>
  <si>
    <t>古森</t>
  </si>
  <si>
    <t>ｺﾀﾞﾅｶ</t>
  </si>
  <si>
    <t>小田中</t>
  </si>
  <si>
    <t>ｺﾅｶ</t>
  </si>
  <si>
    <t>小中</t>
  </si>
  <si>
    <t>ｺﾉｻｶ</t>
  </si>
  <si>
    <t>不来坂</t>
  </si>
  <si>
    <t>ｺﾏｸﾗ</t>
  </si>
  <si>
    <t>小枕</t>
  </si>
  <si>
    <t>ｺﾝﾀﾞﾁﾖｳｱｲｼﾝﾃﾞﾝ</t>
  </si>
  <si>
    <t>今田町間新田</t>
  </si>
  <si>
    <t>ｺﾝﾀﾞﾁﾖｳｱｼﾊﾗｼﾝﾃﾞﾝ</t>
  </si>
  <si>
    <t>今田町芦原新田</t>
  </si>
  <si>
    <t>ｺﾝﾀﾞﾁﾖｳｲﾁﾊﾗ</t>
  </si>
  <si>
    <t>今田町市原</t>
  </si>
  <si>
    <t>ｺﾝﾀﾞﾁﾖｳｵｷﾞﾉﾌﾞﾝ</t>
  </si>
  <si>
    <t>今田町荻野分</t>
  </si>
  <si>
    <t>ｺﾝﾀﾞﾁﾖｳｶﾏﾔ</t>
  </si>
  <si>
    <t>今田町釜屋</t>
  </si>
  <si>
    <t>ｺﾝﾀﾞﾁﾖｳｶﾐｵﾉﾊﾞﾗ</t>
  </si>
  <si>
    <t>今田町上小野原</t>
  </si>
  <si>
    <t>ｺﾝﾀﾞﾁﾖｳｶﾐﾀﾁｸｲ</t>
  </si>
  <si>
    <t>今田町上立杭</t>
  </si>
  <si>
    <t>ｺﾝﾀﾞﾁﾖｳｸﾛｲｼ</t>
  </si>
  <si>
    <t>今田町黒石</t>
  </si>
  <si>
    <t>ｺﾝﾀﾞﾁﾖｳｺﾂ</t>
  </si>
  <si>
    <t>今田町木津</t>
  </si>
  <si>
    <t>ｺﾝﾀﾞﾁﾖｳｺﾝﾀﾞ</t>
  </si>
  <si>
    <t>今田町今田</t>
  </si>
  <si>
    <t>ｺﾝﾀﾞﾁﾖｳｺﾝﾀﾞｼﾝﾃﾞﾝ</t>
  </si>
  <si>
    <t>今田町今田新田</t>
  </si>
  <si>
    <t>ｺﾝﾀﾞﾁﾖｳｻｿﾗｼﾝﾃﾞﾝ</t>
  </si>
  <si>
    <t>今田町佐曽良新田</t>
  </si>
  <si>
    <t>ｺﾝﾀﾞﾁﾖｳｼﾄﾀﾞﾆ</t>
  </si>
  <si>
    <t>今田町四斗谷</t>
  </si>
  <si>
    <t>ｺﾝﾀﾞﾁﾖｳｼﾓｵﾉﾊﾞﾗ</t>
  </si>
  <si>
    <t>今田町下小野原</t>
  </si>
  <si>
    <t>ｺﾝﾀﾞﾁﾖｳｼﾓﾀﾁｸｲ</t>
  </si>
  <si>
    <t>今田町下立杭</t>
  </si>
  <si>
    <t>ｺﾝﾀﾞﾁﾖｳﾀﾂﾐ</t>
  </si>
  <si>
    <t>今田町辰巳</t>
  </si>
  <si>
    <t>ｺﾝﾀﾞﾁﾖｳﾋｶﾞｼｼﾖｳ</t>
  </si>
  <si>
    <t>今田町東庄</t>
  </si>
  <si>
    <t>ｺﾝﾀﾞﾁﾖｳﾎﾝｼﾞﾖｳ</t>
  </si>
  <si>
    <t>今田町本荘</t>
  </si>
  <si>
    <t>ｺﾝﾀﾞﾁﾖｳﾔｽﾝﾊﾞ</t>
  </si>
  <si>
    <t>今田町休場</t>
  </si>
  <si>
    <t>ｻｲｸｼﾞﾖ</t>
  </si>
  <si>
    <t>細工所</t>
  </si>
  <si>
    <t>佐倉</t>
  </si>
  <si>
    <t>ｻﾇｷﾀﾞﾆ</t>
  </si>
  <si>
    <t>佐貫谷</t>
  </si>
  <si>
    <t>ｼﾂｶﾜｵｸ</t>
  </si>
  <si>
    <t>後川奥</t>
  </si>
  <si>
    <t>ｼﾂｶﾜｶﾐ</t>
  </si>
  <si>
    <t>後川上</t>
  </si>
  <si>
    <t>ｼﾂｶﾜｼﾓ</t>
  </si>
  <si>
    <t>後川下</t>
  </si>
  <si>
    <t>ｼﾂｶﾜｼﾝﾃﾞﾝ</t>
  </si>
  <si>
    <t>後川新田</t>
  </si>
  <si>
    <t>ｼﾂｶﾜﾅｶ</t>
  </si>
  <si>
    <t>後川中</t>
  </si>
  <si>
    <t>ｼﾓｲﾀｲ</t>
  </si>
  <si>
    <t>下板井</t>
  </si>
  <si>
    <t>ｼﾓｻｻﾐ</t>
  </si>
  <si>
    <t>下筱見</t>
  </si>
  <si>
    <t>ｼﾓﾊﾗﾔﾏ</t>
  </si>
  <si>
    <t>下原山</t>
  </si>
  <si>
    <t>ｼﾖｳｶ</t>
  </si>
  <si>
    <t>塩岡</t>
  </si>
  <si>
    <t>新荘</t>
  </si>
  <si>
    <t>ｽｹﾞ</t>
  </si>
  <si>
    <t>菅</t>
  </si>
  <si>
    <t>ｽｼﾞﾔﾏ</t>
  </si>
  <si>
    <t>筋山</t>
  </si>
  <si>
    <t>ｽﾐﾔﾏ</t>
  </si>
  <si>
    <t>住山</t>
  </si>
  <si>
    <t>ｾﾘ</t>
  </si>
  <si>
    <t>瀬利</t>
  </si>
  <si>
    <t>ｿｳｼﾞｵｸ</t>
  </si>
  <si>
    <t>曽地奥</t>
  </si>
  <si>
    <t>ｿｳｼﾞｸﾁ</t>
  </si>
  <si>
    <t>曽地口</t>
  </si>
  <si>
    <t>ｿｳｼﾞﾅｶ</t>
  </si>
  <si>
    <t>曽地中</t>
  </si>
  <si>
    <t>ｿﾉﾀﾞﾌﾞﾝ</t>
  </si>
  <si>
    <t>園田分</t>
  </si>
  <si>
    <t>ﾀｶｻｶ</t>
  </si>
  <si>
    <t>高坂</t>
  </si>
  <si>
    <t>ﾀﾂｶﾞﾈ</t>
  </si>
  <si>
    <t>立金</t>
  </si>
  <si>
    <t>ﾀﾂﾏﾁ</t>
  </si>
  <si>
    <t>ﾀﾆﾔﾏ</t>
  </si>
  <si>
    <t>谷山</t>
  </si>
  <si>
    <t>ﾁｿｸ</t>
  </si>
  <si>
    <t>知足</t>
  </si>
  <si>
    <t>ﾁﾖｳｱﾝｼﾞ</t>
  </si>
  <si>
    <t>長安寺</t>
  </si>
  <si>
    <t>ﾁﾖｳﾉﾀ</t>
  </si>
  <si>
    <t>町ノ田</t>
  </si>
  <si>
    <t>ﾄｳｺｳﾁ</t>
  </si>
  <si>
    <t>東河地</t>
  </si>
  <si>
    <t>ﾄｳﾉ</t>
  </si>
  <si>
    <t>当野</t>
  </si>
  <si>
    <t>ﾄｸﾅｶﾞ</t>
  </si>
  <si>
    <t>徳永</t>
  </si>
  <si>
    <t>ﾄﾁﾅｼ</t>
  </si>
  <si>
    <t>栃梨</t>
  </si>
  <si>
    <t>ﾅｶﾊﾗﾔﾏ</t>
  </si>
  <si>
    <t>中原山</t>
  </si>
  <si>
    <t>ﾆｼｵｶﾔ</t>
  </si>
  <si>
    <t>西岡屋</t>
  </si>
  <si>
    <t>ﾆｼｷﾉﾍﾞ</t>
  </si>
  <si>
    <t>西木之部</t>
  </si>
  <si>
    <t>ﾆｼｺｻ</t>
  </si>
  <si>
    <t>西古佐</t>
  </si>
  <si>
    <t>ﾆｼｻｶﾓﾄ</t>
  </si>
  <si>
    <t>西阪本</t>
  </si>
  <si>
    <t>ﾆｼｼﾞﾖｳ</t>
  </si>
  <si>
    <t>西荘</t>
  </si>
  <si>
    <t>ﾆｼﾀﾆ</t>
  </si>
  <si>
    <t>西谷</t>
  </si>
  <si>
    <t>ﾆｼﾊﾏﾀﾞﾆ</t>
  </si>
  <si>
    <t>西浜谷</t>
  </si>
  <si>
    <t>ﾆｼﾌﾞｷ</t>
  </si>
  <si>
    <t>西吹</t>
  </si>
  <si>
    <t>ﾆｼﾎﾝｼﾞﾖｳ</t>
  </si>
  <si>
    <t>西本荘</t>
  </si>
  <si>
    <t>ﾆｼﾔｶﾐ</t>
  </si>
  <si>
    <t>西八上</t>
  </si>
  <si>
    <t>ﾆﾉﾂﾎﾞ</t>
  </si>
  <si>
    <t>二之坪</t>
  </si>
  <si>
    <t>ﾉｼﾞﾘ</t>
  </si>
  <si>
    <t>野尻</t>
  </si>
  <si>
    <t>ﾉﾉｶﾞｷ</t>
  </si>
  <si>
    <t>野々垣</t>
  </si>
  <si>
    <t>ﾉﾘﾀｹ</t>
  </si>
  <si>
    <t>乗竹</t>
  </si>
  <si>
    <t>ﾊｶﾞﾉ</t>
  </si>
  <si>
    <t>波賀野</t>
  </si>
  <si>
    <t>ﾊｶﾞﾉｼﾝﾃﾞﾝ</t>
  </si>
  <si>
    <t>波賀野新田</t>
  </si>
  <si>
    <t>ﾊｺﾀﾞﾆ</t>
  </si>
  <si>
    <t>箱谷</t>
  </si>
  <si>
    <t>ﾊﾀｲ</t>
  </si>
  <si>
    <t>畑井</t>
  </si>
  <si>
    <t>ﾊﾀｲﾁ</t>
  </si>
  <si>
    <t>畑市</t>
  </si>
  <si>
    <t>ﾊﾀﾞｶｽ</t>
  </si>
  <si>
    <t>安口</t>
  </si>
  <si>
    <t>ﾊﾀﾞﾁ</t>
  </si>
  <si>
    <t>幡路</t>
  </si>
  <si>
    <t>ﾊﾀﾐﾔ</t>
  </si>
  <si>
    <t>畑宮</t>
  </si>
  <si>
    <t>ﾊﾂﾀﾞ</t>
  </si>
  <si>
    <t>初田</t>
  </si>
  <si>
    <t>ﾊﾝﾆﾔｼﾞ</t>
  </si>
  <si>
    <t>般若寺</t>
  </si>
  <si>
    <t>ﾋｳﾁﾜﾝ</t>
  </si>
  <si>
    <t>火打岩</t>
  </si>
  <si>
    <t>ﾋｵｷ</t>
  </si>
  <si>
    <t>日置</t>
  </si>
  <si>
    <t>ﾋｶﾞｼｵｶﾔ</t>
  </si>
  <si>
    <t>東岡屋</t>
  </si>
  <si>
    <t>ﾋｶﾞｼｷﾉﾍﾞ</t>
  </si>
  <si>
    <t>東木之部</t>
  </si>
  <si>
    <t>ﾋｶﾞｼｺｻ</t>
  </si>
  <si>
    <t>東古佐</t>
  </si>
  <si>
    <t>ﾋｶﾞｼｻﾜﾀﾞ</t>
  </si>
  <si>
    <t>東沢田</t>
  </si>
  <si>
    <t>ﾋｶﾞｼﾊﾏﾀﾞﾆ</t>
  </si>
  <si>
    <t>東浜谷</t>
  </si>
  <si>
    <t>ﾋｶﾞｼﾌﾞｷ</t>
  </si>
  <si>
    <t>東吹</t>
  </si>
  <si>
    <t>東本荘</t>
  </si>
  <si>
    <t>ﾌｳｶ</t>
  </si>
  <si>
    <t>風深</t>
  </si>
  <si>
    <t>ﾌｷｶﾞﾐ</t>
  </si>
  <si>
    <t>吹上</t>
  </si>
  <si>
    <t>ﾌｷｼﾝ</t>
  </si>
  <si>
    <t>吹新</t>
  </si>
  <si>
    <t>ﾌｸｽﾐ</t>
  </si>
  <si>
    <t>福住</t>
  </si>
  <si>
    <t>ﾌｼﾞｵｶｵｸ</t>
  </si>
  <si>
    <t>藤岡奥</t>
  </si>
  <si>
    <t>ﾌｼﾞｵｶｸﾁ</t>
  </si>
  <si>
    <t>藤岡口</t>
  </si>
  <si>
    <t>ﾌｼﾞｻｶ</t>
  </si>
  <si>
    <t>藤坂</t>
  </si>
  <si>
    <t>藤之木</t>
  </si>
  <si>
    <t>ﾎﾝﾐﾖｳﾀﾞﾆ</t>
  </si>
  <si>
    <t>本明谷</t>
  </si>
  <si>
    <t>ﾏｴｻﾜﾀﾞ</t>
  </si>
  <si>
    <t>前沢田</t>
  </si>
  <si>
    <t>ﾏﾂｶﾞﾊﾅ</t>
  </si>
  <si>
    <t>松ケ鼻</t>
  </si>
  <si>
    <t>ﾏﾅﾝｼﾞﾖｳｶﾐ</t>
  </si>
  <si>
    <t>真南条上</t>
  </si>
  <si>
    <t>ﾏﾅﾝｼﾞﾖｳｼﾓ</t>
  </si>
  <si>
    <t>真南条下</t>
  </si>
  <si>
    <t>ﾏﾅﾝｼﾞﾖｳﾅｶ</t>
  </si>
  <si>
    <t>真南条中</t>
  </si>
  <si>
    <t>ﾏﾙﾔﾏ</t>
  </si>
  <si>
    <t>丸山</t>
  </si>
  <si>
    <t>ﾐｳﾁ</t>
  </si>
  <si>
    <t>見内</t>
  </si>
  <si>
    <t>ﾐｸﾏ</t>
  </si>
  <si>
    <t>三熊</t>
  </si>
  <si>
    <t>ﾐﾅﾐﾔｼﾛ</t>
  </si>
  <si>
    <t>南矢代</t>
  </si>
  <si>
    <t>ﾐﾔｼﾛ</t>
  </si>
  <si>
    <t>宮代</t>
  </si>
  <si>
    <t>ﾐﾔﾀﾞ</t>
  </si>
  <si>
    <t>宮田</t>
  </si>
  <si>
    <t>ﾑｶｲ</t>
  </si>
  <si>
    <t>向井</t>
  </si>
  <si>
    <t>ﾓﾁｶﾞﾂﾎﾞ</t>
  </si>
  <si>
    <t>糯ケ坪</t>
  </si>
  <si>
    <t>ﾔｶﾐｳﾁ</t>
  </si>
  <si>
    <t>八上内</t>
  </si>
  <si>
    <t>ﾔｶﾐｶﾐ</t>
  </si>
  <si>
    <t>八上上</t>
  </si>
  <si>
    <t>ﾔｶﾐｼﾓ</t>
  </si>
  <si>
    <t>八上下</t>
  </si>
  <si>
    <t>矢代</t>
  </si>
  <si>
    <t>ﾔｼﾛｼﾝ</t>
  </si>
  <si>
    <t>矢代新</t>
  </si>
  <si>
    <t>ﾔﾏｳﾁﾁﾖｳ</t>
  </si>
  <si>
    <t>山内町</t>
  </si>
  <si>
    <t>ﾜｼｵ</t>
  </si>
  <si>
    <t>鷲尾</t>
  </si>
  <si>
    <t>ﾔﾌﾞｼ</t>
  </si>
  <si>
    <t>ｱｹﾞ</t>
  </si>
  <si>
    <t>上箇</t>
  </si>
  <si>
    <t>ｱｻﾞﾉ</t>
  </si>
  <si>
    <t>浅野</t>
  </si>
  <si>
    <t>ｲｽﾞ</t>
  </si>
  <si>
    <t>伊豆</t>
  </si>
  <si>
    <t>ｲﾅﾂﾞ</t>
  </si>
  <si>
    <t>稲津</t>
  </si>
  <si>
    <t>ｳﾅﾜ</t>
  </si>
  <si>
    <t>鵜縄</t>
  </si>
  <si>
    <t>ｵｵﾂﾎﾞ</t>
  </si>
  <si>
    <t>大坪</t>
  </si>
  <si>
    <t>ｵｵﾔﾁﾖｳｱｹﾉﾍﾞ</t>
  </si>
  <si>
    <t>大屋町明延</t>
  </si>
  <si>
    <t>ｵｵﾔﾁﾖｳｲｶﾀﾞ</t>
  </si>
  <si>
    <t>大屋町筏</t>
  </si>
  <si>
    <t>ｵｵﾔﾁﾖｳｲﾄﾜﾗ</t>
  </si>
  <si>
    <t>大屋町糸原</t>
  </si>
  <si>
    <t>ｵｵﾔﾁﾖｳｳﾔﾏ</t>
  </si>
  <si>
    <t>大屋町上山</t>
  </si>
  <si>
    <t>ｵｵﾔﾁﾖｳｵｳﾐ</t>
  </si>
  <si>
    <t>大屋町おうみ</t>
  </si>
  <si>
    <t>ｵｵﾔﾁﾖｳｵｵｽｷﾞ</t>
  </si>
  <si>
    <t>大屋町大杉</t>
  </si>
  <si>
    <t>ｵｵﾔﾁﾖｳｵｵﾔｲﾁﾊﾞ</t>
  </si>
  <si>
    <t>大屋町大屋市場</t>
  </si>
  <si>
    <t>ｵｵﾔﾁﾖｳｶｻﾀﾞﾆ</t>
  </si>
  <si>
    <t>大屋町笠谷</t>
  </si>
  <si>
    <t>ｵｵﾔﾁﾖｳｶﾄﾞﾉ</t>
  </si>
  <si>
    <t>大屋町門野</t>
  </si>
  <si>
    <t>ｵｵﾔﾁﾖｳｶﾎﾞ</t>
  </si>
  <si>
    <t>大屋町加保</t>
  </si>
  <si>
    <t>ｵｵﾔﾁﾖｳｸﾗｶﾞｷ</t>
  </si>
  <si>
    <t>大屋町蔵垣</t>
  </si>
  <si>
    <t>ｵｵﾔﾁﾖｳｸﾘﾉｼﾀ</t>
  </si>
  <si>
    <t>大屋町栗ノ下</t>
  </si>
  <si>
    <t>ｵｵﾔﾁﾖｳｽｻｲ</t>
  </si>
  <si>
    <t>大屋町須西</t>
  </si>
  <si>
    <t>ｵｵﾔﾁﾖｳﾀﾙﾐ</t>
  </si>
  <si>
    <t>大屋町樽見</t>
  </si>
  <si>
    <t>ｵｵﾔﾁﾖｳﾅｶ</t>
  </si>
  <si>
    <t>大屋町中</t>
  </si>
  <si>
    <t>ｵｵﾔﾁﾖｳﾅｶﾏ</t>
  </si>
  <si>
    <t>大屋町中間</t>
  </si>
  <si>
    <t>ｵｵﾔﾁﾖｳﾅﾂﾒ</t>
  </si>
  <si>
    <t>大屋町夏梅</t>
  </si>
  <si>
    <t>ｵｵﾔﾁﾖｳﾐﾔｶﾞｷ</t>
  </si>
  <si>
    <t>大屋町宮垣</t>
  </si>
  <si>
    <t>ｵｵﾔﾁﾖｳﾐﾔﾓﾄ</t>
  </si>
  <si>
    <t>大屋町宮本</t>
  </si>
  <si>
    <t>ｵｵﾔﾁﾖｳﾔﾏｼﾞ</t>
  </si>
  <si>
    <t>大屋町山路</t>
  </si>
  <si>
    <t>ｵｵﾔﾁﾖｳﾕﾗ</t>
  </si>
  <si>
    <t>大屋町由良</t>
  </si>
  <si>
    <t>ｵｵﾔﾁﾖｳﾖｺｲｷ</t>
  </si>
  <si>
    <t>大屋町横行</t>
  </si>
  <si>
    <t>ｵｵﾔﾁﾖｳﾜｶｽ</t>
  </si>
  <si>
    <t>大屋町若杉</t>
  </si>
  <si>
    <t>ｵｵﾔﾁﾖｳﾜﾀﾞ</t>
  </si>
  <si>
    <t>大屋町和田</t>
  </si>
  <si>
    <t>ｵｵﾔﾌﾞ</t>
  </si>
  <si>
    <t>大薮</t>
  </si>
  <si>
    <t>ｵｸﾒｲｼﾞ</t>
  </si>
  <si>
    <t>奥米地</t>
  </si>
  <si>
    <t>ｵｼﾞｺﾛ</t>
  </si>
  <si>
    <t>小路頃</t>
  </si>
  <si>
    <t>ｶｽﾞﾗﾊﾀ</t>
  </si>
  <si>
    <t>葛畑</t>
  </si>
  <si>
    <t>ｶﾅﾔﾒｲｼﾞ</t>
  </si>
  <si>
    <t>鉄屋米地</t>
  </si>
  <si>
    <t>ｶﾜﾗﾊﾞ</t>
  </si>
  <si>
    <t>川原場</t>
  </si>
  <si>
    <t>ｸｻｲﾃﾞ</t>
  </si>
  <si>
    <t>草出</t>
  </si>
  <si>
    <t>ｸﾁﾒｲｼﾞ</t>
  </si>
  <si>
    <t>口米地</t>
  </si>
  <si>
    <t>ｺｼﾞﾖｳ</t>
  </si>
  <si>
    <t>小城</t>
  </si>
  <si>
    <t>ｻｺﾔﾏ</t>
  </si>
  <si>
    <t>左近山</t>
  </si>
  <si>
    <t>ｼﾞﾕｳﾆｼﾖ</t>
  </si>
  <si>
    <t>十二所</t>
  </si>
  <si>
    <t>ｼﾝﾂﾞ</t>
  </si>
  <si>
    <t>新津</t>
  </si>
  <si>
    <t>ｾｷﾉﾐﾔ</t>
  </si>
  <si>
    <t>関宮</t>
  </si>
  <si>
    <t>ﾀｷﾉﾔ</t>
  </si>
  <si>
    <t>建屋</t>
  </si>
  <si>
    <t>ﾀﾏﾐ</t>
  </si>
  <si>
    <t>玉見</t>
  </si>
  <si>
    <t>ﾀﾝﾄﾞ</t>
  </si>
  <si>
    <t>丹戸</t>
  </si>
  <si>
    <t>ﾃﾞｱｲ</t>
  </si>
  <si>
    <t>出合</t>
  </si>
  <si>
    <t>ﾄﾄﾞﾛｷ</t>
  </si>
  <si>
    <t>轟</t>
  </si>
  <si>
    <t>ﾄﾉ</t>
  </si>
  <si>
    <t>外野</t>
  </si>
  <si>
    <t>ﾅｶｾﾞ</t>
  </si>
  <si>
    <t>中瀬</t>
  </si>
  <si>
    <t>ﾅｶﾞﾉ</t>
  </si>
  <si>
    <t>長野</t>
  </si>
  <si>
    <t>ﾅｶﾒｲｼﾞ</t>
  </si>
  <si>
    <t>中米地</t>
  </si>
  <si>
    <t>ﾅｼｶﾞﾊﾗ</t>
  </si>
  <si>
    <t>梨ケ原</t>
  </si>
  <si>
    <t>ﾅﾗｵ</t>
  </si>
  <si>
    <t>奈良尾</t>
  </si>
  <si>
    <t>ﾉｳｻﾞ</t>
  </si>
  <si>
    <t>能座</t>
  </si>
  <si>
    <t>ﾋﾛﾀﾆ</t>
  </si>
  <si>
    <t>広谷</t>
  </si>
  <si>
    <t>ﾌｸｻﾀﾞ</t>
  </si>
  <si>
    <t>福定</t>
  </si>
  <si>
    <t>ﾌﾈﾀﾞﾆ</t>
  </si>
  <si>
    <t>ﾍﾞﾂｸｳ</t>
  </si>
  <si>
    <t>別宮</t>
  </si>
  <si>
    <t>ﾎﾘﾊﾀ</t>
  </si>
  <si>
    <t>堀畑</t>
  </si>
  <si>
    <t>ﾏｸﾘ</t>
  </si>
  <si>
    <t>万久里</t>
  </si>
  <si>
    <t>三谷</t>
  </si>
  <si>
    <t>ﾓﾁｺﾞｳﾁ</t>
  </si>
  <si>
    <t>餅耕地</t>
  </si>
  <si>
    <t>ﾔｽｲ</t>
  </si>
  <si>
    <t>安井</t>
  </si>
  <si>
    <t>ﾔﾌﾞｲﾁﾊﾞ</t>
  </si>
  <si>
    <t>養父市場</t>
  </si>
  <si>
    <t>ﾔﾌﾞｻｷ</t>
  </si>
  <si>
    <t>薮崎</t>
  </si>
  <si>
    <t>ﾖｳｶﾁﾖｳｱｵﾔﾏ</t>
  </si>
  <si>
    <t>八鹿町青山</t>
  </si>
  <si>
    <t>ﾖｳｶﾁﾖｳｱｻｸﾗ</t>
  </si>
  <si>
    <t>八鹿町朝倉</t>
  </si>
  <si>
    <t>ﾖｳｶﾁﾖｳｱｻﾏ</t>
  </si>
  <si>
    <t>八鹿町浅間</t>
  </si>
  <si>
    <t>ﾖｳｶﾁﾖｳｲｻﾞ</t>
  </si>
  <si>
    <t>八鹿町伊佐</t>
  </si>
  <si>
    <t>ﾖｳｶﾁﾖｳｲｼﾊﾗ</t>
  </si>
  <si>
    <t>八鹿町石原</t>
  </si>
  <si>
    <t>ﾖｳｶﾁﾖｳｲﾜｻｲ</t>
  </si>
  <si>
    <t>八鹿町岩崎</t>
  </si>
  <si>
    <t>ﾖｳｶﾁﾖｳｵｵｴ</t>
  </si>
  <si>
    <t>八鹿町大江</t>
  </si>
  <si>
    <t>ﾖｳｶﾁﾖｳｵｻ</t>
  </si>
  <si>
    <t>八鹿町小佐</t>
  </si>
  <si>
    <t>ﾖｳｶﾁﾖｳｶﾐｵﾀﾞ</t>
  </si>
  <si>
    <t>八鹿町上小田</t>
  </si>
  <si>
    <t>ﾖｳｶﾁﾖｳｶﾐﾅﾝﾊﾞ</t>
  </si>
  <si>
    <t>八鹿町上網場</t>
  </si>
  <si>
    <t>ﾖｳｶﾁﾖｳｸﾇｷﾞ</t>
  </si>
  <si>
    <t>八鹿町国木</t>
  </si>
  <si>
    <t>ﾖｳｶﾁﾖｳｸﾛｸ</t>
  </si>
  <si>
    <t>八鹿町九鹿</t>
  </si>
  <si>
    <t>ﾖｳｶﾁﾖｳｺﾔﾏ</t>
  </si>
  <si>
    <t>八鹿町小山</t>
  </si>
  <si>
    <t>ﾖｳｶﾁﾖｳｺﾝﾘﾕｳｼﾞ</t>
  </si>
  <si>
    <t>八鹿町今滝寺</t>
  </si>
  <si>
    <t>ﾖｳｶﾁﾖｳｻｶﾓﾄ</t>
  </si>
  <si>
    <t>八鹿町坂本</t>
  </si>
  <si>
    <t>ﾖｳｶﾁﾖｳｼﾓｵﾀﾞ</t>
  </si>
  <si>
    <t>八鹿町下小田</t>
  </si>
  <si>
    <t>ﾖｳｶﾁﾖｳｼﾓﾅﾝﾊﾞ</t>
  </si>
  <si>
    <t>八鹿町下網場</t>
  </si>
  <si>
    <t>ﾖｳｶﾁﾖｳｼﾕｸﾅﾐ</t>
  </si>
  <si>
    <t>八鹿町宿南</t>
  </si>
  <si>
    <t>ﾖｳｶﾁﾖｳﾀｶﾔﾅｷﾞ</t>
  </si>
  <si>
    <t>八鹿町高柳</t>
  </si>
  <si>
    <t>ﾖｳｶﾁﾖｳﾋﾊﾞﾀ</t>
  </si>
  <si>
    <t>八鹿町日畑</t>
  </si>
  <si>
    <t>ﾖｳｶﾁﾖｳﾌﾞｷﾖｳ</t>
  </si>
  <si>
    <t>八鹿町舞狂</t>
  </si>
  <si>
    <t>ﾖｳｶﾁﾖｳﾐﾀﾆ</t>
  </si>
  <si>
    <t>八鹿町三谷</t>
  </si>
  <si>
    <t>ﾖｳｶﾁﾖｳﾒｲﾘ</t>
  </si>
  <si>
    <t>八鹿町米里</t>
  </si>
  <si>
    <t>ﾖｳｶﾁﾖｳﾔｷﾞ</t>
  </si>
  <si>
    <t>八鹿町八木</t>
  </si>
  <si>
    <t>ﾖｳｶﾁﾖｳﾖｳｶ</t>
  </si>
  <si>
    <t>八鹿町八鹿</t>
  </si>
  <si>
    <t>ﾀﾝﾊﾞｼ</t>
  </si>
  <si>
    <t>ｱｵｶﾞｷﾁﾖｳｲﾁﾊﾞﾗ</t>
  </si>
  <si>
    <t>青垣町市原</t>
  </si>
  <si>
    <t>ｱｵｶﾞｷﾁﾖｳｲﾅﾂﾞﾁ</t>
  </si>
  <si>
    <t>青垣町稲土</t>
  </si>
  <si>
    <t>ｱｵｶﾞｷﾁﾖｳｵｸｼｵｸ</t>
  </si>
  <si>
    <t>青垣町奥塩久</t>
  </si>
  <si>
    <t>ｱｵｶﾞｷﾁﾖｳｵｸﾞﾗ</t>
  </si>
  <si>
    <t>青垣町小倉</t>
  </si>
  <si>
    <t>ｱｵｶﾞｷﾁﾖｳｵﾅｻﾞ</t>
  </si>
  <si>
    <t>青垣町大名草</t>
  </si>
  <si>
    <t>ｱｵｶﾞｷﾁﾖｳｵﾋﾞｴ</t>
  </si>
  <si>
    <t>青垣町大稗</t>
  </si>
  <si>
    <t>ｱｵｶﾞｷﾁﾖｳｸﾁｼｵｸ</t>
  </si>
  <si>
    <t>青垣町口塩久</t>
  </si>
  <si>
    <t>ｱｵｶﾞｷﾁﾖｳｸﾘｽﾉ</t>
  </si>
  <si>
    <t>青垣町栗住野</t>
  </si>
  <si>
    <t>ｱｵｶﾞｷﾁﾖｳｺﾋﾞｴ</t>
  </si>
  <si>
    <t>青垣町小稗</t>
  </si>
  <si>
    <t>ｱｵｶﾞｷﾁﾖｳｻｼﾞ</t>
  </si>
  <si>
    <t>青垣町佐治</t>
  </si>
  <si>
    <t>ｱｵｶﾞｷﾁﾖｳｻﾜﾉ</t>
  </si>
  <si>
    <t>青垣町沢野</t>
  </si>
  <si>
    <t>ｱｵｶﾞｷﾁﾖｳｿｳｼﾞ</t>
  </si>
  <si>
    <t>青垣町惣持</t>
  </si>
  <si>
    <t>ｱｵｶﾞｷﾁﾖｳﾀｲﾅﾜ</t>
  </si>
  <si>
    <t>青垣町田井縄</t>
  </si>
  <si>
    <t>ｱｵｶﾞｷﾁﾖｳﾄｵｻﾞｶ</t>
  </si>
  <si>
    <t>青垣町遠阪</t>
  </si>
  <si>
    <t>ｱｵｶﾞｷﾁﾖｳﾅｶｻｼﾞ</t>
  </si>
  <si>
    <t>青垣町中佐治</t>
  </si>
  <si>
    <t>ｱｵｶﾞｷﾁﾖｳﾆｼｱｼﾀﾞ</t>
  </si>
  <si>
    <t>青垣町西芦田</t>
  </si>
  <si>
    <t>ｱｵｶﾞｷﾁﾖｳﾋｶﾞｼｱｼﾀﾞ</t>
  </si>
  <si>
    <t>青垣町東芦田</t>
  </si>
  <si>
    <t>ｱｵｶﾞｷﾁﾖｳﾋﾉｸﾗ</t>
  </si>
  <si>
    <t>青垣町桧倉</t>
  </si>
  <si>
    <t>ｱｵｶﾞｷﾁﾖｳﾌﾑﾛ</t>
  </si>
  <si>
    <t>青垣町文室</t>
  </si>
  <si>
    <t>ｱｵｶﾞｷﾁﾖｳﾔﾏｶﾞｲ</t>
  </si>
  <si>
    <t>青垣町山垣</t>
  </si>
  <si>
    <t>ｲﾁｼﾞﾏﾁﾖｳｲﾁｼﾞﾏ</t>
  </si>
  <si>
    <t>市島町市島</t>
  </si>
  <si>
    <t>ｲﾁｼﾞﾏﾁﾖｳｲﾜﾄ</t>
  </si>
  <si>
    <t>市島町岩戸</t>
  </si>
  <si>
    <t>ｲﾁｼﾞﾏﾁﾖｳｳｴｶﾞｲ</t>
  </si>
  <si>
    <t>市島町上垣</t>
  </si>
  <si>
    <t>ｲﾁｼﾞﾏﾁﾖｳｳｴﾏｷ</t>
  </si>
  <si>
    <t>市島町上牧</t>
  </si>
  <si>
    <t>ｲﾁｼﾞﾏﾁﾖｳｵﾄｶﾞﾜﾁ</t>
  </si>
  <si>
    <t>市島町乙河内</t>
  </si>
  <si>
    <t>ｲﾁｼﾞﾏﾁﾖｳｶｼﾞﾜﾗ</t>
  </si>
  <si>
    <t>市島町梶原</t>
  </si>
  <si>
    <t>ｲﾁｼﾞﾏﾁﾖｳｶﾐｶﾓｻｶ</t>
  </si>
  <si>
    <t>市島町上鴨阪</t>
  </si>
  <si>
    <t>ｲﾁｼﾞﾏﾁﾖｳｶﾐﾀﾞ</t>
  </si>
  <si>
    <t>市島町上田</t>
  </si>
  <si>
    <t>ｲﾁｼﾞﾏﾁﾖｳｶﾐﾀｹﾀﾞ</t>
  </si>
  <si>
    <t>市島町上竹田</t>
  </si>
  <si>
    <t>ｲﾁｼﾞﾏﾁﾖｳｷﾀ</t>
  </si>
  <si>
    <t>市島町喜多</t>
  </si>
  <si>
    <t>ｲﾁｼﾞﾏﾁﾖｳｷﾀｵｶﾓﾄ</t>
  </si>
  <si>
    <t>市島町北岡本</t>
  </si>
  <si>
    <t>ｲﾁｼﾞﾏﾁﾖｳｷﾀｵｸ</t>
  </si>
  <si>
    <t>市島町北奥</t>
  </si>
  <si>
    <t>ｲﾁｼﾞﾏﾁﾖｳｻﾅｾ</t>
  </si>
  <si>
    <t>市島町酒梨</t>
  </si>
  <si>
    <t>ｲﾁｼﾞﾏﾁﾖｳｼﾓｶﾓｻｶ</t>
  </si>
  <si>
    <t>市島町下鴨阪</t>
  </si>
  <si>
    <t>ｲﾁｼﾞﾏﾁﾖｳｼﾓﾀｹﾀﾞ</t>
  </si>
  <si>
    <t>市島町下竹田</t>
  </si>
  <si>
    <t>ｲﾁｼﾞﾏﾁﾖｳﾀﾘ</t>
  </si>
  <si>
    <t>市島町多利</t>
  </si>
  <si>
    <t>ｲﾁｼﾞﾏﾁﾖｳﾁﾖｸｼ</t>
  </si>
  <si>
    <t>市島町勅使</t>
  </si>
  <si>
    <t>ｲﾁｼﾞﾏﾁﾖｳﾄｸｵ</t>
  </si>
  <si>
    <t>市島町徳尾</t>
  </si>
  <si>
    <t>ｲﾁｼﾞﾏﾁﾖｳﾄｻｶ</t>
  </si>
  <si>
    <t>市島町戸坂</t>
  </si>
  <si>
    <t>ｲﾁｼﾞﾏﾁﾖｳﾄﾍﾞﾗ</t>
  </si>
  <si>
    <t>市島町戸平</t>
  </si>
  <si>
    <t>ｲﾁｼﾞﾏﾁﾖｳﾅｶﾀｹﾀﾞ</t>
  </si>
  <si>
    <t>市島町中竹田</t>
  </si>
  <si>
    <t>ｲﾁｼﾞﾏﾁﾖｳﾋｶﾞｼﾁﾖｸｼ</t>
  </si>
  <si>
    <t>市島町東勅使</t>
  </si>
  <si>
    <t>ｲﾁｼﾞﾏﾁﾖｳﾋﾞﾔｸｺﾞｳｼﾞ</t>
  </si>
  <si>
    <t>市島町白毫寺</t>
  </si>
  <si>
    <t>ｲﾁｼﾞﾏﾁﾖｳﾐﾅﾐ</t>
  </si>
  <si>
    <t>市島町南</t>
  </si>
  <si>
    <t>ｲﾁｼﾞﾏﾁﾖｳﾔｼﾛ</t>
  </si>
  <si>
    <t>市島町矢代</t>
  </si>
  <si>
    <t>ｲﾁｼﾞﾏﾁﾖｳﾖﾄ</t>
  </si>
  <si>
    <t>市島町与戸</t>
  </si>
  <si>
    <t>ｶｲﾊﾞﾗﾁﾖｳｱｸﾞﾀ</t>
  </si>
  <si>
    <t>柏原町挙田</t>
  </si>
  <si>
    <t>ｶｲﾊﾞﾗﾁﾖｳｲｼﾄﾞ</t>
  </si>
  <si>
    <t>柏原町石戸</t>
  </si>
  <si>
    <t>ｶｲﾊﾞﾗﾁﾖｳｵｵﾆﾔ</t>
  </si>
  <si>
    <t>柏原町大新屋</t>
  </si>
  <si>
    <t>ｶｲﾊﾞﾗﾁﾖｳｶｲﾊﾞﾗ</t>
  </si>
  <si>
    <t>柏原町柏原</t>
  </si>
  <si>
    <t>ｶｲﾊﾞﾗﾁﾖｳｶﾐｵｸﾞﾗ</t>
  </si>
  <si>
    <t>柏原町上小倉</t>
  </si>
  <si>
    <t>ｶｲﾊﾞﾗﾁﾖｳｶﾓﾉ</t>
  </si>
  <si>
    <t>柏原町鴨野</t>
  </si>
  <si>
    <t>ｶｲﾊﾞﾗﾁﾖｳｷﾀﾅｶ</t>
  </si>
  <si>
    <t>柏原町北中</t>
  </si>
  <si>
    <t>ｶｲﾊﾞﾗﾁﾖｳｷﾀﾔﾏ</t>
  </si>
  <si>
    <t>柏原町北山</t>
  </si>
  <si>
    <t>ｶｲﾊﾞﾗﾁﾖｳｺﾐﾅﾐ</t>
  </si>
  <si>
    <t>柏原町小南</t>
  </si>
  <si>
    <t>ｶｲﾊﾞﾗﾁﾖｳｼﾓｵｸﾞﾗ</t>
  </si>
  <si>
    <t>柏原町下小倉</t>
  </si>
  <si>
    <t>ｶｲﾊﾞﾗﾁﾖｳﾀｼﾞ</t>
  </si>
  <si>
    <t>柏原町田路</t>
  </si>
  <si>
    <t>ｶｲﾊﾞﾗﾁﾖｳﾋｶﾞｼｵｸ</t>
  </si>
  <si>
    <t>柏原町東奥</t>
  </si>
  <si>
    <t>ｶｲﾊﾞﾗﾁﾖｳﾎﾂﾎﾞ</t>
  </si>
  <si>
    <t>柏原町母坪</t>
  </si>
  <si>
    <t>ｶｲﾊﾞﾗﾁﾖｳﾐﾅｶﾞ</t>
  </si>
  <si>
    <t>柏原町見長</t>
  </si>
  <si>
    <t>ｶｲﾊﾞﾗﾁﾖｳﾐﾅﾐﾀﾀﾞ</t>
  </si>
  <si>
    <t>柏原町南多田</t>
  </si>
  <si>
    <t>ｶｽｶﾞﾁﾖｳｱｻﾋ</t>
  </si>
  <si>
    <t>春日町朝日</t>
  </si>
  <si>
    <t>ｶｽｶﾞﾁﾖｳｲｹｵ</t>
  </si>
  <si>
    <t>春日町池尾</t>
  </si>
  <si>
    <t>ｶｽｶﾞﾁﾖｳｲｼｻﾞｲ</t>
  </si>
  <si>
    <t>春日町石才</t>
  </si>
  <si>
    <t>ｶｽｶﾞﾁﾖｳｲﾅﾂﾞｶ</t>
  </si>
  <si>
    <t>春日町稲塚</t>
  </si>
  <si>
    <t>ｶｽｶﾞﾁﾖｳｳｼｶﾞﾜﾁ</t>
  </si>
  <si>
    <t>春日町牛河内</t>
  </si>
  <si>
    <t>ｶｽｶﾞﾁﾖｳｳﾄｳﾀﾞﾆ</t>
  </si>
  <si>
    <t>春日町歌道谷</t>
  </si>
  <si>
    <t>ｶｽｶﾞﾁﾖｳｶﾐﾐﾉｼﾖｳ</t>
  </si>
  <si>
    <t>春日町上三井庄</t>
  </si>
  <si>
    <t>ｶｽｶﾞﾁﾖｳｶﾔﾉ</t>
  </si>
  <si>
    <t>春日町栢野</t>
  </si>
  <si>
    <t>ｶｽｶﾞﾁﾖｳｶﾝﾊﾞ</t>
  </si>
  <si>
    <t>春日町鹿場</t>
  </si>
  <si>
    <t>ｶｽｶﾞﾁﾖｳｸﾛｲ</t>
  </si>
  <si>
    <t>春日町黒井</t>
  </si>
  <si>
    <t>ｶｽｶﾞﾁﾖｳｺｸﾘﾖｳ</t>
  </si>
  <si>
    <t>春日町国領</t>
  </si>
  <si>
    <t>ｶｽｶﾞﾁﾖｳｺﾀﾞﾘ</t>
  </si>
  <si>
    <t>春日町小多利</t>
  </si>
  <si>
    <t>ｶｽｶﾞﾁﾖｳｻｶ</t>
  </si>
  <si>
    <t>春日町坂</t>
  </si>
  <si>
    <t>ｶｽｶﾞﾁﾖｳｼﾓﾐﾉｼﾖｳ</t>
  </si>
  <si>
    <t>春日町下三井庄</t>
  </si>
  <si>
    <t>ｶｽｶﾞﾁﾖｳｼﾝｻｲ</t>
  </si>
  <si>
    <t>春日町新才</t>
  </si>
  <si>
    <t>ｶｽｶﾞﾁﾖｳｿﾉﾍﾞ</t>
  </si>
  <si>
    <t>春日町園部</t>
  </si>
  <si>
    <t>ｶｽｶﾞﾁﾖｳﾀﾀﾞ</t>
  </si>
  <si>
    <t>春日町多田</t>
  </si>
  <si>
    <t>ｶｽｶﾞﾁﾖｳﾀﾅﾊﾞﾗ</t>
  </si>
  <si>
    <t>春日町棚原</t>
  </si>
  <si>
    <t>ｶｽｶﾞﾁﾖｳﾀﾘ</t>
  </si>
  <si>
    <t>春日町多利</t>
  </si>
  <si>
    <t>ｶｽｶﾞﾁﾖｳﾅｶﾞｵｳ</t>
  </si>
  <si>
    <t>春日町長王</t>
  </si>
  <si>
    <t>ｶｽｶﾞﾁﾖｳﾅｶﾔﾏ</t>
  </si>
  <si>
    <t>春日町中山</t>
  </si>
  <si>
    <t>ｶｽｶﾞﾁﾖｳﾅﾇｶｲﾁ</t>
  </si>
  <si>
    <t>春日町七日市</t>
  </si>
  <si>
    <t>ｶｽｶﾞﾁﾖｳﾉｺﾉ</t>
  </si>
  <si>
    <t>春日町野上野</t>
  </si>
  <si>
    <t>ｶｽｶﾞﾁﾖｳﾉｾ</t>
  </si>
  <si>
    <t>春日町野瀬</t>
  </si>
  <si>
    <t>ｶｽｶﾞﾁﾖｳﾉﾑﾗ</t>
  </si>
  <si>
    <t>春日町野村</t>
  </si>
  <si>
    <t>ｶｽｶﾞﾁﾖｳﾉﾔﾏ</t>
  </si>
  <si>
    <t>春日町野山</t>
  </si>
  <si>
    <t>ｶｽｶﾞﾁﾖｳﾋｶﾞｼﾅｶ</t>
  </si>
  <si>
    <t>春日町東中</t>
  </si>
  <si>
    <t>ｶｽｶﾞﾁﾖｳﾋﾗﾏﾂ</t>
  </si>
  <si>
    <t>春日町平松</t>
  </si>
  <si>
    <t>ｶｽｶﾞﾁﾖｳﾋﾛｾ</t>
  </si>
  <si>
    <t>春日町広瀬</t>
  </si>
  <si>
    <t>ｶｽｶﾞﾁﾖｳﾌﾙｶﾜ</t>
  </si>
  <si>
    <t>春日町古河</t>
  </si>
  <si>
    <t>ｶｽｶﾞﾁﾖｳﾏﾂﾓﾘ</t>
  </si>
  <si>
    <t>春日町松森</t>
  </si>
  <si>
    <t>ｶｽｶﾞﾁﾖｳﾔﾏﾀﾞ</t>
  </si>
  <si>
    <t>春日町山田</t>
  </si>
  <si>
    <t>ｶｽｶﾞﾁﾖｳﾕﾂﾞ</t>
  </si>
  <si>
    <t>春日町柚津</t>
  </si>
  <si>
    <t>ｻﾝﾅﾝﾁﾖｳｱｵﾀﾞ</t>
  </si>
  <si>
    <t>山南町青田</t>
  </si>
  <si>
    <t>ｻﾝﾅﾝﾁﾖｳｱｸｻ</t>
  </si>
  <si>
    <t>山南町阿草</t>
  </si>
  <si>
    <t>ｻﾝﾅﾝﾁﾖｳｲｹﾀﾞﾆ</t>
  </si>
  <si>
    <t>山南町池谷</t>
  </si>
  <si>
    <t>ｻﾝﾅﾝﾁﾖｳｲﾊﾞﾗ</t>
  </si>
  <si>
    <t>山南町井原</t>
  </si>
  <si>
    <t>ｻﾝﾅﾝﾁﾖｳｲﾜﾔ</t>
  </si>
  <si>
    <t>山南町岩屋</t>
  </si>
  <si>
    <t>ｻﾝﾅﾝﾁﾖｳｵｳﾁ</t>
  </si>
  <si>
    <t>山南町応地</t>
  </si>
  <si>
    <t>ｻﾝﾅﾝﾁﾖｳｵｵｶ</t>
  </si>
  <si>
    <t>山南町大河</t>
  </si>
  <si>
    <t>ｻﾝﾅﾝﾁﾖｳｵｵﾀﾞ</t>
  </si>
  <si>
    <t>山南町太田</t>
  </si>
  <si>
    <t>ｻﾝﾅﾝﾁﾖｳｵｵﾀﾆ</t>
  </si>
  <si>
    <t>山南町大谷</t>
  </si>
  <si>
    <t>ｻﾝﾅﾝﾁﾖｳｵｶﾓﾄ</t>
  </si>
  <si>
    <t>山南町岡本</t>
  </si>
  <si>
    <t>ｻﾝﾅﾝﾁﾖｳｵｸ</t>
  </si>
  <si>
    <t>山南町奥</t>
  </si>
  <si>
    <t>ｻﾝﾅﾝﾁﾖｳｵｸﾉﾉ</t>
  </si>
  <si>
    <t>山南町奥野々</t>
  </si>
  <si>
    <t>ｻﾝﾅﾝﾁﾖｳｵﾉｼﾞﾘ</t>
  </si>
  <si>
    <t>山南町小野尻</t>
  </si>
  <si>
    <t>ｻﾝﾅﾝﾁﾖｳｵﾊﾞﾀｹ</t>
  </si>
  <si>
    <t>山南町小畑</t>
  </si>
  <si>
    <t>ｻﾝﾅﾝﾁﾖｳｶｼﾞ</t>
  </si>
  <si>
    <t>山南町梶</t>
  </si>
  <si>
    <t>ｻﾝﾅﾝﾁﾖｳｶﾅｸﾗ</t>
  </si>
  <si>
    <t>山南町金倉</t>
  </si>
  <si>
    <t>ｻﾝﾅﾝﾁﾖｳｶﾅﾔ</t>
  </si>
  <si>
    <t>山南町金屋</t>
  </si>
  <si>
    <t>ｻﾝﾅﾝﾁﾖｳｶﾐﾀｷ</t>
  </si>
  <si>
    <t>山南町上滝</t>
  </si>
  <si>
    <t>ｻﾝﾅﾝﾁﾖｳｷﾀｵｵﾀﾞ</t>
  </si>
  <si>
    <t>山南町北太田</t>
  </si>
  <si>
    <t>ｻﾝﾅﾝﾁﾖｳｷﾀﾜﾀﾞ</t>
  </si>
  <si>
    <t>山南町北和田</t>
  </si>
  <si>
    <t>ｻﾝﾅﾝﾁﾖｳｷﾗﾗﾄﾞｵﾘ</t>
  </si>
  <si>
    <t>山南町きらら通</t>
  </si>
  <si>
    <t>ｻﾝﾅﾝﾁﾖｳｸｻﾍﾞ</t>
  </si>
  <si>
    <t>山南町草部</t>
  </si>
  <si>
    <t>ｻﾝﾅﾝﾁﾖｳｺﾞｶﾞﾉ</t>
  </si>
  <si>
    <t>山南町五ケ野</t>
  </si>
  <si>
    <t>ｻﾝﾅﾝﾁﾖｳｺﾆﾔ</t>
  </si>
  <si>
    <t>山南町小新屋</t>
  </si>
  <si>
    <t>ｻﾝﾅﾝﾁﾖｳｻｶｼﾞﾘ</t>
  </si>
  <si>
    <t>山南町坂尻</t>
  </si>
  <si>
    <t>ｻﾝﾅﾝﾁﾖｳｻｻﾊﾞ</t>
  </si>
  <si>
    <t>山南町篠場</t>
  </si>
  <si>
    <t>ｻﾝﾅﾝﾁﾖｳｼﾓﾀﾞ</t>
  </si>
  <si>
    <t>山南町子茂田</t>
  </si>
  <si>
    <t>ｻﾝﾅﾝﾁﾖｳｼﾓﾀｷ</t>
  </si>
  <si>
    <t>山南町下滝</t>
  </si>
  <si>
    <t>ｻﾝﾅﾝﾁﾖｳﾀﾆｶﾞﾜ</t>
  </si>
  <si>
    <t>山南町谷川</t>
  </si>
  <si>
    <t>ｻﾝﾅﾝﾁﾖｳﾀﾏｷ</t>
  </si>
  <si>
    <t>山南町玉巻</t>
  </si>
  <si>
    <t>ｻﾝﾅﾝﾁﾖｳﾄﾐﾀ</t>
  </si>
  <si>
    <t>山南町富田</t>
  </si>
  <si>
    <t>ｻﾝﾅﾝﾁﾖｳﾅｶﾞﾉ</t>
  </si>
  <si>
    <t>山南町長野</t>
  </si>
  <si>
    <t>ｻﾝﾅﾝﾁﾖｳﾆｼﾀﾆ</t>
  </si>
  <si>
    <t>山南町西谷</t>
  </si>
  <si>
    <t>ｻﾝﾅﾝﾁﾖｳﾉｻｶ</t>
  </si>
  <si>
    <t>山南町野坂</t>
  </si>
  <si>
    <t>ｻﾝﾅﾝﾁﾖｳﾊﾀｳﾁ</t>
  </si>
  <si>
    <t>山南町畑内</t>
  </si>
  <si>
    <t>ｻﾝﾅﾝﾁﾖｳﾏｴｶﾞﾜ</t>
  </si>
  <si>
    <t>山南町前川</t>
  </si>
  <si>
    <t>ｻﾝﾅﾝﾁﾖｳﾐﾅﾐﾅｶ</t>
  </si>
  <si>
    <t>山南町南中</t>
  </si>
  <si>
    <t>ｻﾝﾅﾝﾁﾖｳﾐﾜ</t>
  </si>
  <si>
    <t>山南町美和</t>
  </si>
  <si>
    <t>ｻﾝﾅﾝﾁﾖｳﾑﾗﾓﾘ</t>
  </si>
  <si>
    <t>山南町村森</t>
  </si>
  <si>
    <t>ｻﾝﾅﾝﾁﾖｳﾔﾏｻｷ</t>
  </si>
  <si>
    <t>山南町山崎</t>
  </si>
  <si>
    <t>ｻﾝﾅﾝﾁﾖｳﾔﾏﾓﾄ</t>
  </si>
  <si>
    <t>山南町山本</t>
  </si>
  <si>
    <t>ｻﾝﾅﾝﾁﾖｳﾜｶﾊﾞﾔｼ</t>
  </si>
  <si>
    <t>山南町若林</t>
  </si>
  <si>
    <t>ｻﾝﾅﾝﾁﾖｳﾜﾀﾞ</t>
  </si>
  <si>
    <t>山南町和田</t>
  </si>
  <si>
    <t>ﾋｶﾐﾁﾖｳｱｹﾞﾅﾘﾏﾂ</t>
  </si>
  <si>
    <t>氷上町上成松</t>
  </si>
  <si>
    <t>ﾋｶﾐﾁﾖｳｱｻｶ</t>
  </si>
  <si>
    <t>氷上町朝阪</t>
  </si>
  <si>
    <t>ﾋｶﾐﾁﾖｳｲｻｸﾁ</t>
  </si>
  <si>
    <t>氷上町伊佐口</t>
  </si>
  <si>
    <t>ﾋｶﾐﾁﾖｳｲｿｳ</t>
  </si>
  <si>
    <t>氷上町石生</t>
  </si>
  <si>
    <t>ﾋｶﾐﾁﾖｳｲﾁﾍﾞ</t>
  </si>
  <si>
    <t>氷上町市辺</t>
  </si>
  <si>
    <t>ﾋｶﾐﾁﾖｳｲﾅｶ</t>
  </si>
  <si>
    <t>氷上町井中</t>
  </si>
  <si>
    <t>ﾋｶﾐﾁﾖｳｲﾅﾂｷﾞ</t>
  </si>
  <si>
    <t>氷上町稲継</t>
  </si>
  <si>
    <t>ﾋｶﾐﾁﾖｳｲﾅﾊﾀ</t>
  </si>
  <si>
    <t>氷上町稲畑</t>
  </si>
  <si>
    <t>ﾋｶﾐﾁﾖｳｲﾇｵｶ</t>
  </si>
  <si>
    <t>氷上町犬岡</t>
  </si>
  <si>
    <t>ﾋｶﾐﾁﾖｳｵｵｻｷ</t>
  </si>
  <si>
    <t>氷上町大崎</t>
  </si>
  <si>
    <t>ﾋｶﾐﾁﾖｳｵｵﾀﾆ</t>
  </si>
  <si>
    <t>氷上町大谷</t>
  </si>
  <si>
    <t>ﾋｶﾐﾁﾖｳｵｻﾉ</t>
  </si>
  <si>
    <t>氷上町長野</t>
  </si>
  <si>
    <t>ﾋｶﾐﾁﾖｳｵﾉ</t>
  </si>
  <si>
    <t>氷上町小野</t>
  </si>
  <si>
    <t>ﾋｶﾐﾁﾖｳｶｷｼﾊﾞ</t>
  </si>
  <si>
    <t>氷上町柿柴</t>
  </si>
  <si>
    <t>ﾋｶﾐﾁﾖｳｶﾐｼﾝｼﾞﾖｳ</t>
  </si>
  <si>
    <t>氷上町上新庄</t>
  </si>
  <si>
    <t>ﾋｶﾐﾁﾖｳｶﾓ</t>
  </si>
  <si>
    <t>氷上町賀茂</t>
  </si>
  <si>
    <t>ﾋｶﾐﾁﾖｳｶﾓｳﾁ</t>
  </si>
  <si>
    <t>氷上町鴨内</t>
  </si>
  <si>
    <t>ﾋｶﾐﾁﾖｳｷﾀﾉ</t>
  </si>
  <si>
    <t>氷上町北野</t>
  </si>
  <si>
    <t>ﾋｶﾐﾁﾖｳｷﾀﾕﾗ</t>
  </si>
  <si>
    <t>氷上町北油良</t>
  </si>
  <si>
    <t>ﾋｶﾐﾁﾖｳｷﾇﾔﾏ</t>
  </si>
  <si>
    <t>氷上町絹山</t>
  </si>
  <si>
    <t>ﾋｶﾐﾁﾖｳｷﾖｽﾞﾐ</t>
  </si>
  <si>
    <t>氷上町清住</t>
  </si>
  <si>
    <t>ﾋｶﾐﾁﾖｳｸﾛﾀﾞ</t>
  </si>
  <si>
    <t>氷上町黒田</t>
  </si>
  <si>
    <t>ﾋｶﾐﾁﾖｳｺｳﾗ</t>
  </si>
  <si>
    <t>氷上町香良</t>
  </si>
  <si>
    <t>ﾋｶﾐﾁﾖｳｺﾀﾆ</t>
  </si>
  <si>
    <t>氷上町小谷</t>
  </si>
  <si>
    <t>ﾋｶﾐﾁﾖｳｺﾞﾕ</t>
  </si>
  <si>
    <t>氷上町御油</t>
  </si>
  <si>
    <t>ﾋｶﾐﾁﾖｳｻｼﾞｷ</t>
  </si>
  <si>
    <t>氷上町桟敷</t>
  </si>
  <si>
    <t>ﾋｶﾐﾁﾖｳｻﾉ</t>
  </si>
  <si>
    <t>氷上町佐野</t>
  </si>
  <si>
    <t>ﾋｶﾐﾁﾖｳｼﾓｼﾝｼﾞﾖｳ</t>
  </si>
  <si>
    <t>氷上町下新庄</t>
  </si>
  <si>
    <t>ﾋｶﾐﾁﾖｳｼﾞﾖｳﾗｸ</t>
  </si>
  <si>
    <t>氷上町常楽</t>
  </si>
  <si>
    <t>ﾋｶﾐﾁﾖｳｼﾝｺﾞｳ</t>
  </si>
  <si>
    <t>氷上町新郷</t>
  </si>
  <si>
    <t>ﾋｶﾐﾁﾖｳﾀﾆﾑﾗ</t>
  </si>
  <si>
    <t>氷上町谷村</t>
  </si>
  <si>
    <t>ﾋｶﾐﾁﾖｳﾅｶ</t>
  </si>
  <si>
    <t>氷上町中</t>
  </si>
  <si>
    <t>ﾋｶﾐﾁﾖｳﾅｶﾉ</t>
  </si>
  <si>
    <t>氷上町中野</t>
  </si>
  <si>
    <t>ﾋｶﾐﾁﾖｳﾅﾘﾏﾂ</t>
  </si>
  <si>
    <t>氷上町成松</t>
  </si>
  <si>
    <t>ﾋｶﾐﾁﾖｳﾆｼﾅｶ</t>
  </si>
  <si>
    <t>氷上町西中</t>
  </si>
  <si>
    <t>ﾋｶﾐﾁﾖｳﾇﾏ</t>
  </si>
  <si>
    <t>氷上町沼</t>
  </si>
  <si>
    <t>ﾋｶﾐﾁﾖｳﾋｶﾐ</t>
  </si>
  <si>
    <t>氷上町氷上</t>
  </si>
  <si>
    <t>ﾋｶﾐﾁﾖｳﾋﾋﾞｳ</t>
  </si>
  <si>
    <t>氷上町日比宇</t>
  </si>
  <si>
    <t>ﾋｶﾐﾁﾖｳﾌｸﾀ</t>
  </si>
  <si>
    <t>氷上町福田</t>
  </si>
  <si>
    <t>ﾋｶﾐﾁﾖｳﾎﾝｺﾞｳ</t>
  </si>
  <si>
    <t>氷上町本郷</t>
  </si>
  <si>
    <t>ﾋｶﾐﾁﾖｳﾐｶﾀ</t>
  </si>
  <si>
    <t>氷上町三方</t>
  </si>
  <si>
    <t>ﾋｶﾐﾁﾖｳﾐﾅﾐﾕﾗ</t>
  </si>
  <si>
    <t>氷上町南油良</t>
  </si>
  <si>
    <t>ﾋｶﾐﾁﾖｳﾐﾊﾗ</t>
  </si>
  <si>
    <t>氷上町三原</t>
  </si>
  <si>
    <t>ﾋｶﾐﾁﾖｳﾕﾘ</t>
  </si>
  <si>
    <t>氷上町油利</t>
  </si>
  <si>
    <t>ﾋｶﾐﾁﾖｳﾖｺﾀ</t>
  </si>
  <si>
    <t>氷上町横田</t>
  </si>
  <si>
    <t>ﾐﾅﾐｱﾜｼﾞｼ</t>
  </si>
  <si>
    <t>ｱﾅｶﾞ</t>
  </si>
  <si>
    <t>阿那賀</t>
  </si>
  <si>
    <t>ｱﾅｶﾞｼﾁｶﾞﾜ</t>
  </si>
  <si>
    <t>阿那賀志知川</t>
  </si>
  <si>
    <t>ｱﾅｶﾞﾆｼｼﾞ</t>
  </si>
  <si>
    <t>阿那賀西路</t>
  </si>
  <si>
    <t>ｱﾏｶﾐﾏﾁ</t>
  </si>
  <si>
    <t>阿万上町</t>
  </si>
  <si>
    <t>ｱﾏｼｵﾔﾏﾁ</t>
  </si>
  <si>
    <t>阿万塩屋町</t>
  </si>
  <si>
    <t>ｱﾏｼﾓﾏﾁ</t>
  </si>
  <si>
    <t>阿万下町</t>
  </si>
  <si>
    <t>ｱﾏﾆｼﾏﾁ</t>
  </si>
  <si>
    <t>阿万西町</t>
  </si>
  <si>
    <t>ｱﾏﾋｶﾞｼﾏﾁ</t>
  </si>
  <si>
    <t>阿万東町</t>
  </si>
  <si>
    <t>ｱﾏﾌｷｱｹﾞﾏﾁ</t>
  </si>
  <si>
    <t>阿万吹上町</t>
  </si>
  <si>
    <t>ｲｶﾘ</t>
  </si>
  <si>
    <t>伊加利</t>
  </si>
  <si>
    <t>ｲﾁｱｵｷ</t>
  </si>
  <si>
    <t>市青木</t>
  </si>
  <si>
    <t>ｲﾁｲﾁ</t>
  </si>
  <si>
    <t>市市</t>
  </si>
  <si>
    <t>ｲﾁｴﾝｷﾞﾖｳｼﾞ</t>
  </si>
  <si>
    <t>市円行寺</t>
  </si>
  <si>
    <t>ｲﾁｵｲ</t>
  </si>
  <si>
    <t>市小井</t>
  </si>
  <si>
    <t>ｲﾁｻﾝｼﾞﾖｳ</t>
  </si>
  <si>
    <t>市三條</t>
  </si>
  <si>
    <t>ｲﾁｼﾞﾕｳｲﾂｶｼﾖ</t>
  </si>
  <si>
    <t>市十一ケ所</t>
  </si>
  <si>
    <t>ｲﾁｼﾝ</t>
  </si>
  <si>
    <t>市新</t>
  </si>
  <si>
    <t>ｲﾁｾﾞﾝｺｳｼﾞ</t>
  </si>
  <si>
    <t>市善光寺</t>
  </si>
  <si>
    <t>ｲﾁﾄｸﾅｶﾞ</t>
  </si>
  <si>
    <t>市徳長</t>
  </si>
  <si>
    <t>ｲﾁﾌｸﾅｶﾞ</t>
  </si>
  <si>
    <t>市福永</t>
  </si>
  <si>
    <t>ｴﾅﾐｵｵｴﾅﾐ</t>
  </si>
  <si>
    <t>榎列大榎列</t>
  </si>
  <si>
    <t>ｴﾅﾐｶﾐﾊﾀﾞ</t>
  </si>
  <si>
    <t>榎列上幡多</t>
  </si>
  <si>
    <t>ｴﾅﾐｶﾓﾘ</t>
  </si>
  <si>
    <t>榎列掃守</t>
  </si>
  <si>
    <t>ｴﾅﾐｺｴﾅﾐ</t>
  </si>
  <si>
    <t>榎列小榎列</t>
  </si>
  <si>
    <t>ｴﾅﾐｼﾓﾊﾀﾞ</t>
  </si>
  <si>
    <t>榎列下幡多</t>
  </si>
  <si>
    <t>ｴﾅﾐﾆｼｶﾞﾜ</t>
  </si>
  <si>
    <t>榎列西川</t>
  </si>
  <si>
    <t>ｴﾅﾐﾏﾂﾀﾞ</t>
  </si>
  <si>
    <t>榎列松田</t>
  </si>
  <si>
    <t>ｴﾅﾐﾔﾏｼﾞﾖ</t>
  </si>
  <si>
    <t>榎列山所</t>
  </si>
  <si>
    <t>ｵｳｶﾉｻﾄ</t>
  </si>
  <si>
    <t>桜花の郷</t>
  </si>
  <si>
    <t>ｶｼﾕｳｳｼｳﾁ</t>
  </si>
  <si>
    <t>賀集牛内</t>
  </si>
  <si>
    <t>ｶｼﾕｳｳﾁｶﾞﾊﾗ</t>
  </si>
  <si>
    <t>賀集内ケ原</t>
  </si>
  <si>
    <t>ｶｼﾕｳｶｼﾞﾔ</t>
  </si>
  <si>
    <t>賀集鍛治屋</t>
  </si>
  <si>
    <t>ｶｼﾕｳｾｲｺﾞ</t>
  </si>
  <si>
    <t>賀集生子</t>
  </si>
  <si>
    <t>ｶｼﾕｳﾀﾃｶﾞﾜｾ</t>
  </si>
  <si>
    <t>賀集立川瀬</t>
  </si>
  <si>
    <t>ｶｼﾕｳﾅｶﾞﾊﾗ</t>
  </si>
  <si>
    <t>賀集長原</t>
  </si>
  <si>
    <t>ｶｼﾕｳﾉﾀ</t>
  </si>
  <si>
    <t>賀集野田</t>
  </si>
  <si>
    <t>ｶｼﾕｳﾌｸｲ</t>
  </si>
  <si>
    <t>賀集福井</t>
  </si>
  <si>
    <t>ｶｼﾕｳﾔﾊﾀ</t>
  </si>
  <si>
    <t>賀集八幡</t>
  </si>
  <si>
    <t>ｶｼﾕｳ(ｶｼﾕｳ)</t>
  </si>
  <si>
    <t>賀集（賀集）</t>
  </si>
  <si>
    <t>ｷﾀｱﾏｲｶﾞﾉ</t>
  </si>
  <si>
    <t>北阿万伊賀野</t>
  </si>
  <si>
    <t>ｷﾀｱﾏｲﾅﾀﾞﾐﾅﾐ</t>
  </si>
  <si>
    <t>北阿万稲田南</t>
  </si>
  <si>
    <t>ｷﾀｱﾏｼﾝﾃﾞﾝ(ｷﾀ､ﾅｶ)</t>
  </si>
  <si>
    <t>北阿万新田（北、中）</t>
  </si>
  <si>
    <t>ｷﾀｱﾏﾂﾂｲ</t>
  </si>
  <si>
    <t>北阿万筒井</t>
  </si>
  <si>
    <t>潮美台</t>
  </si>
  <si>
    <t>ｼﾁ</t>
  </si>
  <si>
    <t>志知</t>
  </si>
  <si>
    <t>ｼﾁｵｸ</t>
  </si>
  <si>
    <t>志知奥</t>
  </si>
  <si>
    <t>ｼﾁｷﾀ</t>
  </si>
  <si>
    <t>志知北</t>
  </si>
  <si>
    <t>ｼﾁｸﾁ</t>
  </si>
  <si>
    <t>志知口</t>
  </si>
  <si>
    <t>ｼﾁｻﾚｵ</t>
  </si>
  <si>
    <t>志知佐礼尾</t>
  </si>
  <si>
    <t>ｼﾁﾀﾀﾗ</t>
  </si>
  <si>
    <t>志知鈩</t>
  </si>
  <si>
    <t>ｼﾁﾅｶｼﾏ</t>
  </si>
  <si>
    <t>志知中島</t>
  </si>
  <si>
    <t>ｼﾁﾅﾝﾊﾞ</t>
  </si>
  <si>
    <t>志知難波</t>
  </si>
  <si>
    <t>ｼﾁﾊﾝｻﾝｼﾞ</t>
  </si>
  <si>
    <t>志知飯山寺</t>
  </si>
  <si>
    <t>ｼﾁﾏﾂﾓﾄ</t>
  </si>
  <si>
    <t>志知松本</t>
  </si>
  <si>
    <t>ｼﾁﾐﾅﾐ</t>
  </si>
  <si>
    <t>志知南</t>
  </si>
  <si>
    <t>ｼﾄｵﾘｱﾝｼﾞﾕｳｼﾞ</t>
  </si>
  <si>
    <t>倭文安住寺</t>
  </si>
  <si>
    <t>ｼﾄｵﾘｲﾌﾞﾝ</t>
  </si>
  <si>
    <t>倭文委文</t>
  </si>
  <si>
    <t>ｼﾄｵﾘｺｳ</t>
  </si>
  <si>
    <t>倭文高</t>
  </si>
  <si>
    <t>ｼﾄｵﾘｼﾖｳﾀﾞ</t>
  </si>
  <si>
    <t>倭文庄田</t>
  </si>
  <si>
    <t>ｼﾄｵﾘｼﾞﾝﾄﾞｳ</t>
  </si>
  <si>
    <t>倭文神道</t>
  </si>
  <si>
    <t>ｼﾄｵﾘﾄﾞｲ</t>
  </si>
  <si>
    <t>倭文土井</t>
  </si>
  <si>
    <t>ｼﾄｵﾘﾅｶﾞﾀ</t>
  </si>
  <si>
    <t>倭文長田</t>
  </si>
  <si>
    <t>ｼﾄｵﾘﾅｶﾞﾚ</t>
  </si>
  <si>
    <t>倭文流</t>
  </si>
  <si>
    <t>ｼﾞﾝﾀﾞｲｳﾗｶﾍﾞ</t>
  </si>
  <si>
    <t>神代浦壁</t>
  </si>
  <si>
    <t>ｼﾞﾝﾀﾞｲｷﾗｲ</t>
  </si>
  <si>
    <t>神代喜来</t>
  </si>
  <si>
    <t>ｼﾞﾝﾀﾞｲｸﾛﾐﾁ</t>
  </si>
  <si>
    <t>神代黒道</t>
  </si>
  <si>
    <t>ｼﾞﾝﾀﾞｲｺｸｶﾞ</t>
  </si>
  <si>
    <t>神代國衙</t>
  </si>
  <si>
    <t>ｼﾞﾝﾀﾞｲｼﾞﾄﾎｳ</t>
  </si>
  <si>
    <t>神代地頭方</t>
  </si>
  <si>
    <t>ｼﾞﾝﾀﾞｲｼﾔｹ</t>
  </si>
  <si>
    <t>神代社家</t>
  </si>
  <si>
    <t>ｼﾞﾝﾀﾞｲﾄﾐﾀﾞ</t>
  </si>
  <si>
    <t>神代富田</t>
  </si>
  <si>
    <t>ﾁﾕｳｼﾞﾖｳﾁﾕｳｷﾝ</t>
  </si>
  <si>
    <t>中条中筋</t>
  </si>
  <si>
    <t>ﾁﾕｳｼﾞﾖｳﾄｸﾊﾗ</t>
  </si>
  <si>
    <t>中条徳原</t>
  </si>
  <si>
    <t>ﾁﾕｳｼﾞﾖｳﾋﾛﾀ</t>
  </si>
  <si>
    <t>中条広田</t>
  </si>
  <si>
    <t>ﾂｲ</t>
  </si>
  <si>
    <t>津井</t>
  </si>
  <si>
    <t>ﾅﾀﾞ</t>
  </si>
  <si>
    <t>灘</t>
  </si>
  <si>
    <t>ﾇｼﾏ</t>
  </si>
  <si>
    <t>沼島</t>
  </si>
  <si>
    <t>ﾋﾛﾀﾅｶｽｼﾞ</t>
  </si>
  <si>
    <t>広田中筋</t>
  </si>
  <si>
    <t>ﾋﾛﾀﾋﾛﾀ</t>
  </si>
  <si>
    <t>広田広田</t>
  </si>
  <si>
    <t>ﾌｸﾗｵﾂ</t>
  </si>
  <si>
    <t>福良乙</t>
  </si>
  <si>
    <t>ﾌｸﾗｺｳ</t>
  </si>
  <si>
    <t>福良甲</t>
  </si>
  <si>
    <t>ﾌｸﾗﾍｲ</t>
  </si>
  <si>
    <t>福良丙</t>
  </si>
  <si>
    <t>ﾏﾂﾎｲﾁﾀﾞ</t>
  </si>
  <si>
    <t>松帆檪田</t>
  </si>
  <si>
    <t>ﾏﾂﾎｴｼﾞﾘ</t>
  </si>
  <si>
    <t>松帆江尻</t>
  </si>
  <si>
    <t>ﾏﾂﾎｶｲﾀﾞﾝｼﾞ</t>
  </si>
  <si>
    <t>松帆戒旦寺</t>
  </si>
  <si>
    <t>ﾏﾂﾎｷﾀｶﾀ</t>
  </si>
  <si>
    <t>松帆北方</t>
  </si>
  <si>
    <t>ﾏﾂﾎｷﾀﾊﾏ</t>
  </si>
  <si>
    <t>松帆北浜</t>
  </si>
  <si>
    <t>ﾏﾂﾎｹｲﾉ</t>
  </si>
  <si>
    <t>松帆慶野</t>
  </si>
  <si>
    <t>ﾏﾂﾎｺﾂﾛ</t>
  </si>
  <si>
    <t>松帆古津路</t>
  </si>
  <si>
    <t>ﾏﾂﾎｼｵﾊﾏ</t>
  </si>
  <si>
    <t>松帆塩浜</t>
  </si>
  <si>
    <t>ﾏﾂﾎｼﾁｶﾞﾜ</t>
  </si>
  <si>
    <t>松帆志知川</t>
  </si>
  <si>
    <t>ﾏﾂﾎﾀｶﾔ</t>
  </si>
  <si>
    <t>松帆高屋</t>
  </si>
  <si>
    <t>ﾏﾂﾎﾆｼｼﾞ</t>
  </si>
  <si>
    <t>松帆西路</t>
  </si>
  <si>
    <t>ﾏﾂﾎﾎｳﾐﾖｳｼﾞ</t>
  </si>
  <si>
    <t>松帆宝明寺</t>
  </si>
  <si>
    <t>ﾏﾂﾎﾜｷﾀﾞ</t>
  </si>
  <si>
    <t>松帆脇田</t>
  </si>
  <si>
    <t>ﾐﾅﾄｻﾄ</t>
  </si>
  <si>
    <t>湊里</t>
  </si>
  <si>
    <t>ﾔｷﾞｲﾘﾀ</t>
  </si>
  <si>
    <t>八木入田</t>
  </si>
  <si>
    <t>ﾔｷﾞｳﾏﾏﾜﾘ</t>
  </si>
  <si>
    <t>八木馬回</t>
  </si>
  <si>
    <t>ﾔｷﾞｵｵｸﾎﾞ</t>
  </si>
  <si>
    <t>八木大久保</t>
  </si>
  <si>
    <t>ﾔｷﾞｺｸﾌﾞ</t>
  </si>
  <si>
    <t>八木国分</t>
  </si>
  <si>
    <t>ﾔｷﾞｼﾞﾅｲ</t>
  </si>
  <si>
    <t>八木寺内</t>
  </si>
  <si>
    <t>ﾔｷﾞｼﾝｼﾞﾖｳ</t>
  </si>
  <si>
    <t>八木新庄</t>
  </si>
  <si>
    <t>ﾔｷﾞﾀﾃｲｼ</t>
  </si>
  <si>
    <t>八木立石</t>
  </si>
  <si>
    <t>ﾔｷﾞﾄｸﾉ</t>
  </si>
  <si>
    <t>八木徳野</t>
  </si>
  <si>
    <t>ﾔｷﾞﾄﾘｲ</t>
  </si>
  <si>
    <t>八木鳥井</t>
  </si>
  <si>
    <t>ﾔｷﾞﾉﾊﾗ</t>
  </si>
  <si>
    <t>八木野原</t>
  </si>
  <si>
    <t>ﾔｷﾞﾖｳｷﾞｶﾐ</t>
  </si>
  <si>
    <t>八木養宜上</t>
  </si>
  <si>
    <t>ﾔｷﾞﾖｳｷﾞﾅｶ</t>
  </si>
  <si>
    <t>八木養宜中</t>
  </si>
  <si>
    <t>ﾔﾏｿﾞｴ</t>
  </si>
  <si>
    <t>山添</t>
  </si>
  <si>
    <t>ｱｻｺﾞｼ</t>
  </si>
  <si>
    <t>ｲｸﾉﾁﾖｳｲﾉﾉ</t>
  </si>
  <si>
    <t>生野町猪野々</t>
  </si>
  <si>
    <t>ｲｸﾉﾁﾖｳｵｸｶﾞﾅﾔ</t>
  </si>
  <si>
    <t>生野町奥銀谷</t>
  </si>
  <si>
    <t>ｲｸﾉﾁﾖｳｶﾜｼﾘ</t>
  </si>
  <si>
    <t>生野町川尻</t>
  </si>
  <si>
    <t>ｲｸﾉﾁﾖｳｸﾁｶﾞﾅﾔ</t>
  </si>
  <si>
    <t>生野町口銀谷</t>
  </si>
  <si>
    <t>ｲｸﾉﾁﾖｳｸﾛｶﾜ</t>
  </si>
  <si>
    <t>生野町黒川</t>
  </si>
  <si>
    <t>ｲｸﾉﾁﾖｳｺﾉ</t>
  </si>
  <si>
    <t>生野町小野</t>
  </si>
  <si>
    <t>ｲｸﾉﾁﾖｳｼﾗｸﾁ</t>
  </si>
  <si>
    <t>生野町白口</t>
  </si>
  <si>
    <t>ｲｸﾉﾁﾖｳｼﾝﾏﾁ</t>
  </si>
  <si>
    <t>生野町新町</t>
  </si>
  <si>
    <t>ｲｸﾉﾁﾖｳﾀｹﾊﾗﾉ</t>
  </si>
  <si>
    <t>生野町竹原野</t>
  </si>
  <si>
    <t>ｲｸﾉﾁﾖｳﾄﾁﾊﾗ</t>
  </si>
  <si>
    <t>生野町栃原</t>
  </si>
  <si>
    <t>ｲｸﾉﾁﾖｳﾏﾕﾐ</t>
  </si>
  <si>
    <t>生野町真弓</t>
  </si>
  <si>
    <t>ｲｸﾉﾁﾖｳﾏﾙﾔﾏ</t>
  </si>
  <si>
    <t>生野町円山</t>
  </si>
  <si>
    <t>ｲﾕｳｲﾁﾊﾞ</t>
  </si>
  <si>
    <t>伊由市場</t>
  </si>
  <si>
    <t>ｲﾜﾂ</t>
  </si>
  <si>
    <t>岩津</t>
  </si>
  <si>
    <t>ｶﾐﾔｼﾛ</t>
  </si>
  <si>
    <t>上八代</t>
  </si>
  <si>
    <t>ｶﾜｶﾐ</t>
  </si>
  <si>
    <t>川上</t>
  </si>
  <si>
    <t>ｸﾜｲﾁ</t>
  </si>
  <si>
    <t>桑市</t>
  </si>
  <si>
    <t>ｻﾉｳ</t>
  </si>
  <si>
    <t>佐嚢</t>
  </si>
  <si>
    <t>沢</t>
  </si>
  <si>
    <t>ｻﾝﾄｳﾁﾖｳｱﾜｶﾞ</t>
  </si>
  <si>
    <t>山東町粟鹿</t>
  </si>
  <si>
    <t>ｻﾝﾄｳﾁﾖｳｲﾂﾎﾟｳ</t>
  </si>
  <si>
    <t>山東町一品</t>
  </si>
  <si>
    <t>ｻﾝﾄｳﾁﾖｳｵｵｳﾁ</t>
  </si>
  <si>
    <t>山東町大内</t>
  </si>
  <si>
    <t>ｻﾝﾄｳﾁﾖｳｵｵｶｲ</t>
  </si>
  <si>
    <t>山東町大垣</t>
  </si>
  <si>
    <t>ｻﾝﾄｳﾁﾖｳｵｵﾂｷ</t>
  </si>
  <si>
    <t>山東町大月</t>
  </si>
  <si>
    <t>ｻﾝﾄｳﾁﾖｳｵﾂﾀ</t>
  </si>
  <si>
    <t>山東町越田</t>
  </si>
  <si>
    <t>ｻﾝﾄｳﾁﾖｳｶｷﾂﾎﾞ</t>
  </si>
  <si>
    <t>山東町柿坪</t>
  </si>
  <si>
    <t>ｻﾝﾄｳﾁﾖｳｶﾞｸｵﾝｼﾞ</t>
  </si>
  <si>
    <t>山東町楽音寺</t>
  </si>
  <si>
    <t>ｻﾝﾄｳﾁﾖｳｶﾅｳﾗ</t>
  </si>
  <si>
    <t>山東町金浦</t>
  </si>
  <si>
    <t>ｻﾝﾄｳﾁﾖｳｷﾀｶﾞｷ</t>
  </si>
  <si>
    <t>山東町喜多垣</t>
  </si>
  <si>
    <t>ｻﾝﾄｳﾁﾖｳｺﾀﾆ</t>
  </si>
  <si>
    <t>山東町小谷</t>
  </si>
  <si>
    <t>ｻﾝﾄｳﾁﾖｳｼｵﾀ</t>
  </si>
  <si>
    <t>山東町塩田</t>
  </si>
  <si>
    <t>ｻﾝﾄｳﾁﾖｳｼﾊﾞ</t>
  </si>
  <si>
    <t>山東町柴</t>
  </si>
  <si>
    <t>ｻﾝﾄｳﾁﾖｳｼﾝﾄﾞｳ</t>
  </si>
  <si>
    <t>山東町新堂</t>
  </si>
  <si>
    <t>ｻﾝﾄｳﾁﾖｳﾀｷﾀ</t>
  </si>
  <si>
    <t>山東町滝田</t>
  </si>
  <si>
    <t>ｻﾝﾄｳﾁﾖｳﾉﾏ</t>
  </si>
  <si>
    <t>山東町野間</t>
  </si>
  <si>
    <t>ｻﾝﾄｳﾁﾖｳﾊｻﾏ</t>
  </si>
  <si>
    <t>山東町迫間</t>
  </si>
  <si>
    <t>ｻﾝﾄｳﾁﾖｳﾋｲﾗｷﾞ</t>
  </si>
  <si>
    <t>山東町柊木</t>
  </si>
  <si>
    <t>ｻﾝﾄｳﾁﾖｳﾏﾂｻｲ</t>
  </si>
  <si>
    <t>山東町末歳</t>
  </si>
  <si>
    <t>ｻﾝﾄｳﾁﾖｳﾐｿﾞｸﾛ</t>
  </si>
  <si>
    <t>山東町溝黒</t>
  </si>
  <si>
    <t>ｻﾝﾄｳﾁﾖｳﾐﾎ</t>
  </si>
  <si>
    <t>山東町三保</t>
  </si>
  <si>
    <t>ｻﾝﾄｳﾁﾖｳﾓﾘ</t>
  </si>
  <si>
    <t>山東町森</t>
  </si>
  <si>
    <t>ｻﾝﾄｳﾁﾖｳﾔﾅｾﾏﾁ</t>
  </si>
  <si>
    <t>山東町矢名瀬町</t>
  </si>
  <si>
    <t>ｻﾝﾄｳﾁﾖｳﾖﾌﾄﾞ</t>
  </si>
  <si>
    <t>山東町与布土</t>
  </si>
  <si>
    <t>ｻﾝﾄｳﾁﾖｳﾜｶﾞ</t>
  </si>
  <si>
    <t>山東町和賀</t>
  </si>
  <si>
    <t>ｻﾝﾄｳﾁﾖｳﾜｻﾀﾞ</t>
  </si>
  <si>
    <t>山東町早田</t>
  </si>
  <si>
    <t>ﾀﾀﾗｷﾞ</t>
  </si>
  <si>
    <t>多々良木</t>
  </si>
  <si>
    <t>ﾀﾁﾜｷ</t>
  </si>
  <si>
    <t>立脇</t>
  </si>
  <si>
    <t>ﾀﾃﾉ</t>
  </si>
  <si>
    <t>立野</t>
  </si>
  <si>
    <t>ﾄｳｼﾞ</t>
  </si>
  <si>
    <t>田路</t>
  </si>
  <si>
    <t>納座</t>
  </si>
  <si>
    <t>ﾊﾌﾞﾁ</t>
  </si>
  <si>
    <t>羽渕</t>
  </si>
  <si>
    <t>ﾓﾉﾉﾍﾞ</t>
  </si>
  <si>
    <t>ﾔﾏｸﾞﾁ</t>
  </si>
  <si>
    <t>山口</t>
  </si>
  <si>
    <t>ﾜﾀﾞﾔﾏﾁﾖｳｱｷﾊﾞﾀﾞｲ</t>
  </si>
  <si>
    <t>和田山町秋葉台</t>
  </si>
  <si>
    <t>ﾜﾀﾞﾔﾏﾁﾖｳｱｻﾋ</t>
  </si>
  <si>
    <t>和田山町朝日</t>
  </si>
  <si>
    <t>ﾜﾀﾞﾔﾏﾁﾖｳｲﾁﾊﾞ</t>
  </si>
  <si>
    <t>和田山町市場</t>
  </si>
  <si>
    <t>ﾜﾀﾞﾔﾏﾁﾖｳｲﾁﾐﾄﾞｳ</t>
  </si>
  <si>
    <t>和田山町市御堂</t>
  </si>
  <si>
    <t>ﾜﾀﾞﾔﾏﾁﾖｳｳﾂﾉﾐ</t>
  </si>
  <si>
    <t>和田山町内海</t>
  </si>
  <si>
    <t>ﾜﾀﾞﾔﾏﾁﾖｳｴｷｷﾀ</t>
  </si>
  <si>
    <t>和田山町駅北</t>
  </si>
  <si>
    <t>ﾜﾀﾞﾔﾏﾁﾖｳｵｶ</t>
  </si>
  <si>
    <t>和田山町岡</t>
  </si>
  <si>
    <t>ﾜﾀﾞﾔﾏﾁﾖｳｵｶﾀﾞ</t>
  </si>
  <si>
    <t>和田山町岡田</t>
  </si>
  <si>
    <t>ﾜﾀﾞﾔﾏﾁﾖｳｶﾂ</t>
  </si>
  <si>
    <t>和田山町加都</t>
  </si>
  <si>
    <t>ﾜﾀﾞﾔﾏﾁﾖｳｸｾﾀﾞ</t>
  </si>
  <si>
    <t>和田山町久世田</t>
  </si>
  <si>
    <t>ﾜﾀﾞﾔﾏﾁﾖｳｸﾀﾞﾜ</t>
  </si>
  <si>
    <t>和田山町久田和</t>
  </si>
  <si>
    <t>ﾜﾀﾞﾔﾏﾁﾖｳｸﾙﾌﾞｷ</t>
  </si>
  <si>
    <t>和田山町久留引</t>
  </si>
  <si>
    <t>ﾜﾀﾞﾔﾏﾁﾖｳｸﾜﾊﾞﾗ</t>
  </si>
  <si>
    <t>和田山町桑原</t>
  </si>
  <si>
    <t>ﾜﾀﾞﾔﾏﾁﾖｳｻｶｴﾏﾁ</t>
  </si>
  <si>
    <t>和田山町栄町</t>
  </si>
  <si>
    <t>ﾜﾀﾞﾔﾏﾁﾖｳｻﾝﾅﾐ</t>
  </si>
  <si>
    <t>和田山町三波</t>
  </si>
  <si>
    <t>ﾜﾀﾞﾔﾏﾁﾖｳｼﾞﾖｳﾅﾝﾀﾞｲ</t>
  </si>
  <si>
    <t>和田山町城南台</t>
  </si>
  <si>
    <t>ﾜﾀﾞﾔﾏﾁﾖｳｼﾗｲ</t>
  </si>
  <si>
    <t>和田山町白井</t>
  </si>
  <si>
    <t>ﾜﾀﾞﾔﾏﾁﾖｳﾀｶﾀ</t>
  </si>
  <si>
    <t>和田山町高田</t>
  </si>
  <si>
    <t>ﾜﾀﾞﾔﾏﾁﾖｳﾀｹﾀﾞ</t>
  </si>
  <si>
    <t>和田山町竹田</t>
  </si>
  <si>
    <t>ﾜﾀﾞﾔﾏﾁﾖｳﾀｹﾉｳﾁ</t>
  </si>
  <si>
    <t>和田山町竹ノ内</t>
  </si>
  <si>
    <t>ﾜﾀﾞﾔﾏﾁﾖｳﾀｺｳﾀﾞ</t>
  </si>
  <si>
    <t>和田山町高生田</t>
  </si>
  <si>
    <t>ﾜﾀﾞﾔﾏﾁﾖｳﾀﾂﾉﾊﾗ</t>
  </si>
  <si>
    <t>和田山町立ノ原</t>
  </si>
  <si>
    <t>ﾜﾀﾞﾔﾏﾁﾖｳﾀﾏｷ</t>
  </si>
  <si>
    <t>和田山町玉置</t>
  </si>
  <si>
    <t>ﾜﾀﾞﾔﾏﾁﾖｳﾂﾂｴ</t>
  </si>
  <si>
    <t>和田山町筒江</t>
  </si>
  <si>
    <t>ﾜﾀﾞﾔﾏﾁﾖｳﾃﾗｳﾁ</t>
  </si>
  <si>
    <t>和田山町寺内</t>
  </si>
  <si>
    <t>ﾜﾀﾞﾔﾏﾁﾖｳﾃﾗﾀﾞﾆ</t>
  </si>
  <si>
    <t>和田山町寺谷</t>
  </si>
  <si>
    <t>ﾜﾀﾞﾔﾏﾁﾖｳﾄﾉ</t>
  </si>
  <si>
    <t>和田山町殿</t>
  </si>
  <si>
    <t>ﾜﾀﾞﾔﾏﾁﾖｳﾅｶ</t>
  </si>
  <si>
    <t>和田山町中</t>
  </si>
  <si>
    <t>ﾜﾀﾞﾔﾏﾁﾖｳﾉﾑﾗ</t>
  </si>
  <si>
    <t>和田山町野村</t>
  </si>
  <si>
    <t>ﾜﾀﾞﾔﾏﾁﾖｳﾊﾔｼｶﾞｷ</t>
  </si>
  <si>
    <t>和田山町林垣</t>
  </si>
  <si>
    <t>ﾜﾀﾞﾔﾏﾁﾖｳﾊﾝﾀﾞ</t>
  </si>
  <si>
    <t>和田山町土田</t>
  </si>
  <si>
    <t>ﾜﾀﾞﾔﾏﾁﾖｳﾋｶﾞｼﾀﾞﾆ</t>
  </si>
  <si>
    <t>和田山町東谷</t>
  </si>
  <si>
    <t>ﾜﾀﾞﾔﾏﾁﾖｳﾋｶﾞｼﾜﾀﾞ</t>
  </si>
  <si>
    <t>和田山町東和田</t>
  </si>
  <si>
    <t>ﾜﾀﾞﾔﾏﾁﾖｳﾋｼﾞ</t>
  </si>
  <si>
    <t>和田山町比治</t>
  </si>
  <si>
    <t>ﾜﾀﾞﾔﾏﾁﾖｳﾋﾗﾀ</t>
  </si>
  <si>
    <t>和田山町枚田</t>
  </si>
  <si>
    <t>ﾜﾀﾞﾔﾏﾁﾖｳﾋﾗﾀｵｶ</t>
  </si>
  <si>
    <t>和田山町枚田岡</t>
  </si>
  <si>
    <t>ﾜﾀﾞﾔﾏﾁﾖｳﾋﾗﾉ</t>
  </si>
  <si>
    <t>和田山町平野</t>
  </si>
  <si>
    <t>ﾜﾀﾞﾔﾏﾁﾖｳﾌｼﾞﾜ</t>
  </si>
  <si>
    <t>和田山町藤和</t>
  </si>
  <si>
    <t>ﾜﾀﾞﾔﾏﾁﾖｳﾎｳﾄﾞｳｼﾞ</t>
  </si>
  <si>
    <t>和田山町法道寺</t>
  </si>
  <si>
    <t>ﾜﾀﾞﾔﾏﾁﾖｳﾎﾂｺｳｼﾞ</t>
  </si>
  <si>
    <t>和田山町法興寺</t>
  </si>
  <si>
    <t>ﾜﾀﾞﾔﾏﾁﾖｳﾏﾝﾖｳﾀﾞｲ</t>
  </si>
  <si>
    <t>和田山町万葉台</t>
  </si>
  <si>
    <t>ﾜﾀﾞﾔﾏﾁﾖｳﾐﾔ</t>
  </si>
  <si>
    <t>和田山町宮</t>
  </si>
  <si>
    <t>ﾜﾀﾞﾔﾏﾁﾖｳﾐﾔｳﾁ</t>
  </si>
  <si>
    <t>和田山町宮内</t>
  </si>
  <si>
    <t>ﾜﾀﾞﾔﾏﾁﾖｳﾐﾔﾀﾞ</t>
  </si>
  <si>
    <t>和田山町宮田</t>
  </si>
  <si>
    <t>ﾜﾀﾞﾔﾏﾁﾖｳﾑﾛｵ</t>
  </si>
  <si>
    <t>和田山町室尾</t>
  </si>
  <si>
    <t>ﾜﾀﾞﾔﾏﾁﾖｳﾔｽｲ</t>
  </si>
  <si>
    <t>和田山町安井</t>
  </si>
  <si>
    <t>ﾜﾀﾞﾔﾏﾁﾖｳﾔﾅｷﾞﾊﾗ</t>
  </si>
  <si>
    <t>和田山町柳原</t>
  </si>
  <si>
    <t>ﾜﾀﾞﾔﾏﾁﾖｳﾔﾖｲｶﾞｵｶ</t>
  </si>
  <si>
    <t>和田山町弥生が丘</t>
  </si>
  <si>
    <t>ﾜﾀﾞﾔﾏﾁﾖｳﾜﾀﾞ</t>
  </si>
  <si>
    <t>和田山町和田</t>
  </si>
  <si>
    <t>ﾜﾀﾞﾔﾏﾁﾖｳﾜﾀﾞﾔﾏ</t>
  </si>
  <si>
    <t>和田山町和田山</t>
  </si>
  <si>
    <t>ｱﾜｼﾞｼ</t>
  </si>
  <si>
    <t>ｱｻﾉｶﾝﾀﾞ</t>
  </si>
  <si>
    <t>浅野神田</t>
  </si>
  <si>
    <t>ｱｻﾉﾐﾅﾐ</t>
  </si>
  <si>
    <t>浅野南</t>
  </si>
  <si>
    <t>ｲｸﾀｵｵﾂﾎﾞ</t>
  </si>
  <si>
    <t>生田大坪</t>
  </si>
  <si>
    <t>ｲｸﾀﾀｼﾞﾘ</t>
  </si>
  <si>
    <t>生田田尻</t>
  </si>
  <si>
    <t>ｲｸﾀﾊﾀ</t>
  </si>
  <si>
    <t>生田畑</t>
  </si>
  <si>
    <t>ｲｸﾊ</t>
  </si>
  <si>
    <t>育波</t>
  </si>
  <si>
    <t>ｲｸﾎ</t>
  </si>
  <si>
    <t>生穂</t>
  </si>
  <si>
    <t>ｲｸﾎﾆｲｼﾞﾏ</t>
  </si>
  <si>
    <t>生穂新島</t>
  </si>
  <si>
    <t>池ノ内</t>
  </si>
  <si>
    <t>ｲﾃﾞ</t>
  </si>
  <si>
    <t>井手</t>
  </si>
  <si>
    <t>ｲﾘﾉ</t>
  </si>
  <si>
    <t>入野</t>
  </si>
  <si>
    <t>ｳﾗ</t>
  </si>
  <si>
    <t>浦</t>
  </si>
  <si>
    <t>ｴｲ</t>
  </si>
  <si>
    <t>江井</t>
  </si>
  <si>
    <t>ｵｵｲｿ</t>
  </si>
  <si>
    <t>大磯</t>
  </si>
  <si>
    <t>ｵｵﾏﾁｶﾐ</t>
  </si>
  <si>
    <t>大町上</t>
  </si>
  <si>
    <t>ｵｵﾏﾁｼﾓ</t>
  </si>
  <si>
    <t>大町下</t>
  </si>
  <si>
    <t>ｵｵﾏﾁﾊﾀ</t>
  </si>
  <si>
    <t>大町畑</t>
  </si>
  <si>
    <t>ｵﾀﾞ</t>
  </si>
  <si>
    <t>小田</t>
  </si>
  <si>
    <t>ｶﾏｸﾞﾁ</t>
  </si>
  <si>
    <t>釜口</t>
  </si>
  <si>
    <t>ｶﾐｶﾞﾜｲ</t>
  </si>
  <si>
    <t>上河合</t>
  </si>
  <si>
    <t>仮屋</t>
  </si>
  <si>
    <t>ｷｿｶﾐ</t>
  </si>
  <si>
    <t>木曽上</t>
  </si>
  <si>
    <t>ｷｿｶﾐﾊﾀ</t>
  </si>
  <si>
    <t>木曽上畑</t>
  </si>
  <si>
    <t>ｷｿｼﾓ</t>
  </si>
  <si>
    <t>木曽下</t>
  </si>
  <si>
    <t>ｸｻｶ</t>
  </si>
  <si>
    <t>草香</t>
  </si>
  <si>
    <t>ｸｻｶｷﾀ</t>
  </si>
  <si>
    <t>草香北</t>
  </si>
  <si>
    <t>ｸｽﾓﾄ</t>
  </si>
  <si>
    <t>楠本</t>
  </si>
  <si>
    <t>ｸﾀﾞｼ</t>
  </si>
  <si>
    <t>下司</t>
  </si>
  <si>
    <t>ｸﾉﾉ</t>
  </si>
  <si>
    <t>久野々</t>
  </si>
  <si>
    <t>久留麻</t>
  </si>
  <si>
    <t>ｺｲｿ</t>
  </si>
  <si>
    <t>小磯</t>
  </si>
  <si>
    <t>ｺｳﾁ</t>
  </si>
  <si>
    <t>河内</t>
  </si>
  <si>
    <t>ｺｳﾘﾕｳｼﾞ</t>
  </si>
  <si>
    <t>興隆寺</t>
  </si>
  <si>
    <t>ｻﾄ</t>
  </si>
  <si>
    <t>里</t>
  </si>
  <si>
    <t>ｻﾉﾆｲｼﾞﾏ</t>
  </si>
  <si>
    <t>佐野新島</t>
  </si>
  <si>
    <t>ｼｵ</t>
  </si>
  <si>
    <t>塩尾</t>
  </si>
  <si>
    <t>ｼｵﾀﾆｲｼﾞﾏ</t>
  </si>
  <si>
    <t>塩田新島</t>
  </si>
  <si>
    <t>ｼﾂﾞｷ</t>
  </si>
  <si>
    <t>志筑</t>
  </si>
  <si>
    <t>ｼﾂﾞｷﾆｲｼﾞﾏ</t>
  </si>
  <si>
    <t>志筑新島</t>
  </si>
  <si>
    <t>ｼﾂﾞｷﾆｲﾊﾏ</t>
  </si>
  <si>
    <t>志筑新浜</t>
  </si>
  <si>
    <t>ｼﾓｶﾞﾜｲ</t>
  </si>
  <si>
    <t>下河合</t>
  </si>
  <si>
    <t>ｼﾗﾔﾏ</t>
  </si>
  <si>
    <t>白山</t>
  </si>
  <si>
    <t>ﾀｶﾞ</t>
  </si>
  <si>
    <t>多賀</t>
  </si>
  <si>
    <t>ﾀｹﾀﾞﾆ</t>
  </si>
  <si>
    <t>竹谷</t>
  </si>
  <si>
    <t>ﾀﾆ</t>
  </si>
  <si>
    <t>谷</t>
  </si>
  <si>
    <t>ﾂﾅﾉｻﾄ</t>
  </si>
  <si>
    <t>津名の郷</t>
  </si>
  <si>
    <t>ﾄｵﾀﾞ</t>
  </si>
  <si>
    <t>遠田</t>
  </si>
  <si>
    <t>ﾄｼﾏ</t>
  </si>
  <si>
    <t>富島</t>
  </si>
  <si>
    <t>ﾄﾉｳﾁ</t>
  </si>
  <si>
    <t>斗ノ内</t>
  </si>
  <si>
    <t>ﾅｶﾞｻﾜ</t>
  </si>
  <si>
    <t>長沢</t>
  </si>
  <si>
    <t>ﾅｶﾀﾞ</t>
  </si>
  <si>
    <t>ﾅｶﾞﾊﾞﾀｹ</t>
  </si>
  <si>
    <t>長畠</t>
  </si>
  <si>
    <t>ﾅｶﾓﾁ</t>
  </si>
  <si>
    <t>中持</t>
  </si>
  <si>
    <t>仁井</t>
  </si>
  <si>
    <t>ﾉｼﾞﾏｵｵｶﾜ</t>
  </si>
  <si>
    <t>野島大川</t>
  </si>
  <si>
    <t>ﾉｼﾞﾏｷﾌﾈ</t>
  </si>
  <si>
    <t>野島貴船</t>
  </si>
  <si>
    <t>ﾉｼﾞﾏﾄｷﾜ</t>
  </si>
  <si>
    <t>野島常盤</t>
  </si>
  <si>
    <t>ﾉｼﾞﾏﾄﾄﾞﾛｷ</t>
  </si>
  <si>
    <t>野島轟木</t>
  </si>
  <si>
    <t>ﾉｼﾞﾏﾋｷﾉｳﾗ</t>
  </si>
  <si>
    <t>野島蟇浦</t>
  </si>
  <si>
    <t>ﾉｼﾞﾏﾋﾗﾊﾞﾔｼ</t>
  </si>
  <si>
    <t>野島平林</t>
  </si>
  <si>
    <t>ﾉｼﾞﾏｴｻﾞｷ(13､14ﾊﾞﾝﾁ､10ﾊﾞﾝﾁﾉ2､5)</t>
  </si>
  <si>
    <t>野島江崎（１３、１４番地、１０番地の２、５）</t>
  </si>
  <si>
    <t>ﾉｼﾞﾏｴｻﾞｷ(ｿﾉﾀ)</t>
  </si>
  <si>
    <t>野島江崎（その他）</t>
  </si>
  <si>
    <t>ﾉﾀｵ</t>
  </si>
  <si>
    <t>野田尾</t>
  </si>
  <si>
    <t>ﾌｶｸｻ</t>
  </si>
  <si>
    <t>深草</t>
  </si>
  <si>
    <t>ﾌﾅｷ</t>
  </si>
  <si>
    <t>舟木</t>
  </si>
  <si>
    <t>ﾐﾅﾐ</t>
  </si>
  <si>
    <t>南</t>
  </si>
  <si>
    <t>ﾐﾅﾐｳｻﾞｷ</t>
  </si>
  <si>
    <t>南鵜崎</t>
  </si>
  <si>
    <t>ﾐﾖｳｼﾞﾝ</t>
  </si>
  <si>
    <t>明神</t>
  </si>
  <si>
    <t>ﾑﾛﾂ</t>
  </si>
  <si>
    <t>室津</t>
  </si>
  <si>
    <t>ﾔﾅｷﾞｻﾜ</t>
  </si>
  <si>
    <t>柳沢</t>
  </si>
  <si>
    <t>ﾕﾒﾌﾞﾀｲ</t>
  </si>
  <si>
    <t>夢舞台</t>
  </si>
  <si>
    <t>ｼｿｳｼ</t>
  </si>
  <si>
    <t>ｲﾁﾉﾐﾔﾁﾖｳｱｸﾞﾛ</t>
  </si>
  <si>
    <t>一宮町安黒</t>
  </si>
  <si>
    <t>ｲﾁﾉﾐﾔﾁﾖｳｱﾂﾞﾐ</t>
  </si>
  <si>
    <t>一宮町安積</t>
  </si>
  <si>
    <t>ｲﾁﾉﾐﾔﾁﾖｳｲｳﾁ</t>
  </si>
  <si>
    <t>一宮町井内</t>
  </si>
  <si>
    <t>ｲﾁﾉﾐﾔﾁﾖｳｲｷﾞｽ</t>
  </si>
  <si>
    <t>一宮町生栖</t>
  </si>
  <si>
    <t>ｲﾁﾉﾐﾔﾁﾖｳｲﾜ</t>
  </si>
  <si>
    <t>一宮町伊和</t>
  </si>
  <si>
    <t>ｲﾁﾉﾐﾔﾁﾖｳｳﾙｶ</t>
  </si>
  <si>
    <t>一宮町閏賀</t>
  </si>
  <si>
    <t>ｲﾁﾉﾐﾔﾁﾖｳｵﾁﾔﾏ</t>
  </si>
  <si>
    <t>一宮町百千家満</t>
  </si>
  <si>
    <t>ｲﾁﾉﾐﾔﾁﾖｳｶﾐｷｼﾀﾞ</t>
  </si>
  <si>
    <t>一宮町上岸田</t>
  </si>
  <si>
    <t>ｲﾁﾉﾐﾔﾁﾖｳｶﾐﾉﾀﾞ</t>
  </si>
  <si>
    <t>一宮町上野田</t>
  </si>
  <si>
    <t>ｲﾁﾉﾐﾔﾁﾖｳｶﾜﾊﾗﾀﾞ</t>
  </si>
  <si>
    <t>一宮町河原田</t>
  </si>
  <si>
    <t>ｲﾁﾉﾐﾔﾁﾖｳｸｻｷﾞ</t>
  </si>
  <si>
    <t>一宮町草木</t>
  </si>
  <si>
    <t>ｲﾁﾉﾐﾔﾁﾖｳｸﾓﾝ</t>
  </si>
  <si>
    <t>一宮町公文</t>
  </si>
  <si>
    <t>ｲﾁﾉﾐﾔﾁﾖｳｸﾗﾄｺ</t>
  </si>
  <si>
    <t>一宮町倉床</t>
  </si>
  <si>
    <t>ｲﾁﾉﾐﾔﾁﾖｳｸﾛﾊﾗ</t>
  </si>
  <si>
    <t>一宮町黒原</t>
  </si>
  <si>
    <t>ｲﾁﾉﾐﾔﾁﾖｳｼﾏﾀﾞ</t>
  </si>
  <si>
    <t>一宮町嶋田</t>
  </si>
  <si>
    <t>ｲﾁﾉﾐﾔﾁﾖｳｼﾓﾉﾀﾞ</t>
  </si>
  <si>
    <t>一宮町下野田</t>
  </si>
  <si>
    <t>ｲﾁﾉﾐﾔﾁﾖｳｽｷﾞﾀ</t>
  </si>
  <si>
    <t>一宮町杉田</t>
  </si>
  <si>
    <t>ｲﾁﾉﾐﾔﾁﾖｳｽｷﾞﾖｳﾒ</t>
  </si>
  <si>
    <t>一宮町須行名</t>
  </si>
  <si>
    <t>ｲﾁﾉﾐﾔﾁﾖｳｾﾝﾁﾖｳ</t>
  </si>
  <si>
    <t>一宮町千町</t>
  </si>
  <si>
    <t>ｲﾁﾉﾐﾔﾁﾖｳﾆｼｱﾂﾞﾐ</t>
  </si>
  <si>
    <t>一宮町西安積</t>
  </si>
  <si>
    <t>ｲﾁﾉﾐﾔﾁﾖｳﾆｼﾌﾞｶ</t>
  </si>
  <si>
    <t>一宮町西深</t>
  </si>
  <si>
    <t>ｲﾁﾉﾐﾔﾁﾖｳﾋｶﾞｼｲﾁﾊﾞ</t>
  </si>
  <si>
    <t>一宮町東市場</t>
  </si>
  <si>
    <t>ｲﾁﾉﾐﾔﾁﾖｳﾋｶﾞｼｺﾞｳﾁ</t>
  </si>
  <si>
    <t>一宮町東河内</t>
  </si>
  <si>
    <t>ｲﾁﾉﾐﾔﾁﾖｳﾌｶﾀﾞﾆ</t>
  </si>
  <si>
    <t>一宮町深河谷</t>
  </si>
  <si>
    <t>ｲﾁﾉﾐﾔﾁﾖｳﾌｸﾁ</t>
  </si>
  <si>
    <t>一宮町福知</t>
  </si>
  <si>
    <t>ｲﾁﾉﾐﾔﾁﾖｳﾌｸﾅｶ</t>
  </si>
  <si>
    <t>一宮町福中</t>
  </si>
  <si>
    <t>ｲﾁﾉﾐﾔﾁﾖｳﾌｸﾉ</t>
  </si>
  <si>
    <t>一宮町福野</t>
  </si>
  <si>
    <t>ｲﾁﾉﾐﾔﾁﾖｳﾐｶﾀﾏﾁ</t>
  </si>
  <si>
    <t>一宮町三方町</t>
  </si>
  <si>
    <t>ｲﾁﾉﾐﾔﾁﾖｳﾓﾘｿｴ</t>
  </si>
  <si>
    <t>一宮町森添</t>
  </si>
  <si>
    <t>ｲﾁﾉﾐﾔﾁﾖｳﾖｸﾗ</t>
  </si>
  <si>
    <t>一宮町能倉</t>
  </si>
  <si>
    <t>ｲﾁﾉﾐﾔﾁﾖｳﾖｺﾔﾏ</t>
  </si>
  <si>
    <t>一宮町横山</t>
  </si>
  <si>
    <t>ﾁｸｻﾁﾖｳｲﾜﾉﾍﾞ</t>
  </si>
  <si>
    <t>千種町岩野辺</t>
  </si>
  <si>
    <t>ﾁｸｻﾁﾖｳｵｸﾆｼﾔﾏ</t>
  </si>
  <si>
    <t>千種町奥西山</t>
  </si>
  <si>
    <t>ﾁｸｻﾁﾖｳｸﾛﾂﾞﾁ</t>
  </si>
  <si>
    <t>千種町黒土</t>
  </si>
  <si>
    <t>ﾁｸｻﾁﾖｳｹｺﾞﾉ</t>
  </si>
  <si>
    <t>千種町下河野</t>
  </si>
  <si>
    <t>ﾁｸｻﾁﾖｳｺｳﾁ</t>
  </si>
  <si>
    <t>千種町河内</t>
  </si>
  <si>
    <t>ﾁｸｻﾁﾖｳｺｳﾛ</t>
  </si>
  <si>
    <t>千種町河呂</t>
  </si>
  <si>
    <t>ﾁｸｻﾁﾖｳﾀｶﾉｽ</t>
  </si>
  <si>
    <t>千種町鷹巣</t>
  </si>
  <si>
    <t>ﾁｸｻﾁﾖｳﾁｸｻ</t>
  </si>
  <si>
    <t>千種町千草</t>
  </si>
  <si>
    <t>ﾁｸｻﾁﾖｳﾆｼｺﾞｳﾁ</t>
  </si>
  <si>
    <t>千種町西河内</t>
  </si>
  <si>
    <t>ﾁｸｻﾁﾖｳﾆｼﾔﾏ</t>
  </si>
  <si>
    <t>千種町西山</t>
  </si>
  <si>
    <t>ﾁｸｻﾁﾖｳﾋﾂﾉ</t>
  </si>
  <si>
    <t>千種町七野</t>
  </si>
  <si>
    <t>ﾁｸｻﾁﾖｳﾑﾛ</t>
  </si>
  <si>
    <t>千種町室</t>
  </si>
  <si>
    <t>ﾊｶﾞﾁﾖｳｱﾘｶﾞ</t>
  </si>
  <si>
    <t>波賀町有賀</t>
  </si>
  <si>
    <t>ﾊｶﾞﾁﾖｳｲｲﾐ</t>
  </si>
  <si>
    <t>波賀町飯見</t>
  </si>
  <si>
    <t>ﾊｶﾞﾁﾖｳｲﾏｲﾁ</t>
  </si>
  <si>
    <t>波賀町今市</t>
  </si>
  <si>
    <t>ﾊｶﾞﾁﾖｳｳｴﾉ</t>
  </si>
  <si>
    <t>波賀町上野</t>
  </si>
  <si>
    <t>ﾊｶﾞﾁﾖｳｵﾉ</t>
  </si>
  <si>
    <t>波賀町小野</t>
  </si>
  <si>
    <t>ﾊｶﾞﾁﾖｳｵﾝｽﾞｲ</t>
  </si>
  <si>
    <t>波賀町音水</t>
  </si>
  <si>
    <t>ﾊｶﾞﾁﾖｳｻｲｷ</t>
  </si>
  <si>
    <t>波賀町斉木</t>
  </si>
  <si>
    <t>ﾊｶﾞﾁﾖｳｼｶﾌﾞｼ</t>
  </si>
  <si>
    <t>波賀町鹿伏</t>
  </si>
  <si>
    <t>ﾊｶﾞﾁﾖｳﾀﾆ</t>
  </si>
  <si>
    <t>波賀町谷</t>
  </si>
  <si>
    <t>ﾊｶﾞﾁﾖｳﾄﾞｳﾀﾆ</t>
  </si>
  <si>
    <t>波賀町道谷</t>
  </si>
  <si>
    <t>ﾊｶﾞﾁﾖｳﾄｸﾗ</t>
  </si>
  <si>
    <t>波賀町戸倉</t>
  </si>
  <si>
    <t>ﾊｶﾞﾁﾖｳﾉｼﾞﾘ</t>
  </si>
  <si>
    <t>波賀町野尻</t>
  </si>
  <si>
    <t>ﾊｶﾞﾁﾖｳﾊﾗ</t>
  </si>
  <si>
    <t>波賀町原</t>
  </si>
  <si>
    <t>ﾊｶﾞﾁﾖｳﾋｷﾊﾗ</t>
  </si>
  <si>
    <t>波賀町引原</t>
  </si>
  <si>
    <t>ﾊｶﾞﾁﾖｳﾋﾉﾊﾗ</t>
  </si>
  <si>
    <t>波賀町日ノ原</t>
  </si>
  <si>
    <t>ﾊｶﾞﾁﾖｳﾋﾐﾀﾆ</t>
  </si>
  <si>
    <t>波賀町日見谷</t>
  </si>
  <si>
    <t>ﾊｶﾞﾁﾖｳﾐﾅｷﾞ</t>
  </si>
  <si>
    <t>波賀町皆木</t>
  </si>
  <si>
    <t>ﾊｶﾞﾁﾖｳﾔｽｶﾞ</t>
  </si>
  <si>
    <t>波賀町安賀</t>
  </si>
  <si>
    <t>ﾔﾏｻｷﾁﾖｳｱｵｷ</t>
  </si>
  <si>
    <t>山崎町青木</t>
  </si>
  <si>
    <t>ﾔﾏｻｷﾁﾖｳｲｶﾊﾞ</t>
  </si>
  <si>
    <t>山崎町五十波</t>
  </si>
  <si>
    <t>ﾔﾏｻｷﾁﾖｳｲｷﾞﾀﾞﾆ</t>
  </si>
  <si>
    <t>山崎町生谷</t>
  </si>
  <si>
    <t>ﾔﾏｻｷﾁﾖｳｲﾁﾊﾞ</t>
  </si>
  <si>
    <t>山崎町市場</t>
  </si>
  <si>
    <t>ﾔﾏｻｷﾁﾖｳｲﾏｼﾞﾕｸ</t>
  </si>
  <si>
    <t>山崎町今宿</t>
  </si>
  <si>
    <t>ﾔﾏｻｷﾁﾖｳｳｴﾃﾞﾗ</t>
  </si>
  <si>
    <t>山崎町上寺</t>
  </si>
  <si>
    <t>ﾔﾏｻｷﾁﾖｳｳﾉ</t>
  </si>
  <si>
    <t>山崎町宇野</t>
  </si>
  <si>
    <t>ﾔﾏｻｷﾁﾖｳｳﾜﾗ</t>
  </si>
  <si>
    <t>山崎町宇原</t>
  </si>
  <si>
    <t>ﾔﾏｻｷﾁﾖｳｵｵｻﾜ</t>
  </si>
  <si>
    <t>山崎町大沢</t>
  </si>
  <si>
    <t>ﾔﾏｻｷﾁﾖｳｵｵﾀﾆ</t>
  </si>
  <si>
    <t>山崎町大谷</t>
  </si>
  <si>
    <t>ﾔﾏｻｷﾁﾖｳｶｹﾊｼ</t>
  </si>
  <si>
    <t>山崎町梯</t>
  </si>
  <si>
    <t>ﾔﾏｻｷﾁﾖｳｶｼﾖｳ</t>
  </si>
  <si>
    <t>山崎町加生</t>
  </si>
  <si>
    <t>ﾔﾏｻｷﾁﾖｳｶｽﾞﾗﾈ</t>
  </si>
  <si>
    <t>山崎町葛根</t>
  </si>
  <si>
    <t>ﾔﾏｻｷﾁﾖｳｶﾀﾔﾏ</t>
  </si>
  <si>
    <t>山崎町片山</t>
  </si>
  <si>
    <t>ﾔﾏｻｷﾁﾖｳｶﾅﾔ</t>
  </si>
  <si>
    <t>山崎町金谷</t>
  </si>
  <si>
    <t>ﾔﾏｻｷﾁﾖｳｶﾐﾉ</t>
  </si>
  <si>
    <t>山崎町上ノ</t>
  </si>
  <si>
    <t>ﾔﾏｻｷﾁﾖｳｶﾐﾋｼﾞ</t>
  </si>
  <si>
    <t>山崎町上比地</t>
  </si>
  <si>
    <t>ﾔﾏｻｷﾁﾖｳｶﾐﾏｷﾀﾞﾆ</t>
  </si>
  <si>
    <t>山崎町上牧谷</t>
  </si>
  <si>
    <t>ﾔﾏｻｷﾁﾖｳｶﾜﾄ</t>
  </si>
  <si>
    <t>山崎町川戸</t>
  </si>
  <si>
    <t>ﾔﾏｻｷﾁﾖｳｷｼﾀﾞ</t>
  </si>
  <si>
    <t>山崎町岸田</t>
  </si>
  <si>
    <t>ﾔﾏｻｷﾁﾖｳｷﾀﾞﾆ</t>
  </si>
  <si>
    <t>山崎町木谷</t>
  </si>
  <si>
    <t>ﾔﾏｻｷﾁﾖｳｷﾉﾀﾆ</t>
  </si>
  <si>
    <t>山崎町木ノ谷</t>
  </si>
  <si>
    <t>ﾔﾏｻｷﾁﾖｳｺｳｹﾞ</t>
  </si>
  <si>
    <t>山崎町高下</t>
  </si>
  <si>
    <t>ﾔﾏｻｷﾁﾖｳｺｳｿﾞ</t>
  </si>
  <si>
    <t>山崎町高所</t>
  </si>
  <si>
    <t>ﾔﾏｻｷﾁﾖｳｺｳﾀﾞﾆ</t>
  </si>
  <si>
    <t>山崎町神谷</t>
  </si>
  <si>
    <t>ﾔﾏｻｷﾁﾖｳｺｶﾞｲﾉ</t>
  </si>
  <si>
    <t>山崎町小茅野</t>
  </si>
  <si>
    <t>ﾔﾏｻｷﾁﾖｳｺﾞﾐﾖｳ</t>
  </si>
  <si>
    <t>山崎町御名</t>
  </si>
  <si>
    <t>ﾔﾏｻｷﾁﾖｳｼｵﾀ</t>
  </si>
  <si>
    <t>山崎町塩田</t>
  </si>
  <si>
    <t>ﾔﾏｻｷﾁﾖｳｼｵﾔﾏ</t>
  </si>
  <si>
    <t>山崎町塩山</t>
  </si>
  <si>
    <t>ﾔﾏｻｷﾁﾖｳｼｶｻﾜ</t>
  </si>
  <si>
    <t>山崎町鹿沢</t>
  </si>
  <si>
    <t>ﾔﾏｻｷﾁﾖｳｼﾓｳﾜﾗ</t>
  </si>
  <si>
    <t>山崎町下宇原</t>
  </si>
  <si>
    <t>ﾔﾏｻｷﾁﾖｳｼﾓﾋｼﾞ</t>
  </si>
  <si>
    <t>山崎町下比地</t>
  </si>
  <si>
    <t>ﾔﾏｻｷﾁﾖｳｼﾓﾋﾞﾛｾ</t>
  </si>
  <si>
    <t>山崎町下広瀬</t>
  </si>
  <si>
    <t>ﾔﾏｻｷﾁﾖｳｼﾓﾏｷﾀﾞﾆ</t>
  </si>
  <si>
    <t>山崎町下牧谷</t>
  </si>
  <si>
    <t>ﾔﾏｻｷﾁﾖｳｼﾓﾏﾁ</t>
  </si>
  <si>
    <t>山崎町下町</t>
  </si>
  <si>
    <t>ﾔﾏｻｷﾁﾖｳｼﾖｳﾉｳ</t>
  </si>
  <si>
    <t>山崎町庄能</t>
  </si>
  <si>
    <t>ﾔﾏｻｷﾁﾖｳｽｶｻﾞﾜ</t>
  </si>
  <si>
    <t>山崎町須賀沢</t>
  </si>
  <si>
    <t>ﾔﾏｻｷﾁﾖｳｽｷﾞｶﾞｾ</t>
  </si>
  <si>
    <t>山崎町杉ケ瀬</t>
  </si>
  <si>
    <t>ﾔﾏｻｷﾁﾖｳｾｲﾉ</t>
  </si>
  <si>
    <t>山崎町清野</t>
  </si>
  <si>
    <t>ﾔﾏｻｷﾁﾖｳｾﾝﾎﾞﾝﾔ</t>
  </si>
  <si>
    <t>山崎町千本屋</t>
  </si>
  <si>
    <t>ﾔﾏｻｷﾁﾖｳﾀｲ</t>
  </si>
  <si>
    <t>山崎町田井</t>
  </si>
  <si>
    <t>ﾔﾏｻｷﾁﾖｳﾀﾞﾝ</t>
  </si>
  <si>
    <t>山崎町段</t>
  </si>
  <si>
    <t>ﾔﾏｻｷﾁﾖｳﾂﾙｷﾞ</t>
  </si>
  <si>
    <t>山崎町鶴木</t>
  </si>
  <si>
    <t>ﾔﾏｻｷﾁﾖｳﾅｶ</t>
  </si>
  <si>
    <t>山崎町中</t>
  </si>
  <si>
    <t>ﾔﾏｻｷﾁﾖｳﾅｶｲ</t>
  </si>
  <si>
    <t>山崎町中井</t>
  </si>
  <si>
    <t>ﾔﾏｻｷﾁﾖｳﾅｶﾉ</t>
  </si>
  <si>
    <t>山崎町中野</t>
  </si>
  <si>
    <t>ﾔﾏｻｷﾁﾖｳﾅｶﾋｼﾞ</t>
  </si>
  <si>
    <t>山崎町中比地</t>
  </si>
  <si>
    <t>ﾔﾏｻｷﾁﾖｳﾅｶﾋﾞﾛｾ</t>
  </si>
  <si>
    <t>山崎町中広瀬</t>
  </si>
  <si>
    <t>ﾔﾏｻｷﾁﾖｳﾉ</t>
  </si>
  <si>
    <t>山崎町野</t>
  </si>
  <si>
    <t>ﾔﾏｻｷﾁﾖｳﾉﾉｳｴ</t>
  </si>
  <si>
    <t>山崎町野々上</t>
  </si>
  <si>
    <t>ﾔﾏｻｷﾁﾖｳﾊﾙﾔｽ</t>
  </si>
  <si>
    <t>山崎町春安</t>
  </si>
  <si>
    <t>ﾔﾏｻｷﾁﾖｳﾋｶﾞｼｼﾓﾉ</t>
  </si>
  <si>
    <t>山崎町東下野</t>
  </si>
  <si>
    <t>ﾔﾏｻｷﾁﾖｳﾋｼﾞﾏ</t>
  </si>
  <si>
    <t>山崎町土万</t>
  </si>
  <si>
    <t>ﾔﾏｻｷﾁﾖｳﾌﾅﾓﾄ</t>
  </si>
  <si>
    <t>山崎町船元</t>
  </si>
  <si>
    <t>ﾔﾏｻｷﾁﾖｳﾐﾀﾆ</t>
  </si>
  <si>
    <t>山崎町三谷</t>
  </si>
  <si>
    <t>ﾔﾏｻｷﾁﾖｳﾐﾂﾂﾞ</t>
  </si>
  <si>
    <t>山崎町三津</t>
  </si>
  <si>
    <t>ﾔﾏｻｷﾁﾖｳﾓｽ</t>
  </si>
  <si>
    <t>山崎町母栖</t>
  </si>
  <si>
    <t>ﾔﾏｻｷﾁﾖｳﾓﾄﾔﾏｻｷ</t>
  </si>
  <si>
    <t>山崎町元山崎</t>
  </si>
  <si>
    <t>ﾔﾏｻｷﾁﾖｳﾓﾝｾﾞﾝ</t>
  </si>
  <si>
    <t>山崎町門前</t>
  </si>
  <si>
    <t>ﾔﾏｻｷﾁﾖｳﾔﾊﾞﾗ</t>
  </si>
  <si>
    <t>山崎町矢原</t>
  </si>
  <si>
    <t>ﾔﾏｻｷﾁﾖｳﾔﾏｻｷ</t>
  </si>
  <si>
    <t>山崎町山崎</t>
  </si>
  <si>
    <t>ﾔﾏｻｷﾁﾖｳﾔﾏﾀﾞ</t>
  </si>
  <si>
    <t>山崎町山田</t>
  </si>
  <si>
    <t>ﾔﾏｻｷﾁﾖｳﾖｲ</t>
  </si>
  <si>
    <t>山崎町与位</t>
  </si>
  <si>
    <t>ﾔﾏｻｷﾁﾖｳﾖｺｽ</t>
  </si>
  <si>
    <t>山崎町横須</t>
  </si>
  <si>
    <t>ｶﾄｳｼ</t>
  </si>
  <si>
    <t>ｱｷﾂ</t>
  </si>
  <si>
    <t>秋津</t>
  </si>
  <si>
    <t>ｱﾂﾄｼ</t>
  </si>
  <si>
    <t>厚利</t>
  </si>
  <si>
    <t>ｲｴﾊﾗ</t>
  </si>
  <si>
    <t>家原</t>
  </si>
  <si>
    <t>出水</t>
  </si>
  <si>
    <t>ｲﾅｵ</t>
  </si>
  <si>
    <t>稲尾</t>
  </si>
  <si>
    <t>ｳﾏｾﾞ</t>
  </si>
  <si>
    <t>ｴｲﾌｸ</t>
  </si>
  <si>
    <t>永福</t>
  </si>
  <si>
    <t>ｵｲﾀﾞ</t>
  </si>
  <si>
    <t>多井田</t>
  </si>
  <si>
    <t>ｵｻﾞﾜ</t>
  </si>
  <si>
    <t>小沢</t>
  </si>
  <si>
    <t>ｶｲﾊﾗ</t>
  </si>
  <si>
    <t>貝原</t>
  </si>
  <si>
    <t>ｶﾐｶﾓｶﾞﾜ</t>
  </si>
  <si>
    <t>上鴨川</t>
  </si>
  <si>
    <t>ｶﾐｸﾒ</t>
  </si>
  <si>
    <t>上久米</t>
  </si>
  <si>
    <t>ｶﾐﾀｷﾉ</t>
  </si>
  <si>
    <t>上滝野</t>
  </si>
  <si>
    <t>ｶﾐﾅｶ</t>
  </si>
  <si>
    <t>上中</t>
  </si>
  <si>
    <t>ｶﾐﾐｸｻ</t>
  </si>
  <si>
    <t>上三草</t>
  </si>
  <si>
    <t>喜田</t>
  </si>
  <si>
    <t>木梨</t>
  </si>
  <si>
    <t>ｸﾒ</t>
  </si>
  <si>
    <t>久米</t>
  </si>
  <si>
    <t>ｺｳﾀｶ</t>
  </si>
  <si>
    <t>河高</t>
  </si>
  <si>
    <t>ｺｳﾐﾖｳｼﾞ</t>
  </si>
  <si>
    <t>光明寺</t>
  </si>
  <si>
    <t>ｻｶｴ</t>
  </si>
  <si>
    <t>栄枝</t>
  </si>
  <si>
    <t>ｻﾜﾍﾞ</t>
  </si>
  <si>
    <t>沢部</t>
  </si>
  <si>
    <t>ｼﾓｶﾓｶﾞﾜ</t>
  </si>
  <si>
    <t>下鴨川</t>
  </si>
  <si>
    <t>ｼﾓｸﾒ</t>
  </si>
  <si>
    <t>下久米</t>
  </si>
  <si>
    <t>ｼﾓﾀｷﾉ</t>
  </si>
  <si>
    <t>下滝野</t>
  </si>
  <si>
    <t>ｼﾓﾐｸｻ</t>
  </si>
  <si>
    <t>下三草</t>
  </si>
  <si>
    <t>ｼﾖｳﾌﾞﾀﾞﾆ</t>
  </si>
  <si>
    <t>少分谷</t>
  </si>
  <si>
    <t>新定</t>
  </si>
  <si>
    <t>ｿｶﾞ</t>
  </si>
  <si>
    <t>曽我</t>
  </si>
  <si>
    <t>ﾀﾞｲﾓﾝ</t>
  </si>
  <si>
    <t>大門</t>
  </si>
  <si>
    <t>ﾀｶｵｶ</t>
  </si>
  <si>
    <t>高岡</t>
  </si>
  <si>
    <t>ﾀｷﾉﾀﾞﾝﾁ</t>
  </si>
  <si>
    <t>滝野団地</t>
  </si>
  <si>
    <t>ﾄｳｼﾞﾂ</t>
  </si>
  <si>
    <t>東実</t>
  </si>
  <si>
    <t>ﾄﾘｲ</t>
  </si>
  <si>
    <t>鳥居</t>
  </si>
  <si>
    <t>ﾅｶｺﾞｾ</t>
  </si>
  <si>
    <t>中古瀬</t>
  </si>
  <si>
    <t>ﾅｶﾞｻﾀﾞ</t>
  </si>
  <si>
    <t>長貞</t>
  </si>
  <si>
    <t>ﾆｼｺｾ</t>
  </si>
  <si>
    <t>西古瀬</t>
  </si>
  <si>
    <t>ﾆｼﾀﾙﾐ</t>
  </si>
  <si>
    <t>西垂水</t>
  </si>
  <si>
    <t>ﾉﾑﾗ</t>
  </si>
  <si>
    <t>野村</t>
  </si>
  <si>
    <t>ﾊｼｶﾀﾞﾆ</t>
  </si>
  <si>
    <t>掎鹿谷</t>
  </si>
  <si>
    <t>ﾋｶﾞｼｺﾞｾ</t>
  </si>
  <si>
    <t>東古瀬</t>
  </si>
  <si>
    <t>ﾋﾗｷ</t>
  </si>
  <si>
    <t>平木</t>
  </si>
  <si>
    <t>ﾋﾛﾉｶﾞｵｶ</t>
  </si>
  <si>
    <t>ひろのが丘</t>
  </si>
  <si>
    <t>ﾌｸﾖｼ</t>
  </si>
  <si>
    <t>福吉</t>
  </si>
  <si>
    <t>ﾌｼﾞﾀ</t>
  </si>
  <si>
    <t>藤田</t>
  </si>
  <si>
    <t>ﾏｷﾉ</t>
  </si>
  <si>
    <t>牧野</t>
  </si>
  <si>
    <t>ﾏﾂｵ</t>
  </si>
  <si>
    <t>松尾</t>
  </si>
  <si>
    <t>ﾏﾂｻﾞﾜ</t>
  </si>
  <si>
    <t>松沢</t>
  </si>
  <si>
    <t>ﾏﾜﾘﾌﾞﾁ</t>
  </si>
  <si>
    <t>廻渕</t>
  </si>
  <si>
    <t>ﾐﾅﾐﾔﾏ</t>
  </si>
  <si>
    <t>南山</t>
  </si>
  <si>
    <t>社</t>
  </si>
  <si>
    <t>ﾔﾄﾞ</t>
  </si>
  <si>
    <t>屋度</t>
  </si>
  <si>
    <t>ﾔﾌﾞ</t>
  </si>
  <si>
    <t>藪</t>
  </si>
  <si>
    <t>ﾔﾏｸﾆ</t>
  </si>
  <si>
    <t>山国</t>
  </si>
  <si>
    <t>ﾖｺﾀﾞﾆ</t>
  </si>
  <si>
    <t>横谷</t>
  </si>
  <si>
    <t>ﾖｼﾏ</t>
  </si>
  <si>
    <t>吉馬</t>
  </si>
  <si>
    <t>ﾀﾂﾉｼ</t>
  </si>
  <si>
    <t>ｲﾂｻｲﾁﾖｳｱｼﾊﾗﾀﾞｲ</t>
  </si>
  <si>
    <t>揖西町芦原台</t>
  </si>
  <si>
    <t>ｲﾂｻｲﾁﾖｳｵｶﾞﾐ</t>
  </si>
  <si>
    <t>揖西町小神</t>
  </si>
  <si>
    <t>ｲﾂｻｲﾁﾖｳｵｻｷ</t>
  </si>
  <si>
    <t>揖西町尾崎</t>
  </si>
  <si>
    <t>ｲﾂｻｲﾁﾖｳｵﾊﾞﾀｹ</t>
  </si>
  <si>
    <t>揖西町小畑</t>
  </si>
  <si>
    <t>ｲﾂｻｲﾁﾖｳｶﾏｴ</t>
  </si>
  <si>
    <t>揖西町構</t>
  </si>
  <si>
    <t>ｲﾂｻｲﾁﾖｳｷﾀｻﾜ</t>
  </si>
  <si>
    <t>揖西町北沢</t>
  </si>
  <si>
    <t>ｲﾂｻｲﾁﾖｳｷﾀﾔﾏ</t>
  </si>
  <si>
    <t>揖西町北山</t>
  </si>
  <si>
    <t>ｲﾂｻｲﾁﾖｳｺｲﾇﾏﾙ</t>
  </si>
  <si>
    <t>揖西町小犬丸</t>
  </si>
  <si>
    <t>ｲﾂｻｲﾁﾖｳｻｴ</t>
  </si>
  <si>
    <t>揖西町佐江</t>
  </si>
  <si>
    <t>ｲﾂｻｲﾁﾖｳｼﾐｽﾞ</t>
  </si>
  <si>
    <t>揖西町清水</t>
  </si>
  <si>
    <t>ｲﾂｻｲﾁﾖｳｼﾐｽﾞｼﾝ</t>
  </si>
  <si>
    <t>揖西町清水新</t>
  </si>
  <si>
    <t>ｲﾂｻｲﾁﾖｳｼﾝｸﾞｳ</t>
  </si>
  <si>
    <t>揖西町新宮</t>
  </si>
  <si>
    <t>ｲﾂｻｲﾁﾖｳｽﾐﾖｼ</t>
  </si>
  <si>
    <t>揖西町住吉</t>
  </si>
  <si>
    <t>ｲﾂｻｲﾁﾖｳﾀｲ</t>
  </si>
  <si>
    <t>揖西町田井</t>
  </si>
  <si>
    <t>ｲﾂｻｲﾁﾖｳﾀｹﾊﾗ</t>
  </si>
  <si>
    <t>揖西町竹原</t>
  </si>
  <si>
    <t>ｲﾂｻｲﾁﾖｳﾁｸﾏ</t>
  </si>
  <si>
    <t>揖西町竹万</t>
  </si>
  <si>
    <t>ｲﾂｻｲﾁﾖｳﾅｶﾞｵ</t>
  </si>
  <si>
    <t>揖西町長尾</t>
  </si>
  <si>
    <t>ｲﾂｻｲﾁﾖｳﾅｶｶﾞｲﾁ</t>
  </si>
  <si>
    <t>揖西町中垣内</t>
  </si>
  <si>
    <t>ｲﾂｻｲﾁﾖｳﾊｾﾞ</t>
  </si>
  <si>
    <t>揖西町土師</t>
  </si>
  <si>
    <t>ｲﾂｻｲﾁﾖｳﾏｴｼﾞ</t>
  </si>
  <si>
    <t>揖西町前地</t>
  </si>
  <si>
    <t>ｲﾂｻｲﾁﾖｳﾐﾅﾐﾔﾏ</t>
  </si>
  <si>
    <t>揖西町南山</t>
  </si>
  <si>
    <t>ｲﾂｻｲﾁﾖｳﾘﾕｳｺ</t>
  </si>
  <si>
    <t>揖西町龍子</t>
  </si>
  <si>
    <t>ｲﾎﾞｶﾞﾜﾁﾖｳｲﾁﾊﾞ</t>
  </si>
  <si>
    <t>揖保川町市場</t>
  </si>
  <si>
    <t>ｲﾎﾞｶﾞﾜﾁﾖｳｳﾏﾊﾞ</t>
  </si>
  <si>
    <t>揖保川町馬場</t>
  </si>
  <si>
    <t>ｲﾎﾞｶﾞﾜﾁﾖｳｳﾗﾍﾞ</t>
  </si>
  <si>
    <t>揖保川町浦部</t>
  </si>
  <si>
    <t>ｲﾎﾞｶﾞﾜﾁﾖｳｶﾀｼﾏ</t>
  </si>
  <si>
    <t>揖保川町片島</t>
  </si>
  <si>
    <t>ｲﾎﾞｶﾞﾜﾁﾖｳｶﾝﾍﾞｷﾀﾔﾏ</t>
  </si>
  <si>
    <t>揖保川町神戸北山</t>
  </si>
  <si>
    <t>ｲﾎﾞｶﾞﾜﾁﾖｳｷﾋﾞﾀ</t>
  </si>
  <si>
    <t>揖保川町黍田</t>
  </si>
  <si>
    <t>ｲﾎﾞｶﾞﾜﾁﾖｳｺﾝｺﾞｳｻﾝ</t>
  </si>
  <si>
    <t>揖保川町金剛山</t>
  </si>
  <si>
    <t>ｲﾎﾞｶﾞﾜﾁﾖｳｼﾖｳｼﾞﾖｳ</t>
  </si>
  <si>
    <t>揖保川町正條</t>
  </si>
  <si>
    <t>ｲﾎﾞｶﾞﾜﾁﾖｳｼﾝｻﾞｲｹ</t>
  </si>
  <si>
    <t>揖保川町新在家</t>
  </si>
  <si>
    <t>ｲﾎﾞｶﾞﾜﾁﾖｳﾀﾞｲﾓﾝ</t>
  </si>
  <si>
    <t>揖保川町大門</t>
  </si>
  <si>
    <t>ｲﾎﾞｶﾞﾜﾁﾖｳﾉﾀﾞ</t>
  </si>
  <si>
    <t>揖保川町野田</t>
  </si>
  <si>
    <t>ｲﾎﾞｶﾞﾜﾁﾖｳﾊﾗ</t>
  </si>
  <si>
    <t>揖保川町原</t>
  </si>
  <si>
    <t>ｲﾎﾞｶﾞﾜﾁﾖｳﾊﾝﾀﾞ</t>
  </si>
  <si>
    <t>揖保川町半田</t>
  </si>
  <si>
    <t>ｲﾎﾞｶﾞﾜﾁﾖｳﾌｸﾛｼﾞﾘ</t>
  </si>
  <si>
    <t>揖保川町袋尻</t>
  </si>
  <si>
    <t>ｲﾎﾞｶﾞﾜﾁﾖｳﾌﾀﾂｶ</t>
  </si>
  <si>
    <t>揖保川町二塚</t>
  </si>
  <si>
    <t>ｲﾎﾞｶﾞﾜﾁﾖｳﾎﾝｼﾞﾖｳ</t>
  </si>
  <si>
    <t>揖保川町本條</t>
  </si>
  <si>
    <t>ｲﾎﾞｶﾞﾜﾁﾖｳﾔｸ</t>
  </si>
  <si>
    <t>揖保川町養久</t>
  </si>
  <si>
    <t>ｲﾎﾞｶﾞﾜﾁﾖｳﾔﾏﾂﾔ</t>
  </si>
  <si>
    <t>揖保川町山津屋</t>
  </si>
  <si>
    <t>ｲﾎﾞﾁﾖｳｲﾎﾞｶﾐ</t>
  </si>
  <si>
    <t>揖保町揖保上</t>
  </si>
  <si>
    <t>ｲﾎﾞﾁﾖｳｲﾎﾞﾅｶ</t>
  </si>
  <si>
    <t>揖保町揖保中</t>
  </si>
  <si>
    <t>ｲﾎﾞﾁﾖｳｲﾏｲﾁ</t>
  </si>
  <si>
    <t>揖保町今市</t>
  </si>
  <si>
    <t>ｲﾎﾞﾁﾖｳｻｶｴ</t>
  </si>
  <si>
    <t>揖保町栄</t>
  </si>
  <si>
    <t>ｲﾎﾞﾁﾖｳﾄｳﾖｳ</t>
  </si>
  <si>
    <t>揖保町東用</t>
  </si>
  <si>
    <t>ｲﾎﾞﾁﾖｳﾅｶｼﾞﾝ</t>
  </si>
  <si>
    <t>揖保町中臣</t>
  </si>
  <si>
    <t>ｲﾎﾞﾁﾖｳﾆｼｶﾞﾏｴ</t>
  </si>
  <si>
    <t>揖保町西構</t>
  </si>
  <si>
    <t>ｲﾎﾞﾁﾖｳﾊｲﾊﾞﾗ</t>
  </si>
  <si>
    <t>揖保町萩原</t>
  </si>
  <si>
    <t>ｲﾎﾞﾁﾖｳﾏｻｺﾞ</t>
  </si>
  <si>
    <t>揖保町真砂</t>
  </si>
  <si>
    <t>ｲﾎﾞﾁﾖｳﾏﾂﾊﾞﾗ</t>
  </si>
  <si>
    <t>揖保町松原</t>
  </si>
  <si>
    <t>ｲﾎﾞﾁﾖｳﾓﾝｾﾞﾝ</t>
  </si>
  <si>
    <t>揖保町門前</t>
  </si>
  <si>
    <t>ｲﾎﾞﾁﾖｳﾔﾏｼﾀ</t>
  </si>
  <si>
    <t>揖保町山下</t>
  </si>
  <si>
    <t>ｶﾐｵｶﾁﾖｳｲﾘﾉ</t>
  </si>
  <si>
    <t>神岡町入野</t>
  </si>
  <si>
    <t>ｶﾐｵｶﾁﾖｳｵｲﾜｹ</t>
  </si>
  <si>
    <t>神岡町追分</t>
  </si>
  <si>
    <t>ｶﾐｵｶﾁﾖｳｵｸﾑﾗ</t>
  </si>
  <si>
    <t>神岡町奥村</t>
  </si>
  <si>
    <t>ｶﾐｵｶﾁﾖｳｶﾐﾖｺｳﾁ</t>
  </si>
  <si>
    <t>神岡町上横内</t>
  </si>
  <si>
    <t>ｶﾐｵｶﾁﾖｳｷﾀﾖｺｳﾁ</t>
  </si>
  <si>
    <t>神岡町北横内</t>
  </si>
  <si>
    <t>ｶﾐｵｶﾁﾖｳｻﾜﾀﾞ</t>
  </si>
  <si>
    <t>神岡町沢田</t>
  </si>
  <si>
    <t>ｶﾐｵｶﾁﾖｳﾀﾞｲｼﾞﾕｳｼﾞ</t>
  </si>
  <si>
    <t>神岡町大住寺</t>
  </si>
  <si>
    <t>ｶﾐｵｶﾁﾖｳﾀﾅｶ</t>
  </si>
  <si>
    <t>神岡町田中</t>
  </si>
  <si>
    <t>ｶﾐｵｶﾁﾖｳﾂﾂｲ</t>
  </si>
  <si>
    <t>神岡町筒井</t>
  </si>
  <si>
    <t>ｶﾐｵｶﾁﾖｳﾆｼﾄﾘｲ</t>
  </si>
  <si>
    <t>神岡町西鳥井</t>
  </si>
  <si>
    <t>ｶﾐｵｶﾁﾖｳﾆｼﾖｺｳﾁ</t>
  </si>
  <si>
    <t>神岡町西横内</t>
  </si>
  <si>
    <t>ｶﾐｵｶﾁﾖｳﾉﾍﾞ</t>
  </si>
  <si>
    <t>神岡町野部</t>
  </si>
  <si>
    <t>ｶﾐｵｶﾁﾖｳﾋｶﾞｼﾊｼｻｷ</t>
  </si>
  <si>
    <t>神岡町東觜崎</t>
  </si>
  <si>
    <t>ｶﾐｵｶﾁﾖｳﾖｺｳﾁ</t>
  </si>
  <si>
    <t>神岡町横内</t>
  </si>
  <si>
    <t>ｶﾐｵｶﾁﾖｳﾖﾘｲ</t>
  </si>
  <si>
    <t>神岡町寄井</t>
  </si>
  <si>
    <t>ｼﾝｸﾞｳﾁﾖｳｲﾁﾉﾎ</t>
  </si>
  <si>
    <t>新宮町市野保</t>
  </si>
  <si>
    <t>ｼﾝｸﾞｳﾁﾖｳｲﾉﾊﾗ</t>
  </si>
  <si>
    <t>新宮町井野原</t>
  </si>
  <si>
    <t>ｼﾝｸﾞｳﾁﾖｳｳﾏﾀﾃ</t>
  </si>
  <si>
    <t>新宮町馬立</t>
  </si>
  <si>
    <t>ｼﾝｸﾞｳﾁﾖｳｵｵﾔ</t>
  </si>
  <si>
    <t>新宮町大屋</t>
  </si>
  <si>
    <t>ｼﾝｸﾞｳﾁﾖｳｵｸｺﾞﾔ</t>
  </si>
  <si>
    <t>新宮町奥小屋</t>
  </si>
  <si>
    <t>ｼﾝｸﾞｳﾁﾖｳｶｼﾞﾔ</t>
  </si>
  <si>
    <t>新宮町鍛冶屋</t>
  </si>
  <si>
    <t>ｼﾝｸﾞｳﾁﾖｳｶﾐｱｻﾞﾜﾗ</t>
  </si>
  <si>
    <t>新宮町上莇原</t>
  </si>
  <si>
    <t>ｼﾝｸﾞｳﾁﾖｳｶﾐｻｻ</t>
  </si>
  <si>
    <t>新宮町上笹</t>
  </si>
  <si>
    <t>ｼﾝｸﾞｳﾁﾖｳｷﾀﾑﾗ</t>
  </si>
  <si>
    <t>新宮町北村</t>
  </si>
  <si>
    <t>ｼﾝｸﾞｳﾁﾖｳｸﾘﾏﾁ</t>
  </si>
  <si>
    <t>新宮町栗町</t>
  </si>
  <si>
    <t>ｼﾝｸﾞｳﾁﾖｳｺｳﾄ</t>
  </si>
  <si>
    <t>新宮町光都</t>
  </si>
  <si>
    <t>ｼﾝｸﾞｳﾁﾖｳｺｳﾔﾏ</t>
  </si>
  <si>
    <t>新宮町香山</t>
  </si>
  <si>
    <t>ｼﾝｸﾞｳﾁﾖｳｺｹﾞﾀ</t>
  </si>
  <si>
    <t>新宮町芝田</t>
  </si>
  <si>
    <t>ｼﾝｸﾞｳﾁﾖｳｻﾉ</t>
  </si>
  <si>
    <t>新宮町佐野</t>
  </si>
  <si>
    <t>ｼﾝｸﾞｳﾁﾖｳｼﾉｸﾋﾞ</t>
  </si>
  <si>
    <t>新宮町篠首</t>
  </si>
  <si>
    <t>ｼﾝｸﾞｳﾁﾖｳｼﾓｱｻﾞﾜﾗ</t>
  </si>
  <si>
    <t>新宮町下莇原</t>
  </si>
  <si>
    <t>ｼﾝｸﾞｳﾁﾖｳｼﾓｻｻ</t>
  </si>
  <si>
    <t>新宮町下笹</t>
  </si>
  <si>
    <t>ｼﾝｸﾞｳﾁﾖｳｼﾓﾉ</t>
  </si>
  <si>
    <t>新宮町下野</t>
  </si>
  <si>
    <t>ｼﾝｸﾞｳﾁﾖｳｼﾓﾉﾀﾞ</t>
  </si>
  <si>
    <t>新宮町下野田</t>
  </si>
  <si>
    <t>ｼﾝｸﾞｳﾁﾖｳｼﾝｸﾞｳ</t>
  </si>
  <si>
    <t>新宮町新宮</t>
  </si>
  <si>
    <t>ｼﾝｸﾞｳﾁﾖｳｾﾞﾝｼﾞﾖ</t>
  </si>
  <si>
    <t>新宮町善定</t>
  </si>
  <si>
    <t>ｼﾝｸﾞｳﾁﾖｳｾﾝｼﾖｳ</t>
  </si>
  <si>
    <t>新宮町仙正</t>
  </si>
  <si>
    <t>ｼﾝｸﾞｳﾁﾖｳｾﾝﾎﾞﾝ</t>
  </si>
  <si>
    <t>新宮町千本</t>
  </si>
  <si>
    <t>ｼﾝｸﾞｳﾁﾖｳｿｶﾞｲ</t>
  </si>
  <si>
    <t>新宮町曽我井</t>
  </si>
  <si>
    <t>ｼﾝｸﾞｳﾁﾖｳﾀﾞﾝﾉｳｴ</t>
  </si>
  <si>
    <t>新宮町段之上</t>
  </si>
  <si>
    <t>ｼﾝｸﾞｳﾁﾖｳﾂﾉｶﾞﾒ</t>
  </si>
  <si>
    <t>新宮町角亀</t>
  </si>
  <si>
    <t>ｼﾝｸﾞｳﾁﾖｳﾄｷｼｹﾞ</t>
  </si>
  <si>
    <t>新宮町時重</t>
  </si>
  <si>
    <t>ｼﾝｸﾞｳﾁﾖｳﾅｶﾉｼﾖｳ</t>
  </si>
  <si>
    <t>新宮町中野庄</t>
  </si>
  <si>
    <t>ｼﾝｸﾞｳﾁﾖｳﾉｳｼﾞ</t>
  </si>
  <si>
    <t>新宮町能地</t>
  </si>
  <si>
    <t>ｼﾝｸﾞｳﾁﾖｳﾊｼｻｷ</t>
  </si>
  <si>
    <t>新宮町觜崎</t>
  </si>
  <si>
    <t>ｼﾝｸﾞｳﾁﾖｳﾋﾗﾉ</t>
  </si>
  <si>
    <t>新宮町平野</t>
  </si>
  <si>
    <t>ｼﾝｸﾞｳﾁﾖｳﾌｸｽ</t>
  </si>
  <si>
    <t>新宮町福栖</t>
  </si>
  <si>
    <t>ｼﾝｸﾞｳﾁﾖｳﾌﾀﾂｶﾞｲﾉ</t>
  </si>
  <si>
    <t>新宮町二柏野</t>
  </si>
  <si>
    <t>ｼﾝｸﾞｳﾁﾖｳﾌﾅﾄ</t>
  </si>
  <si>
    <t>新宮町船渡</t>
  </si>
  <si>
    <t>ｼﾝｸﾞｳﾁﾖｳﾏｷ</t>
  </si>
  <si>
    <t>新宮町牧</t>
  </si>
  <si>
    <t>ｼﾝｸﾞｳﾁﾖｳﾐﾔｳﾁ</t>
  </si>
  <si>
    <t>新宮町宮内</t>
  </si>
  <si>
    <t>ｼﾝｸﾞｳﾁﾖｳﾖｼﾏ</t>
  </si>
  <si>
    <t>新宮町吉島</t>
  </si>
  <si>
    <t>ﾀﾂﾉﾁﾖｳｱｻﾋﾏﾁ</t>
  </si>
  <si>
    <t>龍野町旭町</t>
  </si>
  <si>
    <t>ﾀﾂﾉﾁﾖｳｵｵﾃ</t>
  </si>
  <si>
    <t>龍野町大手</t>
  </si>
  <si>
    <t>ﾀﾂﾉﾁﾖｳｵﾔｹｷﾀ</t>
  </si>
  <si>
    <t>龍野町小宅北</t>
  </si>
  <si>
    <t>ﾀﾂﾉﾁﾖｳｶﾀﾔﾏ</t>
  </si>
  <si>
    <t>龍野町片山</t>
  </si>
  <si>
    <t>ﾀﾂﾉﾁﾖｳｶﾐｶｼﾞﾖｳ</t>
  </si>
  <si>
    <t>龍野町上霞城</t>
  </si>
  <si>
    <t>ﾀﾂﾉﾁﾖｳｶﾐｶﾞﾜﾗ</t>
  </si>
  <si>
    <t>龍野町上川原</t>
  </si>
  <si>
    <t>ﾀﾂﾉﾁﾖｳｶﾜﾗﾁﾖｳ</t>
  </si>
  <si>
    <t>龍野町川原町</t>
  </si>
  <si>
    <t>ﾀﾂﾉﾁﾖｳｷﾀﾀﾂﾉ</t>
  </si>
  <si>
    <t>龍野町北龍野</t>
  </si>
  <si>
    <t>ﾀﾂﾉﾁﾖｳｼﾏﾀﾞ</t>
  </si>
  <si>
    <t>龍野町島田</t>
  </si>
  <si>
    <t>ﾀﾂﾉﾁﾖｳｼﾓｶｼﾞﾖｳ</t>
  </si>
  <si>
    <t>龍野町下霞城</t>
  </si>
  <si>
    <t>ﾀﾂﾉﾁﾖｳｼﾓｶﾞﾜﾗ</t>
  </si>
  <si>
    <t>龍野町下川原</t>
  </si>
  <si>
    <t>ﾀﾂﾉﾁﾖｳｽｲｼﾞﾝﾁﾖｳ</t>
  </si>
  <si>
    <t>龍野町水神町</t>
  </si>
  <si>
    <t>ﾀﾂﾉﾁﾖｳｽｴﾏｻ</t>
  </si>
  <si>
    <t>龍野町末政</t>
  </si>
  <si>
    <t>ﾀﾂﾉﾁﾖｳﾀﾞｲﾄﾞｳ</t>
  </si>
  <si>
    <t>龍野町大道</t>
  </si>
  <si>
    <t>ﾀﾂﾉﾁﾖｳﾀﾃﾏﾁ</t>
  </si>
  <si>
    <t>龍野町立町</t>
  </si>
  <si>
    <t>ﾀﾂﾉﾁﾖｳﾄﾞｳﾓﾄ</t>
  </si>
  <si>
    <t>龍野町堂本</t>
  </si>
  <si>
    <t>ﾀﾂﾉﾁﾖｳﾄﾐﾅｶﾞ</t>
  </si>
  <si>
    <t>龍野町富永</t>
  </si>
  <si>
    <t>ﾀﾂﾉﾁﾖｳﾅｶｲ</t>
  </si>
  <si>
    <t>龍野町中井</t>
  </si>
  <si>
    <t>ﾀﾂﾉﾁﾖｳﾅｶｶｼﾞﾖｳ</t>
  </si>
  <si>
    <t>龍野町中霞城</t>
  </si>
  <si>
    <t>ﾀﾂﾉﾁﾖｳﾅｶﾑﾗ</t>
  </si>
  <si>
    <t>龍野町中村</t>
  </si>
  <si>
    <t>ﾀﾂﾉﾁﾖｳﾋｶﾞｲ</t>
  </si>
  <si>
    <t>龍野町日飼</t>
  </si>
  <si>
    <t>ﾀﾂﾉﾁﾖｳﾋﾔﾏ</t>
  </si>
  <si>
    <t>龍野町日山</t>
  </si>
  <si>
    <t>ﾀﾂﾉﾁﾖｳﾌｸﾉｶﾐ</t>
  </si>
  <si>
    <t>龍野町福の神</t>
  </si>
  <si>
    <t>ﾀﾂﾉﾁﾖｳﾎﾝﾏﾁ</t>
  </si>
  <si>
    <t>龍野町本町</t>
  </si>
  <si>
    <t>ﾀﾂﾉﾁﾖｳﾐﾔﾜｷ</t>
  </si>
  <si>
    <t>龍野町宮脇</t>
  </si>
  <si>
    <t>ﾀﾂﾉﾁﾖｳﾓﾝﾉｿﾄ</t>
  </si>
  <si>
    <t>龍野町門の外</t>
  </si>
  <si>
    <t>ﾀﾂﾉﾁﾖｳﾔﾅｷﾞﾊﾗ</t>
  </si>
  <si>
    <t>龍野町柳原</t>
  </si>
  <si>
    <t>ﾀﾂﾉﾁﾖｳﾖﾂｶ</t>
  </si>
  <si>
    <t>龍野町四箇</t>
  </si>
  <si>
    <t>ﾎﾝﾀﾞﾁﾖｳｲﾉｶﾐ</t>
  </si>
  <si>
    <t>誉田町井上</t>
  </si>
  <si>
    <t>ﾎﾝﾀﾞﾁﾖｳｳﾁﾔﾏ</t>
  </si>
  <si>
    <t>誉田町内山</t>
  </si>
  <si>
    <t>ﾎﾝﾀﾞﾁﾖｳｶﾀﾌﾞｷ</t>
  </si>
  <si>
    <t>誉田町片吹</t>
  </si>
  <si>
    <t>ﾎﾝﾀﾞﾁﾖｳｶﾐｵｷ</t>
  </si>
  <si>
    <t>誉田町上沖</t>
  </si>
  <si>
    <t>ﾎﾝﾀﾞﾁﾖｳｼﾓｵｷ</t>
  </si>
  <si>
    <t>誉田町下沖</t>
  </si>
  <si>
    <t>ﾎﾝﾀﾞﾁﾖｳﾀｶﾀﾞ</t>
  </si>
  <si>
    <t>誉田町高駄</t>
  </si>
  <si>
    <t>ﾎﾝﾀﾞﾁﾖｳﾅｶﾞｻﾞﾈ</t>
  </si>
  <si>
    <t>誉田町長真</t>
  </si>
  <si>
    <t>ﾎﾝﾀﾞﾁﾖｳﾋﾛﾔﾏ</t>
  </si>
  <si>
    <t>誉田町広山</t>
  </si>
  <si>
    <t>ﾎﾝﾀﾞﾁﾖｳﾌｸﾀﾞ</t>
  </si>
  <si>
    <t>誉田町福田</t>
  </si>
  <si>
    <t>ﾎﾝﾀﾞﾁﾖｳﾎﾏﾚ</t>
  </si>
  <si>
    <t>誉田町誉</t>
  </si>
  <si>
    <t>ﾐﾂﾁﾖｳｱｻﾄﾐ</t>
  </si>
  <si>
    <t>御津町朝臣</t>
  </si>
  <si>
    <t>ﾐﾂﾁﾖｳｲｶﾘｲﾜ</t>
  </si>
  <si>
    <t>御津町碇岩</t>
  </si>
  <si>
    <t>ﾐﾂﾁﾖｳｲﾜﾐ</t>
  </si>
  <si>
    <t>御津町岩見</t>
  </si>
  <si>
    <t>ﾐﾂﾁﾖｳｶﾏﾔ</t>
  </si>
  <si>
    <t>御津町釜屋</t>
  </si>
  <si>
    <t>ﾐﾂﾁﾖｳｶﾘﾔ</t>
  </si>
  <si>
    <t>御津町苅屋</t>
  </si>
  <si>
    <t>ﾐﾂﾁﾖｳｸﾛｻｷ</t>
  </si>
  <si>
    <t>御津町黒崎</t>
  </si>
  <si>
    <t>ﾐﾂﾁﾖｳﾅｶｼﾏ</t>
  </si>
  <si>
    <t>御津町中島</t>
  </si>
  <si>
    <t>ﾐﾂﾁﾖｳﾑﾛﾂ</t>
  </si>
  <si>
    <t>御津町室津</t>
  </si>
  <si>
    <t>ｶﾜﾍﾞｸﾞﾝｲﾅｶﾞﾜﾁﾖｳ</t>
  </si>
  <si>
    <t>川辺郡猪名川町</t>
  </si>
  <si>
    <t>ｲﾅｶﾞﾜﾀﾞｲ</t>
  </si>
  <si>
    <t>猪名川台</t>
  </si>
  <si>
    <t>ｲﾌﾞﾁ</t>
  </si>
  <si>
    <t>猪渕</t>
  </si>
  <si>
    <t>ｳﾁﾊﾞﾊﾞ</t>
  </si>
  <si>
    <t>内馬場</t>
  </si>
  <si>
    <t>ｶｼｳﾀﾞ</t>
  </si>
  <si>
    <t>柏梨田</t>
  </si>
  <si>
    <t>ｶﾏｸﾗ</t>
  </si>
  <si>
    <t>鎌倉</t>
  </si>
  <si>
    <t>ｶﾐｱｺﾀﾆ</t>
  </si>
  <si>
    <t>上阿古谷</t>
  </si>
  <si>
    <t>ｷﾀﾀﾊﾗ</t>
  </si>
  <si>
    <t>北田原</t>
  </si>
  <si>
    <t>ｷﾓｶﾜ</t>
  </si>
  <si>
    <t>肝川</t>
  </si>
  <si>
    <t>ｷﾞﾝｻﾞﾝ</t>
  </si>
  <si>
    <t>銀山</t>
  </si>
  <si>
    <t>ｺﾓｵ</t>
  </si>
  <si>
    <t>木間生</t>
  </si>
  <si>
    <t>ｻｻｵ</t>
  </si>
  <si>
    <t>笹尾</t>
  </si>
  <si>
    <t>ｻｼｸﾐ</t>
  </si>
  <si>
    <t>差組</t>
  </si>
  <si>
    <t>ｼﾐｽﾞﾋｶﾞｼ</t>
  </si>
  <si>
    <t>清水東</t>
  </si>
  <si>
    <t>ｼﾓｱｺﾀﾆ</t>
  </si>
  <si>
    <t>下阿古谷</t>
  </si>
  <si>
    <t>ｼﾛｶﾞﾈ</t>
  </si>
  <si>
    <t>白金</t>
  </si>
  <si>
    <t>荘苑</t>
  </si>
  <si>
    <t>ﾀﾐﾀﾞ</t>
  </si>
  <si>
    <t>民田</t>
  </si>
  <si>
    <t>ﾂｸﾅﾐ</t>
  </si>
  <si>
    <t>槻並</t>
  </si>
  <si>
    <t>ﾄﾁﾊﾗ</t>
  </si>
  <si>
    <t>杤原</t>
  </si>
  <si>
    <t>ﾆｼﾞﾖｳｼﾞ</t>
  </si>
  <si>
    <t>仁頂寺</t>
  </si>
  <si>
    <t>ﾊﾔｼﾀ</t>
  </si>
  <si>
    <t>林田</t>
  </si>
  <si>
    <t>ﾋﾛﾈ</t>
  </si>
  <si>
    <t>広根</t>
  </si>
  <si>
    <t>ﾌｼﾐﾀﾞｲ</t>
  </si>
  <si>
    <t>伏見台</t>
  </si>
  <si>
    <t>ﾏﾂｵﾀﾞｲ</t>
  </si>
  <si>
    <t>松尾台</t>
  </si>
  <si>
    <t>ﾏﾝｾﾞﾝ</t>
  </si>
  <si>
    <t>万善</t>
  </si>
  <si>
    <t>ﾐﾅﾐﾀﾊﾗ</t>
  </si>
  <si>
    <t>南田原</t>
  </si>
  <si>
    <t>ﾕｳﾀﾞ</t>
  </si>
  <si>
    <t>紫合</t>
  </si>
  <si>
    <t>ﾀｶｸﾞﾝﾀｶﾁﾖｳ</t>
  </si>
  <si>
    <t>多可郡多可町</t>
  </si>
  <si>
    <t>ｶﾐｸｲｻﾘｶﾞﾐ</t>
  </si>
  <si>
    <t>加美区岩座神</t>
  </si>
  <si>
    <t>ｶﾐｸｲﾁﾊﾗ</t>
  </si>
  <si>
    <t>加美区市原</t>
  </si>
  <si>
    <t>ｶﾐｸｵｵﾌﾞｸﾛ</t>
  </si>
  <si>
    <t>加美区大袋</t>
  </si>
  <si>
    <t>ｶﾐｸｵｸｱﾗﾀ</t>
  </si>
  <si>
    <t>加美区奥荒田</t>
  </si>
  <si>
    <t>ｶﾐｸｵｸﾄﾖﾍﾞ</t>
  </si>
  <si>
    <t>加美区奥豊部</t>
  </si>
  <si>
    <t>ｶﾐｸｶﾄﾞﾑﾗ</t>
  </si>
  <si>
    <t>加美区門村</t>
  </si>
  <si>
    <t>ｶﾐｸｶﾝﾉﾝｼﾞ</t>
  </si>
  <si>
    <t>加美区観音寺</t>
  </si>
  <si>
    <t>ｶﾐｸｷﾖﾐｽﾞ</t>
  </si>
  <si>
    <t>加美区清水</t>
  </si>
  <si>
    <t>ｶﾐｸｸﾏﾉﾍﾞ</t>
  </si>
  <si>
    <t>加美区熊野部</t>
  </si>
  <si>
    <t>ｶﾐｸｽｷﾞﾊﾗ</t>
  </si>
  <si>
    <t>加美区杉原</t>
  </si>
  <si>
    <t>ｶﾐｸﾀﾀﾞ</t>
  </si>
  <si>
    <t>加美区多田</t>
  </si>
  <si>
    <t>ｶﾐｸﾀﾅｶﾏ</t>
  </si>
  <si>
    <t>加美区棚釜</t>
  </si>
  <si>
    <t>ｶﾐｸﾀﾝｼﾞ</t>
  </si>
  <si>
    <t>加美区丹治</t>
  </si>
  <si>
    <t>ｶﾐｸﾃﾗｳﾁ</t>
  </si>
  <si>
    <t>加美区寺内</t>
  </si>
  <si>
    <t>ｶﾐｸﾄﾄﾞﾛｷ</t>
  </si>
  <si>
    <t>加美区轟</t>
  </si>
  <si>
    <t>ｶﾐｸﾄﾖﾍﾞ</t>
  </si>
  <si>
    <t>加美区豊部</t>
  </si>
  <si>
    <t>ｶﾐｸﾄﾘﾏ</t>
  </si>
  <si>
    <t>加美区鳥羽</t>
  </si>
  <si>
    <t>ｶﾐｸﾆｼﾔﾏ</t>
  </si>
  <si>
    <t>加美区西山</t>
  </si>
  <si>
    <t>ｶﾐｸﾆｼﾜｷ</t>
  </si>
  <si>
    <t>加美区西脇</t>
  </si>
  <si>
    <t>ｶﾐｸﾊｾｶﾞｲ</t>
  </si>
  <si>
    <t>加美区箸荷</t>
  </si>
  <si>
    <t>ｶﾐｸﾏﾄﾊﾞ</t>
  </si>
  <si>
    <t>加美区的場</t>
  </si>
  <si>
    <t>ｶﾐｸﾐﾀﾞﾆ</t>
  </si>
  <si>
    <t>加美区三谷</t>
  </si>
  <si>
    <t>ｶﾐｸﾔﾏｸﾞﾁ</t>
  </si>
  <si>
    <t>加美区山口</t>
  </si>
  <si>
    <t>ｶﾐｸﾔﾏﾉﾍﾞ</t>
  </si>
  <si>
    <t>加美区山野部</t>
  </si>
  <si>
    <t>ｶﾐｸﾔﾏﾖﾘｶﾐ</t>
  </si>
  <si>
    <t>加美区山寄上</t>
  </si>
  <si>
    <t>ﾅｶｸｱｻｶ</t>
  </si>
  <si>
    <t>中区安坂</t>
  </si>
  <si>
    <t>ﾅｶｸｱﾏﾀﾞ</t>
  </si>
  <si>
    <t>中区天田</t>
  </si>
  <si>
    <t>ﾅｶｸｱﾗﾀ</t>
  </si>
  <si>
    <t>中区安楽田</t>
  </si>
  <si>
    <t>ﾅｶｸｵｸﾅｶ</t>
  </si>
  <si>
    <t>中区奥中</t>
  </si>
  <si>
    <t>ﾅｶｸｶｼﾞﾔ</t>
  </si>
  <si>
    <t>中区鍛冶屋</t>
  </si>
  <si>
    <t>ﾅｶｸｷｼｶﾐ</t>
  </si>
  <si>
    <t>中区岸上</t>
  </si>
  <si>
    <t>ﾅｶｸｺｳｼﾞﾔ</t>
  </si>
  <si>
    <t>中区糀屋</t>
  </si>
  <si>
    <t>ﾅｶｸｻｶﾓﾄ</t>
  </si>
  <si>
    <t>中区坂本</t>
  </si>
  <si>
    <t>ﾅｶｸｼｹﾞﾘ</t>
  </si>
  <si>
    <t>中区茂利</t>
  </si>
  <si>
    <t>ﾅｶｸｿｶﾞｲ</t>
  </si>
  <si>
    <t>中区曽我井</t>
  </si>
  <si>
    <t>ﾅｶｸﾀｶｷﾞｼ</t>
  </si>
  <si>
    <t>中区高岸</t>
  </si>
  <si>
    <t>ﾅｶｸﾀﾉｸﾁ</t>
  </si>
  <si>
    <t>中区田野口</t>
  </si>
  <si>
    <t>ﾅｶｸﾄｸﾊﾞﾀ</t>
  </si>
  <si>
    <t>中区徳畑</t>
  </si>
  <si>
    <t>ﾅｶｸﾅｶﾑﾗﾏﾁ</t>
  </si>
  <si>
    <t>中区中村町</t>
  </si>
  <si>
    <t>ﾅｶｸﾅｶﾔｽﾀﾞ</t>
  </si>
  <si>
    <t>中区中安田</t>
  </si>
  <si>
    <t>ﾅｶｸﾆｼﾔｽﾀﾞ</t>
  </si>
  <si>
    <t>中区西安田</t>
  </si>
  <si>
    <t>ﾅｶｸﾋｶﾞｼﾔｽﾀﾞ</t>
  </si>
  <si>
    <t>中区東安田</t>
  </si>
  <si>
    <t>ﾅｶｸﾋｶﾞｼﾔﾏ</t>
  </si>
  <si>
    <t>中区東山</t>
  </si>
  <si>
    <t>ﾅｶｸﾏｷﾉ</t>
  </si>
  <si>
    <t>中区牧野</t>
  </si>
  <si>
    <t>ﾅｶｸﾏｺｳ</t>
  </si>
  <si>
    <t>中区間子</t>
  </si>
  <si>
    <t>ﾅｶｸﾓﾘﾓﾄ</t>
  </si>
  <si>
    <t>中区森本</t>
  </si>
  <si>
    <t>ﾅｶｸﾓﾝｾﾞﾝ</t>
  </si>
  <si>
    <t>中区門前</t>
  </si>
  <si>
    <t>ﾔﾁﾖｸｱｶｻｶ</t>
  </si>
  <si>
    <t>八千代区赤坂</t>
  </si>
  <si>
    <t>ﾔﾁﾖｸｵｵﾔ</t>
  </si>
  <si>
    <t>八千代区大屋</t>
  </si>
  <si>
    <t>ﾔﾁﾖｸｶﾄﾞﾀ</t>
  </si>
  <si>
    <t>八千代区門田</t>
  </si>
  <si>
    <t>ﾔﾁﾖｸｻｶﾓﾄ</t>
  </si>
  <si>
    <t>八千代区坂本</t>
  </si>
  <si>
    <t>ﾔﾁﾖｸｼﾃﾞﾊﾗ</t>
  </si>
  <si>
    <t>八千代区仕出原</t>
  </si>
  <si>
    <t>ﾔﾁﾖｸｼﾓﾉﾏ</t>
  </si>
  <si>
    <t>八千代区下野間</t>
  </si>
  <si>
    <t>ﾔﾁﾖｸｼﾓﾐﾊﾗ</t>
  </si>
  <si>
    <t>八千代区下三原</t>
  </si>
  <si>
    <t>ﾔﾁﾖｸｼﾓﾑﾗ</t>
  </si>
  <si>
    <t>八千代区下村</t>
  </si>
  <si>
    <t>ﾔﾁﾖｸﾀﾜﾗﾀﾞ</t>
  </si>
  <si>
    <t>八千代区俵田</t>
  </si>
  <si>
    <t>ﾔﾁﾖｸﾅｶﾉﾏ</t>
  </si>
  <si>
    <t>八千代区中野間</t>
  </si>
  <si>
    <t>ﾔﾁﾖｸﾅｶﾑﾗ</t>
  </si>
  <si>
    <t>八千代区中村</t>
  </si>
  <si>
    <t>ﾔﾁﾖｸﾔﾏﾄ</t>
  </si>
  <si>
    <t>八千代区大和</t>
  </si>
  <si>
    <t>ﾔﾁﾖｸﾖｺﾔ</t>
  </si>
  <si>
    <t>八千代区横屋</t>
  </si>
  <si>
    <t>ｶｺｸﾞﾝｲﾅﾐﾁﾖｳ</t>
  </si>
  <si>
    <t>加古郡稲美町</t>
  </si>
  <si>
    <t>ｲﾝﾅﾐ</t>
  </si>
  <si>
    <t>印南</t>
  </si>
  <si>
    <t>ｶｺ</t>
  </si>
  <si>
    <t>加古</t>
  </si>
  <si>
    <t>ｸｻﾀﾞﾆ</t>
  </si>
  <si>
    <t>草谷</t>
  </si>
  <si>
    <t>ｸﾆｵｶ</t>
  </si>
  <si>
    <t>国岡</t>
  </si>
  <si>
    <t>ｸﾆﾎｸ</t>
  </si>
  <si>
    <t>国北</t>
  </si>
  <si>
    <t>ｸﾆﾔｽ</t>
  </si>
  <si>
    <t>国安</t>
  </si>
  <si>
    <t>ｺｳﾀｹ</t>
  </si>
  <si>
    <t>幸竹</t>
  </si>
  <si>
    <t>ｼﾓｸｻﾀﾞﾆ</t>
  </si>
  <si>
    <t>下草谷</t>
  </si>
  <si>
    <t>ﾀｺｸｻ</t>
  </si>
  <si>
    <t>蛸草</t>
  </si>
  <si>
    <t>ﾅｶｲｼｷ</t>
  </si>
  <si>
    <t>中一色</t>
  </si>
  <si>
    <t>ﾉﾀﾞﾆ</t>
  </si>
  <si>
    <t>野谷</t>
  </si>
  <si>
    <t>ﾉﾃﾞﾗ</t>
  </si>
  <si>
    <t>野寺</t>
  </si>
  <si>
    <t>ﾓﾘﾔｽ</t>
  </si>
  <si>
    <t>森安</t>
  </si>
  <si>
    <t>ﾛｸﾌﾞｲﾁ</t>
  </si>
  <si>
    <t>六分一</t>
  </si>
  <si>
    <t>ｶｺｸﾞﾝﾊﾘﾏﾁﾖｳ</t>
  </si>
  <si>
    <t>加古郡播磨町</t>
  </si>
  <si>
    <t>ｵｵﾅｶ</t>
  </si>
  <si>
    <t>大中</t>
  </si>
  <si>
    <t>ｶﾐﾉｿﾞｴ</t>
  </si>
  <si>
    <t>上野添</t>
  </si>
  <si>
    <t>ｷﾀﾉｿﾞｴ</t>
  </si>
  <si>
    <t>北野添</t>
  </si>
  <si>
    <t>ｷﾀﾌﾙﾀ</t>
  </si>
  <si>
    <t>北古田</t>
  </si>
  <si>
    <t>ｷﾀﾎﾝｼﾞﾖｳ</t>
  </si>
  <si>
    <t>北本荘</t>
  </si>
  <si>
    <t>ｺﾐﾔ</t>
  </si>
  <si>
    <t>古宮</t>
  </si>
  <si>
    <t>ﾆｲｼﾞﾏ</t>
  </si>
  <si>
    <t>新島</t>
  </si>
  <si>
    <t>ﾆｼﾉｿﾞｴ</t>
  </si>
  <si>
    <t>西野添</t>
  </si>
  <si>
    <t>ﾉｿﾞｴ</t>
  </si>
  <si>
    <t>野添</t>
  </si>
  <si>
    <t>ﾉｿﾞｴｼﾞﾖｳ</t>
  </si>
  <si>
    <t>野添城</t>
  </si>
  <si>
    <t>ﾋｶﾞｼﾆｲｼﾞﾏ</t>
  </si>
  <si>
    <t>東新島</t>
  </si>
  <si>
    <t>ﾋｶﾞｼﾉｿﾞｴ</t>
  </si>
  <si>
    <t>東野添</t>
  </si>
  <si>
    <t>ﾌﾀｺﾞ</t>
  </si>
  <si>
    <t>二子</t>
  </si>
  <si>
    <t>ﾌﾙﾀ</t>
  </si>
  <si>
    <t>古田</t>
  </si>
  <si>
    <t>本荘</t>
  </si>
  <si>
    <t>ﾐﾅﾐｵｵﾅｶ</t>
  </si>
  <si>
    <t>南大中</t>
  </si>
  <si>
    <t>ﾐﾅﾐﾉｿﾞｴ</t>
  </si>
  <si>
    <t>南野添</t>
  </si>
  <si>
    <t>ﾐﾔｷﾀ</t>
  </si>
  <si>
    <t>宮北</t>
  </si>
  <si>
    <t>ﾐﾔﾆｼ</t>
  </si>
  <si>
    <t>宮西</t>
  </si>
  <si>
    <t>ｶﾝｻﾞｷｸﾞﾝｲﾁｶﾜﾁﾖｳ</t>
  </si>
  <si>
    <t>神崎郡市川町</t>
  </si>
  <si>
    <t>ｱｻﾉ</t>
  </si>
  <si>
    <t>ｱﾏｼﾞ</t>
  </si>
  <si>
    <t>甘地</t>
  </si>
  <si>
    <t>ｳｴﾀﾞﾅｶ</t>
  </si>
  <si>
    <t>上田中</t>
  </si>
  <si>
    <t>ｵｸ</t>
  </si>
  <si>
    <t>奥</t>
  </si>
  <si>
    <t>ｵﾊﾞﾀ</t>
  </si>
  <si>
    <t>小畑</t>
  </si>
  <si>
    <t>ｶﾐｳｼｵ</t>
  </si>
  <si>
    <t>上牛尾</t>
  </si>
  <si>
    <t>ｶﾐｾｶ</t>
  </si>
  <si>
    <t>上瀬加</t>
  </si>
  <si>
    <t>ｶﾝｻﾞｷ</t>
  </si>
  <si>
    <t>神崎</t>
  </si>
  <si>
    <t>ｷﾀﾀﾅｶ</t>
  </si>
  <si>
    <t>北田中</t>
  </si>
  <si>
    <t>ｺﾀﾞﾆ</t>
  </si>
  <si>
    <t>小室</t>
  </si>
  <si>
    <t>ｻｶﾄﾞ</t>
  </si>
  <si>
    <t>坂戸</t>
  </si>
  <si>
    <t>ｼﾓｳｼｵ</t>
  </si>
  <si>
    <t>下牛尾</t>
  </si>
  <si>
    <t>ｼﾓｾｶ</t>
  </si>
  <si>
    <t>下瀬加</t>
  </si>
  <si>
    <t>ﾁｶﾗ</t>
  </si>
  <si>
    <t>近平</t>
  </si>
  <si>
    <t>ﾁﾊﾗ</t>
  </si>
  <si>
    <t>千原</t>
  </si>
  <si>
    <t>ﾂﾙｲ</t>
  </si>
  <si>
    <t>鶴居</t>
  </si>
  <si>
    <t>ﾆｼｶﾜﾅﾍﾞ</t>
  </si>
  <si>
    <t>西川辺</t>
  </si>
  <si>
    <t>ﾆｼﾀﾅｶ</t>
  </si>
  <si>
    <t>西田中</t>
  </si>
  <si>
    <t>ﾋｶﾞｼｶﾜﾅﾍﾞ</t>
  </si>
  <si>
    <t>東川辺</t>
  </si>
  <si>
    <t>ﾎｷ</t>
  </si>
  <si>
    <t>保喜</t>
  </si>
  <si>
    <t>ﾐｻ</t>
  </si>
  <si>
    <t>美佐</t>
  </si>
  <si>
    <t>ﾔｶﾀ</t>
  </si>
  <si>
    <t>屋形</t>
  </si>
  <si>
    <t>ｶﾝｻﾞｷｸﾞﾝﾌｸｻｷﾁﾖｳ</t>
  </si>
  <si>
    <t>神崎郡福崎町</t>
  </si>
  <si>
    <t>ｳﾏﾀﾞ</t>
  </si>
  <si>
    <t>馬田</t>
  </si>
  <si>
    <t>ｵｵﾇｷ</t>
  </si>
  <si>
    <t>大貫</t>
  </si>
  <si>
    <t>ｻｲｼﾞ</t>
  </si>
  <si>
    <t>西治</t>
  </si>
  <si>
    <t>ﾀｶﾊｼ</t>
  </si>
  <si>
    <t>高橋</t>
  </si>
  <si>
    <t>ﾆｼﾀﾜﾗ</t>
  </si>
  <si>
    <t>西田原</t>
  </si>
  <si>
    <t>ﾋｶﾞｼﾀﾜﾗ</t>
  </si>
  <si>
    <t>東田原</t>
  </si>
  <si>
    <t>ﾌｸｻｷｼﾝ</t>
  </si>
  <si>
    <t>福崎新</t>
  </si>
  <si>
    <t>ﾐﾅﾐﾀﾜﾗ</t>
  </si>
  <si>
    <t>ﾔﾁｸｻ</t>
  </si>
  <si>
    <t>八千種</t>
  </si>
  <si>
    <t>ﾔﾏｻｷ</t>
  </si>
  <si>
    <t>ｶﾝｻﾞｷｸﾞﾝｶﾐｶﾜﾁﾖｳ</t>
  </si>
  <si>
    <t>神崎郡神河町</t>
  </si>
  <si>
    <t>ｱｹﾞｲﾜ</t>
  </si>
  <si>
    <t>上岩</t>
  </si>
  <si>
    <t>ｱﾜｶﾞﾏﾁ</t>
  </si>
  <si>
    <t>粟賀町</t>
  </si>
  <si>
    <t>ｲｻﾞｻ</t>
  </si>
  <si>
    <t>猪篠</t>
  </si>
  <si>
    <t>大河</t>
  </si>
  <si>
    <t>ｵｵﾔﾏ</t>
  </si>
  <si>
    <t>大山</t>
  </si>
  <si>
    <t>ｵﾁ</t>
  </si>
  <si>
    <t>越知</t>
  </si>
  <si>
    <t>ｶｲﾉ</t>
  </si>
  <si>
    <t>貝野</t>
  </si>
  <si>
    <t>鍛治</t>
  </si>
  <si>
    <t>柏尾</t>
  </si>
  <si>
    <t>ｶﾐｵﾀﾞ</t>
  </si>
  <si>
    <t>上小田</t>
  </si>
  <si>
    <t>ｸﾘ</t>
  </si>
  <si>
    <t>栗</t>
  </si>
  <si>
    <t>ｻｸﾊﾀ</t>
  </si>
  <si>
    <t>作畑</t>
  </si>
  <si>
    <t>ﾀｶﾁﾖｳﾀﾞ</t>
  </si>
  <si>
    <t>高朝田</t>
  </si>
  <si>
    <t>ﾃﾗﾉ</t>
  </si>
  <si>
    <t>寺野</t>
  </si>
  <si>
    <t>ﾃﾗﾏｴ</t>
  </si>
  <si>
    <t>寺前</t>
  </si>
  <si>
    <t>ﾆｲﾉ</t>
  </si>
  <si>
    <t>新野</t>
  </si>
  <si>
    <t>ﾊｾ</t>
  </si>
  <si>
    <t>ﾋｴ</t>
  </si>
  <si>
    <t>比延</t>
  </si>
  <si>
    <t>ﾋｶﾞｼｶｼｵ</t>
  </si>
  <si>
    <t>東柏尾</t>
  </si>
  <si>
    <t>ﾌｸﾓﾄ</t>
  </si>
  <si>
    <t>福本</t>
  </si>
  <si>
    <t>ﾌﾁ</t>
  </si>
  <si>
    <t>渕</t>
  </si>
  <si>
    <t>ﾐﾅﾐｵﾀﾞ</t>
  </si>
  <si>
    <t>南小田</t>
  </si>
  <si>
    <t>ﾐﾔﾉ</t>
  </si>
  <si>
    <t>宮野</t>
  </si>
  <si>
    <t>ﾐﾖﾉ</t>
  </si>
  <si>
    <t>根宇野</t>
  </si>
  <si>
    <t>ﾖｼﾄﾐ</t>
  </si>
  <si>
    <t>吉冨</t>
  </si>
  <si>
    <t>ｲﾎﾞｸﾞﾝﾀｲｼﾁﾖｳ</t>
  </si>
  <si>
    <t>揖保郡太子町</t>
  </si>
  <si>
    <t>ｱｿ</t>
  </si>
  <si>
    <t>阿曽</t>
  </si>
  <si>
    <t>ｲｶﾙｶﾞ</t>
  </si>
  <si>
    <t>鵤</t>
  </si>
  <si>
    <t>ｲﾄｲ</t>
  </si>
  <si>
    <t>糸井</t>
  </si>
  <si>
    <t>ｲﾜﾐｶﾏｴ</t>
  </si>
  <si>
    <t>岩見構</t>
  </si>
  <si>
    <t>ｵｲﾊﾞﾗ</t>
  </si>
  <si>
    <t>ｵｷﾀﾞｲ</t>
  </si>
  <si>
    <t>沖代</t>
  </si>
  <si>
    <t>ｶﾐｵｵﾀﾞ</t>
  </si>
  <si>
    <t>上太田</t>
  </si>
  <si>
    <t>ｻﾖｵｶ</t>
  </si>
  <si>
    <t>佐用岡</t>
  </si>
  <si>
    <t>ｼﾓｱｿ</t>
  </si>
  <si>
    <t>下阿曽</t>
  </si>
  <si>
    <t>ｼﾞﾖｳｾﾞﾝ</t>
  </si>
  <si>
    <t>常全</t>
  </si>
  <si>
    <t>ﾀｹﾋﾛ</t>
  </si>
  <si>
    <t>竹広</t>
  </si>
  <si>
    <t>ﾀﾂｵｶ</t>
  </si>
  <si>
    <t>立岡</t>
  </si>
  <si>
    <t>ﾂｶﾓﾘ</t>
  </si>
  <si>
    <t>塚森</t>
  </si>
  <si>
    <t>ﾃﾝﾏﾔﾏ</t>
  </si>
  <si>
    <t>天満山</t>
  </si>
  <si>
    <t>ﾄｳﾃﾞ</t>
  </si>
  <si>
    <t>東出</t>
  </si>
  <si>
    <t>ﾄｳﾅﾝ</t>
  </si>
  <si>
    <t>東南</t>
  </si>
  <si>
    <t>ﾄｳﾎﾞ</t>
  </si>
  <si>
    <t>東保</t>
  </si>
  <si>
    <t>ﾋﾛｻｶ</t>
  </si>
  <si>
    <t>広坂</t>
  </si>
  <si>
    <t>ﾌｸｼﾞ</t>
  </si>
  <si>
    <t>福地</t>
  </si>
  <si>
    <t>ﾌﾅﾀﾞｲ</t>
  </si>
  <si>
    <t>船代</t>
  </si>
  <si>
    <t>ﾏﾂｶﾞｼﾀ</t>
  </si>
  <si>
    <t>松ケ下</t>
  </si>
  <si>
    <t>ﾐﾔﾓﾄ</t>
  </si>
  <si>
    <t>宮本</t>
  </si>
  <si>
    <t>ﾔﾀﾍﾞ</t>
  </si>
  <si>
    <t>矢田部</t>
  </si>
  <si>
    <t>ﾖｼﾌｸ</t>
  </si>
  <si>
    <t>吉福</t>
  </si>
  <si>
    <t>ﾖﾈﾀﾞ</t>
  </si>
  <si>
    <t>米田</t>
  </si>
  <si>
    <t>ﾚﾝｼﾞﾖｳｼﾞ</t>
  </si>
  <si>
    <t>蓮常寺</t>
  </si>
  <si>
    <t>ｱｺｳｸﾞﾝｶﾐｺﾞｵﾘﾁﾖｳ</t>
  </si>
  <si>
    <t>赤穂郡上郡町</t>
  </si>
  <si>
    <t>旭日</t>
  </si>
  <si>
    <t>ｲﾉｶﾐ</t>
  </si>
  <si>
    <t>井上</t>
  </si>
  <si>
    <t>ｲﾜｷ</t>
  </si>
  <si>
    <t>岩木</t>
  </si>
  <si>
    <t>ｳｼﾞﾔﾏ</t>
  </si>
  <si>
    <t>宇治山</t>
  </si>
  <si>
    <t>ｳﾉﾔﾏ</t>
  </si>
  <si>
    <t>宇野山</t>
  </si>
  <si>
    <t>ｵｴﾀﾞ</t>
  </si>
  <si>
    <t>大枝</t>
  </si>
  <si>
    <t>ｵｴﾀﾞｼﾝ</t>
  </si>
  <si>
    <t>大枝新</t>
  </si>
  <si>
    <t>ｵｵﾄﾐ</t>
  </si>
  <si>
    <t>大冨</t>
  </si>
  <si>
    <t>ｵﾅｶﾞﾀﾞﾆ</t>
  </si>
  <si>
    <t>尾長谷</t>
  </si>
  <si>
    <t>ｵﾉｽﾞ</t>
  </si>
  <si>
    <t>小野豆</t>
  </si>
  <si>
    <t>ｵﾛﾁ</t>
  </si>
  <si>
    <t>落地</t>
  </si>
  <si>
    <t>ｶｼﾜﾉ</t>
  </si>
  <si>
    <t>柏野</t>
  </si>
  <si>
    <t>ｶﾅｼﾞ</t>
  </si>
  <si>
    <t>金出地</t>
  </si>
  <si>
    <t>ｶﾏｼﾏ</t>
  </si>
  <si>
    <t>釜島</t>
  </si>
  <si>
    <t>ｷﾕｳｼﾞ</t>
  </si>
  <si>
    <t>休治</t>
  </si>
  <si>
    <t>ｸｽﾉｷ</t>
  </si>
  <si>
    <t>楠</t>
  </si>
  <si>
    <t>ｸﾘﾊﾞﾗ</t>
  </si>
  <si>
    <t>栗原</t>
  </si>
  <si>
    <t>ｺｳﾄ</t>
  </si>
  <si>
    <t>光都</t>
  </si>
  <si>
    <t>ｺｳﾉﾊﾗ</t>
  </si>
  <si>
    <t>河野原</t>
  </si>
  <si>
    <t>ｺｹﾅﾜ</t>
  </si>
  <si>
    <t>苔縄</t>
  </si>
  <si>
    <t>ｻﾖﾀﾞﾆ</t>
  </si>
  <si>
    <t>佐用谷</t>
  </si>
  <si>
    <t>ｼﾞﾐﾖｳｼﾞ</t>
  </si>
  <si>
    <t>神明寺</t>
  </si>
  <si>
    <t>ｼﾕｸ</t>
  </si>
  <si>
    <t>宿</t>
  </si>
  <si>
    <t>ｼﾖｳﾌｸｼﾞ</t>
  </si>
  <si>
    <t>正福寺</t>
  </si>
  <si>
    <t>ﾀﾞｲﾓﾁ</t>
  </si>
  <si>
    <t>大持</t>
  </si>
  <si>
    <t>ﾀｶﾀﾀﾞｲ</t>
  </si>
  <si>
    <t>高田台</t>
  </si>
  <si>
    <t>ﾁｸﾏ</t>
  </si>
  <si>
    <t>竹万</t>
  </si>
  <si>
    <t>ﾆｼﾉﾔﾏ</t>
  </si>
  <si>
    <t>西野山</t>
  </si>
  <si>
    <t>ﾉｸﾜ</t>
  </si>
  <si>
    <t>野桑</t>
  </si>
  <si>
    <t>ﾌﾅｻｶ</t>
  </si>
  <si>
    <t>船坂</t>
  </si>
  <si>
    <t>ﾍﾞﾂﾐﾖｳ</t>
  </si>
  <si>
    <t>別名</t>
  </si>
  <si>
    <t>ﾎｿﾉ</t>
  </si>
  <si>
    <t>細野</t>
  </si>
  <si>
    <t>ﾔﾎ</t>
  </si>
  <si>
    <t>八保</t>
  </si>
  <si>
    <t>ﾔﾏﾉｻﾄ</t>
  </si>
  <si>
    <t>山野里</t>
  </si>
  <si>
    <t>ﾕｸﾄｳ</t>
  </si>
  <si>
    <t>行頭</t>
  </si>
  <si>
    <t>ﾖｲ</t>
  </si>
  <si>
    <t>與井</t>
  </si>
  <si>
    <t>ﾖｲｼﾝ</t>
  </si>
  <si>
    <t>與井新</t>
  </si>
  <si>
    <t>ｻﾖｳｸﾞﾝｻﾖｳﾁﾖｳ</t>
  </si>
  <si>
    <t>佐用郡佐用町</t>
  </si>
  <si>
    <t>ｲｵﾘ</t>
  </si>
  <si>
    <t>庵</t>
  </si>
  <si>
    <t>ｳﾈ</t>
  </si>
  <si>
    <t>宇根</t>
  </si>
  <si>
    <t>ｳﾙｼﾉ</t>
  </si>
  <si>
    <t>漆野</t>
  </si>
  <si>
    <t>ｴﾝｺｳｼﾞ</t>
  </si>
  <si>
    <t>円光寺</t>
  </si>
  <si>
    <t>ｴﾝﾉｳｼﾞ</t>
  </si>
  <si>
    <t>円応寺</t>
  </si>
  <si>
    <t>ｵｵｶﾞｲﾁ</t>
  </si>
  <si>
    <t>ｵｵｷﾀﾞﾆ</t>
  </si>
  <si>
    <t>大木谷</t>
  </si>
  <si>
    <t>ｵｵｻｶﾞﾘ</t>
  </si>
  <si>
    <t>大下り</t>
  </si>
  <si>
    <t>ｵｵｻﾞｹ</t>
  </si>
  <si>
    <t>大酒</t>
  </si>
  <si>
    <t>ｵｵﾊﾞﾀｹ</t>
  </si>
  <si>
    <t>大畠</t>
  </si>
  <si>
    <t>ｵｵﾋﾞﾔﾏ</t>
  </si>
  <si>
    <t>大日山</t>
  </si>
  <si>
    <t>ｵｸｶﾈﾁｶ</t>
  </si>
  <si>
    <t>奥金近</t>
  </si>
  <si>
    <t>ｵｸﾅｶﾞﾀﾆ</t>
  </si>
  <si>
    <t>奥長谷</t>
  </si>
  <si>
    <t>ｵﾈﾐ</t>
  </si>
  <si>
    <t>奥海</t>
  </si>
  <si>
    <t>皆田</t>
  </si>
  <si>
    <t>ｶﾐｱｷｻﾄ</t>
  </si>
  <si>
    <t>上秋里</t>
  </si>
  <si>
    <t>ｶﾐｲｼｲ</t>
  </si>
  <si>
    <t>上石井</t>
  </si>
  <si>
    <t>ｶﾐﾎﾝｺﾞｳ</t>
  </si>
  <si>
    <t>上本郷</t>
  </si>
  <si>
    <t>ｶﾐﾐｶﾜ</t>
  </si>
  <si>
    <t>上三河</t>
  </si>
  <si>
    <t>ｸｻﾞｷ</t>
  </si>
  <si>
    <t>久崎</t>
  </si>
  <si>
    <t>ｸｼﾀﾞ</t>
  </si>
  <si>
    <t>櫛田</t>
  </si>
  <si>
    <t>ｸﾁｶﾈﾁｶ</t>
  </si>
  <si>
    <t>口金近</t>
  </si>
  <si>
    <t>ｸﾁﾅｶﾞﾀﾆ</t>
  </si>
  <si>
    <t>口長谷</t>
  </si>
  <si>
    <t>ｸﾜﾉ</t>
  </si>
  <si>
    <t>桑野</t>
  </si>
  <si>
    <t>ｹﾅｲ</t>
  </si>
  <si>
    <t>家内</t>
  </si>
  <si>
    <t>ｺｱｶﾏﾂ</t>
  </si>
  <si>
    <t>小赤松</t>
  </si>
  <si>
    <t>河崎</t>
  </si>
  <si>
    <t>上月</t>
  </si>
  <si>
    <t>ｺﾋﾞﾔﾏ</t>
  </si>
  <si>
    <t>小日山</t>
  </si>
  <si>
    <t>ｻｲｶﾈ</t>
  </si>
  <si>
    <t>才金</t>
  </si>
  <si>
    <t>ｻｸﾗﾔﾏ</t>
  </si>
  <si>
    <t>桜山</t>
  </si>
  <si>
    <t>ｻﾈﾓﾘ</t>
  </si>
  <si>
    <t>真盛</t>
  </si>
  <si>
    <t>ｻﾉﾑﾈ</t>
  </si>
  <si>
    <t>真宗</t>
  </si>
  <si>
    <t>ｻﾖｳ</t>
  </si>
  <si>
    <t>佐用</t>
  </si>
  <si>
    <t>ｼﾌﾞﾐ</t>
  </si>
  <si>
    <t>志文</t>
  </si>
  <si>
    <t>ｼﾓｱｷｻﾄ</t>
  </si>
  <si>
    <t>下秋里</t>
  </si>
  <si>
    <t>ｼﾓｲｼｲ</t>
  </si>
  <si>
    <t>下石井</t>
  </si>
  <si>
    <t>ｼﾓﾄｸｻ</t>
  </si>
  <si>
    <t>下徳久</t>
  </si>
  <si>
    <t>ｼﾓﾎﾝｺﾞｳ</t>
  </si>
  <si>
    <t>下本郷</t>
  </si>
  <si>
    <t>ｼﾓﾐｶﾜ</t>
  </si>
  <si>
    <t>下三河</t>
  </si>
  <si>
    <t>ｽｴｶﾈ</t>
  </si>
  <si>
    <t>末包</t>
  </si>
  <si>
    <t>末廣</t>
  </si>
  <si>
    <t>ｽﾔｽ</t>
  </si>
  <si>
    <t>須安</t>
  </si>
  <si>
    <t>ﾂﾙﾀﾞﾆ</t>
  </si>
  <si>
    <t>弦谷</t>
  </si>
  <si>
    <t>ﾄﾞｲ</t>
  </si>
  <si>
    <t>土井</t>
  </si>
  <si>
    <t>ﾄﾖﾌｸ</t>
  </si>
  <si>
    <t>豊福</t>
  </si>
  <si>
    <t>ﾅｶﾐｶﾜ</t>
  </si>
  <si>
    <t>中三河</t>
  </si>
  <si>
    <t>ﾅｶﾞｵ</t>
  </si>
  <si>
    <t>長尾</t>
  </si>
  <si>
    <t>仁位</t>
  </si>
  <si>
    <t>ﾆｶﾞﾀ</t>
  </si>
  <si>
    <t>仁方</t>
  </si>
  <si>
    <t>ﾆｼｵｵﾊﾞﾀｹ</t>
  </si>
  <si>
    <t>西大畠</t>
  </si>
  <si>
    <t>ﾆｼｶﾞｲﾁ</t>
  </si>
  <si>
    <t>西河内</t>
  </si>
  <si>
    <t>ﾆｼｼﾓﾉ</t>
  </si>
  <si>
    <t>西下野</t>
  </si>
  <si>
    <t>ﾆｼｼﾝｼﾞﾕｸ</t>
  </si>
  <si>
    <t>西新宿</t>
  </si>
  <si>
    <t>ﾆｼﾄｸｻ</t>
  </si>
  <si>
    <t>西徳久</t>
  </si>
  <si>
    <t>ﾉｲﾉ</t>
  </si>
  <si>
    <t>乃井野</t>
  </si>
  <si>
    <t>ﾉﾌﾞﾖｼ</t>
  </si>
  <si>
    <t>延吉</t>
  </si>
  <si>
    <t>ﾊﾔｼｻｷ</t>
  </si>
  <si>
    <t>林崎</t>
  </si>
  <si>
    <t>ﾊﾔｾ</t>
  </si>
  <si>
    <t>早瀬</t>
  </si>
  <si>
    <t>ﾊﾙｶﾅ</t>
  </si>
  <si>
    <t>春哉</t>
  </si>
  <si>
    <t>ﾋｶﾞｼﾄｸｻ</t>
  </si>
  <si>
    <t>東徳久</t>
  </si>
  <si>
    <t>ﾋｶﾞｼﾅｶﾔﾏ</t>
  </si>
  <si>
    <t>東中山</t>
  </si>
  <si>
    <t>ﾋﾗﾌｸ</t>
  </si>
  <si>
    <t>平福</t>
  </si>
  <si>
    <t>ﾋﾛﾔﾏ</t>
  </si>
  <si>
    <t>廣山</t>
  </si>
  <si>
    <t>ﾌｸｻﾜ</t>
  </si>
  <si>
    <t>福沢</t>
  </si>
  <si>
    <t>ﾌｸﾅｶ</t>
  </si>
  <si>
    <t>福中</t>
  </si>
  <si>
    <t>ﾌﾅｺｼ</t>
  </si>
  <si>
    <t>船越</t>
  </si>
  <si>
    <t>ﾎｳｿﾞｳｼﾞ</t>
  </si>
  <si>
    <t>宝蔵寺</t>
  </si>
  <si>
    <t>ﾎﾝｲﾃﾞﾝ</t>
  </si>
  <si>
    <t>本位田</t>
  </si>
  <si>
    <t>海内</t>
  </si>
  <si>
    <t>ﾐｶﾂﾞｷ</t>
  </si>
  <si>
    <t>三日月</t>
  </si>
  <si>
    <t>ﾐｽﾞﾈ</t>
  </si>
  <si>
    <t>水根</t>
  </si>
  <si>
    <t>ﾐﾂｵ</t>
  </si>
  <si>
    <t>三ツ尾</t>
  </si>
  <si>
    <t>ﾐﾅﾐﾅｶﾔﾏ</t>
  </si>
  <si>
    <t>南中山</t>
  </si>
  <si>
    <t>ﾑﾈﾕｷ</t>
  </si>
  <si>
    <t>宗行</t>
  </si>
  <si>
    <t>ﾒﾀｶ</t>
  </si>
  <si>
    <t>目高</t>
  </si>
  <si>
    <t>ﾔｽｶﾜ</t>
  </si>
  <si>
    <t>安川</t>
  </si>
  <si>
    <t>ﾔﾏﾜｷ</t>
  </si>
  <si>
    <t>山脇</t>
  </si>
  <si>
    <t>ﾖｺｻｶ</t>
  </si>
  <si>
    <t>横坂</t>
  </si>
  <si>
    <t>ﾖﾄﾞ</t>
  </si>
  <si>
    <t>淀</t>
  </si>
  <si>
    <t>ﾖﾘﾉﾌﾞ</t>
  </si>
  <si>
    <t>寄延</t>
  </si>
  <si>
    <t>ﾘｷﾏﾝ</t>
  </si>
  <si>
    <t>力万</t>
  </si>
  <si>
    <t>ﾜｶｽ</t>
  </si>
  <si>
    <t>若州</t>
  </si>
  <si>
    <t>ﾐｶﾀｸﾞﾝｶﾐﾁﾖｳ</t>
  </si>
  <si>
    <t>美方郡香美町</t>
  </si>
  <si>
    <t>ｵｼﾞﾛｸｱｷｵｶ</t>
  </si>
  <si>
    <t>小代区秋岡</t>
  </si>
  <si>
    <t>ｵｼﾞﾛｸｲｼﾃﾞﾗ</t>
  </si>
  <si>
    <t>小代区石寺</t>
  </si>
  <si>
    <t>ｵｼﾞﾛｸｵｵﾀﾆ</t>
  </si>
  <si>
    <t>小代区大谷</t>
  </si>
  <si>
    <t>ｵｼﾞﾛｸｶｼﾞﾔ</t>
  </si>
  <si>
    <t>小代区鍛治屋</t>
  </si>
  <si>
    <t>ｵｼﾞﾛｸｶﾔﾉ</t>
  </si>
  <si>
    <t>小代区茅野</t>
  </si>
  <si>
    <t>ｵｼﾞﾛｸｶﾝｽﾞｲ</t>
  </si>
  <si>
    <t>小代区神水</t>
  </si>
  <si>
    <t>ｵｼﾞﾛｸｶﾝﾊﾞ</t>
  </si>
  <si>
    <t>小代区神場</t>
  </si>
  <si>
    <t>ｵｼﾞﾛｸｸｽﾍﾞ</t>
  </si>
  <si>
    <t>小代区久須部</t>
  </si>
  <si>
    <t>ｵｼﾞﾛｸｻﾈﾔﾏ</t>
  </si>
  <si>
    <t>小代区実山</t>
  </si>
  <si>
    <t>ｵｼﾞﾛｸｻﾎﾞｳ</t>
  </si>
  <si>
    <t>小代区佐坊</t>
  </si>
  <si>
    <t>ｵｼﾞﾛｸｼﾞﾖｳﾔﾏ</t>
  </si>
  <si>
    <t>小代区城山</t>
  </si>
  <si>
    <t>ｵｼﾞﾛｸﾀﾀﾞﾉﾐﾔ</t>
  </si>
  <si>
    <t>小代区忠宮</t>
  </si>
  <si>
    <t>ｵｼﾞﾛｸﾆｲﾔ</t>
  </si>
  <si>
    <t>小代区新屋</t>
  </si>
  <si>
    <t>ｵｼﾞﾛｸﾇｷﾀﾞ</t>
  </si>
  <si>
    <t>小代区貫田</t>
  </si>
  <si>
    <t>ｵｼﾞﾛｸﾉﾏﾀﾆ</t>
  </si>
  <si>
    <t>小代区野間谷</t>
  </si>
  <si>
    <t>ｵｼﾞﾛｸﾋｶﾞｼｶﾞｷ</t>
  </si>
  <si>
    <t>小代区東垣</t>
  </si>
  <si>
    <t>ｵｼﾞﾛｸﾋﾗﾉ</t>
  </si>
  <si>
    <t>小代区平野</t>
  </si>
  <si>
    <t>ｵｼﾞﾛｸﾋﾛｲ</t>
  </si>
  <si>
    <t>小代区広井</t>
  </si>
  <si>
    <t>ｵｼﾞﾛｸﾐｽﾞﾏ</t>
  </si>
  <si>
    <t>小代区水間</t>
  </si>
  <si>
    <t>ｶｽﾐｸｱｲﾀﾞﾆ</t>
  </si>
  <si>
    <t>香住区相谷</t>
  </si>
  <si>
    <t>ｶｽﾐｸｱｹﾞ</t>
  </si>
  <si>
    <t>香住区上計</t>
  </si>
  <si>
    <t>ｶｽﾐｸｱﾏﾙﾍﾞ</t>
  </si>
  <si>
    <t>香住区余部</t>
  </si>
  <si>
    <t>ｶｽﾐｸｳﾗｶﾞﾐ</t>
  </si>
  <si>
    <t>香住区浦上</t>
  </si>
  <si>
    <t>ｶｽﾐｸｵｵｶｼﾞ</t>
  </si>
  <si>
    <t>香住区大梶</t>
  </si>
  <si>
    <t>ｶｽﾐｸｵｵﾀﾞﾆ</t>
  </si>
  <si>
    <t>香住区大谷</t>
  </si>
  <si>
    <t>ｶｽﾐｸｵｵﾉ</t>
  </si>
  <si>
    <t>香住区大野</t>
  </si>
  <si>
    <t>ｶｽﾐｸｵｷﾉｳﾗ</t>
  </si>
  <si>
    <t>香住区沖浦</t>
  </si>
  <si>
    <t>ｶｽﾐｸｶｼﾞｶﾉ</t>
  </si>
  <si>
    <t>香住区加鹿野</t>
  </si>
  <si>
    <t>ｶｽﾐｸｶｽﾐ</t>
  </si>
  <si>
    <t>香住区香住</t>
  </si>
  <si>
    <t>ｶｽﾐｸｶﾐｵｶ</t>
  </si>
  <si>
    <t>香住区上岡</t>
  </si>
  <si>
    <t>ｶｽﾐｸｸﾄ</t>
  </si>
  <si>
    <t>香住区九斗</t>
  </si>
  <si>
    <t>ｶｽﾐｸｸﾝﾀﾞﾆ</t>
  </si>
  <si>
    <t>香住区訓谷</t>
  </si>
  <si>
    <t>ｶｽﾐｸｺﾊﾞﾗ</t>
  </si>
  <si>
    <t>香住区小原</t>
  </si>
  <si>
    <t>ｶｽﾐｸｻｶｲ</t>
  </si>
  <si>
    <t>香住区境</t>
  </si>
  <si>
    <t>ｶｽﾐｸｼﾓｵｶ</t>
  </si>
  <si>
    <t>香住区下岡</t>
  </si>
  <si>
    <t>ｶｽﾐｸｼﾓﾉﾊﾏ</t>
  </si>
  <si>
    <t>香住区下浜</t>
  </si>
  <si>
    <t>ｶｽﾐｸｽｶﾗ</t>
  </si>
  <si>
    <t>香住区守柄</t>
  </si>
  <si>
    <t>ｶｽﾐｸﾅｶﾉ</t>
  </si>
  <si>
    <t>香住区中野</t>
  </si>
  <si>
    <t>ｶｽﾐｸﾅﾇｶｲﾁ</t>
  </si>
  <si>
    <t>香住区七日市</t>
  </si>
  <si>
    <t>ｶｽﾐｸﾆｳｼﾞ</t>
  </si>
  <si>
    <t>香住区丹生地</t>
  </si>
  <si>
    <t>ｶｽﾐｸﾆｼｼﾓｵｶ</t>
  </si>
  <si>
    <t>香住区西下岡</t>
  </si>
  <si>
    <t>ｶｽﾐｸﾊﾀ</t>
  </si>
  <si>
    <t>香住区畑</t>
  </si>
  <si>
    <t>ｶｽﾐｸﾊﾌﾞ</t>
  </si>
  <si>
    <t>香住区土生</t>
  </si>
  <si>
    <t>ｶｽﾐｸﾊﾔﾄ</t>
  </si>
  <si>
    <t>香住区隼人</t>
  </si>
  <si>
    <t>ｶｽﾐｸﾋﾄｲﾁ</t>
  </si>
  <si>
    <t>香住区一日市</t>
  </si>
  <si>
    <t>ｶｽﾐｸﾌｼﾞ</t>
  </si>
  <si>
    <t>香住区藤</t>
  </si>
  <si>
    <t>ｶｽﾐｸﾏﾑﾛ</t>
  </si>
  <si>
    <t>香住区間室</t>
  </si>
  <si>
    <t>ｶｽﾐｸﾐｶﾜ</t>
  </si>
  <si>
    <t>香住区三川</t>
  </si>
  <si>
    <t>ｶｽﾐｸﾐﾀﾆ</t>
  </si>
  <si>
    <t>香住区三谷</t>
  </si>
  <si>
    <t>ｶｽﾐｸﾑﾅｶﾞｲ</t>
  </si>
  <si>
    <t>香住区無南垣</t>
  </si>
  <si>
    <t>ｶｽﾐｸﾒｼﾞ</t>
  </si>
  <si>
    <t>香住区米地</t>
  </si>
  <si>
    <t>ｶｽﾐｸﾓﾄﾐﾂﾞｶ</t>
  </si>
  <si>
    <t>香住区本見塚</t>
  </si>
  <si>
    <t>ｶｽﾐｸﾓﾘ</t>
  </si>
  <si>
    <t>香住区森</t>
  </si>
  <si>
    <t>ｶｽﾐｸﾔｽｷﾞ</t>
  </si>
  <si>
    <t>香住区安木</t>
  </si>
  <si>
    <t>ｶｽﾐｸﾔﾀﾞ</t>
  </si>
  <si>
    <t>香住区矢田</t>
  </si>
  <si>
    <t>ｶｽﾐｸﾔﾊﾗ</t>
  </si>
  <si>
    <t>香住区八原</t>
  </si>
  <si>
    <t>ｶｽﾐｸﾔﾏﾃ</t>
  </si>
  <si>
    <t>香住区山手</t>
  </si>
  <si>
    <t>ｶｽﾐｸﾕﾗ</t>
  </si>
  <si>
    <t>香住区油良</t>
  </si>
  <si>
    <t>ｶｽﾐｸﾖﾛｲ</t>
  </si>
  <si>
    <t>香住区鎧</t>
  </si>
  <si>
    <t>ｶｽﾐｸﾜｶﾏﾂ</t>
  </si>
  <si>
    <t>香住区若松</t>
  </si>
  <si>
    <t>ﾑﾗｵｶｸｱｲﾀﾞ</t>
  </si>
  <si>
    <t>村岡区相田</t>
  </si>
  <si>
    <t>ﾑﾗｵｶｸｲｹｶﾞﾅﾙ</t>
  </si>
  <si>
    <t>村岡区池ケ平</t>
  </si>
  <si>
    <t>ﾑﾗｵｶｸｲﾀｼﾉ</t>
  </si>
  <si>
    <t>村岡区板仕野</t>
  </si>
  <si>
    <t>ﾑﾗｵｶｸｲﾁﾊﾞﾗ</t>
  </si>
  <si>
    <t>村岡区市原</t>
  </si>
  <si>
    <t>ﾑﾗｵｶｸｲﾘｴ</t>
  </si>
  <si>
    <t>村岡区入江</t>
  </si>
  <si>
    <t>ﾑﾗｵｶｸｵｵｻｻ</t>
  </si>
  <si>
    <t>村岡区大笹</t>
  </si>
  <si>
    <t>ﾑﾗｵｶｸｵｵﾇｶ</t>
  </si>
  <si>
    <t>村岡区大糠</t>
  </si>
  <si>
    <t>ﾑﾗｵｶｸｵｵﾉ</t>
  </si>
  <si>
    <t>村岡区大野</t>
  </si>
  <si>
    <t>ﾑﾗｵｶｸｶｶﾔﾏ</t>
  </si>
  <si>
    <t>村岡区耀山</t>
  </si>
  <si>
    <t>ﾑﾗｵｶｸｶﾜｲ</t>
  </si>
  <si>
    <t>村岡区川会</t>
  </si>
  <si>
    <t>ﾑﾗｵｶｸｶﾝｻﾞｶ</t>
  </si>
  <si>
    <t>村岡区神坂</t>
  </si>
  <si>
    <t>ﾑﾗｵｶｸｸﾁｵｵﾀﾆ</t>
  </si>
  <si>
    <t>村岡区口大谷</t>
  </si>
  <si>
    <t>ﾑﾗｵｶｸｸﾏﾅﾐ</t>
  </si>
  <si>
    <t>村岡区熊波</t>
  </si>
  <si>
    <t>ﾑﾗｵｶｸｸﾛﾀﾞ</t>
  </si>
  <si>
    <t>村岡区黒田</t>
  </si>
  <si>
    <t>ﾑﾗｵｶｸｹﾋﾞｵｶ</t>
  </si>
  <si>
    <t>村岡区柤岡</t>
  </si>
  <si>
    <t>ﾑﾗｵｶｸｺｳﾖｳ</t>
  </si>
  <si>
    <t>村岡区光陽</t>
  </si>
  <si>
    <t>ﾑﾗｵｶｸｺｼﾞﾖｳ</t>
  </si>
  <si>
    <t>村岡区小城</t>
  </si>
  <si>
    <t>ﾑﾗｵｶｸｻｶｲ</t>
  </si>
  <si>
    <t>村岡区境</t>
  </si>
  <si>
    <t>ﾑﾗｵｶｸｼｶﾀﾞ</t>
  </si>
  <si>
    <t>村岡区鹿田</t>
  </si>
  <si>
    <t>ﾑﾗｵｶｸﾀｶｲ</t>
  </si>
  <si>
    <t>村岡区高井</t>
  </si>
  <si>
    <t>ﾑﾗｵｶｸﾀｶｻｶ</t>
  </si>
  <si>
    <t>村岡区高坂</t>
  </si>
  <si>
    <t>ﾑﾗｵｶｸﾀｶﾂﾞ</t>
  </si>
  <si>
    <t>村岡区高津</t>
  </si>
  <si>
    <t>ﾑﾗｵｶｸﾂｸﾘﾔﾏ</t>
  </si>
  <si>
    <t>村岡区作山</t>
  </si>
  <si>
    <t>ﾑﾗｵｶｸﾃﾗｶﾞﾜｳﾁ</t>
  </si>
  <si>
    <t>村岡区寺河内</t>
  </si>
  <si>
    <t>ﾑﾗｵｶｸﾅｶﾞｲﾀ</t>
  </si>
  <si>
    <t>村岡区長板</t>
  </si>
  <si>
    <t>ﾑﾗｵｶｸﾅｶｵｵﾀﾆ</t>
  </si>
  <si>
    <t>村岡区中大谷</t>
  </si>
  <si>
    <t>ﾑﾗｵｶｸﾅｶﾞｽ</t>
  </si>
  <si>
    <t>村岡区長須</t>
  </si>
  <si>
    <t>ﾑﾗｵｶｸﾅｶﾞｾ</t>
  </si>
  <si>
    <t>村岡区長瀬</t>
  </si>
  <si>
    <t>ﾑﾗｵｶｸﾊｷﾞﾔﾏ</t>
  </si>
  <si>
    <t>村岡区萩山</t>
  </si>
  <si>
    <t>ﾑﾗｵｶｸﾊﾗ</t>
  </si>
  <si>
    <t>村岡区原</t>
  </si>
  <si>
    <t>ﾑﾗｵｶｸﾋｶｹﾞ</t>
  </si>
  <si>
    <t>村岡区日影</t>
  </si>
  <si>
    <t>ﾑﾗｵｶｸﾌｸｵｶ</t>
  </si>
  <si>
    <t>村岡区福岡</t>
  </si>
  <si>
    <t>ﾑﾗｵｶｸﾏﾙﾐ</t>
  </si>
  <si>
    <t>村岡区丸味</t>
  </si>
  <si>
    <t>ﾑﾗｵｶｸﾐﾄﾞﾘ</t>
  </si>
  <si>
    <t>村岡区味取</t>
  </si>
  <si>
    <t>ﾑﾗｵｶｸﾑﾗｵｶ</t>
  </si>
  <si>
    <t>村岡区村岡</t>
  </si>
  <si>
    <t>ﾑﾗｵｶｸﾓﾘﾜｷ</t>
  </si>
  <si>
    <t>村岡区森脇</t>
  </si>
  <si>
    <t>ﾑﾗｵｶｸﾔｲﾀﾞﾆ</t>
  </si>
  <si>
    <t>村岡区八井谷</t>
  </si>
  <si>
    <t>ﾑﾗｵｶｸﾔﾄﾞ</t>
  </si>
  <si>
    <t>村岡区宿</t>
  </si>
  <si>
    <t>ﾑﾗｵｶｸﾔﾏﾀﾞ</t>
  </si>
  <si>
    <t>村岡区山田</t>
  </si>
  <si>
    <t>ﾑﾗｵｶｸﾖｳﾉ</t>
  </si>
  <si>
    <t>村岡区用野</t>
  </si>
  <si>
    <t>ﾑﾗｵｶｸﾜｻﾌﾞ</t>
  </si>
  <si>
    <t>村岡区和佐父</t>
  </si>
  <si>
    <t>ﾑﾗｵｶｸﾜﾀﾞ</t>
  </si>
  <si>
    <t>村岡区和田</t>
  </si>
  <si>
    <t>ﾑﾗｵｶｸﾜﾁ</t>
  </si>
  <si>
    <t>村岡区和池</t>
  </si>
  <si>
    <t>ﾐｶﾀｸﾞﾝｼﾝｵﾝｾﾝﾁﾖｳ</t>
  </si>
  <si>
    <t>美方郡新温泉町</t>
  </si>
  <si>
    <t>ｱｶｻｷ</t>
  </si>
  <si>
    <t>赤崎</t>
  </si>
  <si>
    <t>ｱｼﾔ</t>
  </si>
  <si>
    <t>芦屋</t>
  </si>
  <si>
    <t>ｲｲﾉ</t>
  </si>
  <si>
    <t>飯野</t>
  </si>
  <si>
    <t>ｲｸﾞﾐ</t>
  </si>
  <si>
    <t>居組</t>
  </si>
  <si>
    <t>ｲｽﾐ</t>
  </si>
  <si>
    <t>伊角</t>
  </si>
  <si>
    <t>ｲﾄﾞ</t>
  </si>
  <si>
    <t>井土</t>
  </si>
  <si>
    <t>ｲﾏｵｶ</t>
  </si>
  <si>
    <t>今岡</t>
  </si>
  <si>
    <t>ｳﾀｵｻ</t>
  </si>
  <si>
    <t>歌長</t>
  </si>
  <si>
    <t>ｳﾁﾔﾏ</t>
  </si>
  <si>
    <t>内山</t>
  </si>
  <si>
    <t>ｳﾐｶﾞﾐ</t>
  </si>
  <si>
    <t>海上</t>
  </si>
  <si>
    <t>ｵｲｺﾞ</t>
  </si>
  <si>
    <t>多子</t>
  </si>
  <si>
    <t>ｵﾂｻｶ</t>
  </si>
  <si>
    <t>越坂</t>
  </si>
  <si>
    <t>ｶﾈｵ</t>
  </si>
  <si>
    <t>鐘尾</t>
  </si>
  <si>
    <t>ｶﾏﾔ</t>
  </si>
  <si>
    <t>釜屋</t>
  </si>
  <si>
    <t>ｷｼﾀﾞ</t>
  </si>
  <si>
    <t>岸田</t>
  </si>
  <si>
    <t>ｷﾖﾄﾐ</t>
  </si>
  <si>
    <t>清富</t>
  </si>
  <si>
    <t>ｷﾘｵｶ</t>
  </si>
  <si>
    <t>桐岡</t>
  </si>
  <si>
    <t>ｸﾀﾆ</t>
  </si>
  <si>
    <t>久谷</t>
  </si>
  <si>
    <t>ｸﾄﾔﾏ</t>
  </si>
  <si>
    <t>久斗山</t>
  </si>
  <si>
    <t>境</t>
  </si>
  <si>
    <t>ｻｼｸｲ</t>
  </si>
  <si>
    <t>指杭</t>
  </si>
  <si>
    <t>ｼｵﾔﾏ</t>
  </si>
  <si>
    <t>塩山</t>
  </si>
  <si>
    <t>ｼﾁｶﾏ</t>
  </si>
  <si>
    <t>七釜</t>
  </si>
  <si>
    <t>ｼﾖｳﾎﾞｳｱﾝ</t>
  </si>
  <si>
    <t>正法庵</t>
  </si>
  <si>
    <t>ｼﾝｲﾁ</t>
  </si>
  <si>
    <t>新市</t>
  </si>
  <si>
    <t>田井</t>
  </si>
  <si>
    <t>ﾀｲﾀ</t>
  </si>
  <si>
    <t>対田</t>
  </si>
  <si>
    <t>ﾀｶｽｴ</t>
  </si>
  <si>
    <t>高末</t>
  </si>
  <si>
    <t>ﾀｹﾀﾞ(ｳｼﾛﾔﾏ､ﾎｿﾐﾀﾞﾆ)</t>
  </si>
  <si>
    <t>竹田（後山、細見谷）</t>
  </si>
  <si>
    <t>ﾀｹﾀﾞ(ｿﾉﾀ)</t>
  </si>
  <si>
    <t>竹田（その他）</t>
  </si>
  <si>
    <t>丹土</t>
  </si>
  <si>
    <t>ﾁﾀﾞﾆ</t>
  </si>
  <si>
    <t>千谷</t>
  </si>
  <si>
    <t>ﾄﾁﾀﾞﾆ</t>
  </si>
  <si>
    <t>栃谷</t>
  </si>
  <si>
    <t>ﾅｶﾂｼﾞ</t>
  </si>
  <si>
    <t>中辻</t>
  </si>
  <si>
    <t>ﾊﾏｻｶ</t>
  </si>
  <si>
    <t>浜坂</t>
  </si>
  <si>
    <t>ﾊﾙｷ</t>
  </si>
  <si>
    <t>春来</t>
  </si>
  <si>
    <t>ﾋﾉｷｵ</t>
  </si>
  <si>
    <t>桧尾</t>
  </si>
  <si>
    <t>ﾌｸﾄﾐ</t>
  </si>
  <si>
    <t>福富</t>
  </si>
  <si>
    <t>ﾌｼﾞｵ</t>
  </si>
  <si>
    <t>藤尾</t>
  </si>
  <si>
    <t>ﾌﾂｶｲﾁ</t>
  </si>
  <si>
    <t>二日市</t>
  </si>
  <si>
    <t>ﾍﾀﾞ</t>
  </si>
  <si>
    <t>戸田</t>
  </si>
  <si>
    <t>ﾍﾂﾁ</t>
  </si>
  <si>
    <t>辺地</t>
  </si>
  <si>
    <t>ﾎｿﾀﾞ</t>
  </si>
  <si>
    <t>細田</t>
  </si>
  <si>
    <t>ﾏｴ</t>
  </si>
  <si>
    <t>前</t>
  </si>
  <si>
    <t>ﾐｵ</t>
  </si>
  <si>
    <t>三尾</t>
  </si>
  <si>
    <t>ﾓﾛﾖｾ</t>
  </si>
  <si>
    <t>諸寄</t>
  </si>
  <si>
    <t>ﾕ</t>
  </si>
  <si>
    <t>湯</t>
  </si>
  <si>
    <t>ﾖｳﾄﾞ</t>
  </si>
  <si>
    <t>用土</t>
  </si>
  <si>
    <r>
      <t>変更</t>
    </r>
    <r>
      <rPr>
        <sz val="9"/>
        <rFont val="ＭＳ Ｐゴシック"/>
        <family val="3"/>
        <charset val="128"/>
      </rPr>
      <t>（所属所）</t>
    </r>
    <rPh sb="0" eb="2">
      <t>ヘンコウ</t>
    </rPh>
    <rPh sb="3" eb="6">
      <t>ショゾクショ</t>
    </rPh>
    <phoneticPr fontId="3"/>
  </si>
  <si>
    <r>
      <t>変更</t>
    </r>
    <r>
      <rPr>
        <sz val="9"/>
        <rFont val="ＭＳ Ｐゴシック"/>
        <family val="3"/>
        <charset val="128"/>
      </rPr>
      <t>（支弁区分）</t>
    </r>
    <rPh sb="0" eb="2">
      <t>ヘンコウ</t>
    </rPh>
    <rPh sb="3" eb="7">
      <t>シベンクブン</t>
    </rPh>
    <phoneticPr fontId="3"/>
  </si>
  <si>
    <r>
      <t>変更</t>
    </r>
    <r>
      <rPr>
        <sz val="9"/>
        <rFont val="ＭＳ Ｐゴシック"/>
        <family val="3"/>
        <charset val="128"/>
      </rPr>
      <t>（改姓）</t>
    </r>
    <rPh sb="0" eb="2">
      <t>ヘンコウ</t>
    </rPh>
    <rPh sb="3" eb="5">
      <t>カイセイ</t>
    </rPh>
    <phoneticPr fontId="3"/>
  </si>
  <si>
    <r>
      <t>変更</t>
    </r>
    <r>
      <rPr>
        <sz val="9"/>
        <rFont val="ＭＳ Ｐゴシック"/>
        <family val="3"/>
        <charset val="128"/>
      </rPr>
      <t>（口座）</t>
    </r>
    <rPh sb="0" eb="2">
      <t>ヘンコウ</t>
    </rPh>
    <rPh sb="3" eb="5">
      <t>コウザ</t>
    </rPh>
    <phoneticPr fontId="3"/>
  </si>
  <si>
    <r>
      <t>変更</t>
    </r>
    <r>
      <rPr>
        <sz val="9"/>
        <rFont val="ＭＳ Ｐゴシック"/>
        <family val="3"/>
        <charset val="128"/>
      </rPr>
      <t>（住所）</t>
    </r>
    <rPh sb="0" eb="2">
      <t>ヘンコウ</t>
    </rPh>
    <rPh sb="3" eb="5">
      <t>ジュウショ</t>
    </rPh>
    <phoneticPr fontId="3"/>
  </si>
  <si>
    <t>届出事項</t>
    <rPh sb="0" eb="2">
      <t>トドケデ</t>
    </rPh>
    <rPh sb="2" eb="4">
      <t>ジコウ</t>
    </rPh>
    <phoneticPr fontId="3"/>
  </si>
  <si>
    <t>△</t>
    <phoneticPr fontId="3"/>
  </si>
  <si>
    <t>×</t>
  </si>
  <si>
    <t>採用・退職・変更年月日</t>
    <rPh sb="0" eb="2">
      <t>サイヨウ</t>
    </rPh>
    <rPh sb="3" eb="5">
      <t>タイショク</t>
    </rPh>
    <rPh sb="6" eb="8">
      <t>ヘンコウ</t>
    </rPh>
    <rPh sb="8" eb="11">
      <t>ネンガッピ</t>
    </rPh>
    <phoneticPr fontId="3"/>
  </si>
  <si>
    <t>申告日（入力日）</t>
    <rPh sb="0" eb="3">
      <t>シンコクビ</t>
    </rPh>
    <rPh sb="4" eb="7">
      <t>ニュウリョクビ</t>
    </rPh>
    <phoneticPr fontId="3"/>
  </si>
  <si>
    <r>
      <t xml:space="preserve">　例　共済　太郎　　※常用漢字以外は、組合員資格届書及び組合員情報変更届書に直接手書きで記入してください。
　　　 </t>
    </r>
    <r>
      <rPr>
        <b/>
        <sz val="11"/>
        <color rgb="FFFF0000"/>
        <rFont val="ＭＳ Ｐゴシック"/>
        <family val="3"/>
        <charset val="128"/>
      </rPr>
      <t>※旧姓は使用できません。住民票と一致させてください。</t>
    </r>
    <rPh sb="1" eb="2">
      <t>レイ</t>
    </rPh>
    <rPh sb="3" eb="5">
      <t>キョウサイ</t>
    </rPh>
    <rPh sb="6" eb="8">
      <t>タロウ</t>
    </rPh>
    <rPh sb="11" eb="17">
      <t>ジョウヨウカンジイガイ</t>
    </rPh>
    <rPh sb="19" eb="22">
      <t>クミアイイン</t>
    </rPh>
    <rPh sb="22" eb="24">
      <t>シカク</t>
    </rPh>
    <rPh sb="24" eb="26">
      <t>トドケショ</t>
    </rPh>
    <rPh sb="26" eb="27">
      <t>オヨ</t>
    </rPh>
    <rPh sb="28" eb="31">
      <t>クミアイイン</t>
    </rPh>
    <rPh sb="31" eb="33">
      <t>ジョウホウ</t>
    </rPh>
    <rPh sb="35" eb="37">
      <t>トドケショ</t>
    </rPh>
    <rPh sb="44" eb="46">
      <t>キニュウ</t>
    </rPh>
    <rPh sb="70" eb="73">
      <t>ジュウミンヒョウ</t>
    </rPh>
    <rPh sb="74" eb="76">
      <t>イッチ</t>
    </rPh>
    <phoneticPr fontId="3"/>
  </si>
  <si>
    <t>希望する　　，　　希望しない</t>
    <phoneticPr fontId="3"/>
  </si>
  <si>
    <t>　＊プルダウンから選択せしてください。</t>
    <phoneticPr fontId="3"/>
  </si>
  <si>
    <t xml:space="preserve">『組合員資格取得届書』及び『組合員情報変更届書』の入力フォーム
</t>
    <rPh sb="25" eb="27">
      <t>ニュウリョク</t>
    </rPh>
    <phoneticPr fontId="3"/>
  </si>
  <si>
    <r>
      <t xml:space="preserve"> 　です。入力する前に</t>
    </r>
    <r>
      <rPr>
        <b/>
        <sz val="12"/>
        <color rgb="FFFF0000"/>
        <rFont val="ＭＳ Ｐゴシック"/>
        <family val="3"/>
        <charset val="128"/>
      </rPr>
      <t>必ず</t>
    </r>
    <r>
      <rPr>
        <b/>
        <sz val="12"/>
        <color theme="0"/>
        <rFont val="ＭＳ Ｐゴシック"/>
        <family val="3"/>
        <charset val="128"/>
      </rPr>
      <t>前回のデータが</t>
    </r>
    <r>
      <rPr>
        <b/>
        <u/>
        <sz val="12"/>
        <color theme="0"/>
        <rFont val="ＭＳ Ｐゴシック"/>
        <family val="3"/>
        <charset val="128"/>
      </rPr>
      <t>残っていない</t>
    </r>
    <r>
      <rPr>
        <b/>
        <sz val="12"/>
        <color theme="0"/>
        <rFont val="ＭＳ Ｐゴシック"/>
        <family val="3"/>
        <charset val="128"/>
      </rPr>
      <t>か確認してください。</t>
    </r>
    <rPh sb="5" eb="7">
      <t>ニュウリョク</t>
    </rPh>
    <rPh sb="9" eb="10">
      <t>マエ</t>
    </rPh>
    <rPh sb="11" eb="12">
      <t>カナラ</t>
    </rPh>
    <rPh sb="13" eb="15">
      <t>ゼンカイ</t>
    </rPh>
    <rPh sb="20" eb="21">
      <t>ノコ</t>
    </rPh>
    <rPh sb="27" eb="29">
      <t>カクニン</t>
    </rPh>
    <phoneticPr fontId="3"/>
  </si>
  <si>
    <t xml:space="preserve">確認が出来たら、以下の手順で必要事項を入力してください。
</t>
    <rPh sb="0" eb="2">
      <t>カクニン</t>
    </rPh>
    <rPh sb="3" eb="5">
      <t>デキ</t>
    </rPh>
    <rPh sb="8" eb="10">
      <t>イカ</t>
    </rPh>
    <rPh sb="11" eb="13">
      <t>テジュン</t>
    </rPh>
    <rPh sb="14" eb="18">
      <t>ヒツヨウジコウ</t>
    </rPh>
    <rPh sb="19" eb="21">
      <t>ニュウリョク</t>
    </rPh>
    <phoneticPr fontId="3"/>
  </si>
  <si>
    <t>〇資格確認書（該当者）※紛失している場合「紛失届」
〇退職届書（他支部・他組合転出及び「短期組合員」の場合添付不要）　
〇人事記録カード（一般組合員の場合）（注2）　　
〇組合員転出届書
　（一般組合員が引き続き他の公務員共済組合の一般組合員になる場合）</t>
    <phoneticPr fontId="3"/>
  </si>
  <si>
    <t>〇採用辞令の写し  
〇年金受給権者再就職届書（年金受給者が採用の場合）　
〇資格確認書(該当者)
　※「３」「５」で始まる組合員番号の者が、県費の正規職員となった場合に添付</t>
    <rPh sb="39" eb="41">
      <t>シカク</t>
    </rPh>
    <rPh sb="41" eb="44">
      <t>カクニンショ</t>
    </rPh>
    <rPh sb="65" eb="67">
      <t>バンゴウ</t>
    </rPh>
    <phoneticPr fontId="3"/>
  </si>
  <si>
    <t>○資格確認書（該当者） ※給付金受取金融機関変更の場合、Ｄ欄記入
　※被扶養者がいる場合は、被扶養者様式別途要</t>
    <phoneticPr fontId="3"/>
  </si>
  <si>
    <t>○「国民年金第3号被保険者住所変更届」
（60歳未満の被扶養配偶者を伴う住所変更で住民票の住所は変更しない場合）</t>
    <phoneticPr fontId="3"/>
  </si>
  <si>
    <t>〇採用辞令の写し　
〇資格確認書(該当者)
 　※「３」「５」で始まる組合員番号の者が、県費の正規職員となった場合に添付</t>
    <phoneticPr fontId="3"/>
  </si>
  <si>
    <t>〇採用辞令の写し　
〇任用通知書の写し、個票等、週勤務時間が確認できるもの
　（短時間勤務で、辞令に週の勤務時間の記載がない場合）</t>
    <phoneticPr fontId="3"/>
  </si>
  <si>
    <t>〇採用辞令の写し
〇任用通知書等の写し、個票等、週勤務時間が確認できるもの
　（短時間勤務で、辞令に週の勤務時間の記載がない場合）
〇人事記録カード（注1）</t>
    <phoneticPr fontId="3"/>
  </si>
  <si>
    <t>整理簿</t>
    <rPh sb="0" eb="3">
      <t>セイリボ</t>
    </rPh>
    <phoneticPr fontId="3"/>
  </si>
  <si>
    <t>備考</t>
  </si>
  <si>
    <t>一般組合員
他組合転入
他支部転入</t>
    <rPh sb="0" eb="2">
      <t>イッパン</t>
    </rPh>
    <rPh sb="2" eb="5">
      <t>クミアイイン</t>
    </rPh>
    <rPh sb="6" eb="9">
      <t>タクミアイ</t>
    </rPh>
    <rPh sb="9" eb="11">
      <t>テンニュウ</t>
    </rPh>
    <rPh sb="12" eb="13">
      <t>ホカ</t>
    </rPh>
    <rPh sb="13" eb="15">
      <t>シブ</t>
    </rPh>
    <rPh sb="15" eb="17">
      <t>テンニュウ</t>
    </rPh>
    <phoneticPr fontId="3"/>
  </si>
  <si>
    <t>年金班へ提出済</t>
    <rPh sb="0" eb="3">
      <t>ネンキンハン</t>
    </rPh>
    <rPh sb="4" eb="7">
      <t>テイシュツズ</t>
    </rPh>
    <phoneticPr fontId="3"/>
  </si>
  <si>
    <t>備考</t>
    <phoneticPr fontId="3"/>
  </si>
  <si>
    <t>本</t>
    <rPh sb="0" eb="1">
      <t>ホン</t>
    </rPh>
    <phoneticPr fontId="3"/>
  </si>
  <si>
    <t>被</t>
    <rPh sb="0" eb="1">
      <t>ヒ</t>
    </rPh>
    <phoneticPr fontId="3"/>
  </si>
  <si>
    <t>出</t>
    <rPh sb="0" eb="1">
      <t>デ</t>
    </rPh>
    <phoneticPr fontId="3"/>
  </si>
  <si>
    <t>再</t>
  </si>
  <si>
    <t>履</t>
    <phoneticPr fontId="3"/>
  </si>
  <si>
    <t>〇採用辞令の写し（県費正規職員、神戸市費正規職員は添付不要）　　
〇年金加入期間等報告書（他支部からの転入の場合は添付不要）
〇組合員転入届書（他の公務員共済組合の一般組合員が引き続き採用の場合）
〇年金受給権者再就職届書（注1）
〇退職辞令の写し
（他都道府県公立学校共済組合の一般組合員が引き続き採用の場合）
〇個人番号報告書　　　　　　　　　　　　　　　　　　　　　　　　　　　　　</t>
    <rPh sb="1" eb="3">
      <t>サイヨウ</t>
    </rPh>
    <rPh sb="3" eb="5">
      <t>ジレイ</t>
    </rPh>
    <rPh sb="6" eb="7">
      <t>ウツ</t>
    </rPh>
    <rPh sb="9" eb="11">
      <t>ケンピ</t>
    </rPh>
    <rPh sb="11" eb="13">
      <t>セイキ</t>
    </rPh>
    <rPh sb="13" eb="15">
      <t>ショクイン</t>
    </rPh>
    <rPh sb="16" eb="19">
      <t>コウベシ</t>
    </rPh>
    <rPh sb="19" eb="20">
      <t>ヒ</t>
    </rPh>
    <rPh sb="20" eb="22">
      <t>セイキ</t>
    </rPh>
    <rPh sb="22" eb="24">
      <t>ショクイン</t>
    </rPh>
    <rPh sb="25" eb="27">
      <t>テンプ</t>
    </rPh>
    <rPh sb="27" eb="29">
      <t>フヨウ</t>
    </rPh>
    <rPh sb="34" eb="36">
      <t>ネンキン</t>
    </rPh>
    <rPh sb="36" eb="38">
      <t>カニュウ</t>
    </rPh>
    <rPh sb="38" eb="40">
      <t>キカン</t>
    </rPh>
    <rPh sb="40" eb="41">
      <t>トウ</t>
    </rPh>
    <rPh sb="41" eb="44">
      <t>ホウコクショ</t>
    </rPh>
    <rPh sb="64" eb="67">
      <t>クミアイイン</t>
    </rPh>
    <rPh sb="67" eb="69">
      <t>テンニュウ</t>
    </rPh>
    <rPh sb="69" eb="71">
      <t>トドケショ</t>
    </rPh>
    <rPh sb="72" eb="73">
      <t>タ</t>
    </rPh>
    <rPh sb="74" eb="77">
      <t>コウムイン</t>
    </rPh>
    <rPh sb="77" eb="79">
      <t>キョウサイ</t>
    </rPh>
    <rPh sb="79" eb="81">
      <t>クミアイ</t>
    </rPh>
    <rPh sb="82" eb="84">
      <t>イッパン</t>
    </rPh>
    <rPh sb="84" eb="87">
      <t>クミアイイン</t>
    </rPh>
    <rPh sb="88" eb="89">
      <t>ヒ</t>
    </rPh>
    <rPh sb="90" eb="91">
      <t>ツヅ</t>
    </rPh>
    <rPh sb="92" eb="94">
      <t>サイヨウ</t>
    </rPh>
    <rPh sb="95" eb="97">
      <t>バアイ</t>
    </rPh>
    <rPh sb="100" eb="102">
      <t>ネンキン</t>
    </rPh>
    <rPh sb="102" eb="105">
      <t>ジュキュウケン</t>
    </rPh>
    <rPh sb="105" eb="106">
      <t>シャ</t>
    </rPh>
    <rPh sb="106" eb="109">
      <t>サイシュウショク</t>
    </rPh>
    <rPh sb="109" eb="111">
      <t>トドケショ</t>
    </rPh>
    <rPh sb="126" eb="127">
      <t>ホカ</t>
    </rPh>
    <rPh sb="127" eb="131">
      <t>トドウフケン</t>
    </rPh>
    <rPh sb="137" eb="139">
      <t>クミアイ</t>
    </rPh>
    <rPh sb="140" eb="142">
      <t>イッパン</t>
    </rPh>
    <phoneticPr fontId="3"/>
  </si>
  <si>
    <t>〇採用辞令の写し 
〇任用通知書等の写し、個票等、週勤務時間が確認できるもの
　（短時間勤務で、辞令に週の勤務時間の記載がない場合）　
〇個人番号報告書　　　　　　　　　　　　　　　　　　　　</t>
    <rPh sb="1" eb="5">
      <t>サイヨウジレイ</t>
    </rPh>
    <rPh sb="6" eb="7">
      <t>ウツ</t>
    </rPh>
    <rPh sb="11" eb="13">
      <t>ニンヨウ</t>
    </rPh>
    <rPh sb="13" eb="15">
      <t>ツウチ</t>
    </rPh>
    <rPh sb="15" eb="16">
      <t>ショ</t>
    </rPh>
    <rPh sb="16" eb="17">
      <t>トウ</t>
    </rPh>
    <rPh sb="18" eb="19">
      <t>ウツ</t>
    </rPh>
    <rPh sb="21" eb="23">
      <t>コヒョウ</t>
    </rPh>
    <rPh sb="23" eb="24">
      <t>ナド</t>
    </rPh>
    <rPh sb="25" eb="26">
      <t>シュウ</t>
    </rPh>
    <rPh sb="26" eb="28">
      <t>キンム</t>
    </rPh>
    <rPh sb="28" eb="30">
      <t>ジカン</t>
    </rPh>
    <rPh sb="31" eb="33">
      <t>カクニン</t>
    </rPh>
    <rPh sb="41" eb="46">
      <t>タンジカンキンム</t>
    </rPh>
    <rPh sb="48" eb="50">
      <t>ジレイ</t>
    </rPh>
    <rPh sb="51" eb="52">
      <t>シュウ</t>
    </rPh>
    <rPh sb="53" eb="57">
      <t>キンムジカン</t>
    </rPh>
    <rPh sb="58" eb="60">
      <t>キサイ</t>
    </rPh>
    <rPh sb="63" eb="65">
      <t>バアイ</t>
    </rPh>
    <phoneticPr fontId="3"/>
  </si>
  <si>
    <t>氏名
（自署）</t>
    <rPh sb="0" eb="2">
      <t>シメイ</t>
    </rPh>
    <rPh sb="4" eb="6">
      <t>ジショ</t>
    </rPh>
    <phoneticPr fontId="3"/>
  </si>
  <si>
    <r>
      <t>　短期組合員</t>
    </r>
    <r>
      <rPr>
        <sz val="10"/>
        <rFont val="ＭＳ Ｐゴシック"/>
        <family val="3"/>
        <charset val="128"/>
      </rPr>
      <t>（</t>
    </r>
    <r>
      <rPr>
        <sz val="10"/>
        <color rgb="FFFF0000"/>
        <rFont val="ＭＳ Ｐゴシック"/>
        <family val="3"/>
        <charset val="128"/>
      </rPr>
      <t>週20h以上</t>
    </r>
    <r>
      <rPr>
        <sz val="10"/>
        <rFont val="ＭＳ Ｐゴシック"/>
        <family val="3"/>
        <charset val="128"/>
      </rPr>
      <t>）</t>
    </r>
    <r>
      <rPr>
        <sz val="11"/>
        <rFont val="ＭＳ Ｐゴシック"/>
        <family val="3"/>
        <charset val="128"/>
      </rPr>
      <t>：臨時的任用職員、任期付短時間職員、定年前・暫定再任用職員、会計年度任用職員</t>
    </r>
    <r>
      <rPr>
        <sz val="10"/>
        <rFont val="ＭＳ Ｐゴシック"/>
        <family val="3"/>
        <charset val="128"/>
      </rPr>
      <t>(ﾊﾟｰﾄ、ﾌﾙﾀｲﾑで採用から12月目まで）</t>
    </r>
    <rPh sb="1" eb="6">
      <t>タンキクミアイイン</t>
    </rPh>
    <rPh sb="15" eb="22">
      <t>リンジテキニンヨウショクイン</t>
    </rPh>
    <rPh sb="23" eb="25">
      <t>ニンキ</t>
    </rPh>
    <rPh sb="25" eb="26">
      <t>ツキ</t>
    </rPh>
    <rPh sb="26" eb="27">
      <t>タン</t>
    </rPh>
    <rPh sb="27" eb="29">
      <t>ジカン</t>
    </rPh>
    <rPh sb="29" eb="31">
      <t>ショクイン</t>
    </rPh>
    <rPh sb="41" eb="43">
      <t>ショクイン</t>
    </rPh>
    <rPh sb="64" eb="66">
      <t>サイヨウ</t>
    </rPh>
    <rPh sb="70" eb="72">
      <t>ツキメ</t>
    </rPh>
    <phoneticPr fontId="3"/>
  </si>
  <si>
    <t>兵庫県　神戸市　東灘区向洋町中６－９　４E-11</t>
  </si>
  <si>
    <t>かこがわ清流特別支援学校</t>
  </si>
  <si>
    <t>兵庫県　神戸市　西区北山台2-566-134 のじぎく特支内</t>
  </si>
  <si>
    <t>0783629456</t>
  </si>
  <si>
    <t>加古川市立加古川小学校分室</t>
  </si>
  <si>
    <t>675-8501</t>
  </si>
  <si>
    <t>兵庫県加古川市加古川町北在家2000　教委教育総務課内</t>
  </si>
  <si>
    <t>079-427-9019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</si>
</sst>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
    <numFmt numFmtId="178" formatCode="000000"/>
    <numFmt numFmtId="179" formatCode="0000"/>
    <numFmt numFmtId="180" formatCode="0000000"/>
    <numFmt numFmtId="181" formatCode="000"/>
    <numFmt numFmtId="182" formatCode="000000000000"/>
    <numFmt numFmtId="183" formatCode="[DBNum3][$-411]0"/>
  </numFmts>
  <fonts count="63"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b/>
      <sz val="11"/>
      <color rgb="FFFF0000"/>
      <name val="ＭＳ Ｐゴシック"/>
      <family val="3"/>
      <charset val="128"/>
    </font>
    <font>
      <b/>
      <sz val="12"/>
      <color rgb="FFFF0000"/>
      <name val="ＭＳ Ｐゴシック"/>
      <family val="3"/>
      <charset val="128"/>
    </font>
    <font>
      <sz val="14"/>
      <name val="ＭＳ Ｐゴシック"/>
      <family val="3"/>
      <charset val="128"/>
    </font>
    <font>
      <b/>
      <sz val="11"/>
      <color theme="0"/>
      <name val="ＭＳ Ｐゴシック"/>
      <family val="3"/>
      <charset val="128"/>
    </font>
    <font>
      <b/>
      <sz val="11"/>
      <name val="ＭＳ Ｐゴシック"/>
      <family val="3"/>
      <charset val="128"/>
    </font>
    <font>
      <sz val="12"/>
      <color theme="1"/>
      <name val="ＭＳ Ｐゴシック"/>
      <family val="3"/>
      <charset val="128"/>
    </font>
    <font>
      <b/>
      <sz val="12"/>
      <name val="ＭＳ Ｐゴシック"/>
      <family val="3"/>
      <charset val="128"/>
    </font>
    <font>
      <b/>
      <sz val="9"/>
      <name val="ＭＳ Ｐゴシック"/>
      <family val="3"/>
      <charset val="128"/>
    </font>
    <font>
      <b/>
      <sz val="12"/>
      <color theme="0"/>
      <name val="ＭＳ Ｐゴシック"/>
      <family val="3"/>
      <charset val="128"/>
    </font>
    <font>
      <b/>
      <sz val="16"/>
      <color theme="0"/>
      <name val="ＭＳ Ｐゴシック"/>
      <family val="3"/>
      <charset val="128"/>
    </font>
    <font>
      <sz val="12"/>
      <color rgb="FFFF0000"/>
      <name val="ＭＳ Ｐゴシック"/>
      <family val="3"/>
      <charset val="128"/>
    </font>
    <font>
      <b/>
      <sz val="18"/>
      <name val="BIZ UDPゴシック"/>
      <family val="3"/>
      <charset val="128"/>
    </font>
    <font>
      <b/>
      <sz val="16"/>
      <name val="BIZ UDPゴシック"/>
      <family val="3"/>
      <charset val="128"/>
    </font>
    <font>
      <sz val="7.5"/>
      <name val="Yu Gothic UI"/>
      <family val="3"/>
      <charset val="128"/>
    </font>
    <font>
      <b/>
      <sz val="9"/>
      <name val="Yu Gothic UI"/>
      <family val="3"/>
      <charset val="128"/>
    </font>
    <font>
      <b/>
      <sz val="12"/>
      <name val="Yu Gothic UI"/>
      <family val="3"/>
      <charset val="128"/>
    </font>
    <font>
      <sz val="8"/>
      <name val="Yu Gothic UI"/>
      <family val="3"/>
      <charset val="128"/>
    </font>
    <font>
      <sz val="6"/>
      <name val="Yu Gothic UI"/>
      <family val="3"/>
      <charset val="128"/>
    </font>
    <font>
      <sz val="9"/>
      <name val="Yu Gothic UI"/>
      <family val="3"/>
      <charset val="128"/>
    </font>
    <font>
      <b/>
      <sz val="10"/>
      <name val="Yu Gothic UI"/>
      <family val="3"/>
      <charset val="128"/>
    </font>
    <font>
      <sz val="7"/>
      <color rgb="FF000000"/>
      <name val="Yu Gothic UI"/>
      <family val="3"/>
      <charset val="128"/>
    </font>
    <font>
      <b/>
      <sz val="8"/>
      <name val="Yu Gothic UI"/>
      <family val="3"/>
      <charset val="128"/>
    </font>
    <font>
      <b/>
      <u val="double"/>
      <sz val="9"/>
      <name val="Yu Gothic UI"/>
      <family val="3"/>
      <charset val="128"/>
    </font>
    <font>
      <sz val="11"/>
      <name val="Yu Gothic UI"/>
      <family val="3"/>
      <charset val="128"/>
    </font>
    <font>
      <sz val="10"/>
      <name val="Yu Gothic UI"/>
      <family val="3"/>
      <charset val="128"/>
    </font>
    <font>
      <sz val="11"/>
      <name val="HGPｺﾞｼｯｸM"/>
      <family val="3"/>
      <charset val="128"/>
    </font>
    <font>
      <sz val="9"/>
      <name val="HGS教科書体"/>
      <family val="1"/>
      <charset val="128"/>
    </font>
    <font>
      <sz val="8"/>
      <name val="HGS教科書体"/>
      <family val="1"/>
      <charset val="128"/>
    </font>
    <font>
      <sz val="9"/>
      <name val="HG教科書体"/>
      <family val="1"/>
      <charset val="128"/>
    </font>
    <font>
      <b/>
      <sz val="16"/>
      <name val="HGPｺﾞｼｯｸE"/>
      <family val="3"/>
      <charset val="128"/>
    </font>
    <font>
      <sz val="7"/>
      <name val="Yu Gothic UI"/>
      <family val="3"/>
      <charset val="128"/>
    </font>
    <font>
      <b/>
      <u val="double"/>
      <sz val="8"/>
      <name val="Yu Gothic UI"/>
      <family val="3"/>
      <charset val="128"/>
    </font>
    <font>
      <sz val="6.5"/>
      <name val="Yu Gothic UI"/>
      <family val="3"/>
      <charset val="128"/>
    </font>
    <font>
      <b/>
      <sz val="9"/>
      <color theme="1"/>
      <name val="ＭＳ Ｐゴシック"/>
      <family val="3"/>
      <charset val="128"/>
    </font>
    <font>
      <sz val="10"/>
      <color rgb="FFFF0000"/>
      <name val="ＭＳ Ｐゴシック"/>
      <family val="3"/>
      <charset val="128"/>
    </font>
    <font>
      <sz val="11"/>
      <color theme="1"/>
      <name val="ＭＳ Ｐゴシック"/>
      <family val="3"/>
      <charset val="128"/>
    </font>
    <font>
      <b/>
      <sz val="11"/>
      <color theme="1"/>
      <name val="ＭＳ Ｐゴシック"/>
      <family val="3"/>
      <charset val="128"/>
    </font>
    <font>
      <sz val="14"/>
      <name val="Yu Gothic UI"/>
      <family val="3"/>
      <charset val="128"/>
    </font>
    <font>
      <sz val="16"/>
      <name val="Yu Gothic UI"/>
      <family val="3"/>
      <charset val="128"/>
    </font>
    <font>
      <sz val="18"/>
      <name val="Yu Gothic UI"/>
      <family val="3"/>
      <charset val="128"/>
    </font>
    <font>
      <b/>
      <sz val="9"/>
      <color theme="1"/>
      <name val="Yu Gothic UI"/>
      <family val="3"/>
      <charset val="128"/>
    </font>
    <font>
      <sz val="9"/>
      <name val="Meiryo UI"/>
      <family val="3"/>
      <charset val="128"/>
    </font>
    <font>
      <b/>
      <sz val="14"/>
      <name val="Yu Gothic UI"/>
      <family val="3"/>
      <charset val="128"/>
    </font>
    <font>
      <b/>
      <sz val="11"/>
      <name val="Yu Gothic UI"/>
      <family val="3"/>
      <charset val="128"/>
    </font>
    <font>
      <sz val="12"/>
      <name val="Yu Gothic UI"/>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u/>
      <sz val="11"/>
      <color rgb="FFFF0000"/>
      <name val="ＭＳ Ｐゴシック"/>
      <family val="3"/>
      <charset val="128"/>
    </font>
    <font>
      <sz val="11"/>
      <color theme="0"/>
      <name val="ＭＳ Ｐゴシック"/>
      <family val="3"/>
      <charset val="128"/>
    </font>
    <font>
      <b/>
      <sz val="8"/>
      <color rgb="FFFF0000"/>
      <name val="ＭＳ Ｐゴシック"/>
      <family val="3"/>
      <charset val="128"/>
    </font>
    <font>
      <sz val="11"/>
      <color rgb="FFFF0000"/>
      <name val="ＭＳ Ｐゴシック"/>
      <family val="3"/>
      <charset val="128"/>
    </font>
    <font>
      <sz val="11"/>
      <color indexed="8"/>
      <name val="ＭＳ Ｐゴシック"/>
      <family val="3"/>
      <charset val="128"/>
    </font>
    <font>
      <sz val="11"/>
      <color rgb="FF000000"/>
      <name val="ＭＳ Ｐゴシック"/>
      <family val="3"/>
      <charset val="128"/>
    </font>
    <font>
      <b/>
      <u/>
      <sz val="12"/>
      <color theme="0"/>
      <name val="ＭＳ Ｐゴシック"/>
      <family val="3"/>
      <charset val="128"/>
    </font>
    <font>
      <sz val="12"/>
      <color rgb="FF003300"/>
      <name val="ＭＳ Ｐゴシック"/>
      <family val="3"/>
      <charset val="128"/>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1"/>
        <bgColor indexed="64"/>
      </patternFill>
    </fill>
    <fill>
      <patternFill patternType="solid">
        <fgColor theme="9" tint="0.59996337778862885"/>
        <bgColor indexed="64"/>
      </patternFill>
    </fill>
    <fill>
      <patternFill patternType="solid">
        <fgColor rgb="FF0033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indexed="22"/>
        <bgColor indexed="0"/>
      </patternFill>
    </fill>
  </fills>
  <borders count="153">
    <border>
      <left/>
      <right/>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top/>
      <bottom/>
      <diagonal/>
    </border>
    <border>
      <left/>
      <right/>
      <top/>
      <bottom style="thin">
        <color indexed="64"/>
      </bottom>
      <diagonal/>
    </border>
    <border>
      <left/>
      <right style="medium">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style="medium">
        <color indexed="64"/>
      </left>
      <right/>
      <top/>
      <bottom/>
      <diagonal/>
    </border>
    <border>
      <left/>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hair">
        <color indexed="64"/>
      </right>
      <top style="thin">
        <color indexed="64"/>
      </top>
      <bottom/>
      <diagonal/>
    </border>
    <border>
      <left/>
      <right style="hair">
        <color indexed="64"/>
      </right>
      <top/>
      <bottom/>
      <diagonal/>
    </border>
    <border>
      <left/>
      <right style="hair">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right style="hair">
        <color indexed="64"/>
      </right>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auto="1"/>
      </top>
      <bottom style="hair">
        <color auto="1"/>
      </bottom>
      <diagonal/>
    </border>
    <border>
      <left style="hair">
        <color indexed="64"/>
      </left>
      <right style="medium">
        <color indexed="64"/>
      </right>
      <top style="hair">
        <color auto="1"/>
      </top>
      <bottom style="hair">
        <color auto="1"/>
      </bottom>
      <diagonal/>
    </border>
    <border>
      <left style="medium">
        <color indexed="64"/>
      </left>
      <right style="hair">
        <color indexed="64"/>
      </right>
      <top style="hair">
        <color auto="1"/>
      </top>
      <bottom style="medium">
        <color indexed="64"/>
      </bottom>
      <diagonal/>
    </border>
    <border>
      <left style="hair">
        <color indexed="64"/>
      </left>
      <right style="hair">
        <color indexed="64"/>
      </right>
      <top style="hair">
        <color auto="1"/>
      </top>
      <bottom style="medium">
        <color indexed="64"/>
      </bottom>
      <diagonal/>
    </border>
    <border>
      <left style="hair">
        <color indexed="64"/>
      </left>
      <right style="medium">
        <color indexed="64"/>
      </right>
      <top style="hair">
        <color auto="1"/>
      </top>
      <bottom style="medium">
        <color indexed="64"/>
      </bottom>
      <diagonal/>
    </border>
    <border>
      <left style="hair">
        <color auto="1"/>
      </left>
      <right style="medium">
        <color indexed="64"/>
      </right>
      <top style="medium">
        <color indexed="64"/>
      </top>
      <bottom style="hair">
        <color auto="1"/>
      </bottom>
      <diagonal/>
    </border>
    <border>
      <left style="hair">
        <color auto="1"/>
      </left>
      <right style="medium">
        <color indexed="64"/>
      </right>
      <top/>
      <bottom style="hair">
        <color auto="1"/>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indexed="64"/>
      </left>
      <right style="hair">
        <color indexed="64"/>
      </right>
      <top style="medium">
        <color indexed="64"/>
      </top>
      <bottom style="hair">
        <color indexed="64"/>
      </bottom>
      <diagonal/>
    </border>
    <border>
      <left style="medium">
        <color indexed="64"/>
      </left>
      <right style="thin">
        <color indexed="64"/>
      </right>
      <top style="medium">
        <color indexed="64"/>
      </top>
      <bottom/>
      <diagonal/>
    </border>
    <border>
      <left style="hair">
        <color auto="1"/>
      </left>
      <right/>
      <top style="hair">
        <color auto="1"/>
      </top>
      <bottom style="hair">
        <color auto="1"/>
      </bottom>
      <diagonal/>
    </border>
    <border>
      <left style="hair">
        <color indexed="64"/>
      </left>
      <right/>
      <top style="hair">
        <color indexed="64"/>
      </top>
      <bottom style="medium">
        <color indexed="64"/>
      </bottom>
      <diagonal/>
    </border>
    <border>
      <left style="hair">
        <color indexed="64"/>
      </left>
      <right/>
      <top/>
      <bottom style="hair">
        <color indexed="64"/>
      </bottom>
      <diagonal/>
    </border>
    <border>
      <left style="medium">
        <color indexed="64"/>
      </left>
      <right style="hair">
        <color indexed="64"/>
      </right>
      <top style="hair">
        <color auto="1"/>
      </top>
      <bottom/>
      <diagonal/>
    </border>
    <border>
      <left style="hair">
        <color indexed="64"/>
      </left>
      <right style="medium">
        <color indexed="64"/>
      </right>
      <top style="hair">
        <color auto="1"/>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2">
    <xf numFmtId="0" fontId="0" fillId="0" borderId="0"/>
    <xf numFmtId="0" fontId="59" fillId="0" borderId="0"/>
  </cellStyleXfs>
  <cellXfs count="1100">
    <xf numFmtId="0" fontId="0" fillId="0" borderId="0" xfId="0"/>
    <xf numFmtId="0" fontId="0" fillId="2" borderId="0" xfId="0" applyFill="1"/>
    <xf numFmtId="0" fontId="0" fillId="2" borderId="0" xfId="0" applyFill="1" applyAlignment="1">
      <alignment horizontal="center"/>
    </xf>
    <xf numFmtId="0" fontId="10" fillId="6" borderId="50" xfId="0" applyFont="1" applyFill="1" applyBorder="1" applyAlignment="1">
      <alignment horizontal="center"/>
    </xf>
    <xf numFmtId="0" fontId="10" fillId="6" borderId="51" xfId="0" applyFont="1" applyFill="1" applyBorder="1" applyAlignment="1">
      <alignment horizontal="center"/>
    </xf>
    <xf numFmtId="0" fontId="0" fillId="2" borderId="52" xfId="0" applyFill="1" applyBorder="1"/>
    <xf numFmtId="0" fontId="6" fillId="2" borderId="0" xfId="0" applyFont="1" applyFill="1"/>
    <xf numFmtId="0" fontId="7" fillId="2" borderId="57" xfId="0" applyFont="1" applyFill="1" applyBorder="1" applyAlignment="1">
      <alignment horizontal="center" vertical="center"/>
    </xf>
    <xf numFmtId="0" fontId="7" fillId="2" borderId="60" xfId="0" applyFont="1" applyFill="1" applyBorder="1" applyAlignment="1">
      <alignment horizontal="center" vertical="center"/>
    </xf>
    <xf numFmtId="0" fontId="0" fillId="2" borderId="0" xfId="0" applyFill="1" applyAlignment="1">
      <alignment horizontal="left" vertical="center"/>
    </xf>
    <xf numFmtId="0" fontId="7" fillId="2" borderId="0" xfId="0" applyFont="1" applyFill="1" applyAlignment="1">
      <alignment horizontal="center" vertical="center"/>
    </xf>
    <xf numFmtId="0" fontId="0" fillId="2" borderId="0" xfId="0" applyFill="1" applyAlignment="1">
      <alignment horizontal="left" vertical="center" wrapText="1"/>
    </xf>
    <xf numFmtId="0" fontId="7" fillId="2" borderId="81" xfId="0" applyFont="1" applyFill="1" applyBorder="1" applyAlignment="1">
      <alignment horizontal="center" vertical="center"/>
    </xf>
    <xf numFmtId="0" fontId="7" fillId="2" borderId="83" xfId="0" applyFont="1" applyFill="1" applyBorder="1" applyAlignment="1">
      <alignment horizontal="center" vertical="center"/>
    </xf>
    <xf numFmtId="176" fontId="0" fillId="2" borderId="52" xfId="0" applyNumberFormat="1" applyFill="1" applyBorder="1"/>
    <xf numFmtId="178" fontId="0" fillId="2" borderId="52" xfId="0" applyNumberFormat="1" applyFill="1" applyBorder="1"/>
    <xf numFmtId="1" fontId="0" fillId="2" borderId="52" xfId="0" applyNumberFormat="1" applyFill="1" applyBorder="1"/>
    <xf numFmtId="0" fontId="0" fillId="2" borderId="85" xfId="0" applyFill="1" applyBorder="1"/>
    <xf numFmtId="0" fontId="0" fillId="2" borderId="87" xfId="0" applyFill="1" applyBorder="1" applyAlignment="1">
      <alignment vertical="center"/>
    </xf>
    <xf numFmtId="0" fontId="0" fillId="2" borderId="92" xfId="0" applyFill="1" applyBorder="1" applyAlignment="1">
      <alignment horizontal="center" vertical="center"/>
    </xf>
    <xf numFmtId="0" fontId="0" fillId="2" borderId="90" xfId="0" applyFill="1" applyBorder="1" applyAlignment="1">
      <alignment horizontal="center" vertical="center"/>
    </xf>
    <xf numFmtId="0" fontId="0" fillId="2" borderId="52" xfId="0" applyFill="1" applyBorder="1" applyAlignment="1">
      <alignment horizontal="right" vertical="center"/>
    </xf>
    <xf numFmtId="0" fontId="0" fillId="2" borderId="93" xfId="0" applyFill="1" applyBorder="1" applyAlignment="1">
      <alignment horizontal="right" vertical="center"/>
    </xf>
    <xf numFmtId="0" fontId="0" fillId="2" borderId="89" xfId="0" applyFill="1" applyBorder="1" applyAlignment="1">
      <alignment horizontal="center" vertical="center"/>
    </xf>
    <xf numFmtId="0" fontId="0" fillId="2" borderId="88" xfId="0" applyFill="1" applyBorder="1" applyAlignment="1">
      <alignment horizontal="right" vertical="center"/>
    </xf>
    <xf numFmtId="0" fontId="0" fillId="2" borderId="97" xfId="0" applyFill="1" applyBorder="1" applyAlignment="1">
      <alignment horizontal="center" vertical="center"/>
    </xf>
    <xf numFmtId="0" fontId="0" fillId="2" borderId="98" xfId="0" applyFill="1" applyBorder="1" applyAlignment="1">
      <alignment horizontal="center" vertical="center"/>
    </xf>
    <xf numFmtId="0" fontId="0" fillId="2" borderId="99" xfId="0" applyFill="1" applyBorder="1" applyAlignment="1">
      <alignment horizontal="center" vertical="center"/>
    </xf>
    <xf numFmtId="56" fontId="6" fillId="2" borderId="0" xfId="0" applyNumberFormat="1" applyFont="1" applyFill="1"/>
    <xf numFmtId="176" fontId="0" fillId="2" borderId="52" xfId="0" quotePrefix="1" applyNumberFormat="1" applyFill="1" applyBorder="1" applyAlignment="1">
      <alignment horizontal="right"/>
    </xf>
    <xf numFmtId="180" fontId="0" fillId="2" borderId="52" xfId="0" applyNumberFormat="1" applyFill="1" applyBorder="1"/>
    <xf numFmtId="179" fontId="0" fillId="2" borderId="52" xfId="0" applyNumberFormat="1" applyFill="1" applyBorder="1"/>
    <xf numFmtId="181" fontId="0" fillId="2" borderId="52" xfId="0" applyNumberFormat="1" applyFill="1" applyBorder="1"/>
    <xf numFmtId="0" fontId="0" fillId="9" borderId="52" xfId="0" applyFill="1" applyBorder="1"/>
    <xf numFmtId="0" fontId="0" fillId="9" borderId="101" xfId="0" applyFill="1" applyBorder="1"/>
    <xf numFmtId="0" fontId="0" fillId="2" borderId="102" xfId="0" applyFill="1" applyBorder="1"/>
    <xf numFmtId="176" fontId="0" fillId="2" borderId="102" xfId="0" applyNumberFormat="1" applyFill="1" applyBorder="1"/>
    <xf numFmtId="178" fontId="0" fillId="2" borderId="102" xfId="0" applyNumberFormat="1" applyFill="1" applyBorder="1"/>
    <xf numFmtId="179" fontId="0" fillId="2" borderId="102" xfId="0" applyNumberFormat="1" applyFill="1" applyBorder="1"/>
    <xf numFmtId="0" fontId="0" fillId="9" borderId="102" xfId="0" applyFill="1" applyBorder="1"/>
    <xf numFmtId="0" fontId="2" fillId="0" borderId="90" xfId="0" applyFont="1" applyBorder="1" applyAlignment="1">
      <alignment horizontal="center" vertical="center"/>
    </xf>
    <xf numFmtId="0" fontId="2" fillId="2" borderId="91" xfId="0" applyFont="1" applyFill="1" applyBorder="1" applyAlignment="1">
      <alignment vertical="center"/>
    </xf>
    <xf numFmtId="0" fontId="2" fillId="0" borderId="92" xfId="0" applyFont="1" applyBorder="1" applyAlignment="1">
      <alignment horizontal="center" vertical="center"/>
    </xf>
    <xf numFmtId="0" fontId="2" fillId="2" borderId="94" xfId="0" applyFont="1" applyFill="1" applyBorder="1" applyAlignment="1">
      <alignment vertical="center"/>
    </xf>
    <xf numFmtId="0" fontId="2" fillId="0" borderId="89" xfId="0" applyFont="1" applyBorder="1" applyAlignment="1">
      <alignment horizontal="center" vertical="center"/>
    </xf>
    <xf numFmtId="0" fontId="2" fillId="2" borderId="96" xfId="0" applyFont="1" applyFill="1" applyBorder="1" applyAlignment="1">
      <alignment vertical="center"/>
    </xf>
    <xf numFmtId="0" fontId="6" fillId="11" borderId="0" xfId="0" applyFont="1" applyFill="1" applyAlignment="1">
      <alignment horizontal="left" vertical="center"/>
    </xf>
    <xf numFmtId="0" fontId="0" fillId="11" borderId="0" xfId="0" applyFill="1"/>
    <xf numFmtId="0" fontId="6" fillId="2" borderId="0" xfId="0" applyFont="1" applyFill="1" applyAlignment="1">
      <alignment horizontal="left" vertical="center"/>
    </xf>
    <xf numFmtId="0" fontId="7" fillId="2" borderId="56" xfId="0" applyFont="1" applyFill="1" applyBorder="1" applyAlignment="1">
      <alignment horizontal="center" vertical="center"/>
    </xf>
    <xf numFmtId="0" fontId="7" fillId="2" borderId="66" xfId="0" applyFont="1" applyFill="1" applyBorder="1" applyAlignment="1">
      <alignment horizontal="center" vertical="center"/>
    </xf>
    <xf numFmtId="0" fontId="7" fillId="2" borderId="64" xfId="0" applyFont="1" applyFill="1" applyBorder="1" applyAlignment="1">
      <alignment horizontal="center" vertical="center"/>
    </xf>
    <xf numFmtId="0" fontId="0" fillId="2" borderId="0" xfId="0" applyFill="1" applyAlignment="1">
      <alignment horizontal="center" vertical="center"/>
    </xf>
    <xf numFmtId="182" fontId="0" fillId="2" borderId="52" xfId="0" applyNumberFormat="1" applyFill="1" applyBorder="1"/>
    <xf numFmtId="182" fontId="0" fillId="2" borderId="102" xfId="0" applyNumberFormat="1" applyFill="1" applyBorder="1"/>
    <xf numFmtId="0" fontId="10" fillId="7" borderId="113" xfId="0" applyFont="1" applyFill="1" applyBorder="1" applyAlignment="1">
      <alignment horizontal="center" vertical="center" wrapText="1"/>
    </xf>
    <xf numFmtId="0" fontId="10" fillId="7" borderId="113" xfId="0" applyFont="1" applyFill="1" applyBorder="1" applyAlignment="1">
      <alignment horizontal="center" vertical="center"/>
    </xf>
    <xf numFmtId="0" fontId="10" fillId="7" borderId="23" xfId="0" applyFont="1" applyFill="1" applyBorder="1" applyAlignment="1">
      <alignment horizontal="center" vertical="center" wrapText="1"/>
    </xf>
    <xf numFmtId="0" fontId="10" fillId="7" borderId="114" xfId="0" applyFont="1" applyFill="1" applyBorder="1" applyAlignment="1">
      <alignment horizontal="center" vertical="center"/>
    </xf>
    <xf numFmtId="0" fontId="0" fillId="2" borderId="102" xfId="0" applyFill="1" applyBorder="1" applyAlignment="1">
      <alignment horizontal="right"/>
    </xf>
    <xf numFmtId="0" fontId="0" fillId="0" borderId="117" xfId="0" applyBorder="1"/>
    <xf numFmtId="0" fontId="0" fillId="0" borderId="91" xfId="0" applyBorder="1"/>
    <xf numFmtId="0" fontId="0" fillId="0" borderId="94" xfId="0" applyBorder="1"/>
    <xf numFmtId="0" fontId="0" fillId="0" borderId="90" xfId="0" applyBorder="1"/>
    <xf numFmtId="0" fontId="0" fillId="0" borderId="92" xfId="0" applyBorder="1"/>
    <xf numFmtId="0" fontId="0" fillId="0" borderId="118" xfId="0" applyBorder="1"/>
    <xf numFmtId="0" fontId="0" fillId="0" borderId="96" xfId="0" applyBorder="1"/>
    <xf numFmtId="0" fontId="0" fillId="0" borderId="89" xfId="0" applyBorder="1"/>
    <xf numFmtId="0" fontId="0" fillId="0" borderId="119" xfId="0" applyBorder="1"/>
    <xf numFmtId="183" fontId="0" fillId="2" borderId="52" xfId="0" applyNumberFormat="1" applyFill="1" applyBorder="1"/>
    <xf numFmtId="0" fontId="15" fillId="14" borderId="0" xfId="0" applyFont="1" applyFill="1"/>
    <xf numFmtId="0" fontId="16" fillId="14" borderId="0" xfId="0" applyFont="1" applyFill="1"/>
    <xf numFmtId="0" fontId="15" fillId="0" borderId="0" xfId="0" applyFont="1"/>
    <xf numFmtId="0" fontId="6" fillId="14" borderId="0" xfId="0" applyFont="1" applyFill="1" applyAlignment="1">
      <alignment horizontal="left" vertical="center"/>
    </xf>
    <xf numFmtId="0" fontId="6" fillId="14" borderId="0" xfId="0" applyFont="1" applyFill="1" applyAlignment="1">
      <alignment vertical="top" wrapText="1"/>
    </xf>
    <xf numFmtId="0" fontId="15" fillId="15" borderId="0" xfId="0" applyFont="1" applyFill="1"/>
    <xf numFmtId="0" fontId="15" fillId="3" borderId="0" xfId="0" applyFont="1" applyFill="1"/>
    <xf numFmtId="0" fontId="0" fillId="2" borderId="5" xfId="0" applyFill="1" applyBorder="1"/>
    <xf numFmtId="0" fontId="19" fillId="2" borderId="0" xfId="0" applyFont="1" applyFill="1" applyAlignment="1">
      <alignment vertical="center"/>
    </xf>
    <xf numFmtId="0" fontId="14" fillId="2" borderId="0" xfId="0" applyFont="1" applyFill="1" applyAlignment="1">
      <alignment vertical="center"/>
    </xf>
    <xf numFmtId="0" fontId="5" fillId="2" borderId="0" xfId="0" applyFont="1" applyFill="1"/>
    <xf numFmtId="0" fontId="5" fillId="0" borderId="0" xfId="0" applyFont="1"/>
    <xf numFmtId="0" fontId="1" fillId="2" borderId="0" xfId="0" applyFont="1" applyFill="1"/>
    <xf numFmtId="0" fontId="4" fillId="2" borderId="0" xfId="0" applyFont="1" applyFill="1" applyAlignment="1">
      <alignment vertical="center" wrapText="1"/>
    </xf>
    <xf numFmtId="0" fontId="22" fillId="2" borderId="17" xfId="0" applyFont="1" applyFill="1" applyBorder="1" applyAlignment="1">
      <alignment vertical="center"/>
    </xf>
    <xf numFmtId="0" fontId="25" fillId="2" borderId="0" xfId="0" applyFont="1" applyFill="1" applyAlignment="1">
      <alignment horizontal="left"/>
    </xf>
    <xf numFmtId="0" fontId="5" fillId="2" borderId="0" xfId="0" applyFont="1" applyFill="1" applyAlignment="1">
      <alignment vertical="center"/>
    </xf>
    <xf numFmtId="0" fontId="26" fillId="2" borderId="0" xfId="0" applyFont="1" applyFill="1" applyAlignment="1">
      <alignment vertical="center"/>
    </xf>
    <xf numFmtId="0" fontId="44" fillId="2" borderId="0" xfId="0" applyFont="1" applyFill="1" applyAlignment="1">
      <alignment vertical="center" shrinkToFit="1"/>
    </xf>
    <xf numFmtId="0" fontId="26" fillId="2" borderId="0" xfId="0" applyFont="1" applyFill="1" applyAlignment="1">
      <alignment vertical="center" wrapText="1"/>
    </xf>
    <xf numFmtId="0" fontId="27" fillId="2" borderId="0" xfId="0" applyFont="1" applyFill="1" applyAlignment="1">
      <alignment horizontal="center" vertical="center" wrapText="1"/>
    </xf>
    <xf numFmtId="0" fontId="0" fillId="2" borderId="10" xfId="0" applyFill="1" applyBorder="1"/>
    <xf numFmtId="0" fontId="23" fillId="2" borderId="1" xfId="0" applyFont="1" applyFill="1" applyBorder="1" applyAlignment="1">
      <alignment vertical="center" shrinkToFit="1"/>
    </xf>
    <xf numFmtId="0" fontId="23" fillId="2" borderId="2" xfId="0" applyFont="1" applyFill="1" applyBorder="1" applyAlignment="1">
      <alignment vertical="center" shrinkToFit="1"/>
    </xf>
    <xf numFmtId="0" fontId="23" fillId="2" borderId="0" xfId="0" applyFont="1" applyFill="1" applyAlignment="1">
      <alignment vertical="center" shrinkToFit="1"/>
    </xf>
    <xf numFmtId="0" fontId="23" fillId="2" borderId="17" xfId="0" applyFont="1" applyFill="1" applyBorder="1" applyAlignment="1">
      <alignment vertical="center" shrinkToFit="1"/>
    </xf>
    <xf numFmtId="0" fontId="23" fillId="2" borderId="5" xfId="0" applyFont="1" applyFill="1" applyBorder="1" applyAlignment="1">
      <alignment vertical="center" shrinkToFit="1"/>
    </xf>
    <xf numFmtId="0" fontId="23" fillId="2" borderId="21" xfId="0" applyFont="1" applyFill="1" applyBorder="1" applyAlignment="1">
      <alignment vertical="center" shrinkToFit="1"/>
    </xf>
    <xf numFmtId="0" fontId="5" fillId="2" borderId="0" xfId="0" applyFont="1" applyFill="1" applyAlignment="1">
      <alignment wrapText="1"/>
    </xf>
    <xf numFmtId="0" fontId="5" fillId="2" borderId="0" xfId="0" applyFont="1" applyFill="1" applyAlignment="1">
      <alignment vertical="center" wrapText="1"/>
    </xf>
    <xf numFmtId="0" fontId="4" fillId="2" borderId="5" xfId="0" applyFont="1" applyFill="1" applyBorder="1" applyAlignment="1">
      <alignment vertical="center" wrapText="1"/>
    </xf>
    <xf numFmtId="0" fontId="5" fillId="2" borderId="4" xfId="0" applyFont="1" applyFill="1" applyBorder="1"/>
    <xf numFmtId="0" fontId="5" fillId="2" borderId="17" xfId="0" applyFont="1" applyFill="1" applyBorder="1"/>
    <xf numFmtId="0" fontId="5" fillId="2" borderId="9" xfId="0" applyFont="1" applyFill="1" applyBorder="1"/>
    <xf numFmtId="0" fontId="5" fillId="2" borderId="1" xfId="0" applyFont="1" applyFill="1" applyBorder="1"/>
    <xf numFmtId="0" fontId="5" fillId="2" borderId="2" xfId="0" applyFont="1" applyFill="1" applyBorder="1"/>
    <xf numFmtId="0" fontId="5" fillId="2" borderId="20" xfId="0" applyFont="1" applyFill="1" applyBorder="1"/>
    <xf numFmtId="0" fontId="5" fillId="2" borderId="5" xfId="0" applyFont="1" applyFill="1" applyBorder="1"/>
    <xf numFmtId="0" fontId="5" fillId="2" borderId="21" xfId="0" applyFont="1" applyFill="1" applyBorder="1"/>
    <xf numFmtId="0" fontId="28" fillId="2" borderId="0" xfId="0" applyFont="1" applyFill="1" applyAlignment="1">
      <alignment wrapText="1"/>
    </xf>
    <xf numFmtId="0" fontId="28" fillId="2" borderId="5" xfId="0" applyFont="1" applyFill="1" applyBorder="1" applyAlignment="1">
      <alignment wrapText="1"/>
    </xf>
    <xf numFmtId="0" fontId="20" fillId="2" borderId="0" xfId="0" applyFont="1" applyFill="1" applyAlignment="1">
      <alignment vertical="center" wrapText="1"/>
    </xf>
    <xf numFmtId="0" fontId="23" fillId="2" borderId="0" xfId="0" applyFont="1" applyFill="1" applyAlignment="1">
      <alignment vertical="center" wrapText="1"/>
    </xf>
    <xf numFmtId="0" fontId="28" fillId="2" borderId="0" xfId="0" applyFont="1" applyFill="1" applyAlignment="1">
      <alignment vertical="center" shrinkToFit="1"/>
    </xf>
    <xf numFmtId="0" fontId="28" fillId="2" borderId="0" xfId="0" applyFont="1" applyFill="1" applyAlignment="1">
      <alignment horizontal="left" vertical="center" shrinkToFit="1"/>
    </xf>
    <xf numFmtId="0" fontId="28" fillId="2" borderId="5" xfId="0" applyFont="1" applyFill="1" applyBorder="1" applyAlignment="1">
      <alignment vertical="center" shrinkToFit="1"/>
    </xf>
    <xf numFmtId="0" fontId="28" fillId="2" borderId="5" xfId="0" applyFont="1" applyFill="1" applyBorder="1" applyAlignment="1">
      <alignment horizontal="left" vertical="center" shrinkToFit="1"/>
    </xf>
    <xf numFmtId="0" fontId="5" fillId="2" borderId="1" xfId="0" applyFont="1" applyFill="1" applyBorder="1" applyAlignment="1">
      <alignment vertical="center" wrapText="1"/>
    </xf>
    <xf numFmtId="0" fontId="33" fillId="2" borderId="1" xfId="0" applyFont="1" applyFill="1" applyBorder="1" applyAlignment="1">
      <alignment vertical="center"/>
    </xf>
    <xf numFmtId="0" fontId="33" fillId="2" borderId="0" xfId="0" applyFont="1" applyFill="1" applyAlignment="1">
      <alignment vertical="center"/>
    </xf>
    <xf numFmtId="0" fontId="33" fillId="2" borderId="4" xfId="0" applyFont="1" applyFill="1" applyBorder="1" applyAlignment="1">
      <alignment vertical="center" wrapText="1"/>
    </xf>
    <xf numFmtId="0" fontId="33" fillId="2" borderId="0" xfId="0" applyFont="1" applyFill="1" applyAlignment="1">
      <alignment vertical="center" wrapText="1"/>
    </xf>
    <xf numFmtId="0" fontId="33" fillId="2" borderId="20" xfId="0" applyFont="1" applyFill="1" applyBorder="1" applyAlignment="1">
      <alignment vertical="center" wrapText="1"/>
    </xf>
    <xf numFmtId="0" fontId="33" fillId="2" borderId="5" xfId="0" applyFont="1" applyFill="1" applyBorder="1" applyAlignment="1">
      <alignment vertical="center" wrapText="1"/>
    </xf>
    <xf numFmtId="0" fontId="33" fillId="2" borderId="5" xfId="0" applyFont="1" applyFill="1" applyBorder="1" applyAlignment="1">
      <alignment vertical="center"/>
    </xf>
    <xf numFmtId="0" fontId="33" fillId="2" borderId="1" xfId="0" applyFont="1" applyFill="1" applyBorder="1" applyAlignment="1">
      <alignment vertical="center" wrapText="1"/>
    </xf>
    <xf numFmtId="0" fontId="5" fillId="2" borderId="2" xfId="0" applyFont="1" applyFill="1" applyBorder="1" applyAlignment="1">
      <alignment vertical="center" wrapText="1"/>
    </xf>
    <xf numFmtId="0" fontId="5" fillId="2" borderId="17" xfId="0" applyFont="1" applyFill="1" applyBorder="1" applyAlignment="1">
      <alignment vertical="center" wrapText="1"/>
    </xf>
    <xf numFmtId="0" fontId="33" fillId="2" borderId="4" xfId="0" applyFont="1" applyFill="1" applyBorder="1" applyAlignment="1">
      <alignment horizontal="left" wrapText="1"/>
    </xf>
    <xf numFmtId="0" fontId="33" fillId="2" borderId="0" xfId="0" applyFont="1" applyFill="1" applyAlignment="1">
      <alignment horizontal="left" wrapText="1"/>
    </xf>
    <xf numFmtId="0" fontId="33" fillId="2" borderId="0" xfId="0" applyFont="1" applyFill="1" applyAlignment="1">
      <alignment horizontal="left" vertical="center" wrapText="1"/>
    </xf>
    <xf numFmtId="0" fontId="5" fillId="2" borderId="4" xfId="0" applyFont="1" applyFill="1" applyBorder="1" applyAlignment="1">
      <alignment vertical="center"/>
    </xf>
    <xf numFmtId="0" fontId="5" fillId="2" borderId="0" xfId="0" applyFont="1" applyFill="1" applyAlignment="1">
      <alignment vertical="center" shrinkToFit="1"/>
    </xf>
    <xf numFmtId="0" fontId="5" fillId="2" borderId="17" xfId="0" applyFont="1" applyFill="1" applyBorder="1" applyAlignment="1">
      <alignment vertical="center" shrinkToFit="1"/>
    </xf>
    <xf numFmtId="0" fontId="5" fillId="2" borderId="0" xfId="0" applyFont="1" applyFill="1" applyAlignment="1">
      <alignment horizontal="center" vertical="center"/>
    </xf>
    <xf numFmtId="0" fontId="5" fillId="2" borderId="0" xfId="0" applyFont="1" applyFill="1" applyAlignment="1">
      <alignment horizontal="center" vertical="center" shrinkToFit="1"/>
    </xf>
    <xf numFmtId="0" fontId="5" fillId="2" borderId="4" xfId="0" applyFont="1" applyFill="1" applyBorder="1" applyAlignment="1">
      <alignment vertical="center" wrapText="1"/>
    </xf>
    <xf numFmtId="0" fontId="5" fillId="2" borderId="0" xfId="0" applyFont="1" applyFill="1" applyAlignment="1">
      <alignment horizontal="left" vertical="center" wrapText="1"/>
    </xf>
    <xf numFmtId="0" fontId="5" fillId="2" borderId="17" xfId="0" applyFont="1" applyFill="1" applyBorder="1" applyAlignment="1">
      <alignment horizontal="left" vertical="center"/>
    </xf>
    <xf numFmtId="0" fontId="5" fillId="2" borderId="0" xfId="0" applyFont="1" applyFill="1" applyAlignment="1">
      <alignment horizontal="left" vertical="center"/>
    </xf>
    <xf numFmtId="0" fontId="5" fillId="2" borderId="4" xfId="0" applyFont="1" applyFill="1" applyBorder="1" applyAlignment="1">
      <alignment vertical="center" shrinkToFit="1"/>
    </xf>
    <xf numFmtId="0" fontId="5" fillId="2" borderId="20" xfId="0" applyFont="1" applyFill="1" applyBorder="1" applyAlignment="1">
      <alignment vertical="center" wrapText="1"/>
    </xf>
    <xf numFmtId="49" fontId="5" fillId="2" borderId="5" xfId="0" applyNumberFormat="1" applyFont="1" applyFill="1" applyBorder="1" applyAlignment="1">
      <alignment vertical="center" shrinkToFit="1"/>
    </xf>
    <xf numFmtId="0" fontId="5" fillId="2" borderId="5" xfId="0" applyFont="1" applyFill="1" applyBorder="1" applyAlignment="1">
      <alignment vertical="center" wrapText="1"/>
    </xf>
    <xf numFmtId="49" fontId="5" fillId="2" borderId="21" xfId="0" applyNumberFormat="1" applyFont="1" applyFill="1" applyBorder="1" applyAlignment="1">
      <alignment vertical="center" shrinkToFit="1"/>
    </xf>
    <xf numFmtId="0" fontId="5" fillId="2" borderId="0" xfId="0" applyFont="1" applyFill="1" applyAlignment="1">
      <alignment vertical="center" wrapText="1" shrinkToFit="1"/>
    </xf>
    <xf numFmtId="0" fontId="25" fillId="2" borderId="0" xfId="0" applyFont="1" applyFill="1" applyAlignment="1">
      <alignment wrapText="1"/>
    </xf>
    <xf numFmtId="0" fontId="25" fillId="2" borderId="0" xfId="0" applyFont="1" applyFill="1"/>
    <xf numFmtId="0" fontId="18" fillId="2" borderId="0" xfId="0" applyFont="1" applyFill="1" applyAlignment="1">
      <alignment vertical="distributed"/>
    </xf>
    <xf numFmtId="0" fontId="36" fillId="2" borderId="0" xfId="0" applyFont="1" applyFill="1" applyAlignment="1">
      <alignment vertical="distributed"/>
    </xf>
    <xf numFmtId="0" fontId="44" fillId="2" borderId="0" xfId="0" applyFont="1" applyFill="1"/>
    <xf numFmtId="0" fontId="20" fillId="2" borderId="1" xfId="0" applyFont="1" applyFill="1" applyBorder="1" applyAlignment="1">
      <alignment vertical="center" wrapText="1"/>
    </xf>
    <xf numFmtId="0" fontId="48" fillId="2" borderId="0" xfId="0" applyFont="1" applyFill="1"/>
    <xf numFmtId="0" fontId="20" fillId="2" borderId="5" xfId="0" applyFont="1" applyFill="1" applyBorder="1" applyAlignment="1">
      <alignment vertical="center" wrapText="1"/>
    </xf>
    <xf numFmtId="0" fontId="50" fillId="2" borderId="0" xfId="0" applyFont="1" applyFill="1" applyAlignment="1">
      <alignment vertical="center"/>
    </xf>
    <xf numFmtId="0" fontId="37" fillId="2" borderId="0" xfId="0" applyFont="1" applyFill="1" applyAlignment="1">
      <alignment vertical="center"/>
    </xf>
    <xf numFmtId="0" fontId="50" fillId="2" borderId="0" xfId="0" applyFont="1" applyFill="1"/>
    <xf numFmtId="0" fontId="23"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vertical="distributed" textRotation="255" justifyLastLine="1"/>
    </xf>
    <xf numFmtId="0" fontId="9" fillId="2" borderId="0" xfId="0" applyFont="1" applyFill="1" applyAlignment="1">
      <alignment horizontal="left"/>
    </xf>
    <xf numFmtId="0" fontId="25" fillId="2" borderId="0" xfId="0" applyFont="1" applyFill="1" applyAlignment="1">
      <alignment horizontal="center" vertical="center" wrapText="1"/>
    </xf>
    <xf numFmtId="0" fontId="23" fillId="2" borderId="0" xfId="0" applyFont="1" applyFill="1" applyAlignment="1">
      <alignment horizontal="center" vertical="center" wrapText="1"/>
    </xf>
    <xf numFmtId="0" fontId="20" fillId="2" borderId="0" xfId="0" applyFont="1" applyFill="1" applyAlignment="1">
      <alignment horizontal="center" vertical="center" wrapText="1"/>
    </xf>
    <xf numFmtId="0" fontId="23" fillId="2" borderId="0" xfId="0" applyFont="1" applyFill="1" applyAlignment="1">
      <alignment horizontal="left" vertical="center" wrapText="1"/>
    </xf>
    <xf numFmtId="0" fontId="6" fillId="2" borderId="0" xfId="0" applyFont="1" applyFill="1" applyAlignment="1">
      <alignment horizontal="left"/>
    </xf>
    <xf numFmtId="0" fontId="42" fillId="2" borderId="0" xfId="0" applyFont="1" applyFill="1" applyAlignment="1">
      <alignment horizontal="left"/>
    </xf>
    <xf numFmtId="0" fontId="2" fillId="2" borderId="97" xfId="0" applyFont="1" applyFill="1" applyBorder="1" applyAlignment="1">
      <alignment horizontal="center" vertical="center"/>
    </xf>
    <xf numFmtId="0" fontId="2" fillId="2" borderId="99" xfId="0" applyFont="1" applyFill="1" applyBorder="1" applyAlignment="1">
      <alignment horizontal="center" vertical="center"/>
    </xf>
    <xf numFmtId="0" fontId="6" fillId="5" borderId="0" xfId="0" applyFont="1" applyFill="1"/>
    <xf numFmtId="0" fontId="6" fillId="5" borderId="0" xfId="0" applyFont="1" applyFill="1" applyAlignment="1">
      <alignment vertical="top" wrapText="1"/>
    </xf>
    <xf numFmtId="0" fontId="12" fillId="2" borderId="0" xfId="0" applyFont="1" applyFill="1" applyAlignment="1">
      <alignment horizontal="left"/>
    </xf>
    <xf numFmtId="0" fontId="2" fillId="2" borderId="96" xfId="0" applyFont="1" applyFill="1" applyBorder="1" applyAlignment="1">
      <alignment horizontal="center" vertical="center"/>
    </xf>
    <xf numFmtId="0" fontId="6" fillId="5" borderId="0" xfId="0" applyFont="1" applyFill="1" applyAlignment="1">
      <alignment horizontal="left" vertical="center"/>
    </xf>
    <xf numFmtId="0" fontId="6" fillId="5" borderId="0" xfId="0" applyFont="1" applyFill="1" applyAlignment="1">
      <alignment vertical="top"/>
    </xf>
    <xf numFmtId="0" fontId="2" fillId="2" borderId="91" xfId="0" applyFont="1" applyFill="1" applyBorder="1" applyAlignment="1">
      <alignment horizontal="center" vertical="center"/>
    </xf>
    <xf numFmtId="0" fontId="12" fillId="2" borderId="0" xfId="0" applyFont="1" applyFill="1"/>
    <xf numFmtId="0" fontId="56" fillId="2" borderId="0" xfId="0" quotePrefix="1" applyFont="1" applyFill="1"/>
    <xf numFmtId="0" fontId="0" fillId="2" borderId="0" xfId="0" applyFill="1" applyAlignment="1">
      <alignment vertical="center"/>
    </xf>
    <xf numFmtId="0" fontId="2" fillId="0" borderId="120" xfId="0" applyFont="1" applyBorder="1" applyAlignment="1">
      <alignment horizontal="center" vertical="center"/>
    </xf>
    <xf numFmtId="0" fontId="2" fillId="2" borderId="121" xfId="0" applyFont="1" applyFill="1" applyBorder="1" applyAlignment="1">
      <alignment horizontal="center" vertical="center"/>
    </xf>
    <xf numFmtId="0" fontId="7" fillId="2" borderId="34" xfId="0" applyFont="1" applyFill="1" applyBorder="1" applyAlignment="1">
      <alignment horizontal="center" vertical="center"/>
    </xf>
    <xf numFmtId="0" fontId="6" fillId="8" borderId="0" xfId="0" applyFont="1" applyFill="1" applyAlignment="1">
      <alignment horizontal="left" vertical="top" wrapText="1"/>
    </xf>
    <xf numFmtId="176" fontId="42" fillId="8" borderId="0" xfId="0" applyNumberFormat="1" applyFont="1" applyFill="1" applyAlignment="1">
      <alignment horizontal="left" vertical="center" wrapText="1"/>
    </xf>
    <xf numFmtId="1" fontId="6" fillId="8" borderId="0" xfId="0" applyNumberFormat="1" applyFont="1" applyFill="1" applyAlignment="1">
      <alignment horizontal="left" vertical="center"/>
    </xf>
    <xf numFmtId="0" fontId="6" fillId="8" borderId="0" xfId="0" applyFont="1" applyFill="1" applyAlignment="1">
      <alignment horizontal="left" vertical="center" wrapText="1"/>
    </xf>
    <xf numFmtId="177" fontId="6" fillId="8" borderId="43" xfId="0" applyNumberFormat="1" applyFont="1" applyFill="1" applyBorder="1" applyAlignment="1">
      <alignment horizontal="left" vertical="center"/>
    </xf>
    <xf numFmtId="0" fontId="6" fillId="2" borderId="43" xfId="0" applyFont="1" applyFill="1" applyBorder="1" applyAlignment="1">
      <alignment horizontal="center" vertical="center"/>
    </xf>
    <xf numFmtId="177" fontId="6" fillId="2" borderId="43" xfId="0" applyNumberFormat="1" applyFont="1" applyFill="1" applyBorder="1" applyAlignment="1">
      <alignment horizontal="center" vertical="center"/>
    </xf>
    <xf numFmtId="0" fontId="2" fillId="2" borderId="90" xfId="0" applyFont="1" applyFill="1" applyBorder="1" applyAlignment="1">
      <alignment horizontal="center" vertical="center"/>
    </xf>
    <xf numFmtId="0" fontId="0" fillId="2" borderId="4" xfId="0" applyFill="1" applyBorder="1" applyAlignment="1">
      <alignment vertical="center"/>
    </xf>
    <xf numFmtId="0" fontId="0" fillId="2" borderId="43" xfId="0" quotePrefix="1" applyFill="1" applyBorder="1" applyAlignment="1">
      <alignment horizontal="left" vertical="center"/>
    </xf>
    <xf numFmtId="0" fontId="2" fillId="2" borderId="120" xfId="0" applyFont="1" applyFill="1" applyBorder="1" applyAlignment="1">
      <alignment horizontal="center" vertical="center"/>
    </xf>
    <xf numFmtId="178" fontId="0" fillId="8" borderId="43" xfId="0" applyNumberFormat="1" applyFill="1" applyBorder="1" applyAlignment="1">
      <alignment horizontal="left" vertical="center"/>
    </xf>
    <xf numFmtId="0" fontId="2" fillId="2" borderId="92" xfId="0" applyFont="1" applyFill="1" applyBorder="1" applyAlignment="1">
      <alignment horizontal="center" vertical="center"/>
    </xf>
    <xf numFmtId="0" fontId="2" fillId="2" borderId="94" xfId="0" applyFont="1" applyFill="1" applyBorder="1" applyAlignment="1">
      <alignment horizontal="center" vertical="center"/>
    </xf>
    <xf numFmtId="0" fontId="0" fillId="8" borderId="43" xfId="0" applyFill="1" applyBorder="1" applyAlignment="1">
      <alignment horizontal="left" vertical="center"/>
    </xf>
    <xf numFmtId="0" fontId="12" fillId="8" borderId="0" xfId="0" applyFont="1" applyFill="1" applyAlignment="1">
      <alignment horizontal="left" vertical="center"/>
    </xf>
    <xf numFmtId="0" fontId="0" fillId="2" borderId="143" xfId="0" applyFill="1" applyBorder="1" applyAlignment="1">
      <alignment horizontal="center" vertical="center"/>
    </xf>
    <xf numFmtId="0" fontId="0" fillId="2" borderId="142" xfId="0" applyFill="1" applyBorder="1" applyAlignment="1">
      <alignment horizontal="center" vertical="center"/>
    </xf>
    <xf numFmtId="0" fontId="7" fillId="2" borderId="64" xfId="0" applyFont="1" applyFill="1" applyBorder="1" applyAlignment="1">
      <alignment vertical="center"/>
    </xf>
    <xf numFmtId="176" fontId="6" fillId="8" borderId="0" xfId="0" applyNumberFormat="1" applyFont="1" applyFill="1" applyAlignment="1">
      <alignment horizontal="left" vertical="center" wrapText="1" shrinkToFit="1"/>
    </xf>
    <xf numFmtId="176" fontId="42" fillId="8" borderId="0" xfId="0" applyNumberFormat="1" applyFont="1" applyFill="1" applyAlignment="1">
      <alignment horizontal="left" vertical="center"/>
    </xf>
    <xf numFmtId="176" fontId="6" fillId="8" borderId="0" xfId="0" applyNumberFormat="1" applyFont="1" applyFill="1" applyAlignment="1">
      <alignment horizontal="left" vertical="center" wrapText="1"/>
    </xf>
    <xf numFmtId="176" fontId="0" fillId="2" borderId="5" xfId="0" applyNumberFormat="1" applyFill="1" applyBorder="1" applyAlignment="1">
      <alignment horizontal="left" vertical="center" shrinkToFit="1"/>
    </xf>
    <xf numFmtId="176" fontId="0" fillId="2" borderId="21" xfId="0" applyNumberFormat="1" applyFill="1" applyBorder="1" applyAlignment="1">
      <alignment horizontal="left" vertical="center" shrinkToFit="1"/>
    </xf>
    <xf numFmtId="0" fontId="6" fillId="2" borderId="43" xfId="0" quotePrefix="1" applyFont="1" applyFill="1" applyBorder="1" applyAlignment="1">
      <alignment horizontal="center" vertical="center"/>
    </xf>
    <xf numFmtId="176" fontId="6" fillId="8" borderId="0" xfId="0" applyNumberFormat="1" applyFont="1" applyFill="1" applyAlignment="1">
      <alignment horizontal="left" vertical="center"/>
    </xf>
    <xf numFmtId="0" fontId="0" fillId="2" borderId="43" xfId="0" applyFill="1" applyBorder="1" applyAlignment="1">
      <alignment horizontal="center" vertical="center"/>
    </xf>
    <xf numFmtId="0" fontId="0" fillId="2" borderId="43" xfId="0" quotePrefix="1" applyFill="1" applyBorder="1" applyAlignment="1">
      <alignment horizontal="center" vertical="center"/>
    </xf>
    <xf numFmtId="177" fontId="0" fillId="2" borderId="43" xfId="0" applyNumberFormat="1" applyFill="1" applyBorder="1" applyAlignment="1">
      <alignment horizontal="center" vertical="center"/>
    </xf>
    <xf numFmtId="177" fontId="0" fillId="2" borderId="36" xfId="0" applyNumberFormat="1" applyFill="1" applyBorder="1" applyAlignment="1">
      <alignment horizontal="center" vertical="center"/>
    </xf>
    <xf numFmtId="0" fontId="6" fillId="2" borderId="115" xfId="0" applyFont="1" applyFill="1" applyBorder="1" applyAlignment="1">
      <alignment horizontal="center" vertical="center"/>
    </xf>
    <xf numFmtId="0" fontId="0" fillId="2" borderId="95" xfId="0" applyFill="1" applyBorder="1" applyAlignment="1">
      <alignment horizontal="center" vertical="center"/>
    </xf>
    <xf numFmtId="0" fontId="0" fillId="8" borderId="0" xfId="0" applyFill="1" applyAlignment="1">
      <alignment horizontal="left" vertical="center" shrinkToFit="1"/>
    </xf>
    <xf numFmtId="14" fontId="6" fillId="2" borderId="0" xfId="0" applyNumberFormat="1" applyFont="1" applyFill="1" applyAlignment="1">
      <alignment vertical="center"/>
    </xf>
    <xf numFmtId="0" fontId="0" fillId="8" borderId="43" xfId="0" applyFill="1" applyBorder="1" applyAlignment="1">
      <alignment horizontal="center" vertical="center"/>
    </xf>
    <xf numFmtId="0" fontId="6" fillId="2" borderId="90" xfId="0" applyFont="1" applyFill="1" applyBorder="1" applyAlignment="1">
      <alignment horizontal="center" vertical="center"/>
    </xf>
    <xf numFmtId="0" fontId="0" fillId="2" borderId="91" xfId="0" applyFill="1" applyBorder="1" applyAlignment="1">
      <alignment horizontal="center" vertical="center"/>
    </xf>
    <xf numFmtId="0" fontId="0" fillId="2" borderId="43" xfId="0" applyFill="1" applyBorder="1" applyAlignment="1">
      <alignment vertical="center"/>
    </xf>
    <xf numFmtId="0" fontId="6" fillId="2" borderId="92" xfId="0" applyFont="1" applyFill="1" applyBorder="1" applyAlignment="1">
      <alignment horizontal="center" vertical="center"/>
    </xf>
    <xf numFmtId="0" fontId="0" fillId="2" borderId="94" xfId="0" applyFill="1" applyBorder="1" applyAlignment="1">
      <alignment horizontal="center" vertical="center"/>
    </xf>
    <xf numFmtId="0" fontId="7" fillId="2" borderId="149" xfId="0" applyFont="1" applyFill="1" applyBorder="1" applyAlignment="1">
      <alignment horizontal="center" vertical="center"/>
    </xf>
    <xf numFmtId="179" fontId="6" fillId="12" borderId="145" xfId="0" applyNumberFormat="1" applyFont="1" applyFill="1" applyBorder="1" applyAlignment="1">
      <alignment vertical="center"/>
    </xf>
    <xf numFmtId="0" fontId="6" fillId="12" borderId="146" xfId="0" applyFont="1" applyFill="1" applyBorder="1" applyAlignment="1">
      <alignment vertical="center"/>
    </xf>
    <xf numFmtId="0" fontId="6" fillId="12" borderId="147" xfId="0" applyFont="1" applyFill="1" applyBorder="1" applyAlignment="1">
      <alignment vertical="center"/>
    </xf>
    <xf numFmtId="0" fontId="6" fillId="12" borderId="145" xfId="0" applyFont="1" applyFill="1" applyBorder="1" applyAlignment="1">
      <alignment vertical="center"/>
    </xf>
    <xf numFmtId="179" fontId="0" fillId="8" borderId="43" xfId="0" applyNumberFormat="1" applyFill="1" applyBorder="1" applyAlignment="1">
      <alignment horizontal="left" vertical="center"/>
    </xf>
    <xf numFmtId="178" fontId="6" fillId="12" borderId="8" xfId="0" applyNumberFormat="1" applyFont="1" applyFill="1" applyBorder="1" applyAlignment="1">
      <alignment vertical="center"/>
    </xf>
    <xf numFmtId="178" fontId="6" fillId="12" borderId="75" xfId="0" applyNumberFormat="1" applyFont="1" applyFill="1" applyBorder="1" applyAlignment="1">
      <alignment vertical="center"/>
    </xf>
    <xf numFmtId="0" fontId="6" fillId="12" borderId="75" xfId="0" applyFont="1" applyFill="1" applyBorder="1" applyAlignment="1">
      <alignment horizontal="left" vertical="center" indent="3"/>
    </xf>
    <xf numFmtId="0" fontId="7" fillId="2" borderId="55" xfId="0" applyFont="1" applyFill="1" applyBorder="1" applyAlignment="1">
      <alignment horizontal="center" vertical="center"/>
    </xf>
    <xf numFmtId="0" fontId="12" fillId="2" borderId="147" xfId="0" quotePrefix="1" applyFont="1" applyFill="1" applyBorder="1" applyAlignment="1">
      <alignment horizontal="center" vertical="center"/>
    </xf>
    <xf numFmtId="176" fontId="6" fillId="8" borderId="43" xfId="0" applyNumberFormat="1" applyFont="1" applyFill="1" applyBorder="1" applyAlignment="1">
      <alignment horizontal="center" vertical="center"/>
    </xf>
    <xf numFmtId="0" fontId="6" fillId="8" borderId="43" xfId="0" applyFont="1" applyFill="1" applyBorder="1" applyAlignment="1">
      <alignment horizontal="center" vertical="center"/>
    </xf>
    <xf numFmtId="0" fontId="6" fillId="8" borderId="43" xfId="0" applyFont="1" applyFill="1" applyBorder="1" applyAlignment="1">
      <alignment horizontal="center" vertical="center" shrinkToFit="1"/>
    </xf>
    <xf numFmtId="0" fontId="2" fillId="8" borderId="0" xfId="0" applyFont="1" applyFill="1" applyAlignment="1">
      <alignment horizontal="left" vertical="center" wrapText="1"/>
    </xf>
    <xf numFmtId="0" fontId="5" fillId="8" borderId="0" xfId="0" applyFont="1" applyFill="1" applyAlignment="1">
      <alignment horizontal="left" vertical="center" wrapText="1"/>
    </xf>
    <xf numFmtId="0" fontId="6" fillId="8" borderId="0" xfId="0" applyFont="1" applyFill="1" applyAlignment="1">
      <alignment horizontal="center" vertical="center"/>
    </xf>
    <xf numFmtId="0" fontId="6" fillId="2" borderId="0" xfId="0" applyFont="1" applyFill="1" applyAlignment="1">
      <alignment vertical="center"/>
    </xf>
    <xf numFmtId="0" fontId="0" fillId="2" borderId="115" xfId="0" applyFill="1" applyBorder="1" applyAlignment="1">
      <alignment horizontal="center" vertical="center"/>
    </xf>
    <xf numFmtId="0" fontId="7" fillId="2" borderId="9" xfId="0" applyFont="1" applyFill="1" applyBorder="1" applyAlignment="1">
      <alignment horizontal="center" vertical="center"/>
    </xf>
    <xf numFmtId="1" fontId="5" fillId="8" borderId="0" xfId="0" applyNumberFormat="1" applyFont="1" applyFill="1" applyAlignment="1">
      <alignment horizontal="left" vertical="center"/>
    </xf>
    <xf numFmtId="0" fontId="0" fillId="2" borderId="3" xfId="0" applyFill="1" applyBorder="1" applyAlignment="1">
      <alignment horizontal="center" vertical="center"/>
    </xf>
    <xf numFmtId="0" fontId="42" fillId="8" borderId="0" xfId="0" applyFont="1" applyFill="1" applyAlignment="1">
      <alignment horizontal="left" vertical="center" wrapText="1"/>
    </xf>
    <xf numFmtId="177" fontId="0" fillId="8" borderId="43" xfId="0" applyNumberFormat="1" applyFill="1" applyBorder="1" applyAlignment="1">
      <alignment horizontal="center" vertical="center"/>
    </xf>
    <xf numFmtId="14" fontId="0" fillId="2" borderId="0" xfId="0" applyNumberFormat="1" applyFill="1"/>
    <xf numFmtId="0" fontId="0" fillId="2" borderId="43" xfId="0" applyFill="1" applyBorder="1" applyAlignment="1">
      <alignment horizontal="left" vertical="center" shrinkToFit="1"/>
    </xf>
    <xf numFmtId="179" fontId="6" fillId="12" borderId="70" xfId="0" applyNumberFormat="1" applyFont="1" applyFill="1" applyBorder="1" applyAlignment="1">
      <alignment horizontal="left" vertical="center" indent="2"/>
    </xf>
    <xf numFmtId="181" fontId="0" fillId="8" borderId="43" xfId="0" applyNumberFormat="1" applyFill="1" applyBorder="1" applyAlignment="1">
      <alignment horizontal="left" vertical="center"/>
    </xf>
    <xf numFmtId="180" fontId="6" fillId="12" borderId="85" xfId="0" applyNumberFormat="1" applyFont="1" applyFill="1" applyBorder="1" applyAlignment="1">
      <alignment horizontal="left" vertical="center" indent="2"/>
    </xf>
    <xf numFmtId="180" fontId="6" fillId="12" borderId="78" xfId="0" applyNumberFormat="1" applyFont="1" applyFill="1" applyBorder="1" applyAlignment="1">
      <alignment horizontal="left" vertical="center" indent="2"/>
    </xf>
    <xf numFmtId="180" fontId="0" fillId="8" borderId="43" xfId="0" applyNumberFormat="1" applyFill="1" applyBorder="1" applyAlignment="1">
      <alignment horizontal="left" vertical="center"/>
    </xf>
    <xf numFmtId="180" fontId="6" fillId="2" borderId="0" xfId="0" applyNumberFormat="1" applyFont="1" applyFill="1" applyAlignment="1">
      <alignment horizontal="left" vertical="center" indent="2"/>
    </xf>
    <xf numFmtId="0" fontId="42" fillId="2" borderId="0" xfId="0" applyFont="1" applyFill="1" applyAlignment="1">
      <alignment horizontal="left" vertical="center"/>
    </xf>
    <xf numFmtId="180" fontId="0" fillId="2" borderId="0" xfId="0" applyNumberFormat="1" applyFill="1" applyAlignment="1">
      <alignment horizontal="left" vertical="center"/>
    </xf>
    <xf numFmtId="0" fontId="6" fillId="2" borderId="0" xfId="0" applyFont="1" applyFill="1" applyAlignment="1">
      <alignment horizontal="center" vertical="center"/>
    </xf>
    <xf numFmtId="0" fontId="11" fillId="2" borderId="0" xfId="0" applyFont="1" applyFill="1" applyAlignment="1">
      <alignment horizontal="center" vertical="center"/>
    </xf>
    <xf numFmtId="0" fontId="0" fillId="0" borderId="43" xfId="0" quotePrefix="1" applyBorder="1" applyAlignment="1">
      <alignment horizontal="center" vertical="center"/>
    </xf>
    <xf numFmtId="0" fontId="0" fillId="0" borderId="43" xfId="0" applyBorder="1" applyAlignment="1">
      <alignment horizontal="center" vertical="center"/>
    </xf>
    <xf numFmtId="179" fontId="6" fillId="2" borderId="0" xfId="0" applyNumberFormat="1" applyFont="1" applyFill="1" applyAlignment="1">
      <alignment horizontal="left" vertical="center" indent="2"/>
    </xf>
    <xf numFmtId="179" fontId="6" fillId="2" borderId="0" xfId="0" applyNumberFormat="1" applyFont="1" applyFill="1" applyAlignment="1">
      <alignment horizontal="left" vertical="center"/>
    </xf>
    <xf numFmtId="0" fontId="0" fillId="2" borderId="0" xfId="0" quotePrefix="1" applyFill="1" applyAlignment="1">
      <alignment horizontal="center" vertical="center"/>
    </xf>
    <xf numFmtId="0" fontId="0" fillId="0" borderId="0" xfId="0" applyAlignment="1">
      <alignment horizontal="center" vertical="center"/>
    </xf>
    <xf numFmtId="0" fontId="0" fillId="2" borderId="43" xfId="0" applyFill="1" applyBorder="1" applyAlignment="1">
      <alignment vertical="center" shrinkToFit="1"/>
    </xf>
    <xf numFmtId="179" fontId="0" fillId="2" borderId="0" xfId="0" applyNumberFormat="1" applyFill="1" applyAlignment="1">
      <alignment vertical="center" shrinkToFit="1"/>
    </xf>
    <xf numFmtId="0" fontId="7" fillId="2" borderId="108" xfId="0" applyFont="1" applyFill="1" applyBorder="1" applyAlignment="1">
      <alignment horizontal="center" vertical="center"/>
    </xf>
    <xf numFmtId="182" fontId="6" fillId="2" borderId="0" xfId="0" applyNumberFormat="1" applyFont="1" applyFill="1" applyAlignment="1">
      <alignment horizontal="left"/>
    </xf>
    <xf numFmtId="182" fontId="0" fillId="8" borderId="43" xfId="0" applyNumberFormat="1" applyFill="1" applyBorder="1" applyAlignment="1">
      <alignment horizontal="left" vertical="center" shrinkToFit="1"/>
    </xf>
    <xf numFmtId="0" fontId="7" fillId="2" borderId="7" xfId="0" applyFont="1" applyFill="1" applyBorder="1" applyAlignment="1">
      <alignment horizontal="center"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7" fillId="2" borderId="63" xfId="0" applyFont="1" applyFill="1" applyBorder="1" applyAlignment="1">
      <alignment horizontal="center" vertical="center"/>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2" fillId="8" borderId="0" xfId="0" applyFont="1" applyFill="1" applyAlignment="1">
      <alignment horizontal="left" vertical="center"/>
    </xf>
    <xf numFmtId="0" fontId="0" fillId="2" borderId="0" xfId="0" applyFill="1" applyAlignment="1">
      <alignment horizontal="left" vertical="top"/>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15" fillId="14" borderId="0" xfId="0" applyFont="1" applyFill="1" applyAlignment="1">
      <alignment horizontal="left" vertical="center"/>
    </xf>
    <xf numFmtId="0" fontId="15" fillId="14" borderId="0" xfId="0" applyFont="1" applyFill="1" applyAlignment="1">
      <alignment vertical="top" wrapText="1"/>
    </xf>
    <xf numFmtId="0" fontId="15" fillId="14" borderId="0" xfId="0" applyFont="1" applyFill="1" applyAlignment="1">
      <alignment vertical="top"/>
    </xf>
    <xf numFmtId="0" fontId="59" fillId="17" borderId="151" xfId="1" applyFill="1" applyBorder="1" applyAlignment="1">
      <alignment horizontal="center"/>
    </xf>
    <xf numFmtId="0" fontId="59" fillId="0" borderId="152" xfId="1" applyBorder="1" applyAlignment="1">
      <alignment horizontal="right" wrapText="1"/>
    </xf>
    <xf numFmtId="0" fontId="59" fillId="0" borderId="152" xfId="1" applyBorder="1" applyAlignment="1">
      <alignment wrapText="1"/>
    </xf>
    <xf numFmtId="0" fontId="6" fillId="4" borderId="103" xfId="0" applyFont="1" applyFill="1" applyBorder="1" applyAlignment="1">
      <alignment horizontal="center" vertical="center" shrinkToFit="1"/>
    </xf>
    <xf numFmtId="0" fontId="6" fillId="4" borderId="104" xfId="0" applyFont="1" applyFill="1" applyBorder="1" applyAlignment="1">
      <alignment horizontal="center" vertical="center" shrinkToFit="1"/>
    </xf>
    <xf numFmtId="0" fontId="6" fillId="4" borderId="105" xfId="0" applyFont="1" applyFill="1" applyBorder="1" applyAlignment="1">
      <alignment horizontal="center" vertical="center" shrinkToFit="1"/>
    </xf>
    <xf numFmtId="0" fontId="0" fillId="2" borderId="107" xfId="0" applyFill="1" applyBorder="1" applyAlignment="1">
      <alignment horizontal="left" vertical="center"/>
    </xf>
    <xf numFmtId="0" fontId="0" fillId="2" borderId="108" xfId="0" applyFill="1" applyBorder="1" applyAlignment="1">
      <alignment horizontal="left" vertical="center"/>
    </xf>
    <xf numFmtId="182" fontId="6" fillId="3" borderId="109" xfId="0" applyNumberFormat="1" applyFont="1" applyFill="1" applyBorder="1" applyAlignment="1" applyProtection="1">
      <alignment horizontal="left" vertical="center" indent="3"/>
      <protection locked="0"/>
    </xf>
    <xf numFmtId="182" fontId="6" fillId="3" borderId="110" xfId="0" applyNumberFormat="1" applyFont="1" applyFill="1" applyBorder="1" applyAlignment="1" applyProtection="1">
      <alignment horizontal="left" vertical="center" indent="3"/>
      <protection locked="0"/>
    </xf>
    <xf numFmtId="182" fontId="6" fillId="3" borderId="111" xfId="0" applyNumberFormat="1" applyFont="1" applyFill="1" applyBorder="1" applyAlignment="1" applyProtection="1">
      <alignment horizontal="left" vertical="center" indent="3"/>
      <protection locked="0"/>
    </xf>
    <xf numFmtId="0" fontId="0" fillId="2" borderId="112" xfId="0" applyFill="1" applyBorder="1" applyAlignment="1">
      <alignment horizontal="left" vertical="center"/>
    </xf>
    <xf numFmtId="0" fontId="0" fillId="5" borderId="44" xfId="0" applyFill="1" applyBorder="1" applyAlignment="1">
      <alignment horizontal="center" vertical="center"/>
    </xf>
    <xf numFmtId="0" fontId="0" fillId="5" borderId="45" xfId="0" applyFill="1" applyBorder="1" applyAlignment="1">
      <alignment horizontal="center" vertical="center"/>
    </xf>
    <xf numFmtId="0" fontId="0" fillId="5" borderId="47" xfId="0" applyFill="1" applyBorder="1" applyAlignment="1">
      <alignment horizontal="center" vertical="center"/>
    </xf>
    <xf numFmtId="0" fontId="0" fillId="5" borderId="48" xfId="0" applyFill="1" applyBorder="1" applyAlignment="1">
      <alignment horizontal="center" vertical="center"/>
    </xf>
    <xf numFmtId="0" fontId="7" fillId="5" borderId="45" xfId="0" applyFont="1" applyFill="1" applyBorder="1" applyAlignment="1">
      <alignment horizontal="center" vertical="center"/>
    </xf>
    <xf numFmtId="0" fontId="7" fillId="5" borderId="48" xfId="0" applyFont="1" applyFill="1" applyBorder="1" applyAlignment="1">
      <alignment horizontal="center" vertical="center"/>
    </xf>
    <xf numFmtId="0" fontId="0" fillId="5" borderId="46" xfId="0" applyFill="1" applyBorder="1" applyAlignment="1">
      <alignment horizontal="center" vertical="center"/>
    </xf>
    <xf numFmtId="0" fontId="0" fillId="5" borderId="49" xfId="0" applyFill="1" applyBorder="1" applyAlignment="1">
      <alignment horizontal="center" vertical="center"/>
    </xf>
    <xf numFmtId="0" fontId="0" fillId="2" borderId="76" xfId="0" applyFill="1" applyBorder="1" applyAlignment="1">
      <alignment horizontal="left" vertical="center"/>
    </xf>
    <xf numFmtId="0" fontId="0" fillId="2" borderId="64" xfId="0" applyFill="1" applyBorder="1" applyAlignment="1">
      <alignment horizontal="left" vertical="center"/>
    </xf>
    <xf numFmtId="181" fontId="6" fillId="3" borderId="36" xfId="0" applyNumberFormat="1" applyFont="1" applyFill="1" applyBorder="1" applyAlignment="1" applyProtection="1">
      <alignment horizontal="center" vertical="center"/>
      <protection locked="0"/>
    </xf>
    <xf numFmtId="181" fontId="6" fillId="3" borderId="37" xfId="0" applyNumberFormat="1" applyFont="1" applyFill="1" applyBorder="1" applyAlignment="1" applyProtection="1">
      <alignment horizontal="center" vertical="center"/>
      <protection locked="0"/>
    </xf>
    <xf numFmtId="0" fontId="0" fillId="2" borderId="65" xfId="0" applyFill="1" applyBorder="1" applyAlignment="1">
      <alignment horizontal="left" vertical="center"/>
    </xf>
    <xf numFmtId="179" fontId="6" fillId="2" borderId="77" xfId="0" applyNumberFormat="1" applyFont="1" applyFill="1" applyBorder="1" applyAlignment="1">
      <alignment horizontal="left" vertical="center"/>
    </xf>
    <xf numFmtId="179" fontId="6" fillId="2" borderId="70" xfId="0" applyNumberFormat="1" applyFont="1" applyFill="1" applyBorder="1" applyAlignment="1">
      <alignment horizontal="left" vertical="center"/>
    </xf>
    <xf numFmtId="0" fontId="0" fillId="2" borderId="57" xfId="0" applyFill="1" applyBorder="1" applyAlignment="1">
      <alignment horizontal="left" vertical="center" wrapText="1"/>
    </xf>
    <xf numFmtId="0" fontId="0" fillId="2" borderId="57" xfId="0" applyFill="1" applyBorder="1" applyAlignment="1">
      <alignment horizontal="left" vertical="center"/>
    </xf>
    <xf numFmtId="0" fontId="0" fillId="2" borderId="62" xfId="0" applyFill="1" applyBorder="1" applyAlignment="1">
      <alignment horizontal="left" vertical="center"/>
    </xf>
    <xf numFmtId="0" fontId="0" fillId="2" borderId="59" xfId="0" applyFill="1" applyBorder="1" applyAlignment="1">
      <alignment horizontal="left" vertical="center" wrapText="1"/>
    </xf>
    <xf numFmtId="0" fontId="0" fillId="2" borderId="60" xfId="0" applyFill="1" applyBorder="1" applyAlignment="1">
      <alignment horizontal="left" vertical="center"/>
    </xf>
    <xf numFmtId="181" fontId="6" fillId="3" borderId="69" xfId="0" applyNumberFormat="1" applyFont="1" applyFill="1" applyBorder="1" applyAlignment="1" applyProtection="1">
      <alignment horizontal="left" vertical="center" indent="2"/>
      <protection locked="0"/>
    </xf>
    <xf numFmtId="181" fontId="6" fillId="3" borderId="77" xfId="0" applyNumberFormat="1" applyFont="1" applyFill="1" applyBorder="1" applyAlignment="1" applyProtection="1">
      <alignment horizontal="left" vertical="center" indent="2"/>
      <protection locked="0"/>
    </xf>
    <xf numFmtId="181" fontId="6" fillId="3" borderId="70" xfId="0" applyNumberFormat="1" applyFont="1" applyFill="1" applyBorder="1" applyAlignment="1" applyProtection="1">
      <alignment horizontal="left" vertical="center" indent="2"/>
      <protection locked="0"/>
    </xf>
    <xf numFmtId="0" fontId="0" fillId="2" borderId="61" xfId="0" applyFill="1" applyBorder="1" applyAlignment="1">
      <alignment horizontal="left" vertical="center"/>
    </xf>
    <xf numFmtId="179" fontId="6" fillId="3" borderId="69" xfId="0" applyNumberFormat="1" applyFont="1" applyFill="1" applyBorder="1" applyAlignment="1" applyProtection="1">
      <alignment horizontal="left" vertical="center" indent="2"/>
      <protection locked="0"/>
    </xf>
    <xf numFmtId="179" fontId="6" fillId="3" borderId="77" xfId="0" applyNumberFormat="1" applyFont="1" applyFill="1" applyBorder="1" applyAlignment="1" applyProtection="1">
      <alignment horizontal="left" vertical="center" indent="2"/>
      <protection locked="0"/>
    </xf>
    <xf numFmtId="0" fontId="0" fillId="2" borderId="4" xfId="0" applyFill="1" applyBorder="1" applyAlignment="1">
      <alignment horizontal="left" vertical="center"/>
    </xf>
    <xf numFmtId="0" fontId="0" fillId="2" borderId="0" xfId="0" applyFill="1" applyAlignment="1">
      <alignment horizontal="left" vertical="center"/>
    </xf>
    <xf numFmtId="0" fontId="0" fillId="2" borderId="6" xfId="0" applyFill="1" applyBorder="1" applyAlignment="1">
      <alignment horizontal="left" vertical="center"/>
    </xf>
    <xf numFmtId="0" fontId="0" fillId="2" borderId="100" xfId="0" applyFill="1" applyBorder="1" applyAlignment="1">
      <alignment horizontal="left" vertical="center" wrapText="1"/>
    </xf>
    <xf numFmtId="0" fontId="0" fillId="2" borderId="66" xfId="0" applyFill="1" applyBorder="1" applyAlignment="1">
      <alignment horizontal="left" vertical="center"/>
    </xf>
    <xf numFmtId="179" fontId="6" fillId="13" borderId="69" xfId="0" applyNumberFormat="1" applyFont="1" applyFill="1" applyBorder="1" applyAlignment="1" applyProtection="1">
      <alignment horizontal="center" vertical="center"/>
      <protection locked="0"/>
    </xf>
    <xf numFmtId="179" fontId="6" fillId="13" borderId="77" xfId="0" applyNumberFormat="1" applyFont="1" applyFill="1" applyBorder="1" applyAlignment="1" applyProtection="1">
      <alignment horizontal="center" vertical="center"/>
      <protection locked="0"/>
    </xf>
    <xf numFmtId="0" fontId="9" fillId="5" borderId="0" xfId="0" applyFont="1" applyFill="1" applyAlignment="1">
      <alignment horizontal="left" vertical="top" wrapText="1"/>
    </xf>
    <xf numFmtId="0" fontId="6" fillId="4" borderId="103" xfId="0" applyFont="1" applyFill="1" applyBorder="1" applyAlignment="1" applyProtection="1">
      <alignment horizontal="center" vertical="center" shrinkToFit="1"/>
      <protection locked="0"/>
    </xf>
    <xf numFmtId="0" fontId="6" fillId="4" borderId="104" xfId="0" applyFont="1" applyFill="1" applyBorder="1" applyAlignment="1" applyProtection="1">
      <alignment horizontal="center" vertical="center" shrinkToFit="1"/>
      <protection locked="0"/>
    </xf>
    <xf numFmtId="0" fontId="6" fillId="4" borderId="105" xfId="0" applyFont="1" applyFill="1" applyBorder="1" applyAlignment="1" applyProtection="1">
      <alignment horizontal="center" vertical="center" shrinkToFit="1"/>
      <protection locked="0"/>
    </xf>
    <xf numFmtId="0" fontId="6" fillId="4" borderId="57" xfId="0" applyFont="1" applyFill="1" applyBorder="1" applyAlignment="1" applyProtection="1">
      <alignment horizontal="center" vertical="center"/>
      <protection locked="0"/>
    </xf>
    <xf numFmtId="0" fontId="0" fillId="2" borderId="148" xfId="0" applyFill="1" applyBorder="1" applyAlignment="1">
      <alignment horizontal="left" vertical="center"/>
    </xf>
    <xf numFmtId="0" fontId="0" fillId="2" borderId="149" xfId="0" applyFill="1" applyBorder="1" applyAlignment="1">
      <alignment horizontal="left" vertical="center"/>
    </xf>
    <xf numFmtId="181" fontId="6" fillId="3" borderId="146" xfId="0" applyNumberFormat="1" applyFont="1" applyFill="1" applyBorder="1" applyAlignment="1" applyProtection="1">
      <alignment horizontal="center" vertical="center"/>
      <protection locked="0"/>
    </xf>
    <xf numFmtId="181" fontId="6" fillId="3" borderId="147" xfId="0" applyNumberFormat="1" applyFont="1" applyFill="1" applyBorder="1" applyAlignment="1" applyProtection="1">
      <alignment horizontal="center" vertical="center"/>
      <protection locked="0"/>
    </xf>
    <xf numFmtId="0" fontId="0" fillId="2" borderId="150" xfId="0" applyFill="1" applyBorder="1" applyAlignment="1">
      <alignment horizontal="left" vertical="center"/>
    </xf>
    <xf numFmtId="0" fontId="6" fillId="2" borderId="69" xfId="0" applyFont="1" applyFill="1" applyBorder="1" applyAlignment="1">
      <alignment horizontal="center" vertical="center"/>
    </xf>
    <xf numFmtId="0" fontId="6" fillId="2" borderId="77" xfId="0" applyFont="1" applyFill="1" applyBorder="1" applyAlignment="1">
      <alignment horizontal="center" vertical="center"/>
    </xf>
    <xf numFmtId="0" fontId="6" fillId="2" borderId="70" xfId="0" applyFont="1" applyFill="1" applyBorder="1" applyAlignment="1">
      <alignment horizontal="center" vertical="center"/>
    </xf>
    <xf numFmtId="0" fontId="0" fillId="2" borderId="54" xfId="0" applyFill="1" applyBorder="1" applyAlignment="1">
      <alignment horizontal="left" vertical="center"/>
    </xf>
    <xf numFmtId="0" fontId="0" fillId="2" borderId="55" xfId="0" applyFill="1" applyBorder="1" applyAlignment="1">
      <alignment horizontal="left" vertical="center"/>
    </xf>
    <xf numFmtId="178" fontId="62" fillId="3" borderId="55" xfId="0" applyNumberFormat="1" applyFont="1" applyFill="1" applyBorder="1" applyAlignment="1" applyProtection="1">
      <alignment horizontal="center" vertical="center"/>
      <protection locked="0"/>
    </xf>
    <xf numFmtId="0" fontId="0" fillId="2" borderId="56" xfId="0" applyFill="1" applyBorder="1" applyAlignment="1">
      <alignment horizontal="left" vertical="center" wrapText="1"/>
    </xf>
    <xf numFmtId="0" fontId="0" fillId="2" borderId="56" xfId="0" applyFill="1" applyBorder="1" applyAlignment="1">
      <alignment horizontal="left" vertical="center"/>
    </xf>
    <xf numFmtId="0" fontId="0" fillId="2" borderId="58" xfId="0" applyFill="1" applyBorder="1" applyAlignment="1">
      <alignment horizontal="left" vertical="center"/>
    </xf>
    <xf numFmtId="0" fontId="6" fillId="3" borderId="60" xfId="0" applyFont="1" applyFill="1" applyBorder="1" applyAlignment="1" applyProtection="1">
      <alignment horizontal="center" vertical="center"/>
      <protection locked="0"/>
    </xf>
    <xf numFmtId="0" fontId="0" fillId="2" borderId="84" xfId="0" applyFill="1" applyBorder="1" applyAlignment="1">
      <alignment horizontal="left" vertical="center"/>
    </xf>
    <xf numFmtId="0" fontId="0" fillId="2" borderId="85" xfId="0" applyFill="1" applyBorder="1" applyAlignment="1">
      <alignment horizontal="left" vertical="center"/>
    </xf>
    <xf numFmtId="0" fontId="0" fillId="2" borderId="86" xfId="0" applyFill="1" applyBorder="1" applyAlignment="1">
      <alignment horizontal="left" vertical="center"/>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0" fillId="2" borderId="53" xfId="0" applyFill="1" applyBorder="1" applyAlignment="1">
      <alignment horizontal="left" vertical="center"/>
    </xf>
    <xf numFmtId="182" fontId="6" fillId="3" borderId="69" xfId="0" applyNumberFormat="1" applyFont="1" applyFill="1" applyBorder="1" applyAlignment="1" applyProtection="1">
      <alignment horizontal="left" vertical="center" indent="1"/>
      <protection locked="0"/>
    </xf>
    <xf numFmtId="182" fontId="6" fillId="3" borderId="77" xfId="0" applyNumberFormat="1" applyFont="1" applyFill="1" applyBorder="1" applyAlignment="1" applyProtection="1">
      <alignment horizontal="left" vertical="center" indent="1"/>
      <protection locked="0"/>
    </xf>
    <xf numFmtId="182" fontId="6" fillId="3" borderId="70" xfId="0" applyNumberFormat="1" applyFont="1" applyFill="1" applyBorder="1" applyAlignment="1" applyProtection="1">
      <alignment horizontal="left" vertical="center" indent="1"/>
      <protection locked="0"/>
    </xf>
    <xf numFmtId="0" fontId="0" fillId="2" borderId="7" xfId="0" applyFill="1" applyBorder="1" applyAlignment="1">
      <alignment horizontal="left" vertical="center"/>
    </xf>
    <xf numFmtId="0" fontId="0" fillId="2" borderId="8" xfId="0" applyFill="1" applyBorder="1" applyAlignment="1">
      <alignment horizontal="left" vertical="center"/>
    </xf>
    <xf numFmtId="0" fontId="0" fillId="2" borderId="72" xfId="0" applyFill="1" applyBorder="1" applyAlignment="1">
      <alignment horizontal="left" vertical="center"/>
    </xf>
    <xf numFmtId="0" fontId="0" fillId="2" borderId="15" xfId="0" applyFill="1" applyBorder="1" applyAlignment="1">
      <alignment horizontal="left" vertical="center"/>
    </xf>
    <xf numFmtId="0" fontId="0" fillId="2" borderId="3" xfId="0" applyFill="1" applyBorder="1" applyAlignment="1">
      <alignment horizontal="left" vertical="center"/>
    </xf>
    <xf numFmtId="0" fontId="0" fillId="2" borderId="14" xfId="0" applyFill="1" applyBorder="1" applyAlignment="1">
      <alignment horizontal="left" vertical="center"/>
    </xf>
    <xf numFmtId="0" fontId="0" fillId="2" borderId="82" xfId="0" applyFill="1" applyBorder="1" applyAlignment="1">
      <alignment horizontal="left" vertical="center"/>
    </xf>
    <xf numFmtId="0" fontId="0" fillId="2" borderId="83" xfId="0" applyFill="1" applyBorder="1" applyAlignment="1">
      <alignment horizontal="left" vertical="center"/>
    </xf>
    <xf numFmtId="182" fontId="6" fillId="3" borderId="15" xfId="0" applyNumberFormat="1" applyFont="1" applyFill="1" applyBorder="1" applyAlignment="1" applyProtection="1">
      <alignment horizontal="left" vertical="center" indent="1"/>
      <protection locked="0"/>
    </xf>
    <xf numFmtId="182" fontId="6" fillId="3" borderId="3" xfId="0" applyNumberFormat="1" applyFont="1" applyFill="1" applyBorder="1" applyAlignment="1" applyProtection="1">
      <alignment horizontal="left" vertical="center" indent="1"/>
      <protection locked="0"/>
    </xf>
    <xf numFmtId="182" fontId="6" fillId="3" borderId="18" xfId="0" applyNumberFormat="1" applyFont="1" applyFill="1" applyBorder="1" applyAlignment="1" applyProtection="1">
      <alignment horizontal="left" vertical="center" indent="1"/>
      <protection locked="0"/>
    </xf>
    <xf numFmtId="0" fontId="0" fillId="2" borderId="74" xfId="0" applyFill="1" applyBorder="1" applyAlignment="1">
      <alignment horizontal="left" vertical="center" wrapText="1"/>
    </xf>
    <xf numFmtId="0" fontId="0" fillId="2" borderId="75" xfId="0" applyFill="1" applyBorder="1" applyAlignment="1">
      <alignment horizontal="left" vertical="center"/>
    </xf>
    <xf numFmtId="0" fontId="0" fillId="2" borderId="10" xfId="0" applyFill="1" applyBorder="1" applyAlignment="1">
      <alignment horizontal="left" vertical="center"/>
    </xf>
    <xf numFmtId="0" fontId="0" fillId="2" borderId="17" xfId="0" applyFill="1" applyBorder="1" applyAlignment="1">
      <alignment horizontal="left" vertical="center"/>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75" xfId="0" applyFill="1" applyBorder="1" applyAlignment="1">
      <alignment horizontal="center" vertical="center" shrinkToFit="1"/>
    </xf>
    <xf numFmtId="0" fontId="6" fillId="3" borderId="4"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182" fontId="6" fillId="2" borderId="69" xfId="0" applyNumberFormat="1" applyFont="1" applyFill="1" applyBorder="1" applyAlignment="1">
      <alignment horizontal="left" vertical="center" indent="1"/>
    </xf>
    <xf numFmtId="182" fontId="6" fillId="2" borderId="77" xfId="0" applyNumberFormat="1" applyFont="1" applyFill="1" applyBorder="1" applyAlignment="1">
      <alignment horizontal="left" vertical="center" indent="1"/>
    </xf>
    <xf numFmtId="182" fontId="6" fillId="2" borderId="70" xfId="0" applyNumberFormat="1" applyFont="1" applyFill="1" applyBorder="1" applyAlignment="1">
      <alignment horizontal="left" vertical="center" indent="1"/>
    </xf>
    <xf numFmtId="0" fontId="6" fillId="4" borderId="64" xfId="0" applyFont="1" applyFill="1" applyBorder="1" applyAlignment="1" applyProtection="1">
      <alignment horizontal="center" vertical="center"/>
      <protection locked="0"/>
    </xf>
    <xf numFmtId="0" fontId="2" fillId="2" borderId="87" xfId="0" applyFont="1" applyFill="1" applyBorder="1" applyAlignment="1">
      <alignment horizontal="left" vertical="center" wrapText="1"/>
    </xf>
    <xf numFmtId="0" fontId="2" fillId="2" borderId="78" xfId="0" applyFont="1" applyFill="1" applyBorder="1" applyAlignment="1">
      <alignment horizontal="left" vertical="center" wrapText="1"/>
    </xf>
    <xf numFmtId="0" fontId="6" fillId="4" borderId="60" xfId="0" applyFont="1" applyFill="1" applyBorder="1" applyAlignment="1" applyProtection="1">
      <alignment horizontal="center" vertical="center"/>
      <protection locked="0"/>
    </xf>
    <xf numFmtId="0" fontId="6" fillId="2" borderId="60" xfId="0" applyFont="1" applyFill="1" applyBorder="1" applyAlignment="1">
      <alignment horizontal="left" vertical="center" indent="1"/>
    </xf>
    <xf numFmtId="0" fontId="0" fillId="2" borderId="116" xfId="0" applyFill="1" applyBorder="1" applyAlignment="1">
      <alignment horizontal="left" vertical="center" wrapText="1"/>
    </xf>
    <xf numFmtId="179" fontId="6" fillId="3" borderId="56" xfId="0" applyNumberFormat="1" applyFont="1" applyFill="1" applyBorder="1" applyAlignment="1" applyProtection="1">
      <alignment horizontal="center" vertical="center"/>
      <protection locked="0"/>
    </xf>
    <xf numFmtId="0" fontId="0" fillId="2" borderId="82" xfId="0" applyFill="1" applyBorder="1" applyAlignment="1">
      <alignment horizontal="left" vertical="center" wrapText="1"/>
    </xf>
    <xf numFmtId="179" fontId="6" fillId="3" borderId="84" xfId="0" applyNumberFormat="1" applyFont="1" applyFill="1" applyBorder="1" applyAlignment="1" applyProtection="1">
      <alignment horizontal="left" vertical="center" indent="2"/>
      <protection locked="0"/>
    </xf>
    <xf numFmtId="179" fontId="6" fillId="3" borderId="85" xfId="0" applyNumberFormat="1" applyFont="1" applyFill="1" applyBorder="1" applyAlignment="1" applyProtection="1">
      <alignment horizontal="left" vertical="center" indent="2"/>
      <protection locked="0"/>
    </xf>
    <xf numFmtId="179" fontId="6" fillId="2" borderId="85" xfId="0" applyNumberFormat="1" applyFont="1" applyFill="1" applyBorder="1" applyAlignment="1">
      <alignment horizontal="left" vertical="center"/>
    </xf>
    <xf numFmtId="179" fontId="6" fillId="2" borderId="78" xfId="0" applyNumberFormat="1" applyFont="1" applyFill="1" applyBorder="1" applyAlignment="1">
      <alignment horizontal="left" vertical="center"/>
    </xf>
    <xf numFmtId="0" fontId="0" fillId="2" borderId="53" xfId="0" applyFill="1" applyBorder="1" applyAlignment="1">
      <alignment horizontal="left" vertical="center" wrapText="1"/>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0" fillId="2" borderId="76" xfId="0" applyFill="1" applyBorder="1" applyAlignment="1">
      <alignment horizontal="left" vertical="center" wrapText="1"/>
    </xf>
    <xf numFmtId="179" fontId="6" fillId="3" borderId="57" xfId="0" applyNumberFormat="1" applyFont="1" applyFill="1" applyBorder="1" applyAlignment="1" applyProtection="1">
      <alignment horizontal="left" vertical="center" indent="2"/>
      <protection locked="0"/>
    </xf>
    <xf numFmtId="181" fontId="6" fillId="3" borderId="57" xfId="0" applyNumberFormat="1" applyFont="1" applyFill="1" applyBorder="1" applyAlignment="1" applyProtection="1">
      <alignment horizontal="left" vertical="center" indent="2"/>
      <protection locked="0"/>
    </xf>
    <xf numFmtId="0" fontId="6" fillId="2" borderId="15"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8" xfId="0" applyFont="1" applyFill="1" applyBorder="1" applyAlignment="1">
      <alignment horizontal="center" vertical="center"/>
    </xf>
    <xf numFmtId="177" fontId="6" fillId="2" borderId="15" xfId="0" applyNumberFormat="1" applyFont="1" applyFill="1" applyBorder="1" applyAlignment="1">
      <alignment horizontal="center" vertical="center"/>
    </xf>
    <xf numFmtId="0" fontId="0" fillId="2" borderId="15" xfId="0" applyFill="1" applyBorder="1" applyAlignment="1">
      <alignment horizontal="left" vertical="center" wrapText="1"/>
    </xf>
    <xf numFmtId="0" fontId="0" fillId="2" borderId="87" xfId="0" applyFill="1" applyBorder="1" applyAlignment="1">
      <alignment horizontal="left" vertical="center" wrapText="1"/>
    </xf>
    <xf numFmtId="0" fontId="0" fillId="2" borderId="78" xfId="0" applyFill="1" applyBorder="1" applyAlignment="1">
      <alignment horizontal="left" vertical="center" wrapText="1"/>
    </xf>
    <xf numFmtId="0" fontId="0" fillId="2" borderId="12" xfId="0" applyFill="1" applyBorder="1" applyAlignment="1">
      <alignment horizontal="left" vertical="center" wrapText="1"/>
    </xf>
    <xf numFmtId="0" fontId="0" fillId="2" borderId="2" xfId="0" applyFill="1" applyBorder="1" applyAlignment="1">
      <alignment horizontal="left"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6" fillId="2" borderId="55" xfId="0" applyFont="1" applyFill="1" applyBorder="1" applyAlignment="1">
      <alignment horizontal="center" vertical="center" shrinkToFit="1"/>
    </xf>
    <xf numFmtId="0" fontId="0" fillId="2" borderId="9" xfId="0" applyFill="1" applyBorder="1" applyAlignment="1">
      <alignment horizontal="left" vertical="center" wrapText="1"/>
    </xf>
    <xf numFmtId="0" fontId="0" fillId="2" borderId="1" xfId="0" applyFill="1" applyBorder="1" applyAlignment="1">
      <alignment horizontal="left" vertical="center"/>
    </xf>
    <xf numFmtId="0" fontId="0" fillId="2" borderId="24" xfId="0" applyFill="1" applyBorder="1" applyAlignment="1">
      <alignment horizontal="left" vertical="center"/>
    </xf>
    <xf numFmtId="0" fontId="0" fillId="2" borderId="71" xfId="0" applyFill="1" applyBorder="1" applyAlignment="1">
      <alignment horizontal="left" vertical="center"/>
    </xf>
    <xf numFmtId="0" fontId="0" fillId="2" borderId="39" xfId="0" applyFill="1" applyBorder="1" applyAlignment="1">
      <alignment horizontal="left" vertical="center"/>
    </xf>
    <xf numFmtId="0" fontId="0" fillId="2" borderId="73" xfId="0" applyFill="1" applyBorder="1" applyAlignment="1">
      <alignment horizontal="left" vertical="center"/>
    </xf>
    <xf numFmtId="0" fontId="6" fillId="3" borderId="71"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68" xfId="0" applyFont="1" applyFill="1" applyBorder="1" applyAlignment="1" applyProtection="1">
      <alignment horizontal="center" vertical="center"/>
      <protection locked="0"/>
    </xf>
    <xf numFmtId="0" fontId="6" fillId="3" borderId="64" xfId="0" applyFont="1" applyFill="1" applyBorder="1" applyAlignment="1" applyProtection="1">
      <alignment horizontal="center" vertical="center"/>
      <protection locked="0"/>
    </xf>
    <xf numFmtId="0" fontId="0" fillId="2" borderId="144" xfId="0" applyFill="1" applyBorder="1" applyAlignment="1">
      <alignment horizontal="left" vertical="center"/>
    </xf>
    <xf numFmtId="0" fontId="0" fillId="2" borderId="145" xfId="0" applyFill="1" applyBorder="1" applyAlignment="1">
      <alignment horizontal="left" vertical="center"/>
    </xf>
    <xf numFmtId="179" fontId="12" fillId="3" borderId="147" xfId="0" applyNumberFormat="1" applyFont="1" applyFill="1" applyBorder="1" applyAlignment="1" applyProtection="1">
      <alignment horizontal="center" vertical="center"/>
      <protection locked="0"/>
    </xf>
    <xf numFmtId="179" fontId="12" fillId="3" borderId="145" xfId="0" applyNumberFormat="1" applyFont="1" applyFill="1" applyBorder="1" applyAlignment="1" applyProtection="1">
      <alignment horizontal="center" vertical="center"/>
      <protection locked="0"/>
    </xf>
    <xf numFmtId="0" fontId="0" fillId="2" borderId="9" xfId="0" applyFill="1" applyBorder="1" applyAlignment="1">
      <alignment horizontal="left" vertical="top" wrapText="1"/>
    </xf>
    <xf numFmtId="0" fontId="0" fillId="2" borderId="1" xfId="0" applyFill="1" applyBorder="1" applyAlignment="1">
      <alignment horizontal="left" vertical="top" wrapText="1"/>
    </xf>
    <xf numFmtId="0" fontId="0" fillId="2" borderId="24" xfId="0" applyFill="1" applyBorder="1" applyAlignment="1">
      <alignment horizontal="left" vertical="top" wrapText="1"/>
    </xf>
    <xf numFmtId="0" fontId="0" fillId="2" borderId="4" xfId="0" applyFill="1" applyBorder="1" applyAlignment="1">
      <alignment horizontal="left" vertical="top" wrapText="1"/>
    </xf>
    <xf numFmtId="0" fontId="0" fillId="2" borderId="0" xfId="0" applyFill="1" applyAlignment="1">
      <alignment horizontal="left" vertical="top" wrapText="1"/>
    </xf>
    <xf numFmtId="0" fontId="0" fillId="2" borderId="6" xfId="0" applyFill="1" applyBorder="1" applyAlignment="1">
      <alignment horizontal="left" vertical="top" wrapText="1"/>
    </xf>
    <xf numFmtId="181" fontId="6" fillId="2" borderId="69" xfId="0" quotePrefix="1" applyNumberFormat="1" applyFont="1" applyFill="1" applyBorder="1" applyAlignment="1">
      <alignment horizontal="left" vertical="center" wrapText="1" indent="1"/>
    </xf>
    <xf numFmtId="181" fontId="6" fillId="2" borderId="77" xfId="0" applyNumberFormat="1" applyFont="1" applyFill="1" applyBorder="1" applyAlignment="1">
      <alignment horizontal="left" vertical="center" wrapText="1" indent="1"/>
    </xf>
    <xf numFmtId="181" fontId="6" fillId="2" borderId="70" xfId="0" applyNumberFormat="1" applyFont="1" applyFill="1" applyBorder="1" applyAlignment="1">
      <alignment horizontal="left" vertical="center" wrapText="1" indent="1"/>
    </xf>
    <xf numFmtId="0" fontId="6" fillId="2" borderId="57" xfId="0" applyFont="1" applyFill="1" applyBorder="1" applyAlignment="1">
      <alignment horizontal="left" vertical="center" indent="1"/>
    </xf>
    <xf numFmtId="49" fontId="6" fillId="3" borderId="64" xfId="0" applyNumberFormat="1" applyFont="1" applyFill="1" applyBorder="1" applyAlignment="1" applyProtection="1">
      <alignment horizontal="left" vertical="center" indent="1" shrinkToFit="1"/>
      <protection locked="0"/>
    </xf>
    <xf numFmtId="176" fontId="0" fillId="2" borderId="36" xfId="0" applyNumberFormat="1" applyFill="1" applyBorder="1" applyAlignment="1">
      <alignment horizontal="left" vertical="center" shrinkToFit="1"/>
    </xf>
    <xf numFmtId="176" fontId="0" fillId="2" borderId="37" xfId="0" applyNumberFormat="1" applyFill="1" applyBorder="1" applyAlignment="1">
      <alignment horizontal="left" vertical="center" shrinkToFit="1"/>
    </xf>
    <xf numFmtId="176" fontId="0" fillId="2" borderId="38" xfId="0" applyNumberFormat="1" applyFill="1" applyBorder="1" applyAlignment="1">
      <alignment horizontal="left" vertical="center" shrinkToFit="1"/>
    </xf>
    <xf numFmtId="0" fontId="0" fillId="2" borderId="10" xfId="0" applyFill="1" applyBorder="1" applyAlignment="1">
      <alignment horizontal="left" vertical="center" wrapText="1"/>
    </xf>
    <xf numFmtId="0" fontId="0" fillId="2" borderId="17"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6" fillId="2" borderId="63" xfId="0" applyFont="1" applyFill="1" applyBorder="1" applyAlignment="1">
      <alignment horizontal="center" vertical="center" shrinkToFit="1"/>
    </xf>
    <xf numFmtId="0" fontId="0" fillId="2" borderId="74" xfId="0" applyFill="1" applyBorder="1" applyAlignment="1">
      <alignment horizontal="left" vertical="center"/>
    </xf>
    <xf numFmtId="176" fontId="6" fillId="8" borderId="36" xfId="0" applyNumberFormat="1" applyFont="1" applyFill="1" applyBorder="1" applyAlignment="1">
      <alignment horizontal="left" vertical="center"/>
    </xf>
    <xf numFmtId="176" fontId="6" fillId="8" borderId="38" xfId="0" applyNumberFormat="1" applyFont="1" applyFill="1" applyBorder="1" applyAlignment="1">
      <alignment horizontal="left" vertical="center"/>
    </xf>
    <xf numFmtId="0" fontId="0" fillId="2" borderId="7" xfId="0" applyFill="1" applyBorder="1" applyAlignment="1">
      <alignment horizontal="left" vertical="center" wrapText="1"/>
    </xf>
    <xf numFmtId="0" fontId="6" fillId="3" borderId="69" xfId="0" applyFont="1" applyFill="1" applyBorder="1" applyAlignment="1" applyProtection="1">
      <alignment horizontal="center" vertical="center"/>
      <protection locked="0"/>
    </xf>
    <xf numFmtId="0" fontId="6" fillId="3" borderId="77" xfId="0" applyFont="1" applyFill="1" applyBorder="1" applyAlignment="1" applyProtection="1">
      <alignment horizontal="center" vertical="center"/>
      <protection locked="0"/>
    </xf>
    <xf numFmtId="0" fontId="6" fillId="3" borderId="70" xfId="0" applyFont="1" applyFill="1" applyBorder="1" applyAlignment="1" applyProtection="1">
      <alignment horizontal="center" vertical="center"/>
      <protection locked="0"/>
    </xf>
    <xf numFmtId="0" fontId="6" fillId="2" borderId="64" xfId="0" quotePrefix="1" applyFont="1" applyFill="1" applyBorder="1" applyAlignment="1">
      <alignment horizontal="left" vertical="center" indent="1"/>
    </xf>
    <xf numFmtId="0" fontId="6" fillId="2" borderId="64" xfId="0" applyFont="1" applyFill="1" applyBorder="1" applyAlignment="1">
      <alignment horizontal="left" vertical="center" indent="1"/>
    </xf>
    <xf numFmtId="0" fontId="0" fillId="2" borderId="0" xfId="0" applyFill="1" applyAlignment="1">
      <alignment horizontal="left" vertical="top"/>
    </xf>
    <xf numFmtId="0" fontId="0" fillId="2" borderId="6" xfId="0" applyFill="1" applyBorder="1" applyAlignment="1">
      <alignment horizontal="left" vertical="top"/>
    </xf>
    <xf numFmtId="0" fontId="0" fillId="2" borderId="66" xfId="0" applyFill="1" applyBorder="1" applyAlignment="1">
      <alignment horizontal="left" vertical="top" wrapText="1"/>
    </xf>
    <xf numFmtId="0" fontId="0" fillId="2" borderId="66" xfId="0" applyFill="1" applyBorder="1" applyAlignment="1">
      <alignment horizontal="left" vertical="top"/>
    </xf>
    <xf numFmtId="0" fontId="0" fillId="2" borderId="79" xfId="0" applyFill="1" applyBorder="1" applyAlignment="1">
      <alignment horizontal="left" vertical="top"/>
    </xf>
    <xf numFmtId="0" fontId="0" fillId="2" borderId="100" xfId="0" applyFill="1" applyBorder="1" applyAlignment="1">
      <alignment horizontal="left" vertical="center"/>
    </xf>
    <xf numFmtId="0" fontId="6" fillId="4" borderId="71"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6" fillId="4" borderId="68" xfId="0" applyFont="1" applyFill="1" applyBorder="1" applyAlignment="1" applyProtection="1">
      <alignment horizontal="center" vertical="center"/>
      <protection locked="0"/>
    </xf>
    <xf numFmtId="0" fontId="0" fillId="2" borderId="63" xfId="0" applyFill="1" applyBorder="1" applyAlignment="1">
      <alignment horizontal="left" vertical="center"/>
    </xf>
    <xf numFmtId="0" fontId="0" fillId="2" borderId="130" xfId="0" applyFill="1" applyBorder="1" applyAlignment="1">
      <alignment horizontal="left" vertical="center"/>
    </xf>
    <xf numFmtId="0" fontId="6" fillId="3" borderId="57" xfId="0" applyFont="1" applyFill="1" applyBorder="1" applyAlignment="1" applyProtection="1">
      <alignment horizontal="center" vertical="center"/>
      <protection locked="0"/>
    </xf>
    <xf numFmtId="0" fontId="43" fillId="8" borderId="0" xfId="0" applyFont="1" applyFill="1" applyAlignment="1">
      <alignment horizontal="center" vertical="center"/>
    </xf>
    <xf numFmtId="0" fontId="7" fillId="2" borderId="63" xfId="0" applyFont="1" applyFill="1" applyBorder="1" applyAlignment="1">
      <alignment horizontal="center" vertical="center"/>
    </xf>
    <xf numFmtId="0" fontId="7" fillId="2" borderId="66" xfId="0" applyFont="1" applyFill="1" applyBorder="1" applyAlignment="1">
      <alignment horizontal="center" vertical="center"/>
    </xf>
    <xf numFmtId="0" fontId="6" fillId="4" borderId="4"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2" fillId="8" borderId="0" xfId="0" applyFont="1" applyFill="1" applyAlignment="1">
      <alignment horizontal="left" vertical="center"/>
    </xf>
    <xf numFmtId="0" fontId="13" fillId="8" borderId="0" xfId="0" applyFont="1" applyFill="1" applyAlignment="1">
      <alignment horizontal="center" vertical="center"/>
    </xf>
    <xf numFmtId="0" fontId="0" fillId="2" borderId="19" xfId="0" applyFill="1" applyBorder="1" applyAlignment="1">
      <alignment horizontal="left" vertical="center" wrapText="1"/>
    </xf>
    <xf numFmtId="0" fontId="0" fillId="2" borderId="33" xfId="0" applyFill="1" applyBorder="1" applyAlignment="1">
      <alignment horizontal="left" vertical="center"/>
    </xf>
    <xf numFmtId="0" fontId="6" fillId="2" borderId="34"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33" xfId="0" applyFont="1" applyFill="1" applyBorder="1" applyAlignment="1">
      <alignment horizontal="center" vertical="center" shrinkToFit="1"/>
    </xf>
    <xf numFmtId="0" fontId="0" fillId="2" borderId="34" xfId="0" applyFill="1" applyBorder="1" applyAlignment="1">
      <alignment horizontal="left" vertical="center"/>
    </xf>
    <xf numFmtId="0" fontId="0" fillId="2" borderId="11" xfId="0" applyFill="1" applyBorder="1" applyAlignment="1">
      <alignment horizontal="left" vertical="center"/>
    </xf>
    <xf numFmtId="0" fontId="0" fillId="2" borderId="16" xfId="0" applyFill="1" applyBorder="1" applyAlignment="1">
      <alignment horizontal="left" vertical="center"/>
    </xf>
    <xf numFmtId="0" fontId="25" fillId="2" borderId="10" xfId="0" applyFont="1" applyFill="1" applyBorder="1" applyAlignment="1">
      <alignment horizontal="left" vertical="center" wrapText="1"/>
    </xf>
    <xf numFmtId="0" fontId="25" fillId="2" borderId="0" xfId="0" applyFont="1" applyFill="1" applyAlignment="1">
      <alignment horizontal="left" vertical="center" wrapText="1"/>
    </xf>
    <xf numFmtId="0" fontId="25" fillId="2" borderId="26"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3" xfId="0" applyFont="1" applyFill="1" applyBorder="1" applyAlignment="1">
      <alignment horizontal="left" vertical="center" wrapText="1"/>
    </xf>
    <xf numFmtId="0" fontId="25" fillId="2" borderId="27" xfId="0" applyFont="1" applyFill="1" applyBorder="1" applyAlignment="1">
      <alignment horizontal="left" vertical="center" wrapText="1"/>
    </xf>
    <xf numFmtId="0" fontId="44" fillId="2" borderId="21" xfId="0" applyFont="1" applyFill="1" applyBorder="1" applyAlignment="1">
      <alignment horizontal="center" vertical="center" wrapText="1"/>
    </xf>
    <xf numFmtId="0" fontId="44" fillId="2" borderId="130" xfId="0" applyFont="1" applyFill="1" applyBorder="1" applyAlignment="1">
      <alignment horizontal="center" vertical="center" wrapText="1"/>
    </xf>
    <xf numFmtId="0" fontId="44" fillId="2" borderId="131"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44" fillId="2" borderId="43" xfId="0" applyFont="1" applyFill="1" applyBorder="1" applyAlignment="1">
      <alignment horizontal="center" vertical="center" wrapText="1"/>
    </xf>
    <xf numFmtId="0" fontId="44" fillId="2" borderId="132" xfId="0" applyFont="1" applyFill="1" applyBorder="1" applyAlignment="1">
      <alignment horizontal="center" vertical="center" wrapText="1"/>
    </xf>
    <xf numFmtId="0" fontId="44" fillId="2" borderId="35" xfId="0" applyFont="1" applyFill="1" applyBorder="1" applyAlignment="1">
      <alignment horizontal="center" vertical="center" wrapText="1"/>
    </xf>
    <xf numFmtId="0" fontId="44" fillId="2" borderId="48" xfId="0" applyFont="1" applyFill="1" applyBorder="1" applyAlignment="1">
      <alignment horizontal="center" vertical="center" wrapText="1"/>
    </xf>
    <xf numFmtId="0" fontId="44" fillId="2" borderId="49" xfId="0" applyFont="1" applyFill="1" applyBorder="1" applyAlignment="1">
      <alignment horizontal="center" vertical="center" wrapText="1"/>
    </xf>
    <xf numFmtId="0" fontId="28" fillId="2" borderId="0" xfId="0" applyFont="1" applyFill="1" applyAlignment="1">
      <alignment horizontal="left" wrapText="1"/>
    </xf>
    <xf numFmtId="0" fontId="28" fillId="2" borderId="5" xfId="0" applyFont="1" applyFill="1" applyBorder="1" applyAlignment="1">
      <alignment horizontal="left" wrapText="1"/>
    </xf>
    <xf numFmtId="0" fontId="25" fillId="2" borderId="0" xfId="0" applyFont="1" applyFill="1" applyAlignment="1">
      <alignment horizontal="left" vertical="top" wrapText="1"/>
    </xf>
    <xf numFmtId="0" fontId="25" fillId="2" borderId="3" xfId="0" applyFont="1" applyFill="1" applyBorder="1" applyAlignment="1">
      <alignment horizontal="left" vertical="top" wrapText="1"/>
    </xf>
    <xf numFmtId="0" fontId="25" fillId="2" borderId="19" xfId="0" applyFont="1" applyFill="1" applyBorder="1" applyAlignment="1">
      <alignment horizontal="left" vertical="center"/>
    </xf>
    <xf numFmtId="0" fontId="25" fillId="2" borderId="11" xfId="0" applyFont="1" applyFill="1" applyBorder="1" applyAlignment="1">
      <alignment horizontal="left" vertical="center"/>
    </xf>
    <xf numFmtId="0" fontId="25" fillId="2" borderId="32" xfId="0" applyFont="1" applyFill="1" applyBorder="1" applyAlignment="1">
      <alignment horizontal="left" vertical="center"/>
    </xf>
    <xf numFmtId="0" fontId="25" fillId="2" borderId="10" xfId="0" applyFont="1" applyFill="1" applyBorder="1" applyAlignment="1">
      <alignment horizontal="left" vertical="center"/>
    </xf>
    <xf numFmtId="0" fontId="25" fillId="2" borderId="0" xfId="0" applyFont="1" applyFill="1" applyAlignment="1">
      <alignment horizontal="left" vertical="center"/>
    </xf>
    <xf numFmtId="0" fontId="25" fillId="2" borderId="26" xfId="0" applyFont="1" applyFill="1" applyBorder="1" applyAlignment="1">
      <alignment horizontal="left" vertical="center"/>
    </xf>
    <xf numFmtId="0" fontId="25" fillId="2" borderId="67" xfId="0" applyFont="1" applyFill="1" applyBorder="1" applyAlignment="1">
      <alignment horizontal="left" vertical="center"/>
    </xf>
    <xf numFmtId="0" fontId="25" fillId="2" borderId="39" xfId="0" applyFont="1" applyFill="1" applyBorder="1" applyAlignment="1">
      <alignment horizontal="left" vertical="center"/>
    </xf>
    <xf numFmtId="0" fontId="25" fillId="2" borderId="129" xfId="0" applyFont="1" applyFill="1" applyBorder="1" applyAlignment="1">
      <alignment horizontal="left" vertical="center"/>
    </xf>
    <xf numFmtId="0" fontId="44" fillId="2" borderId="11"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2" borderId="6" xfId="0" applyFont="1" applyFill="1" applyBorder="1" applyAlignment="1">
      <alignment horizontal="center" vertical="center" wrapText="1"/>
    </xf>
    <xf numFmtId="0" fontId="44" fillId="2" borderId="39" xfId="0" applyFont="1" applyFill="1" applyBorder="1" applyAlignment="1">
      <alignment horizontal="center" vertical="center" wrapText="1"/>
    </xf>
    <xf numFmtId="0" fontId="44" fillId="2" borderId="73" xfId="0" applyFont="1" applyFill="1" applyBorder="1" applyAlignment="1">
      <alignment horizontal="center" vertical="center" wrapText="1"/>
    </xf>
    <xf numFmtId="0" fontId="23" fillId="2" borderId="43"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5" xfId="0" applyFont="1" applyFill="1" applyBorder="1" applyAlignment="1">
      <alignment horizontal="center" vertical="center" wrapText="1"/>
    </xf>
    <xf numFmtId="0" fontId="23" fillId="2" borderId="1" xfId="0" applyFont="1" applyFill="1" applyBorder="1" applyAlignment="1">
      <alignment horizontal="center" vertical="center" shrinkToFit="1"/>
    </xf>
    <xf numFmtId="0" fontId="23" fillId="2" borderId="0" xfId="0" applyFont="1" applyFill="1" applyAlignment="1">
      <alignment horizontal="center" vertical="center" shrinkToFit="1"/>
    </xf>
    <xf numFmtId="0" fontId="23" fillId="2" borderId="5" xfId="0" applyFont="1" applyFill="1" applyBorder="1" applyAlignment="1">
      <alignment horizontal="center" vertical="center" shrinkToFit="1"/>
    </xf>
    <xf numFmtId="0" fontId="25" fillId="16" borderId="9"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4" xfId="0" applyFont="1" applyFill="1" applyBorder="1" applyAlignment="1">
      <alignment horizontal="center" vertical="center" wrapText="1"/>
    </xf>
    <xf numFmtId="0" fontId="25" fillId="16" borderId="0" xfId="0" applyFont="1" applyFill="1" applyAlignment="1">
      <alignment horizontal="center" vertical="center" wrapText="1"/>
    </xf>
    <xf numFmtId="0" fontId="25" fillId="16" borderId="17" xfId="0" applyFont="1" applyFill="1" applyBorder="1" applyAlignment="1">
      <alignment horizontal="center" vertical="center" wrapText="1"/>
    </xf>
    <xf numFmtId="0" fontId="25" fillId="16" borderId="20" xfId="0" applyFont="1" applyFill="1" applyBorder="1" applyAlignment="1">
      <alignment horizontal="center" vertical="center" wrapText="1"/>
    </xf>
    <xf numFmtId="0" fontId="25" fillId="16" borderId="5" xfId="0" applyFont="1" applyFill="1" applyBorder="1" applyAlignment="1">
      <alignment horizontal="center" vertical="center" wrapText="1"/>
    </xf>
    <xf numFmtId="0" fontId="25" fillId="16" borderId="21" xfId="0" applyFont="1" applyFill="1" applyBorder="1" applyAlignment="1">
      <alignment horizontal="center" vertical="center" wrapText="1"/>
    </xf>
    <xf numFmtId="0" fontId="23" fillId="2" borderId="4" xfId="0" applyFont="1" applyFill="1" applyBorder="1" applyAlignment="1">
      <alignment horizontal="left" vertical="center"/>
    </xf>
    <xf numFmtId="0" fontId="23" fillId="2" borderId="0" xfId="0" applyFont="1" applyFill="1" applyAlignment="1">
      <alignment horizontal="left" vertical="center"/>
    </xf>
    <xf numFmtId="0" fontId="23" fillId="2" borderId="17" xfId="0" applyFont="1" applyFill="1" applyBorder="1" applyAlignment="1">
      <alignment horizontal="left" vertical="center"/>
    </xf>
    <xf numFmtId="0" fontId="23" fillId="2" borderId="20" xfId="0" applyFont="1" applyFill="1" applyBorder="1" applyAlignment="1">
      <alignment horizontal="left" vertical="center"/>
    </xf>
    <xf numFmtId="0" fontId="23" fillId="2" borderId="5" xfId="0" applyFont="1" applyFill="1" applyBorder="1" applyAlignment="1">
      <alignment horizontal="left" vertical="center"/>
    </xf>
    <xf numFmtId="0" fontId="23" fillId="2" borderId="21" xfId="0" applyFont="1" applyFill="1" applyBorder="1" applyAlignment="1">
      <alignment horizontal="left" vertical="center"/>
    </xf>
    <xf numFmtId="0" fontId="23" fillId="2" borderId="9"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2" borderId="2" xfId="0" applyFont="1" applyFill="1" applyBorder="1" applyAlignment="1">
      <alignment horizontal="left" vertical="center" wrapText="1"/>
    </xf>
    <xf numFmtId="0" fontId="23" fillId="2" borderId="4" xfId="0" applyFont="1" applyFill="1" applyBorder="1" applyAlignment="1">
      <alignment horizontal="left" vertical="center" wrapText="1"/>
    </xf>
    <xf numFmtId="0" fontId="23" fillId="2" borderId="0" xfId="0" applyFont="1" applyFill="1" applyAlignment="1">
      <alignment horizontal="left" vertical="center" wrapText="1"/>
    </xf>
    <xf numFmtId="0" fontId="23" fillId="2" borderId="17" xfId="0" applyFont="1" applyFill="1" applyBorder="1" applyAlignment="1">
      <alignment horizontal="left" vertical="center" wrapText="1"/>
    </xf>
    <xf numFmtId="0" fontId="23" fillId="2" borderId="20" xfId="0" applyFont="1" applyFill="1" applyBorder="1" applyAlignment="1">
      <alignment horizontal="left" vertical="center" wrapText="1"/>
    </xf>
    <xf numFmtId="0" fontId="23" fillId="2" borderId="5" xfId="0" applyFont="1" applyFill="1" applyBorder="1" applyAlignment="1">
      <alignment horizontal="left" vertical="center" wrapText="1"/>
    </xf>
    <xf numFmtId="0" fontId="23" fillId="2" borderId="21" xfId="0" applyFont="1" applyFill="1" applyBorder="1" applyAlignment="1">
      <alignment horizontal="left" vertical="center" wrapText="1"/>
    </xf>
    <xf numFmtId="0" fontId="23" fillId="2" borderId="9" xfId="0" applyFont="1" applyFill="1" applyBorder="1" applyAlignment="1">
      <alignment horizontal="left" vertical="center" wrapText="1" shrinkToFit="1"/>
    </xf>
    <xf numFmtId="0" fontId="23" fillId="2" borderId="1" xfId="0" applyFont="1" applyFill="1" applyBorder="1" applyAlignment="1">
      <alignment horizontal="left" vertical="center" wrapText="1" shrinkToFit="1"/>
    </xf>
    <xf numFmtId="0" fontId="23" fillId="2" borderId="2" xfId="0" applyFont="1" applyFill="1" applyBorder="1" applyAlignment="1">
      <alignment horizontal="left" vertical="center" wrapText="1" shrinkToFit="1"/>
    </xf>
    <xf numFmtId="0" fontId="23" fillId="2" borderId="4"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7" xfId="0" applyFont="1" applyFill="1" applyBorder="1" applyAlignment="1">
      <alignment horizontal="left" vertical="center" wrapText="1" shrinkToFit="1"/>
    </xf>
    <xf numFmtId="0" fontId="23" fillId="2" borderId="20" xfId="0" applyFont="1" applyFill="1" applyBorder="1" applyAlignment="1">
      <alignment horizontal="left" vertical="center" wrapText="1" shrinkToFit="1"/>
    </xf>
    <xf numFmtId="0" fontId="23" fillId="2" borderId="5" xfId="0" applyFont="1" applyFill="1" applyBorder="1" applyAlignment="1">
      <alignment horizontal="left" vertical="center" wrapText="1" shrinkToFit="1"/>
    </xf>
    <xf numFmtId="0" fontId="23" fillId="2" borderId="21" xfId="0" applyFont="1" applyFill="1" applyBorder="1" applyAlignment="1">
      <alignment horizontal="left" vertical="center" wrapText="1" shrinkToFit="1"/>
    </xf>
    <xf numFmtId="0" fontId="26" fillId="2" borderId="0" xfId="0" applyFont="1" applyFill="1" applyAlignment="1">
      <alignment horizontal="left" vertical="center"/>
    </xf>
    <xf numFmtId="0" fontId="23" fillId="3" borderId="1" xfId="0" applyFont="1" applyFill="1" applyBorder="1" applyAlignment="1" applyProtection="1">
      <alignment horizontal="center" vertical="center" shrinkToFit="1"/>
      <protection locked="0"/>
    </xf>
    <xf numFmtId="0" fontId="23" fillId="3" borderId="0" xfId="0" applyFont="1" applyFill="1" applyAlignment="1" applyProtection="1">
      <alignment horizontal="center" vertical="center" shrinkToFit="1"/>
      <protection locked="0"/>
    </xf>
    <xf numFmtId="0" fontId="23" fillId="3" borderId="5" xfId="0" applyFont="1" applyFill="1" applyBorder="1" applyAlignment="1" applyProtection="1">
      <alignment horizontal="center" vertical="center" shrinkToFit="1"/>
      <protection locked="0"/>
    </xf>
    <xf numFmtId="0" fontId="20" fillId="2"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7"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1" fillId="16" borderId="9" xfId="0" applyFont="1" applyFill="1" applyBorder="1" applyAlignment="1">
      <alignment horizontal="center" vertical="center" wrapText="1"/>
    </xf>
    <xf numFmtId="0" fontId="21" fillId="16" borderId="1" xfId="0" applyFont="1" applyFill="1" applyBorder="1" applyAlignment="1">
      <alignment horizontal="center" vertical="center" wrapText="1"/>
    </xf>
    <xf numFmtId="0" fontId="21" fillId="16" borderId="2" xfId="0" applyFont="1" applyFill="1" applyBorder="1" applyAlignment="1">
      <alignment horizontal="center" vertical="center" wrapText="1"/>
    </xf>
    <xf numFmtId="0" fontId="21" fillId="16" borderId="4" xfId="0" applyFont="1" applyFill="1" applyBorder="1" applyAlignment="1">
      <alignment horizontal="center" vertical="center" wrapText="1"/>
    </xf>
    <xf numFmtId="0" fontId="21" fillId="16" borderId="0" xfId="0" applyFont="1" applyFill="1" applyAlignment="1">
      <alignment horizontal="center" vertical="center" wrapText="1"/>
    </xf>
    <xf numFmtId="0" fontId="21" fillId="16" borderId="17" xfId="0" applyFont="1" applyFill="1" applyBorder="1" applyAlignment="1">
      <alignment horizontal="center" vertical="center" wrapText="1"/>
    </xf>
    <xf numFmtId="0" fontId="21" fillId="4" borderId="4" xfId="0" applyFont="1" applyFill="1" applyBorder="1" applyAlignment="1" applyProtection="1">
      <alignment horizontal="center" vertical="center" wrapText="1"/>
      <protection locked="0"/>
    </xf>
    <xf numFmtId="0" fontId="21" fillId="4" borderId="0" xfId="0" applyFont="1" applyFill="1" applyAlignment="1" applyProtection="1">
      <alignment horizontal="center" vertical="center" wrapText="1"/>
      <protection locked="0"/>
    </xf>
    <xf numFmtId="0" fontId="21" fillId="4" borderId="17" xfId="0" applyFont="1" applyFill="1" applyBorder="1" applyAlignment="1" applyProtection="1">
      <alignment horizontal="center" vertical="center" wrapText="1"/>
      <protection locked="0"/>
    </xf>
    <xf numFmtId="0" fontId="27" fillId="16" borderId="4" xfId="0" applyFont="1" applyFill="1" applyBorder="1" applyAlignment="1">
      <alignment horizontal="center" vertical="center" wrapText="1"/>
    </xf>
    <xf numFmtId="0" fontId="27" fillId="16" borderId="0" xfId="0" applyFont="1" applyFill="1" applyAlignment="1">
      <alignment horizontal="center" vertical="center" wrapText="1"/>
    </xf>
    <xf numFmtId="0" fontId="27" fillId="16" borderId="17" xfId="0" applyFont="1" applyFill="1" applyBorder="1" applyAlignment="1">
      <alignment horizontal="center" vertical="center" wrapText="1"/>
    </xf>
    <xf numFmtId="0" fontId="27" fillId="16" borderId="20" xfId="0" applyFont="1" applyFill="1" applyBorder="1" applyAlignment="1">
      <alignment horizontal="center" vertical="center" wrapText="1"/>
    </xf>
    <xf numFmtId="0" fontId="27" fillId="16" borderId="5" xfId="0"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49" fillId="2" borderId="19" xfId="0" applyFont="1" applyFill="1" applyBorder="1" applyAlignment="1">
      <alignment horizontal="center" vertical="center" shrinkToFit="1"/>
    </xf>
    <xf numFmtId="0" fontId="49" fillId="2" borderId="11" xfId="0" applyFont="1" applyFill="1" applyBorder="1" applyAlignment="1">
      <alignment horizontal="center" vertical="center" shrinkToFit="1"/>
    </xf>
    <xf numFmtId="0" fontId="49" fillId="2" borderId="16" xfId="0" applyFont="1" applyFill="1" applyBorder="1" applyAlignment="1">
      <alignment horizontal="center" vertical="center" shrinkToFit="1"/>
    </xf>
    <xf numFmtId="0" fontId="49" fillId="2" borderId="10" xfId="0" applyFont="1" applyFill="1" applyBorder="1" applyAlignment="1">
      <alignment horizontal="center" vertical="center" shrinkToFit="1"/>
    </xf>
    <xf numFmtId="0" fontId="49" fillId="2" borderId="0" xfId="0" applyFont="1" applyFill="1" applyAlignment="1">
      <alignment horizontal="center" vertical="center" shrinkToFit="1"/>
    </xf>
    <xf numFmtId="0" fontId="49" fillId="2" borderId="6" xfId="0" applyFont="1" applyFill="1" applyBorder="1" applyAlignment="1">
      <alignment horizontal="center" vertical="center" shrinkToFit="1"/>
    </xf>
    <xf numFmtId="0" fontId="49" fillId="2" borderId="13" xfId="0" applyFont="1" applyFill="1" applyBorder="1" applyAlignment="1">
      <alignment horizontal="center" vertical="center" shrinkToFit="1"/>
    </xf>
    <xf numFmtId="0" fontId="49" fillId="2" borderId="3" xfId="0" applyFont="1" applyFill="1" applyBorder="1" applyAlignment="1">
      <alignment horizontal="center" vertical="center" shrinkToFit="1"/>
    </xf>
    <xf numFmtId="0" fontId="49" fillId="2" borderId="14" xfId="0" applyFont="1" applyFill="1" applyBorder="1" applyAlignment="1">
      <alignment horizontal="center" vertical="center" shrinkToFit="1"/>
    </xf>
    <xf numFmtId="0" fontId="26" fillId="2" borderId="0" xfId="0" applyFont="1" applyFill="1" applyAlignment="1">
      <alignment horizontal="left" vertical="center" wrapText="1"/>
    </xf>
    <xf numFmtId="0" fontId="21" fillId="2" borderId="0" xfId="0" applyFont="1" applyFill="1" applyAlignment="1">
      <alignment horizontal="left" vertical="center"/>
    </xf>
    <xf numFmtId="0" fontId="23" fillId="16" borderId="9"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6" borderId="2" xfId="0" applyFont="1" applyFill="1" applyBorder="1" applyAlignment="1">
      <alignment horizontal="center" vertical="center" wrapText="1"/>
    </xf>
    <xf numFmtId="0" fontId="23" fillId="16" borderId="4" xfId="0" applyFont="1" applyFill="1" applyBorder="1" applyAlignment="1">
      <alignment horizontal="center" vertical="center" wrapText="1"/>
    </xf>
    <xf numFmtId="0" fontId="23" fillId="16" borderId="0" xfId="0" applyFont="1" applyFill="1" applyAlignment="1">
      <alignment horizontal="center" vertical="center" wrapText="1"/>
    </xf>
    <xf numFmtId="0" fontId="23" fillId="16" borderId="17" xfId="0" applyFont="1" applyFill="1" applyBorder="1" applyAlignment="1">
      <alignment horizontal="center" vertical="center" wrapText="1"/>
    </xf>
    <xf numFmtId="0" fontId="23" fillId="16" borderId="20"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21" xfId="0" applyFont="1" applyFill="1" applyBorder="1" applyAlignment="1">
      <alignment horizontal="center" vertical="center" wrapText="1"/>
    </xf>
    <xf numFmtId="0" fontId="23" fillId="16" borderId="43" xfId="0" applyFont="1" applyFill="1" applyBorder="1" applyAlignment="1">
      <alignment horizontal="center" vertical="center" wrapText="1"/>
    </xf>
    <xf numFmtId="0" fontId="20" fillId="2" borderId="43" xfId="0" applyFont="1" applyFill="1" applyBorder="1" applyAlignment="1">
      <alignment horizontal="center" vertical="center"/>
    </xf>
    <xf numFmtId="0" fontId="4" fillId="2" borderId="43" xfId="0" applyFont="1" applyFill="1" applyBorder="1" applyAlignment="1">
      <alignment horizontal="center" vertical="center" wrapText="1"/>
    </xf>
    <xf numFmtId="0" fontId="18" fillId="2" borderId="0" xfId="0" applyFont="1" applyFill="1" applyAlignment="1">
      <alignment horizontal="distributed" vertical="distributed"/>
    </xf>
    <xf numFmtId="0" fontId="3" fillId="2" borderId="0" xfId="0" applyFont="1" applyFill="1" applyAlignment="1">
      <alignment horizontal="center" vertical="center" wrapText="1"/>
    </xf>
    <xf numFmtId="0" fontId="24" fillId="16" borderId="43"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2" fillId="2" borderId="28" xfId="0" applyFont="1" applyFill="1" applyBorder="1" applyAlignment="1">
      <alignment horizontal="center" vertical="center" shrinkToFit="1"/>
    </xf>
    <xf numFmtId="0" fontId="32" fillId="2" borderId="1" xfId="0" applyFont="1" applyFill="1" applyBorder="1" applyAlignment="1">
      <alignment horizontal="center" vertical="center" shrinkToFit="1"/>
    </xf>
    <xf numFmtId="0" fontId="32" fillId="2" borderId="25" xfId="0" applyFont="1" applyFill="1" applyBorder="1" applyAlignment="1">
      <alignment horizontal="center" vertical="center" shrinkToFit="1"/>
    </xf>
    <xf numFmtId="0" fontId="32" fillId="2" borderId="22" xfId="0" applyFont="1" applyFill="1" applyBorder="1" applyAlignment="1">
      <alignment horizontal="center" vertical="center" shrinkToFit="1"/>
    </xf>
    <xf numFmtId="0" fontId="32" fillId="2" borderId="0" xfId="0" applyFont="1" applyFill="1" applyAlignment="1">
      <alignment horizontal="center" vertical="center" shrinkToFit="1"/>
    </xf>
    <xf numFmtId="0" fontId="32" fillId="2" borderId="26" xfId="0" applyFont="1" applyFill="1" applyBorder="1" applyAlignment="1">
      <alignment horizontal="center" vertical="center" shrinkToFit="1"/>
    </xf>
    <xf numFmtId="0" fontId="32" fillId="2" borderId="23" xfId="0" applyFont="1" applyFill="1" applyBorder="1" applyAlignment="1">
      <alignment horizontal="center" vertical="center" shrinkToFit="1"/>
    </xf>
    <xf numFmtId="0" fontId="32" fillId="2" borderId="5" xfId="0" applyFont="1" applyFill="1" applyBorder="1" applyAlignment="1">
      <alignment horizontal="center" vertical="center" shrinkToFit="1"/>
    </xf>
    <xf numFmtId="0" fontId="32" fillId="2" borderId="30" xfId="0" applyFont="1" applyFill="1" applyBorder="1" applyAlignment="1">
      <alignment horizontal="center" vertical="center" shrinkToFit="1"/>
    </xf>
    <xf numFmtId="0" fontId="23" fillId="16" borderId="4" xfId="0" applyFont="1" applyFill="1" applyBorder="1" applyAlignment="1">
      <alignment horizontal="center" vertical="center" textRotation="255"/>
    </xf>
    <xf numFmtId="0" fontId="23" fillId="16" borderId="0" xfId="0" applyFont="1" applyFill="1" applyAlignment="1">
      <alignment horizontal="center" vertical="center" textRotation="255"/>
    </xf>
    <xf numFmtId="0" fontId="23" fillId="16" borderId="17" xfId="0" applyFont="1" applyFill="1" applyBorder="1" applyAlignment="1">
      <alignment horizontal="center" vertical="center" textRotation="255"/>
    </xf>
    <xf numFmtId="0" fontId="23" fillId="16" borderId="20" xfId="0" applyFont="1" applyFill="1" applyBorder="1" applyAlignment="1">
      <alignment horizontal="center" vertical="center" textRotation="255"/>
    </xf>
    <xf numFmtId="0" fontId="23" fillId="16" borderId="5" xfId="0" applyFont="1" applyFill="1" applyBorder="1" applyAlignment="1">
      <alignment horizontal="center" vertical="center" textRotation="255"/>
    </xf>
    <xf numFmtId="0" fontId="23" fillId="16" borderId="21" xfId="0" applyFont="1" applyFill="1" applyBorder="1" applyAlignment="1">
      <alignment horizontal="center" vertical="center" textRotation="255"/>
    </xf>
    <xf numFmtId="0" fontId="23" fillId="2" borderId="71" xfId="0" applyFont="1" applyFill="1" applyBorder="1" applyAlignment="1">
      <alignment horizontal="center" vertical="center" wrapText="1"/>
    </xf>
    <xf numFmtId="0" fontId="23" fillId="2" borderId="39"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17" xfId="0" applyFont="1" applyFill="1" applyBorder="1" applyAlignment="1">
      <alignment horizontal="center" vertical="center" wrapText="1"/>
    </xf>
    <xf numFmtId="0" fontId="44" fillId="2" borderId="68" xfId="0" applyFont="1" applyFill="1" applyBorder="1" applyAlignment="1">
      <alignment horizontal="center" vertical="center" wrapText="1"/>
    </xf>
    <xf numFmtId="0" fontId="23" fillId="2" borderId="43" xfId="0" applyFont="1" applyFill="1" applyBorder="1" applyAlignment="1">
      <alignment horizontal="center" vertical="center"/>
    </xf>
    <xf numFmtId="0" fontId="23" fillId="2" borderId="133" xfId="0" applyFont="1" applyFill="1" applyBorder="1" applyAlignment="1">
      <alignment horizontal="center" vertical="center"/>
    </xf>
    <xf numFmtId="49" fontId="23" fillId="2" borderId="1" xfId="0" applyNumberFormat="1" applyFont="1" applyFill="1" applyBorder="1" applyAlignment="1">
      <alignment horizontal="right" vertical="center" wrapText="1"/>
    </xf>
    <xf numFmtId="49" fontId="23" fillId="2" borderId="2" xfId="0" applyNumberFormat="1" applyFont="1" applyFill="1" applyBorder="1" applyAlignment="1">
      <alignment horizontal="right" vertical="center" wrapText="1"/>
    </xf>
    <xf numFmtId="49" fontId="23" fillId="2" borderId="0" xfId="0" applyNumberFormat="1" applyFont="1" applyFill="1" applyAlignment="1">
      <alignment horizontal="right" vertical="center" wrapText="1"/>
    </xf>
    <xf numFmtId="49" fontId="23" fillId="2" borderId="17" xfId="0" applyNumberFormat="1" applyFont="1" applyFill="1" applyBorder="1" applyAlignment="1">
      <alignment horizontal="right" vertical="center" wrapText="1"/>
    </xf>
    <xf numFmtId="49" fontId="23" fillId="2" borderId="9" xfId="0" applyNumberFormat="1" applyFont="1" applyFill="1" applyBorder="1" applyAlignment="1">
      <alignment horizontal="right" vertical="center" wrapText="1"/>
    </xf>
    <xf numFmtId="49" fontId="23" fillId="2" borderId="4" xfId="0" applyNumberFormat="1" applyFont="1" applyFill="1" applyBorder="1" applyAlignment="1">
      <alignment horizontal="right" vertical="center" wrapText="1"/>
    </xf>
    <xf numFmtId="0" fontId="44" fillId="2" borderId="22" xfId="0" applyFont="1" applyFill="1" applyBorder="1" applyAlignment="1">
      <alignment horizontal="center" vertical="center" wrapText="1"/>
    </xf>
    <xf numFmtId="0" fontId="44" fillId="2" borderId="23"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 borderId="20" xfId="0" applyFont="1" applyFill="1" applyBorder="1" applyAlignment="1">
      <alignment horizontal="center" vertical="center" wrapText="1"/>
    </xf>
    <xf numFmtId="178" fontId="44" fillId="2" borderId="9" xfId="0" applyNumberFormat="1" applyFont="1" applyFill="1" applyBorder="1" applyAlignment="1">
      <alignment horizontal="center" vertical="center"/>
    </xf>
    <xf numFmtId="178" fontId="44" fillId="2" borderId="1" xfId="0" applyNumberFormat="1" applyFont="1" applyFill="1" applyBorder="1" applyAlignment="1">
      <alignment horizontal="center" vertical="center"/>
    </xf>
    <xf numFmtId="178" fontId="44" fillId="2" borderId="2" xfId="0" applyNumberFormat="1" applyFont="1" applyFill="1" applyBorder="1" applyAlignment="1">
      <alignment horizontal="center" vertical="center"/>
    </xf>
    <xf numFmtId="178" fontId="44" fillId="2" borderId="4" xfId="0" applyNumberFormat="1" applyFont="1" applyFill="1" applyBorder="1" applyAlignment="1">
      <alignment horizontal="center" vertical="center"/>
    </xf>
    <xf numFmtId="178" fontId="44" fillId="2" borderId="0" xfId="0" applyNumberFormat="1" applyFont="1" applyFill="1" applyAlignment="1">
      <alignment horizontal="center" vertical="center"/>
    </xf>
    <xf numFmtId="178" fontId="44" fillId="2" borderId="17" xfId="0" applyNumberFormat="1" applyFont="1" applyFill="1" applyBorder="1" applyAlignment="1">
      <alignment horizontal="center" vertical="center"/>
    </xf>
    <xf numFmtId="178" fontId="44" fillId="2" borderId="20" xfId="0" applyNumberFormat="1" applyFont="1" applyFill="1" applyBorder="1" applyAlignment="1">
      <alignment horizontal="center" vertical="center"/>
    </xf>
    <xf numFmtId="178" fontId="44" fillId="2" borderId="5" xfId="0" applyNumberFormat="1" applyFont="1" applyFill="1" applyBorder="1" applyAlignment="1">
      <alignment horizontal="center" vertical="center"/>
    </xf>
    <xf numFmtId="178" fontId="44" fillId="2" borderId="21" xfId="0" applyNumberFormat="1" applyFont="1" applyFill="1" applyBorder="1" applyAlignment="1">
      <alignment horizontal="center" vertical="center"/>
    </xf>
    <xf numFmtId="0" fontId="23" fillId="16" borderId="43" xfId="0" applyFont="1" applyFill="1" applyBorder="1" applyAlignment="1">
      <alignment horizontal="center" vertical="center"/>
    </xf>
    <xf numFmtId="0" fontId="44" fillId="2" borderId="9" xfId="0" applyFont="1" applyFill="1" applyBorder="1" applyAlignment="1">
      <alignment horizontal="center" vertical="center" shrinkToFit="1"/>
    </xf>
    <xf numFmtId="0" fontId="44" fillId="2" borderId="1" xfId="0" applyFont="1" applyFill="1" applyBorder="1" applyAlignment="1">
      <alignment horizontal="center" vertical="center" shrinkToFit="1"/>
    </xf>
    <xf numFmtId="0" fontId="44" fillId="2" borderId="2" xfId="0" applyFont="1" applyFill="1" applyBorder="1" applyAlignment="1">
      <alignment horizontal="center" vertical="center" shrinkToFit="1"/>
    </xf>
    <xf numFmtId="0" fontId="44" fillId="2" borderId="4" xfId="0" applyFont="1" applyFill="1" applyBorder="1" applyAlignment="1">
      <alignment horizontal="center" vertical="center" shrinkToFit="1"/>
    </xf>
    <xf numFmtId="0" fontId="44" fillId="2" borderId="0" xfId="0" applyFont="1" applyFill="1" applyAlignment="1">
      <alignment horizontal="center" vertical="center" shrinkToFit="1"/>
    </xf>
    <xf numFmtId="0" fontId="44" fillId="2" borderId="17" xfId="0" applyFont="1" applyFill="1" applyBorder="1" applyAlignment="1">
      <alignment horizontal="center" vertical="center" shrinkToFit="1"/>
    </xf>
    <xf numFmtId="0" fontId="44" fillId="2" borderId="20" xfId="0" applyFont="1" applyFill="1" applyBorder="1" applyAlignment="1">
      <alignment horizontal="center" vertical="center" shrinkToFit="1"/>
    </xf>
    <xf numFmtId="0" fontId="44" fillId="2" borderId="5" xfId="0" applyFont="1" applyFill="1" applyBorder="1" applyAlignment="1">
      <alignment horizontal="center" vertical="center" shrinkToFit="1"/>
    </xf>
    <xf numFmtId="0" fontId="44" fillId="2" borderId="21" xfId="0" applyFont="1" applyFill="1" applyBorder="1" applyAlignment="1">
      <alignment horizontal="center" vertical="center" shrinkToFit="1"/>
    </xf>
    <xf numFmtId="0" fontId="23" fillId="16" borderId="43" xfId="0" applyFont="1" applyFill="1" applyBorder="1" applyAlignment="1">
      <alignment horizontal="center" vertical="center" wrapText="1" shrinkToFit="1"/>
    </xf>
    <xf numFmtId="0" fontId="23" fillId="2" borderId="1"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0" xfId="0" applyFont="1" applyFill="1" applyAlignment="1">
      <alignment horizontal="center" vertical="center"/>
    </xf>
    <xf numFmtId="0" fontId="23" fillId="2" borderId="17" xfId="0" applyFont="1" applyFill="1" applyBorder="1" applyAlignment="1">
      <alignment horizontal="center" vertical="center"/>
    </xf>
    <xf numFmtId="0" fontId="23" fillId="2" borderId="1" xfId="0" applyFont="1" applyFill="1" applyBorder="1" applyAlignment="1">
      <alignment horizontal="left" vertical="center"/>
    </xf>
    <xf numFmtId="0" fontId="23" fillId="2" borderId="2" xfId="0" applyFont="1" applyFill="1" applyBorder="1" applyAlignment="1">
      <alignment horizontal="left" vertical="center"/>
    </xf>
    <xf numFmtId="0" fontId="25" fillId="2" borderId="9"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0" xfId="0" applyFont="1" applyFill="1" applyAlignment="1">
      <alignment horizontal="center" vertical="center"/>
    </xf>
    <xf numFmtId="0" fontId="25" fillId="2" borderId="17"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21" xfId="0" applyFont="1" applyFill="1" applyBorder="1" applyAlignment="1">
      <alignment horizontal="center" vertical="center"/>
    </xf>
    <xf numFmtId="0" fontId="47" fillId="2" borderId="134" xfId="0" applyFont="1" applyFill="1" applyBorder="1" applyAlignment="1">
      <alignment horizontal="center"/>
    </xf>
    <xf numFmtId="0" fontId="47" fillId="2" borderId="135" xfId="0" applyFont="1" applyFill="1" applyBorder="1" applyAlignment="1">
      <alignment horizontal="center"/>
    </xf>
    <xf numFmtId="0" fontId="47" fillId="2" borderId="119" xfId="0" applyFont="1" applyFill="1" applyBorder="1" applyAlignment="1">
      <alignment horizontal="center"/>
    </xf>
    <xf numFmtId="0" fontId="47" fillId="2" borderId="129" xfId="0" applyFont="1" applyFill="1" applyBorder="1" applyAlignment="1">
      <alignment horizontal="center"/>
    </xf>
    <xf numFmtId="0" fontId="25" fillId="2" borderId="0" xfId="0" applyFont="1" applyFill="1" applyAlignment="1">
      <alignment horizontal="center"/>
    </xf>
    <xf numFmtId="0" fontId="44" fillId="2" borderId="4" xfId="0" applyFont="1" applyFill="1" applyBorder="1" applyAlignment="1">
      <alignment horizontal="center" vertical="center"/>
    </xf>
    <xf numFmtId="0" fontId="44" fillId="2" borderId="0" xfId="0" applyFont="1" applyFill="1" applyAlignment="1">
      <alignment horizontal="center" vertical="center"/>
    </xf>
    <xf numFmtId="0" fontId="44" fillId="2" borderId="17" xfId="0" applyFont="1" applyFill="1" applyBorder="1" applyAlignment="1">
      <alignment horizontal="center" vertical="center"/>
    </xf>
    <xf numFmtId="0" fontId="44" fillId="2" borderId="20"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21" xfId="0" applyFont="1" applyFill="1" applyBorder="1" applyAlignment="1">
      <alignment horizontal="center" vertical="center"/>
    </xf>
    <xf numFmtId="0" fontId="25" fillId="3" borderId="7" xfId="0" applyFont="1" applyFill="1" applyBorder="1" applyAlignment="1" applyProtection="1">
      <alignment horizontal="center" vertical="center" wrapText="1"/>
      <protection locked="0"/>
    </xf>
    <xf numFmtId="0" fontId="25" fillId="3" borderId="8" xfId="0" applyFont="1" applyFill="1" applyBorder="1" applyAlignment="1" applyProtection="1">
      <alignment horizontal="center" vertical="center" wrapText="1"/>
      <protection locked="0"/>
    </xf>
    <xf numFmtId="0" fontId="25" fillId="3" borderId="75"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17" xfId="0" applyFont="1" applyFill="1" applyBorder="1" applyAlignment="1" applyProtection="1">
      <alignment horizontal="center" vertical="center" wrapText="1"/>
      <protection locked="0"/>
    </xf>
    <xf numFmtId="0" fontId="25" fillId="3" borderId="20"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5" fillId="3" borderId="21" xfId="0" applyFont="1" applyFill="1" applyBorder="1" applyAlignment="1" applyProtection="1">
      <alignment horizontal="center" vertical="center" wrapText="1"/>
      <protection locked="0"/>
    </xf>
    <xf numFmtId="178" fontId="44" fillId="2" borderId="28" xfId="0" applyNumberFormat="1" applyFont="1" applyFill="1" applyBorder="1" applyAlignment="1">
      <alignment horizontal="center" vertical="center" shrinkToFit="1"/>
    </xf>
    <xf numFmtId="178" fontId="44" fillId="2" borderId="1" xfId="0" applyNumberFormat="1" applyFont="1" applyFill="1" applyBorder="1" applyAlignment="1">
      <alignment horizontal="center" vertical="center" shrinkToFit="1"/>
    </xf>
    <xf numFmtId="178" fontId="44" fillId="2" borderId="2" xfId="0" applyNumberFormat="1" applyFont="1" applyFill="1" applyBorder="1" applyAlignment="1">
      <alignment horizontal="center" vertical="center" shrinkToFit="1"/>
    </xf>
    <xf numFmtId="178" fontId="44" fillId="2" borderId="22" xfId="0" applyNumberFormat="1" applyFont="1" applyFill="1" applyBorder="1" applyAlignment="1">
      <alignment horizontal="center" vertical="center" shrinkToFit="1"/>
    </xf>
    <xf numFmtId="178" fontId="44" fillId="2" borderId="0" xfId="0" applyNumberFormat="1" applyFont="1" applyFill="1" applyAlignment="1">
      <alignment horizontal="center" vertical="center" shrinkToFit="1"/>
    </xf>
    <xf numFmtId="178" fontId="44" fillId="2" borderId="17" xfId="0" applyNumberFormat="1" applyFont="1" applyFill="1" applyBorder="1" applyAlignment="1">
      <alignment horizontal="center" vertical="center" shrinkToFit="1"/>
    </xf>
    <xf numFmtId="178" fontId="44" fillId="2" borderId="23" xfId="0" applyNumberFormat="1" applyFont="1" applyFill="1" applyBorder="1" applyAlignment="1">
      <alignment horizontal="center" vertical="center" shrinkToFit="1"/>
    </xf>
    <xf numFmtId="178" fontId="44" fillId="2" borderId="5" xfId="0" applyNumberFormat="1" applyFont="1" applyFill="1" applyBorder="1" applyAlignment="1">
      <alignment horizontal="center" vertical="center" shrinkToFit="1"/>
    </xf>
    <xf numFmtId="178" fontId="44" fillId="2" borderId="21" xfId="0" applyNumberFormat="1" applyFont="1" applyFill="1" applyBorder="1" applyAlignment="1">
      <alignment horizontal="center" vertical="center" shrinkToFit="1"/>
    </xf>
    <xf numFmtId="0" fontId="25" fillId="2" borderId="9" xfId="0" applyFont="1" applyFill="1" applyBorder="1" applyAlignment="1">
      <alignment horizontal="left" vertical="center" wrapText="1"/>
    </xf>
    <xf numFmtId="0" fontId="25" fillId="2" borderId="1" xfId="0" applyFont="1" applyFill="1" applyBorder="1" applyAlignment="1">
      <alignment horizontal="left" vertical="center" wrapText="1"/>
    </xf>
    <xf numFmtId="0" fontId="25" fillId="2" borderId="2" xfId="0" applyFont="1" applyFill="1" applyBorder="1" applyAlignment="1">
      <alignment horizontal="left" vertical="center" wrapText="1"/>
    </xf>
    <xf numFmtId="0" fontId="25" fillId="2" borderId="4" xfId="0" applyFont="1" applyFill="1" applyBorder="1" applyAlignment="1">
      <alignment horizontal="left" vertical="center" wrapText="1"/>
    </xf>
    <xf numFmtId="0" fontId="25" fillId="2" borderId="17" xfId="0" applyFont="1" applyFill="1" applyBorder="1" applyAlignment="1">
      <alignment horizontal="left" vertical="center" wrapText="1"/>
    </xf>
    <xf numFmtId="0" fontId="25" fillId="2" borderId="20"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25" fillId="2" borderId="21" xfId="0" applyFont="1" applyFill="1" applyBorder="1" applyAlignment="1">
      <alignment horizontal="left" vertical="center" wrapText="1"/>
    </xf>
    <xf numFmtId="0" fontId="46" fillId="2" borderId="7" xfId="0" applyFont="1" applyFill="1" applyBorder="1" applyAlignment="1">
      <alignment horizontal="center" vertical="center" wrapText="1"/>
    </xf>
    <xf numFmtId="0" fontId="46" fillId="2" borderId="8" xfId="0" applyFont="1" applyFill="1" applyBorder="1" applyAlignment="1">
      <alignment horizontal="center" vertical="center" wrapText="1"/>
    </xf>
    <xf numFmtId="0" fontId="46" fillId="2" borderId="75"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21" xfId="0" applyFont="1" applyFill="1" applyBorder="1" applyAlignment="1">
      <alignment horizontal="center" vertical="center" wrapText="1"/>
    </xf>
    <xf numFmtId="0" fontId="23" fillId="2" borderId="1" xfId="0" applyFont="1" applyFill="1" applyBorder="1" applyAlignment="1">
      <alignment horizontal="right" vertical="center"/>
    </xf>
    <xf numFmtId="0" fontId="23" fillId="2" borderId="2" xfId="0" applyFont="1" applyFill="1" applyBorder="1" applyAlignment="1">
      <alignment horizontal="right" vertical="center"/>
    </xf>
    <xf numFmtId="0" fontId="23" fillId="2" borderId="0" xfId="0" applyFont="1" applyFill="1" applyAlignment="1">
      <alignment horizontal="right" vertical="center"/>
    </xf>
    <xf numFmtId="0" fontId="23" fillId="2" borderId="17" xfId="0" applyFont="1" applyFill="1" applyBorder="1" applyAlignment="1">
      <alignment horizontal="right" vertical="center"/>
    </xf>
    <xf numFmtId="0" fontId="23" fillId="16" borderId="9" xfId="0" applyFont="1" applyFill="1" applyBorder="1" applyAlignment="1">
      <alignment horizontal="center" vertical="center"/>
    </xf>
    <xf numFmtId="0" fontId="23" fillId="16" borderId="1" xfId="0" applyFont="1" applyFill="1" applyBorder="1" applyAlignment="1">
      <alignment horizontal="center" vertical="center"/>
    </xf>
    <xf numFmtId="0" fontId="23" fillId="16" borderId="2" xfId="0" applyFont="1" applyFill="1" applyBorder="1" applyAlignment="1">
      <alignment horizontal="center" vertical="center"/>
    </xf>
    <xf numFmtId="0" fontId="23" fillId="16" borderId="4" xfId="0" applyFont="1" applyFill="1" applyBorder="1" applyAlignment="1">
      <alignment horizontal="center" vertical="center"/>
    </xf>
    <xf numFmtId="0" fontId="23" fillId="16" borderId="0" xfId="0" applyFont="1" applyFill="1" applyAlignment="1">
      <alignment horizontal="center" vertical="center"/>
    </xf>
    <xf numFmtId="0" fontId="23" fillId="16" borderId="17" xfId="0" applyFont="1" applyFill="1" applyBorder="1" applyAlignment="1">
      <alignment horizontal="center" vertical="center"/>
    </xf>
    <xf numFmtId="0" fontId="23" fillId="16" borderId="20" xfId="0" applyFont="1" applyFill="1" applyBorder="1" applyAlignment="1">
      <alignment horizontal="center" vertical="center"/>
    </xf>
    <xf numFmtId="0" fontId="23" fillId="16" borderId="5" xfId="0" applyFont="1" applyFill="1" applyBorder="1" applyAlignment="1">
      <alignment horizontal="center" vertical="center"/>
    </xf>
    <xf numFmtId="0" fontId="23" fillId="16" borderId="21" xfId="0" applyFont="1" applyFill="1" applyBorder="1" applyAlignment="1">
      <alignment horizontal="center" vertical="center"/>
    </xf>
    <xf numFmtId="0" fontId="30" fillId="2" borderId="4" xfId="0" quotePrefix="1" applyFont="1" applyFill="1" applyBorder="1" applyAlignment="1">
      <alignment horizontal="center" vertical="center" wrapText="1"/>
    </xf>
    <xf numFmtId="0" fontId="30" fillId="2" borderId="0" xfId="0" quotePrefix="1" applyFont="1" applyFill="1" applyAlignment="1">
      <alignment horizontal="center" vertical="center" wrapText="1"/>
    </xf>
    <xf numFmtId="0" fontId="30" fillId="2" borderId="26" xfId="0" quotePrefix="1" applyFont="1" applyFill="1" applyBorder="1" applyAlignment="1">
      <alignment horizontal="center" vertical="center" wrapText="1"/>
    </xf>
    <xf numFmtId="0" fontId="30" fillId="2" borderId="20" xfId="0" quotePrefix="1" applyFont="1" applyFill="1" applyBorder="1" applyAlignment="1">
      <alignment horizontal="center" vertical="center" wrapText="1"/>
    </xf>
    <xf numFmtId="0" fontId="30" fillId="2" borderId="5" xfId="0" quotePrefix="1" applyFont="1" applyFill="1" applyBorder="1" applyAlignment="1">
      <alignment horizontal="center" vertical="center" wrapText="1"/>
    </xf>
    <xf numFmtId="0" fontId="30" fillId="2" borderId="30" xfId="0" quotePrefix="1"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17"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21" xfId="0" applyFont="1" applyFill="1" applyBorder="1" applyAlignment="1">
      <alignment horizontal="center" vertical="center" wrapText="1"/>
    </xf>
    <xf numFmtId="0" fontId="28" fillId="2" borderId="0" xfId="0" applyFont="1" applyFill="1" applyAlignment="1">
      <alignment horizontal="left" vertical="center" shrinkToFit="1"/>
    </xf>
    <xf numFmtId="0" fontId="28" fillId="2" borderId="5" xfId="0" applyFont="1" applyFill="1" applyBorder="1" applyAlignment="1">
      <alignment horizontal="left" vertical="center" shrinkToFit="1"/>
    </xf>
    <xf numFmtId="0" fontId="23" fillId="2" borderId="9" xfId="0" applyFont="1" applyFill="1" applyBorder="1" applyAlignment="1">
      <alignment horizontal="left" vertical="top" wrapText="1"/>
    </xf>
    <xf numFmtId="0" fontId="23" fillId="2" borderId="1" xfId="0" applyFont="1" applyFill="1" applyBorder="1" applyAlignment="1">
      <alignment horizontal="left" vertical="top" wrapText="1"/>
    </xf>
    <xf numFmtId="0" fontId="23" fillId="2" borderId="25"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0" xfId="0" applyFont="1" applyFill="1" applyAlignment="1">
      <alignment horizontal="left" vertical="top" wrapText="1"/>
    </xf>
    <xf numFmtId="0" fontId="23" fillId="2" borderId="26" xfId="0" applyFont="1" applyFill="1" applyBorder="1" applyAlignment="1">
      <alignment horizontal="left" vertical="top" wrapText="1"/>
    </xf>
    <xf numFmtId="0" fontId="23" fillId="2" borderId="28" xfId="0" applyFont="1" applyFill="1" applyBorder="1" applyAlignment="1">
      <alignment horizontal="left" vertical="top" wrapText="1"/>
    </xf>
    <xf numFmtId="0" fontId="23" fillId="2" borderId="2" xfId="0" applyFont="1" applyFill="1" applyBorder="1" applyAlignment="1">
      <alignment horizontal="left" vertical="top" wrapText="1"/>
    </xf>
    <xf numFmtId="0" fontId="23" fillId="2" borderId="22" xfId="0" applyFont="1" applyFill="1" applyBorder="1" applyAlignment="1">
      <alignment horizontal="left" vertical="top" wrapText="1"/>
    </xf>
    <xf numFmtId="0" fontId="23" fillId="2" borderId="17" xfId="0" applyFont="1" applyFill="1" applyBorder="1" applyAlignment="1">
      <alignment horizontal="left" vertical="top" wrapText="1"/>
    </xf>
    <xf numFmtId="0" fontId="23" fillId="2" borderId="9" xfId="0" applyFont="1" applyFill="1" applyBorder="1" applyAlignment="1">
      <alignment horizontal="right" vertical="center"/>
    </xf>
    <xf numFmtId="0" fontId="23" fillId="2" borderId="4" xfId="0" applyFont="1" applyFill="1" applyBorder="1" applyAlignment="1">
      <alignment horizontal="right" vertical="center"/>
    </xf>
    <xf numFmtId="0" fontId="23" fillId="16" borderId="9" xfId="0" applyFont="1" applyFill="1" applyBorder="1" applyAlignment="1">
      <alignment horizontal="center" vertical="center" textRotation="255" wrapText="1"/>
    </xf>
    <xf numFmtId="0" fontId="23" fillId="16" borderId="1" xfId="0" applyFont="1" applyFill="1" applyBorder="1" applyAlignment="1">
      <alignment horizontal="center" vertical="center" textRotation="255" wrapText="1"/>
    </xf>
    <xf numFmtId="0" fontId="23" fillId="16" borderId="2" xfId="0" applyFont="1" applyFill="1" applyBorder="1" applyAlignment="1">
      <alignment horizontal="center" vertical="center" textRotation="255" wrapText="1"/>
    </xf>
    <xf numFmtId="0" fontId="23" fillId="16" borderId="4" xfId="0" applyFont="1" applyFill="1" applyBorder="1" applyAlignment="1">
      <alignment horizontal="center" vertical="center" textRotation="255" wrapText="1"/>
    </xf>
    <xf numFmtId="0" fontId="23" fillId="16" borderId="0" xfId="0" applyFont="1" applyFill="1" applyAlignment="1">
      <alignment horizontal="center" vertical="center" textRotation="255" wrapText="1"/>
    </xf>
    <xf numFmtId="0" fontId="23" fillId="16" borderId="17" xfId="0" applyFont="1" applyFill="1" applyBorder="1" applyAlignment="1">
      <alignment horizontal="center" vertical="center" textRotation="255" wrapText="1"/>
    </xf>
    <xf numFmtId="0" fontId="23" fillId="16" borderId="20" xfId="0" applyFont="1" applyFill="1" applyBorder="1" applyAlignment="1">
      <alignment horizontal="center" vertical="center" textRotation="255" wrapText="1"/>
    </xf>
    <xf numFmtId="0" fontId="23" fillId="16" borderId="5" xfId="0" applyFont="1" applyFill="1" applyBorder="1" applyAlignment="1">
      <alignment horizontal="center" vertical="center" textRotation="255" wrapText="1"/>
    </xf>
    <xf numFmtId="0" fontId="23" fillId="16" borderId="21" xfId="0" applyFont="1" applyFill="1" applyBorder="1" applyAlignment="1">
      <alignment horizontal="center" vertical="center" textRotation="255" wrapText="1"/>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44" fillId="2" borderId="9" xfId="0" applyFont="1" applyFill="1" applyBorder="1" applyAlignment="1">
      <alignment horizontal="center" vertical="center"/>
    </xf>
    <xf numFmtId="0" fontId="44" fillId="2" borderId="1" xfId="0" applyFont="1" applyFill="1" applyBorder="1" applyAlignment="1">
      <alignment horizontal="center" vertical="center"/>
    </xf>
    <xf numFmtId="0" fontId="44" fillId="2" borderId="2" xfId="0" applyFont="1" applyFill="1" applyBorder="1" applyAlignment="1">
      <alignment horizontal="center" vertical="center"/>
    </xf>
    <xf numFmtId="0" fontId="23" fillId="16" borderId="71" xfId="0" applyFont="1" applyFill="1" applyBorder="1" applyAlignment="1">
      <alignment horizontal="center" vertical="center" wrapText="1"/>
    </xf>
    <xf numFmtId="0" fontId="23" fillId="16" borderId="39" xfId="0" applyFont="1" applyFill="1" applyBorder="1" applyAlignment="1">
      <alignment horizontal="center" vertical="center" wrapText="1"/>
    </xf>
    <xf numFmtId="0" fontId="23" fillId="16" borderId="68"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20" xfId="0" applyFont="1" applyFill="1" applyBorder="1" applyAlignment="1">
      <alignment horizontal="center" vertical="center" wrapText="1"/>
    </xf>
    <xf numFmtId="179" fontId="44" fillId="2" borderId="9" xfId="0" applyNumberFormat="1" applyFont="1" applyFill="1" applyBorder="1" applyAlignment="1">
      <alignment horizontal="center" vertical="center" shrinkToFit="1"/>
    </xf>
    <xf numFmtId="179" fontId="44" fillId="2" borderId="1" xfId="0" applyNumberFormat="1" applyFont="1" applyFill="1" applyBorder="1" applyAlignment="1">
      <alignment horizontal="center" vertical="center" shrinkToFit="1"/>
    </xf>
    <xf numFmtId="179" fontId="44" fillId="2" borderId="25" xfId="0" applyNumberFormat="1" applyFont="1" applyFill="1" applyBorder="1" applyAlignment="1">
      <alignment horizontal="center" vertical="center" shrinkToFit="1"/>
    </xf>
    <xf numFmtId="179" fontId="44" fillId="2" borderId="4" xfId="0" applyNumberFormat="1" applyFont="1" applyFill="1" applyBorder="1" applyAlignment="1">
      <alignment horizontal="center" vertical="center" shrinkToFit="1"/>
    </xf>
    <xf numFmtId="179" fontId="44" fillId="2" borderId="0" xfId="0" applyNumberFormat="1" applyFont="1" applyFill="1" applyAlignment="1">
      <alignment horizontal="center" vertical="center" shrinkToFit="1"/>
    </xf>
    <xf numFmtId="179" fontId="44" fillId="2" borderId="26" xfId="0" applyNumberFormat="1" applyFont="1" applyFill="1" applyBorder="1" applyAlignment="1">
      <alignment horizontal="center" vertical="center" shrinkToFit="1"/>
    </xf>
    <xf numFmtId="179" fontId="44" fillId="2" borderId="20" xfId="0" applyNumberFormat="1" applyFont="1" applyFill="1" applyBorder="1" applyAlignment="1">
      <alignment horizontal="center" vertical="center" shrinkToFit="1"/>
    </xf>
    <xf numFmtId="179" fontId="44" fillId="2" borderId="5" xfId="0" applyNumberFormat="1" applyFont="1" applyFill="1" applyBorder="1" applyAlignment="1">
      <alignment horizontal="center" vertical="center" shrinkToFit="1"/>
    </xf>
    <xf numFmtId="179" fontId="44" fillId="2" borderId="30" xfId="0" applyNumberFormat="1" applyFont="1" applyFill="1" applyBorder="1" applyAlignment="1">
      <alignment horizontal="center" vertical="center" shrinkToFit="1"/>
    </xf>
    <xf numFmtId="180" fontId="44" fillId="2" borderId="9" xfId="0" applyNumberFormat="1" applyFont="1" applyFill="1" applyBorder="1" applyAlignment="1">
      <alignment horizontal="center" vertical="center"/>
    </xf>
    <xf numFmtId="180" fontId="44" fillId="2" borderId="1" xfId="0" applyNumberFormat="1" applyFont="1" applyFill="1" applyBorder="1" applyAlignment="1">
      <alignment horizontal="center" vertical="center"/>
    </xf>
    <xf numFmtId="180" fontId="44" fillId="2" borderId="2" xfId="0" applyNumberFormat="1" applyFont="1" applyFill="1" applyBorder="1" applyAlignment="1">
      <alignment horizontal="center" vertical="center"/>
    </xf>
    <xf numFmtId="180" fontId="44" fillId="2" borderId="4" xfId="0" applyNumberFormat="1" applyFont="1" applyFill="1" applyBorder="1" applyAlignment="1">
      <alignment horizontal="center" vertical="center"/>
    </xf>
    <xf numFmtId="180" fontId="44" fillId="2" borderId="0" xfId="0" applyNumberFormat="1" applyFont="1" applyFill="1" applyAlignment="1">
      <alignment horizontal="center" vertical="center"/>
    </xf>
    <xf numFmtId="180" fontId="44" fillId="2" borderId="17" xfId="0" applyNumberFormat="1" applyFont="1" applyFill="1" applyBorder="1" applyAlignment="1">
      <alignment horizontal="center" vertical="center"/>
    </xf>
    <xf numFmtId="180" fontId="44" fillId="2" borderId="20" xfId="0" applyNumberFormat="1" applyFont="1" applyFill="1" applyBorder="1" applyAlignment="1">
      <alignment horizontal="center" vertical="center"/>
    </xf>
    <xf numFmtId="180" fontId="44" fillId="2" borderId="5" xfId="0" applyNumberFormat="1" applyFont="1" applyFill="1" applyBorder="1" applyAlignment="1">
      <alignment horizontal="center" vertical="center"/>
    </xf>
    <xf numFmtId="180" fontId="44" fillId="2" borderId="21" xfId="0" applyNumberFormat="1" applyFont="1" applyFill="1" applyBorder="1" applyAlignment="1">
      <alignment horizontal="center" vertical="center"/>
    </xf>
    <xf numFmtId="0" fontId="40" fillId="2" borderId="134" xfId="0" applyFont="1" applyFill="1" applyBorder="1" applyAlignment="1">
      <alignment horizontal="center"/>
    </xf>
    <xf numFmtId="0" fontId="40" fillId="2" borderId="135" xfId="0" applyFont="1" applyFill="1" applyBorder="1" applyAlignment="1">
      <alignment horizontal="center"/>
    </xf>
    <xf numFmtId="0" fontId="40" fillId="2" borderId="119" xfId="0" applyFont="1" applyFill="1" applyBorder="1" applyAlignment="1">
      <alignment horizontal="center"/>
    </xf>
    <xf numFmtId="0" fontId="40" fillId="2" borderId="129" xfId="0" applyFont="1" applyFill="1" applyBorder="1" applyAlignment="1">
      <alignment horizontal="center"/>
    </xf>
    <xf numFmtId="181" fontId="30" fillId="2" borderId="1" xfId="0" applyNumberFormat="1" applyFont="1" applyFill="1" applyBorder="1" applyAlignment="1">
      <alignment horizontal="center" vertical="center"/>
    </xf>
    <xf numFmtId="181" fontId="30" fillId="2" borderId="0" xfId="0" applyNumberFormat="1" applyFont="1" applyFill="1" applyAlignment="1">
      <alignment horizontal="center" vertical="center"/>
    </xf>
    <xf numFmtId="0" fontId="33" fillId="2" borderId="9" xfId="0" applyFont="1" applyFill="1" applyBorder="1" applyAlignment="1">
      <alignment horizontal="left" vertical="center" wrapText="1"/>
    </xf>
    <xf numFmtId="0" fontId="33" fillId="2" borderId="1"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0" xfId="0" applyFont="1" applyFill="1" applyAlignment="1">
      <alignment horizontal="left" vertical="center" wrapText="1"/>
    </xf>
    <xf numFmtId="0" fontId="34" fillId="2" borderId="1"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5" xfId="0" applyFont="1" applyFill="1" applyBorder="1" applyAlignment="1">
      <alignment horizontal="center" vertical="center" wrapText="1"/>
    </xf>
    <xf numFmtId="0" fontId="23" fillId="16" borderId="1" xfId="0" applyFont="1" applyFill="1" applyBorder="1" applyAlignment="1">
      <alignment horizontal="center" vertical="center" wrapText="1" shrinkToFit="1"/>
    </xf>
    <xf numFmtId="0" fontId="23" fillId="16" borderId="2" xfId="0" applyFont="1" applyFill="1" applyBorder="1" applyAlignment="1">
      <alignment horizontal="center" vertical="center" wrapText="1" shrinkToFit="1"/>
    </xf>
    <xf numFmtId="0" fontId="23" fillId="16" borderId="5" xfId="0" applyFont="1" applyFill="1" applyBorder="1" applyAlignment="1">
      <alignment horizontal="center" vertical="center" wrapText="1" shrinkToFit="1"/>
    </xf>
    <xf numFmtId="0" fontId="23" fillId="16" borderId="21" xfId="0" applyFont="1" applyFill="1" applyBorder="1" applyAlignment="1">
      <alignment horizontal="center" vertical="center" wrapText="1" shrinkToFit="1"/>
    </xf>
    <xf numFmtId="179" fontId="44" fillId="2" borderId="9" xfId="0" applyNumberFormat="1" applyFont="1" applyFill="1" applyBorder="1" applyAlignment="1">
      <alignment horizontal="center" vertical="center"/>
    </xf>
    <xf numFmtId="179" fontId="44" fillId="2" borderId="1" xfId="0" applyNumberFormat="1" applyFont="1" applyFill="1" applyBorder="1" applyAlignment="1">
      <alignment horizontal="center" vertical="center"/>
    </xf>
    <xf numFmtId="179" fontId="44" fillId="2" borderId="2" xfId="0" applyNumberFormat="1" applyFont="1" applyFill="1" applyBorder="1" applyAlignment="1">
      <alignment horizontal="center" vertical="center"/>
    </xf>
    <xf numFmtId="179" fontId="44" fillId="2" borderId="4" xfId="0" applyNumberFormat="1" applyFont="1" applyFill="1" applyBorder="1" applyAlignment="1">
      <alignment horizontal="center" vertical="center"/>
    </xf>
    <xf numFmtId="179" fontId="44" fillId="2" borderId="0" xfId="0" applyNumberFormat="1" applyFont="1" applyFill="1" applyAlignment="1">
      <alignment horizontal="center" vertical="center"/>
    </xf>
    <xf numFmtId="179" fontId="44" fillId="2" borderId="17" xfId="0" applyNumberFormat="1" applyFont="1" applyFill="1" applyBorder="1" applyAlignment="1">
      <alignment horizontal="center" vertical="center"/>
    </xf>
    <xf numFmtId="179" fontId="44" fillId="2" borderId="20" xfId="0" applyNumberFormat="1" applyFont="1" applyFill="1" applyBorder="1" applyAlignment="1">
      <alignment horizontal="center" vertical="center"/>
    </xf>
    <xf numFmtId="179" fontId="44" fillId="2" borderId="5" xfId="0" applyNumberFormat="1" applyFont="1" applyFill="1" applyBorder="1" applyAlignment="1">
      <alignment horizontal="center" vertical="center"/>
    </xf>
    <xf numFmtId="179" fontId="44" fillId="2" borderId="21" xfId="0" applyNumberFormat="1" applyFont="1" applyFill="1" applyBorder="1" applyAlignment="1">
      <alignment horizontal="center" vertical="center"/>
    </xf>
    <xf numFmtId="181" fontId="44" fillId="2" borderId="9" xfId="0" applyNumberFormat="1" applyFont="1" applyFill="1" applyBorder="1" applyAlignment="1">
      <alignment horizontal="center" vertical="center"/>
    </xf>
    <xf numFmtId="181" fontId="44" fillId="2" borderId="1" xfId="0" applyNumberFormat="1" applyFont="1" applyFill="1" applyBorder="1" applyAlignment="1">
      <alignment horizontal="center" vertical="center"/>
    </xf>
    <xf numFmtId="181" fontId="44" fillId="2" borderId="2" xfId="0" applyNumberFormat="1" applyFont="1" applyFill="1" applyBorder="1" applyAlignment="1">
      <alignment horizontal="center" vertical="center"/>
    </xf>
    <xf numFmtId="181" fontId="44" fillId="2" borderId="4" xfId="0" applyNumberFormat="1" applyFont="1" applyFill="1" applyBorder="1" applyAlignment="1">
      <alignment horizontal="center" vertical="center"/>
    </xf>
    <xf numFmtId="181" fontId="44" fillId="2" borderId="0" xfId="0" applyNumberFormat="1" applyFont="1" applyFill="1" applyAlignment="1">
      <alignment horizontal="center" vertical="center"/>
    </xf>
    <xf numFmtId="181" fontId="44" fillId="2" borderId="17" xfId="0" applyNumberFormat="1" applyFont="1" applyFill="1" applyBorder="1" applyAlignment="1">
      <alignment horizontal="center" vertical="center"/>
    </xf>
    <xf numFmtId="181" fontId="44" fillId="2" borderId="20" xfId="0" applyNumberFormat="1" applyFont="1" applyFill="1" applyBorder="1" applyAlignment="1">
      <alignment horizontal="center" vertical="center"/>
    </xf>
    <xf numFmtId="181" fontId="44" fillId="2" borderId="5" xfId="0" applyNumberFormat="1" applyFont="1" applyFill="1" applyBorder="1" applyAlignment="1">
      <alignment horizontal="center" vertical="center"/>
    </xf>
    <xf numFmtId="181" fontId="44" fillId="2" borderId="21" xfId="0" applyNumberFormat="1" applyFont="1" applyFill="1" applyBorder="1" applyAlignment="1">
      <alignment horizontal="center" vertical="center"/>
    </xf>
    <xf numFmtId="0" fontId="34" fillId="2" borderId="1" xfId="0" applyFont="1" applyFill="1" applyBorder="1" applyAlignment="1">
      <alignment horizontal="left" vertical="top" wrapText="1"/>
    </xf>
    <xf numFmtId="0" fontId="34" fillId="2" borderId="2" xfId="0" applyFont="1" applyFill="1" applyBorder="1" applyAlignment="1">
      <alignment horizontal="left" vertical="top" wrapText="1"/>
    </xf>
    <xf numFmtId="0" fontId="34" fillId="2" borderId="0" xfId="0" applyFont="1" applyFill="1" applyAlignment="1">
      <alignment horizontal="left" vertical="top" wrapText="1"/>
    </xf>
    <xf numFmtId="0" fontId="34" fillId="2" borderId="17" xfId="0" applyFont="1" applyFill="1" applyBorder="1" applyAlignment="1">
      <alignment horizontal="left" vertical="top" wrapText="1"/>
    </xf>
    <xf numFmtId="0" fontId="34" fillId="2" borderId="5" xfId="0" applyFont="1" applyFill="1" applyBorder="1" applyAlignment="1">
      <alignment horizontal="left" vertical="top" wrapText="1"/>
    </xf>
    <xf numFmtId="0" fontId="34" fillId="2" borderId="21" xfId="0" applyFont="1" applyFill="1" applyBorder="1" applyAlignment="1">
      <alignment horizontal="left" vertical="top" wrapText="1"/>
    </xf>
    <xf numFmtId="0" fontId="33" fillId="2" borderId="0" xfId="0" applyFont="1" applyFill="1" applyAlignment="1">
      <alignment horizontal="center" vertical="center"/>
    </xf>
    <xf numFmtId="0" fontId="30" fillId="2" borderId="0" xfId="0" applyFont="1" applyFill="1" applyAlignment="1">
      <alignment horizontal="center" vertical="center"/>
    </xf>
    <xf numFmtId="0" fontId="30" fillId="2" borderId="26" xfId="0" applyFont="1" applyFill="1" applyBorder="1" applyAlignment="1">
      <alignment horizontal="center" vertical="center" wrapText="1"/>
    </xf>
    <xf numFmtId="0" fontId="30" fillId="2" borderId="30" xfId="0" applyFont="1" applyFill="1" applyBorder="1" applyAlignment="1">
      <alignment horizontal="center" vertical="center" wrapText="1"/>
    </xf>
    <xf numFmtId="0" fontId="30" fillId="2" borderId="22" xfId="0" quotePrefix="1" applyFont="1" applyFill="1" applyBorder="1" applyAlignment="1">
      <alignment horizontal="center" vertical="center" wrapText="1"/>
    </xf>
    <xf numFmtId="0" fontId="35" fillId="2" borderId="0" xfId="0" applyFont="1" applyFill="1" applyAlignment="1">
      <alignment horizontal="center" vertical="center"/>
    </xf>
    <xf numFmtId="0" fontId="30" fillId="2" borderId="0" xfId="0" applyFont="1" applyFill="1" applyAlignment="1">
      <alignment horizontal="right" vertical="center"/>
    </xf>
    <xf numFmtId="0" fontId="35" fillId="2" borderId="0" xfId="0" applyFont="1" applyFill="1" applyAlignment="1">
      <alignment horizontal="center" vertical="center" shrinkToFit="1"/>
    </xf>
    <xf numFmtId="0" fontId="30" fillId="2" borderId="0" xfId="0" applyFont="1" applyFill="1" applyAlignment="1">
      <alignment horizontal="right" vertical="center" shrinkToFit="1"/>
    </xf>
    <xf numFmtId="0" fontId="23" fillId="2" borderId="0" xfId="0" applyFont="1" applyFill="1" applyAlignment="1">
      <alignment horizontal="distributed" vertical="center" wrapText="1"/>
    </xf>
    <xf numFmtId="0" fontId="44" fillId="2" borderId="0" xfId="0" applyFont="1" applyFill="1" applyAlignment="1">
      <alignment horizontal="left" vertical="center" shrinkToFit="1"/>
    </xf>
    <xf numFmtId="0" fontId="23" fillId="2" borderId="0" xfId="0" applyFont="1" applyFill="1" applyAlignment="1">
      <alignment horizontal="distributed" vertical="center"/>
    </xf>
    <xf numFmtId="0" fontId="25" fillId="2" borderId="9"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17"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45" fillId="2" borderId="0" xfId="0" applyFont="1" applyFill="1" applyAlignment="1">
      <alignment horizontal="center" vertical="center" shrinkToFit="1"/>
    </xf>
    <xf numFmtId="0" fontId="45" fillId="2" borderId="17" xfId="0" applyFont="1" applyFill="1" applyBorder="1" applyAlignment="1">
      <alignment horizontal="center" vertical="center" shrinkToFit="1"/>
    </xf>
    <xf numFmtId="0" fontId="45" fillId="2" borderId="5"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45" fillId="2" borderId="9" xfId="0" applyFont="1" applyFill="1" applyBorder="1" applyAlignment="1">
      <alignment horizontal="center" vertical="center" shrinkToFit="1"/>
    </xf>
    <xf numFmtId="0" fontId="45" fillId="2" borderId="1" xfId="0" applyFont="1" applyFill="1" applyBorder="1" applyAlignment="1">
      <alignment horizontal="center" vertical="center" shrinkToFit="1"/>
    </xf>
    <xf numFmtId="0" fontId="45" fillId="2" borderId="2" xfId="0" applyFont="1" applyFill="1" applyBorder="1" applyAlignment="1">
      <alignment horizontal="center" vertical="center" shrinkToFit="1"/>
    </xf>
    <xf numFmtId="0" fontId="45" fillId="2" borderId="4"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23" fillId="2" borderId="20" xfId="0" applyFont="1" applyFill="1" applyBorder="1" applyAlignment="1">
      <alignment horizontal="center" vertical="center" wrapText="1"/>
    </xf>
    <xf numFmtId="0" fontId="25" fillId="2" borderId="9" xfId="0" applyFont="1" applyFill="1" applyBorder="1" applyAlignment="1">
      <alignment horizontal="left" vertical="top"/>
    </xf>
    <xf numFmtId="0" fontId="25" fillId="2" borderId="1" xfId="0" applyFont="1" applyFill="1" applyBorder="1" applyAlignment="1">
      <alignment horizontal="left" vertical="top"/>
    </xf>
    <xf numFmtId="0" fontId="25" fillId="2" borderId="2" xfId="0" applyFont="1" applyFill="1" applyBorder="1" applyAlignment="1">
      <alignment horizontal="left" vertical="top"/>
    </xf>
    <xf numFmtId="0" fontId="25" fillId="2" borderId="4" xfId="0" applyFont="1" applyFill="1" applyBorder="1" applyAlignment="1">
      <alignment horizontal="left" vertical="top"/>
    </xf>
    <xf numFmtId="0" fontId="25" fillId="2" borderId="0" xfId="0" applyFont="1" applyFill="1" applyAlignment="1">
      <alignment horizontal="left" vertical="top"/>
    </xf>
    <xf numFmtId="0" fontId="25" fillId="2" borderId="17" xfId="0" applyFont="1" applyFill="1" applyBorder="1" applyAlignment="1">
      <alignment horizontal="left" vertical="top"/>
    </xf>
    <xf numFmtId="0" fontId="25" fillId="2" borderId="20" xfId="0" applyFont="1" applyFill="1" applyBorder="1" applyAlignment="1">
      <alignment horizontal="left" vertical="top"/>
    </xf>
    <xf numFmtId="0" fontId="25" fillId="2" borderId="5" xfId="0" applyFont="1" applyFill="1" applyBorder="1" applyAlignment="1">
      <alignment horizontal="left" vertical="top"/>
    </xf>
    <xf numFmtId="0" fontId="25" fillId="2" borderId="21" xfId="0" applyFont="1" applyFill="1" applyBorder="1" applyAlignment="1">
      <alignment horizontal="left" vertical="top"/>
    </xf>
    <xf numFmtId="0" fontId="25" fillId="2" borderId="43" xfId="0" applyFont="1" applyFill="1" applyBorder="1" applyAlignment="1">
      <alignment horizontal="center" vertical="center" wrapText="1"/>
    </xf>
    <xf numFmtId="0" fontId="25" fillId="2" borderId="43" xfId="0" applyFont="1" applyFill="1" applyBorder="1" applyAlignment="1">
      <alignment horizontal="center" vertical="center" shrinkToFit="1"/>
    </xf>
    <xf numFmtId="0" fontId="23" fillId="2" borderId="9" xfId="0" applyFont="1" applyFill="1" applyBorder="1" applyAlignment="1">
      <alignment horizontal="left" vertical="top"/>
    </xf>
    <xf numFmtId="0" fontId="23" fillId="2" borderId="1" xfId="0" applyFont="1" applyFill="1" applyBorder="1" applyAlignment="1">
      <alignment horizontal="left" vertical="top"/>
    </xf>
    <xf numFmtId="0" fontId="23" fillId="2" borderId="2" xfId="0" applyFont="1" applyFill="1" applyBorder="1" applyAlignment="1">
      <alignment horizontal="left" vertical="top"/>
    </xf>
    <xf numFmtId="0" fontId="23" fillId="2" borderId="4" xfId="0" applyFont="1" applyFill="1" applyBorder="1" applyAlignment="1">
      <alignment horizontal="left" vertical="top"/>
    </xf>
    <xf numFmtId="0" fontId="23" fillId="2" borderId="0" xfId="0" applyFont="1" applyFill="1" applyAlignment="1">
      <alignment horizontal="left" vertical="top"/>
    </xf>
    <xf numFmtId="0" fontId="23" fillId="2" borderId="17" xfId="0" applyFont="1" applyFill="1" applyBorder="1" applyAlignment="1">
      <alignment horizontal="left" vertical="top"/>
    </xf>
    <xf numFmtId="0" fontId="23" fillId="2" borderId="20" xfId="0" applyFont="1" applyFill="1" applyBorder="1" applyAlignment="1">
      <alignment horizontal="left" vertical="top"/>
    </xf>
    <xf numFmtId="0" fontId="23" fillId="2" borderId="5" xfId="0" applyFont="1" applyFill="1" applyBorder="1" applyAlignment="1">
      <alignment horizontal="left" vertical="top"/>
    </xf>
    <xf numFmtId="0" fontId="23" fillId="2" borderId="21" xfId="0" applyFont="1" applyFill="1" applyBorder="1" applyAlignment="1">
      <alignment horizontal="left" vertical="top"/>
    </xf>
    <xf numFmtId="0" fontId="23" fillId="2" borderId="43" xfId="0" applyFont="1" applyFill="1" applyBorder="1" applyAlignment="1">
      <alignment horizontal="left" vertical="top"/>
    </xf>
    <xf numFmtId="0" fontId="24" fillId="16" borderId="9"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4" xfId="0" applyFont="1" applyFill="1" applyBorder="1" applyAlignment="1">
      <alignment horizontal="center" vertical="center" wrapText="1"/>
    </xf>
    <xf numFmtId="0" fontId="24" fillId="16" borderId="0" xfId="0" applyFont="1" applyFill="1" applyAlignment="1">
      <alignment horizontal="center" vertical="center" wrapText="1"/>
    </xf>
    <xf numFmtId="0" fontId="24" fillId="16" borderId="17" xfId="0" applyFont="1" applyFill="1" applyBorder="1" applyAlignment="1">
      <alignment horizontal="center" vertical="center" wrapText="1"/>
    </xf>
    <xf numFmtId="0" fontId="24" fillId="16" borderId="20" xfId="0" applyFont="1" applyFill="1" applyBorder="1" applyAlignment="1">
      <alignment horizontal="center" vertical="center" wrapText="1"/>
    </xf>
    <xf numFmtId="0" fontId="24" fillId="16" borderId="5" xfId="0" applyFont="1" applyFill="1" applyBorder="1" applyAlignment="1">
      <alignment horizontal="center" vertical="center" wrapText="1"/>
    </xf>
    <xf numFmtId="0" fontId="24" fillId="16" borderId="21" xfId="0" applyFont="1" applyFill="1" applyBorder="1" applyAlignment="1">
      <alignment horizontal="center" vertical="center" wrapText="1"/>
    </xf>
    <xf numFmtId="0" fontId="19" fillId="2" borderId="0" xfId="0" applyFont="1" applyFill="1" applyAlignment="1">
      <alignment horizontal="distributed" vertical="distributed" wrapText="1"/>
    </xf>
    <xf numFmtId="0" fontId="21" fillId="2" borderId="0" xfId="0" applyFont="1" applyFill="1" applyAlignment="1">
      <alignment horizontal="center" vertical="center"/>
    </xf>
    <xf numFmtId="0" fontId="49" fillId="2" borderId="19" xfId="0" applyFont="1" applyFill="1" applyBorder="1" applyAlignment="1">
      <alignment horizontal="center" vertical="center"/>
    </xf>
    <xf numFmtId="0" fontId="49" fillId="2" borderId="11" xfId="0" applyFont="1" applyFill="1" applyBorder="1" applyAlignment="1">
      <alignment horizontal="center" vertical="center"/>
    </xf>
    <xf numFmtId="0" fontId="49" fillId="2" borderId="16" xfId="0" applyFont="1" applyFill="1" applyBorder="1" applyAlignment="1">
      <alignment horizontal="center" vertical="center"/>
    </xf>
    <xf numFmtId="0" fontId="49" fillId="2" borderId="10" xfId="0" applyFont="1" applyFill="1" applyBorder="1" applyAlignment="1">
      <alignment horizontal="center" vertical="center"/>
    </xf>
    <xf numFmtId="0" fontId="49" fillId="2" borderId="0" xfId="0" applyFont="1" applyFill="1" applyAlignment="1">
      <alignment horizontal="center" vertical="center"/>
    </xf>
    <xf numFmtId="0" fontId="49" fillId="2" borderId="6" xfId="0" applyFont="1" applyFill="1" applyBorder="1" applyAlignment="1">
      <alignment horizontal="center" vertical="center"/>
    </xf>
    <xf numFmtId="0" fontId="49" fillId="2" borderId="13" xfId="0" applyFont="1" applyFill="1" applyBorder="1" applyAlignment="1">
      <alignment horizontal="center" vertical="center"/>
    </xf>
    <xf numFmtId="0" fontId="49" fillId="2" borderId="3" xfId="0" applyFont="1" applyFill="1" applyBorder="1" applyAlignment="1">
      <alignment horizontal="center" vertical="center"/>
    </xf>
    <xf numFmtId="0" fontId="49" fillId="2" borderId="14" xfId="0" applyFont="1" applyFill="1" applyBorder="1" applyAlignment="1">
      <alignment horizontal="center" vertical="center"/>
    </xf>
    <xf numFmtId="0" fontId="21" fillId="2" borderId="17" xfId="0" applyFont="1" applyFill="1" applyBorder="1" applyAlignment="1">
      <alignment horizontal="left" vertical="center"/>
    </xf>
    <xf numFmtId="0" fontId="23" fillId="2" borderId="21" xfId="0" applyFont="1" applyFill="1" applyBorder="1" applyAlignment="1">
      <alignment horizontal="center" vertical="center" wrapText="1"/>
    </xf>
    <xf numFmtId="0" fontId="20" fillId="2" borderId="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17" xfId="0" applyFont="1" applyFill="1" applyBorder="1" applyAlignment="1">
      <alignment horizontal="left" vertical="center" wrapText="1"/>
    </xf>
    <xf numFmtId="0" fontId="20" fillId="2" borderId="20" xfId="0" applyFont="1" applyFill="1" applyBorder="1" applyAlignment="1">
      <alignment horizontal="left" vertical="center" wrapText="1"/>
    </xf>
    <xf numFmtId="0" fontId="20" fillId="2" borderId="5" xfId="0" applyFont="1" applyFill="1" applyBorder="1" applyAlignment="1">
      <alignment horizontal="left" vertical="center" wrapText="1"/>
    </xf>
    <xf numFmtId="0" fontId="20" fillId="2" borderId="21" xfId="0" applyFont="1" applyFill="1" applyBorder="1" applyAlignment="1">
      <alignment horizontal="left" vertical="center" wrapText="1"/>
    </xf>
    <xf numFmtId="0" fontId="50" fillId="2" borderId="19" xfId="0" applyFont="1" applyFill="1" applyBorder="1" applyAlignment="1">
      <alignment horizontal="center" vertical="center"/>
    </xf>
    <xf numFmtId="0" fontId="50" fillId="2" borderId="11" xfId="0" applyFont="1" applyFill="1" applyBorder="1" applyAlignment="1">
      <alignment horizontal="center" vertical="center"/>
    </xf>
    <xf numFmtId="0" fontId="50" fillId="2" borderId="16" xfId="0" applyFont="1" applyFill="1" applyBorder="1" applyAlignment="1">
      <alignment horizontal="center" vertical="center"/>
    </xf>
    <xf numFmtId="0" fontId="50" fillId="2" borderId="10" xfId="0" applyFont="1" applyFill="1" applyBorder="1" applyAlignment="1">
      <alignment horizontal="center" vertical="center"/>
    </xf>
    <xf numFmtId="0" fontId="50" fillId="2" borderId="0" xfId="0" applyFont="1" applyFill="1" applyAlignment="1">
      <alignment horizontal="center" vertical="center"/>
    </xf>
    <xf numFmtId="0" fontId="50" fillId="2" borderId="6" xfId="0" applyFont="1" applyFill="1" applyBorder="1" applyAlignment="1">
      <alignment horizontal="center" vertical="center"/>
    </xf>
    <xf numFmtId="0" fontId="50" fillId="2" borderId="13" xfId="0" applyFont="1" applyFill="1" applyBorder="1" applyAlignment="1">
      <alignment horizontal="center" vertical="center"/>
    </xf>
    <xf numFmtId="0" fontId="50" fillId="2" borderId="3" xfId="0" applyFont="1" applyFill="1" applyBorder="1" applyAlignment="1">
      <alignment horizontal="center" vertical="center"/>
    </xf>
    <xf numFmtId="0" fontId="50" fillId="2" borderId="14" xfId="0" applyFont="1" applyFill="1" applyBorder="1" applyAlignment="1">
      <alignment horizontal="center" vertical="center"/>
    </xf>
    <xf numFmtId="0" fontId="26" fillId="4" borderId="134" xfId="0" applyFont="1" applyFill="1" applyBorder="1" applyAlignment="1" applyProtection="1">
      <alignment horizontal="center"/>
      <protection locked="0"/>
    </xf>
    <xf numFmtId="0" fontId="26" fillId="4" borderId="135" xfId="0" applyFont="1" applyFill="1" applyBorder="1" applyAlignment="1" applyProtection="1">
      <alignment horizontal="center"/>
      <protection locked="0"/>
    </xf>
    <xf numFmtId="0" fontId="26" fillId="4" borderId="119" xfId="0" applyFont="1" applyFill="1" applyBorder="1" applyAlignment="1" applyProtection="1">
      <alignment horizontal="center"/>
      <protection locked="0"/>
    </xf>
    <xf numFmtId="0" fontId="26" fillId="4" borderId="129" xfId="0" applyFont="1" applyFill="1" applyBorder="1" applyAlignment="1" applyProtection="1">
      <alignment horizontal="center"/>
      <protection locked="0"/>
    </xf>
    <xf numFmtId="0" fontId="37" fillId="2" borderId="22" xfId="0" applyFont="1" applyFill="1" applyBorder="1" applyAlignment="1">
      <alignment horizontal="center" vertical="center"/>
    </xf>
    <xf numFmtId="0" fontId="37" fillId="2" borderId="0" xfId="0" applyFont="1" applyFill="1" applyAlignment="1">
      <alignment horizontal="center" vertical="center"/>
    </xf>
    <xf numFmtId="0" fontId="23" fillId="2" borderId="43" xfId="0" applyFont="1" applyFill="1" applyBorder="1" applyAlignment="1">
      <alignment horizontal="left" vertical="center" wrapText="1"/>
    </xf>
    <xf numFmtId="0" fontId="25" fillId="2" borderId="40" xfId="0" applyFont="1" applyFill="1" applyBorder="1" applyAlignment="1">
      <alignment horizontal="center" vertical="center" wrapText="1"/>
    </xf>
    <xf numFmtId="0" fontId="25" fillId="2" borderId="41"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25" fillId="2" borderId="136" xfId="0" applyFont="1" applyFill="1" applyBorder="1" applyAlignment="1">
      <alignment horizontal="center" vertical="center" wrapText="1"/>
    </xf>
    <xf numFmtId="0" fontId="25" fillId="2" borderId="137" xfId="0" applyFont="1" applyFill="1" applyBorder="1" applyAlignment="1">
      <alignment horizontal="center" vertical="center" wrapText="1"/>
    </xf>
    <xf numFmtId="0" fontId="25" fillId="2" borderId="138" xfId="0" applyFont="1" applyFill="1" applyBorder="1" applyAlignment="1">
      <alignment horizontal="center" vertical="center" wrapText="1"/>
    </xf>
    <xf numFmtId="0" fontId="25" fillId="2" borderId="139" xfId="0" applyFont="1" applyFill="1" applyBorder="1" applyAlignment="1">
      <alignment horizontal="center" vertical="center" wrapText="1"/>
    </xf>
    <xf numFmtId="0" fontId="25" fillId="2" borderId="140" xfId="0" applyFont="1" applyFill="1" applyBorder="1" applyAlignment="1">
      <alignment horizontal="center" vertical="center" wrapText="1"/>
    </xf>
    <xf numFmtId="0" fontId="25" fillId="2" borderId="141" xfId="0" applyFont="1" applyFill="1" applyBorder="1" applyAlignment="1">
      <alignment horizontal="center" vertical="center" wrapText="1"/>
    </xf>
    <xf numFmtId="0" fontId="21" fillId="2" borderId="134" xfId="0" applyFont="1" applyFill="1" applyBorder="1" applyAlignment="1">
      <alignment horizontal="center"/>
    </xf>
    <xf numFmtId="0" fontId="21" fillId="2" borderId="135" xfId="0" applyFont="1" applyFill="1" applyBorder="1" applyAlignment="1">
      <alignment horizontal="center"/>
    </xf>
    <xf numFmtId="0" fontId="21" fillId="2" borderId="119" xfId="0" applyFont="1" applyFill="1" applyBorder="1" applyAlignment="1">
      <alignment horizontal="center"/>
    </xf>
    <xf numFmtId="0" fontId="21" fillId="2" borderId="129" xfId="0" applyFont="1" applyFill="1" applyBorder="1" applyAlignment="1">
      <alignment horizontal="center"/>
    </xf>
    <xf numFmtId="0" fontId="37" fillId="2" borderId="22" xfId="0" applyFont="1" applyFill="1" applyBorder="1" applyAlignment="1">
      <alignment horizontal="left"/>
    </xf>
    <xf numFmtId="0" fontId="37" fillId="2" borderId="0" xfId="0" applyFont="1" applyFill="1" applyAlignment="1">
      <alignment horizontal="left"/>
    </xf>
    <xf numFmtId="0" fontId="26" fillId="2" borderId="0" xfId="0" applyFont="1" applyFill="1" applyAlignment="1">
      <alignment horizontal="left" vertical="center" shrinkToFit="1"/>
    </xf>
    <xf numFmtId="0" fontId="23" fillId="2" borderId="9" xfId="0" applyFont="1" applyFill="1" applyBorder="1" applyAlignment="1">
      <alignment horizontal="center" vertical="center" wrapText="1" shrinkToFit="1"/>
    </xf>
    <xf numFmtId="0" fontId="23" fillId="2" borderId="1"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23" fillId="2" borderId="0" xfId="0" applyFont="1" applyFill="1" applyAlignment="1">
      <alignment horizontal="center" vertical="center" wrapText="1" shrinkToFit="1"/>
    </xf>
    <xf numFmtId="0" fontId="23" fillId="2" borderId="20" xfId="0" applyFont="1" applyFill="1" applyBorder="1" applyAlignment="1">
      <alignment horizontal="center" vertical="center" wrapText="1" shrinkToFit="1"/>
    </xf>
    <xf numFmtId="0" fontId="23" fillId="2" borderId="5" xfId="0" applyFont="1" applyFill="1" applyBorder="1" applyAlignment="1">
      <alignment horizontal="center" vertical="center" wrapText="1" shrinkToFit="1"/>
    </xf>
    <xf numFmtId="0" fontId="44" fillId="2" borderId="31" xfId="0" applyFont="1" applyFill="1" applyBorder="1" applyAlignment="1">
      <alignment horizontal="center" vertical="center" wrapText="1"/>
    </xf>
    <xf numFmtId="0" fontId="44" fillId="2" borderId="119" xfId="0" applyFont="1" applyFill="1" applyBorder="1" applyAlignment="1">
      <alignment horizontal="center" vertical="center" wrapText="1"/>
    </xf>
    <xf numFmtId="0" fontId="25" fillId="2" borderId="74" xfId="0" applyFont="1" applyFill="1" applyBorder="1" applyAlignment="1">
      <alignment horizontal="left" vertical="center" shrinkToFit="1"/>
    </xf>
    <xf numFmtId="0" fontId="25" fillId="2" borderId="8" xfId="0" applyFont="1" applyFill="1" applyBorder="1" applyAlignment="1">
      <alignment horizontal="left" vertical="center" shrinkToFit="1"/>
    </xf>
    <xf numFmtId="0" fontId="25" fillId="2" borderId="135" xfId="0" applyFont="1" applyFill="1" applyBorder="1" applyAlignment="1">
      <alignment horizontal="left" vertical="center" shrinkToFit="1"/>
    </xf>
    <xf numFmtId="0" fontId="25" fillId="2" borderId="10" xfId="0" applyFont="1" applyFill="1" applyBorder="1" applyAlignment="1">
      <alignment horizontal="left" vertical="center" shrinkToFit="1"/>
    </xf>
    <xf numFmtId="0" fontId="25" fillId="2" borderId="0" xfId="0" applyFont="1" applyFill="1" applyAlignment="1">
      <alignment horizontal="left" vertical="center" shrinkToFit="1"/>
    </xf>
    <xf numFmtId="0" fontId="25" fillId="2" borderId="26" xfId="0" applyFont="1" applyFill="1" applyBorder="1" applyAlignment="1">
      <alignment horizontal="left" vertical="center" shrinkToFit="1"/>
    </xf>
    <xf numFmtId="0" fontId="25" fillId="2" borderId="13" xfId="0" applyFont="1" applyFill="1" applyBorder="1" applyAlignment="1">
      <alignment horizontal="left" vertical="center" shrinkToFit="1"/>
    </xf>
    <xf numFmtId="0" fontId="25" fillId="2" borderId="3" xfId="0" applyFont="1" applyFill="1" applyBorder="1" applyAlignment="1">
      <alignment horizontal="left" vertical="center" shrinkToFit="1"/>
    </xf>
    <xf numFmtId="0" fontId="25" fillId="2" borderId="27" xfId="0" applyFont="1" applyFill="1" applyBorder="1" applyAlignment="1">
      <alignment horizontal="left" vertical="center" shrinkToFit="1"/>
    </xf>
    <xf numFmtId="0" fontId="44" fillId="2" borderId="134" xfId="0" applyFont="1" applyFill="1" applyBorder="1" applyAlignment="1">
      <alignment horizontal="center" vertical="center" wrapText="1"/>
    </xf>
    <xf numFmtId="0" fontId="44" fillId="2" borderId="8" xfId="0" applyFont="1" applyFill="1" applyBorder="1" applyAlignment="1">
      <alignment horizontal="center" vertical="center" wrapText="1"/>
    </xf>
    <xf numFmtId="0" fontId="44" fillId="2" borderId="72" xfId="0" applyFont="1" applyFill="1" applyBorder="1" applyAlignment="1">
      <alignment horizontal="center" vertical="center" wrapText="1"/>
    </xf>
    <xf numFmtId="0" fontId="44" fillId="2" borderId="29"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14" xfId="0" applyFont="1" applyFill="1" applyBorder="1" applyAlignment="1">
      <alignment horizontal="center" vertical="center" wrapText="1"/>
    </xf>
    <xf numFmtId="0" fontId="23" fillId="2" borderId="9" xfId="0" applyFont="1" applyFill="1" applyBorder="1" applyAlignment="1">
      <alignment horizontal="center" vertical="center"/>
    </xf>
    <xf numFmtId="0" fontId="23" fillId="2" borderId="25"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26" xfId="0" applyFont="1" applyFill="1" applyBorder="1" applyAlignment="1">
      <alignment horizontal="center" vertical="center"/>
    </xf>
    <xf numFmtId="0" fontId="23" fillId="2" borderId="20"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30" xfId="0" applyFont="1" applyFill="1" applyBorder="1" applyAlignment="1">
      <alignment horizontal="center" vertical="center"/>
    </xf>
    <xf numFmtId="49" fontId="23" fillId="2" borderId="28" xfId="0" applyNumberFormat="1" applyFont="1" applyFill="1" applyBorder="1" applyAlignment="1">
      <alignment horizontal="right" vertical="center" wrapText="1"/>
    </xf>
    <xf numFmtId="49" fontId="23" fillId="2" borderId="22" xfId="0" applyNumberFormat="1" applyFont="1" applyFill="1" applyBorder="1" applyAlignment="1">
      <alignment horizontal="right" vertical="center" wrapText="1"/>
    </xf>
    <xf numFmtId="0" fontId="23" fillId="16" borderId="9" xfId="0" applyFont="1" applyFill="1" applyBorder="1" applyAlignment="1">
      <alignment horizontal="center" vertical="center" wrapText="1" shrinkToFit="1"/>
    </xf>
    <xf numFmtId="0" fontId="23" fillId="16" borderId="20" xfId="0" applyFont="1" applyFill="1" applyBorder="1" applyAlignment="1">
      <alignment horizontal="center" vertical="center" wrapText="1" shrinkToFit="1"/>
    </xf>
    <xf numFmtId="0" fontId="30" fillId="2" borderId="1" xfId="0" applyFont="1" applyFill="1" applyBorder="1" applyAlignment="1">
      <alignment horizontal="center" vertical="center"/>
    </xf>
    <xf numFmtId="0" fontId="23" fillId="16" borderId="9" xfId="0" applyFont="1" applyFill="1" applyBorder="1" applyAlignment="1">
      <alignment horizontal="center" vertical="center" textRotation="255"/>
    </xf>
    <xf numFmtId="0" fontId="23" fillId="16" borderId="1" xfId="0" applyFont="1" applyFill="1" applyBorder="1" applyAlignment="1">
      <alignment horizontal="center" vertical="center" textRotation="255"/>
    </xf>
    <xf numFmtId="0" fontId="23" fillId="16" borderId="2" xfId="0" applyFont="1" applyFill="1" applyBorder="1" applyAlignment="1">
      <alignment horizontal="center" vertical="center" textRotation="255"/>
    </xf>
    <xf numFmtId="0" fontId="39" fillId="2" borderId="9"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17" xfId="0" applyFont="1" applyFill="1" applyBorder="1" applyAlignment="1">
      <alignment horizontal="center" vertical="center" wrapText="1"/>
    </xf>
    <xf numFmtId="0" fontId="39" fillId="2" borderId="71"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68" xfId="0" applyFont="1" applyFill="1" applyBorder="1" applyAlignment="1">
      <alignment horizontal="center" vertical="center" wrapText="1"/>
    </xf>
    <xf numFmtId="0" fontId="45" fillId="2" borderId="4" xfId="0" applyFont="1" applyFill="1" applyBorder="1" applyAlignment="1">
      <alignment horizontal="center" vertical="center"/>
    </xf>
    <xf numFmtId="0" fontId="45" fillId="2" borderId="0" xfId="0" applyFont="1" applyFill="1" applyAlignment="1">
      <alignment horizontal="center" vertical="center"/>
    </xf>
    <xf numFmtId="0" fontId="45" fillId="2" borderId="17"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5" xfId="0" applyFont="1" applyFill="1" applyBorder="1" applyAlignment="1">
      <alignment horizontal="center" vertical="center"/>
    </xf>
    <xf numFmtId="0" fontId="45" fillId="2" borderId="21" xfId="0" applyFont="1" applyFill="1" applyBorder="1" applyAlignment="1">
      <alignment horizontal="center" vertical="center"/>
    </xf>
    <xf numFmtId="0" fontId="44" fillId="3" borderId="7" xfId="0" applyFont="1" applyFill="1" applyBorder="1" applyAlignment="1" applyProtection="1">
      <alignment horizontal="center" vertical="center" wrapText="1"/>
      <protection locked="0"/>
    </xf>
    <xf numFmtId="0" fontId="44" fillId="3" borderId="8" xfId="0" applyFont="1" applyFill="1" applyBorder="1" applyAlignment="1" applyProtection="1">
      <alignment horizontal="center" vertical="center" wrapText="1"/>
      <protection locked="0"/>
    </xf>
    <xf numFmtId="0" fontId="44" fillId="3" borderId="75" xfId="0" applyFont="1" applyFill="1" applyBorder="1" applyAlignment="1" applyProtection="1">
      <alignment horizontal="center" vertical="center" wrapText="1"/>
      <protection locked="0"/>
    </xf>
    <xf numFmtId="0" fontId="44" fillId="3" borderId="4" xfId="0" applyFont="1" applyFill="1" applyBorder="1" applyAlignment="1" applyProtection="1">
      <alignment horizontal="center" vertical="center" wrapText="1"/>
      <protection locked="0"/>
    </xf>
    <xf numFmtId="0" fontId="44" fillId="3" borderId="0" xfId="0" applyFont="1" applyFill="1" applyAlignment="1" applyProtection="1">
      <alignment horizontal="center" vertical="center" wrapText="1"/>
      <protection locked="0"/>
    </xf>
    <xf numFmtId="0" fontId="44" fillId="3" borderId="17" xfId="0" applyFont="1" applyFill="1" applyBorder="1" applyAlignment="1" applyProtection="1">
      <alignment horizontal="center" vertical="center" wrapText="1"/>
      <protection locked="0"/>
    </xf>
    <xf numFmtId="0" fontId="44" fillId="3" borderId="20" xfId="0" applyFont="1" applyFill="1" applyBorder="1" applyAlignment="1" applyProtection="1">
      <alignment horizontal="center" vertical="center" wrapText="1"/>
      <protection locked="0"/>
    </xf>
    <xf numFmtId="0" fontId="44" fillId="3" borderId="5" xfId="0" applyFont="1" applyFill="1" applyBorder="1" applyAlignment="1" applyProtection="1">
      <alignment horizontal="center" vertical="center" wrapText="1"/>
      <protection locked="0"/>
    </xf>
    <xf numFmtId="0" fontId="44" fillId="3" borderId="21" xfId="0" applyFont="1" applyFill="1" applyBorder="1" applyAlignment="1" applyProtection="1">
      <alignment horizontal="center" vertical="center" wrapText="1"/>
      <protection locked="0"/>
    </xf>
    <xf numFmtId="0" fontId="51" fillId="2" borderId="9" xfId="0" applyFont="1" applyFill="1" applyBorder="1" applyAlignment="1">
      <alignment horizontal="center" vertical="center" shrinkToFit="1"/>
    </xf>
    <xf numFmtId="0" fontId="51" fillId="2" borderId="1" xfId="0" applyFont="1" applyFill="1" applyBorder="1" applyAlignment="1">
      <alignment horizontal="center" vertical="center" shrinkToFit="1"/>
    </xf>
    <xf numFmtId="0" fontId="51" fillId="2" borderId="2" xfId="0" applyFont="1" applyFill="1" applyBorder="1" applyAlignment="1">
      <alignment horizontal="center" vertical="center" shrinkToFit="1"/>
    </xf>
    <xf numFmtId="0" fontId="51" fillId="2" borderId="4" xfId="0" applyFont="1" applyFill="1" applyBorder="1" applyAlignment="1">
      <alignment horizontal="center" vertical="center" shrinkToFit="1"/>
    </xf>
    <xf numFmtId="0" fontId="51" fillId="2" borderId="0" xfId="0" applyFont="1" applyFill="1" applyAlignment="1">
      <alignment horizontal="center" vertical="center" shrinkToFit="1"/>
    </xf>
    <xf numFmtId="0" fontId="51" fillId="2" borderId="17" xfId="0" applyFont="1" applyFill="1" applyBorder="1" applyAlignment="1">
      <alignment horizontal="center" vertical="center" shrinkToFit="1"/>
    </xf>
    <xf numFmtId="0" fontId="51" fillId="2" borderId="20" xfId="0" applyFont="1" applyFill="1" applyBorder="1" applyAlignment="1">
      <alignment horizontal="center" vertical="center" shrinkToFit="1"/>
    </xf>
    <xf numFmtId="0" fontId="51" fillId="2" borderId="5" xfId="0" applyFont="1" applyFill="1" applyBorder="1" applyAlignment="1">
      <alignment horizontal="center" vertical="center" shrinkToFit="1"/>
    </xf>
    <xf numFmtId="0" fontId="51" fillId="2" borderId="21" xfId="0" applyFont="1" applyFill="1" applyBorder="1" applyAlignment="1">
      <alignment horizontal="center" vertical="center" shrinkToFit="1"/>
    </xf>
    <xf numFmtId="0" fontId="31" fillId="2" borderId="9"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0" xfId="0" applyFont="1" applyFill="1" applyAlignment="1">
      <alignment horizontal="center" vertical="center"/>
    </xf>
    <xf numFmtId="0" fontId="31" fillId="2" borderId="17"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21" xfId="0" applyFont="1" applyFill="1" applyBorder="1" applyAlignment="1">
      <alignment horizontal="center" vertical="center"/>
    </xf>
    <xf numFmtId="0" fontId="44" fillId="2" borderId="0" xfId="0" applyFont="1" applyFill="1" applyAlignment="1">
      <alignment horizontal="left" vertical="center" wrapText="1"/>
    </xf>
    <xf numFmtId="0" fontId="23" fillId="2" borderId="20" xfId="0" applyFont="1" applyFill="1" applyBorder="1" applyAlignment="1">
      <alignment horizontal="left" vertical="top" wrapText="1"/>
    </xf>
    <xf numFmtId="0" fontId="23" fillId="2" borderId="5" xfId="0" applyFont="1" applyFill="1" applyBorder="1" applyAlignment="1">
      <alignment horizontal="left" vertical="top" wrapText="1"/>
    </xf>
    <xf numFmtId="0" fontId="23" fillId="2" borderId="21" xfId="0" applyFont="1" applyFill="1" applyBorder="1" applyAlignment="1">
      <alignment horizontal="left" vertical="top" wrapText="1"/>
    </xf>
    <xf numFmtId="0" fontId="25" fillId="2" borderId="55" xfId="0" applyFont="1" applyFill="1" applyBorder="1" applyAlignment="1">
      <alignment horizontal="center" vertical="center"/>
    </xf>
    <xf numFmtId="0" fontId="25" fillId="2" borderId="63" xfId="0" applyFont="1" applyFill="1" applyBorder="1" applyAlignment="1">
      <alignment horizontal="center" vertical="center"/>
    </xf>
    <xf numFmtId="0" fontId="25" fillId="2" borderId="130" xfId="0" applyFont="1" applyFill="1" applyBorder="1" applyAlignment="1">
      <alignment horizontal="center" vertical="center"/>
    </xf>
    <xf numFmtId="0" fontId="23" fillId="2" borderId="9" xfId="0" applyFont="1" applyFill="1" applyBorder="1" applyAlignment="1">
      <alignment horizontal="center" vertical="top"/>
    </xf>
    <xf numFmtId="0" fontId="23" fillId="2" borderId="1" xfId="0" applyFont="1" applyFill="1" applyBorder="1" applyAlignment="1">
      <alignment horizontal="center" vertical="top"/>
    </xf>
    <xf numFmtId="0" fontId="23" fillId="2" borderId="2" xfId="0" applyFont="1" applyFill="1" applyBorder="1" applyAlignment="1">
      <alignment horizontal="center" vertical="top"/>
    </xf>
    <xf numFmtId="0" fontId="23" fillId="2" borderId="4" xfId="0" applyFont="1" applyFill="1" applyBorder="1" applyAlignment="1">
      <alignment horizontal="center" vertical="top"/>
    </xf>
    <xf numFmtId="0" fontId="23" fillId="2" borderId="0" xfId="0" applyFont="1" applyFill="1" applyAlignment="1">
      <alignment horizontal="center" vertical="top"/>
    </xf>
    <xf numFmtId="0" fontId="23" fillId="2" borderId="17" xfId="0" applyFont="1" applyFill="1" applyBorder="1" applyAlignment="1">
      <alignment horizontal="center" vertical="top"/>
    </xf>
    <xf numFmtId="0" fontId="23" fillId="2" borderId="20" xfId="0" applyFont="1" applyFill="1" applyBorder="1" applyAlignment="1">
      <alignment horizontal="center" vertical="top"/>
    </xf>
    <xf numFmtId="0" fontId="23" fillId="2" borderId="5" xfId="0" applyFont="1" applyFill="1" applyBorder="1" applyAlignment="1">
      <alignment horizontal="center" vertical="top"/>
    </xf>
    <xf numFmtId="0" fontId="23" fillId="2" borderId="21" xfId="0" applyFont="1" applyFill="1" applyBorder="1" applyAlignment="1">
      <alignment horizontal="center" vertical="top"/>
    </xf>
    <xf numFmtId="0" fontId="30" fillId="3" borderId="7" xfId="0" applyFont="1" applyFill="1" applyBorder="1" applyAlignment="1" applyProtection="1">
      <alignment horizontal="center" vertical="center" wrapText="1"/>
      <protection locked="0"/>
    </xf>
    <xf numFmtId="0" fontId="30" fillId="3" borderId="8" xfId="0" applyFont="1" applyFill="1" applyBorder="1" applyAlignment="1" applyProtection="1">
      <alignment horizontal="center" vertical="center" wrapText="1"/>
      <protection locked="0"/>
    </xf>
    <xf numFmtId="0" fontId="30" fillId="3" borderId="75"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17" xfId="0" applyFont="1" applyFill="1" applyBorder="1" applyAlignment="1" applyProtection="1">
      <alignment horizontal="center" vertical="center" wrapText="1"/>
      <protection locked="0"/>
    </xf>
    <xf numFmtId="0" fontId="30" fillId="3" borderId="20"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30" fillId="3" borderId="21" xfId="0" applyFont="1" applyFill="1" applyBorder="1" applyAlignment="1" applyProtection="1">
      <alignment horizontal="center" vertical="center" wrapText="1"/>
      <protection locked="0"/>
    </xf>
    <xf numFmtId="0" fontId="0" fillId="2" borderId="1"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0" fillId="10" borderId="122" xfId="0" applyFill="1" applyBorder="1" applyAlignment="1">
      <alignment horizontal="left" vertical="top" wrapText="1"/>
    </xf>
    <xf numFmtId="0" fontId="0" fillId="10" borderId="123" xfId="0" applyFill="1" applyBorder="1" applyAlignment="1">
      <alignment horizontal="left" vertical="top" wrapText="1"/>
    </xf>
    <xf numFmtId="0" fontId="0" fillId="10" borderId="124" xfId="0" applyFill="1" applyBorder="1" applyAlignment="1">
      <alignment horizontal="left" vertical="top" wrapText="1"/>
    </xf>
    <xf numFmtId="0" fontId="0" fillId="10" borderId="106" xfId="0" applyFill="1" applyBorder="1" applyAlignment="1">
      <alignment horizontal="left" vertical="top" wrapText="1"/>
    </xf>
    <xf numFmtId="0" fontId="0" fillId="10" borderId="0" xfId="0" applyFill="1" applyAlignment="1">
      <alignment horizontal="left" vertical="top" wrapText="1"/>
    </xf>
    <xf numFmtId="0" fontId="0" fillId="10" borderId="125" xfId="0" applyFill="1" applyBorder="1" applyAlignment="1">
      <alignment horizontal="left" vertical="top" wrapText="1"/>
    </xf>
    <xf numFmtId="0" fontId="0" fillId="10" borderId="126" xfId="0" applyFill="1" applyBorder="1" applyAlignment="1">
      <alignment horizontal="left" vertical="top" wrapText="1"/>
    </xf>
    <xf numFmtId="0" fontId="0" fillId="10" borderId="127" xfId="0" applyFill="1" applyBorder="1" applyAlignment="1">
      <alignment horizontal="left" vertical="top" wrapText="1"/>
    </xf>
    <xf numFmtId="0" fontId="0" fillId="10" borderId="128" xfId="0" applyFill="1" applyBorder="1" applyAlignment="1">
      <alignment horizontal="left" vertical="top" wrapText="1"/>
    </xf>
    <xf numFmtId="0" fontId="0" fillId="2" borderId="96" xfId="0" applyFill="1" applyBorder="1" applyAlignment="1">
      <alignment horizontal="center" vertical="center"/>
    </xf>
    <xf numFmtId="0" fontId="0" fillId="2" borderId="91" xfId="0" applyFill="1" applyBorder="1" applyAlignment="1">
      <alignment horizontal="center" vertical="center"/>
    </xf>
    <xf numFmtId="0" fontId="0" fillId="2" borderId="94" xfId="0" applyFill="1" applyBorder="1" applyAlignment="1">
      <alignment horizontal="center"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7" fillId="2" borderId="45" xfId="0" applyFont="1" applyFill="1" applyBorder="1" applyAlignment="1">
      <alignment horizontal="center" vertical="center"/>
    </xf>
    <xf numFmtId="0" fontId="7" fillId="2" borderId="48" xfId="0" applyFont="1" applyFill="1" applyBorder="1" applyAlignment="1">
      <alignment horizontal="center" vertical="center"/>
    </xf>
    <xf numFmtId="0" fontId="0" fillId="2" borderId="19" xfId="0" applyFill="1" applyBorder="1" applyAlignment="1">
      <alignment horizontal="left" vertical="center"/>
    </xf>
    <xf numFmtId="0" fontId="7" fillId="2" borderId="56" xfId="0" applyFont="1" applyFill="1" applyBorder="1" applyAlignment="1">
      <alignment horizontal="center" vertical="center"/>
    </xf>
    <xf numFmtId="0" fontId="7" fillId="2" borderId="64" xfId="0" applyFont="1" applyFill="1" applyBorder="1" applyAlignment="1">
      <alignment horizontal="center" vertical="center"/>
    </xf>
    <xf numFmtId="0" fontId="0" fillId="2" borderId="80" xfId="0" applyFill="1" applyBorder="1" applyAlignment="1">
      <alignment horizontal="left" vertical="center"/>
    </xf>
    <xf numFmtId="0" fontId="0" fillId="2" borderId="81" xfId="0" applyFill="1" applyBorder="1" applyAlignment="1">
      <alignment horizontal="left" vertical="center"/>
    </xf>
    <xf numFmtId="0" fontId="0" fillId="2" borderId="59" xfId="0" applyFill="1" applyBorder="1" applyAlignment="1">
      <alignment horizontal="left" vertical="center"/>
    </xf>
    <xf numFmtId="0" fontId="0" fillId="2" borderId="74" xfId="0" applyFill="1" applyBorder="1" applyAlignment="1">
      <alignment horizontal="center" vertical="center"/>
    </xf>
    <xf numFmtId="0" fontId="0" fillId="2" borderId="75" xfId="0" applyFill="1" applyBorder="1" applyAlignment="1">
      <alignment horizontal="center" vertical="center"/>
    </xf>
  </cellXfs>
  <cellStyles count="2">
    <cellStyle name="標準" xfId="0" builtinId="0"/>
    <cellStyle name="標準_所属所" xfId="1" xr:uid="{00000000-0005-0000-0000-000001000000}"/>
  </cellStyles>
  <dxfs count="17">
    <dxf>
      <font>
        <color rgb="FF9C0006"/>
      </font>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gColor theme="1"/>
        </patternFill>
      </fill>
    </dxf>
    <dxf>
      <fill>
        <patternFill patternType="mediumGray"/>
      </fill>
    </dxf>
    <dxf>
      <font>
        <b/>
        <i val="0"/>
        <color rgb="FFFF0000"/>
      </font>
    </dxf>
    <dxf>
      <fill>
        <patternFill patternType="mediumGray"/>
      </fill>
    </dxf>
  </dxfs>
  <tableStyles count="0" defaultTableStyle="TableStyleMedium2" defaultPivotStyle="PivotStyleLight16"/>
  <colors>
    <mruColors>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24</xdr:col>
      <xdr:colOff>220980</xdr:colOff>
      <xdr:row>5</xdr:row>
      <xdr:rowOff>51436</xdr:rowOff>
    </xdr:from>
    <xdr:to>
      <xdr:col>37</xdr:col>
      <xdr:colOff>68580</xdr:colOff>
      <xdr:row>13</xdr:row>
      <xdr:rowOff>99060</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bwMode="auto">
        <a:xfrm>
          <a:off x="5821680" y="950596"/>
          <a:ext cx="2849880" cy="1221104"/>
        </a:xfrm>
        <a:prstGeom prst="roundRect">
          <a:avLst/>
        </a:prstGeom>
        <a:solidFill>
          <a:schemeClr val="accent5">
            <a:lumMod val="40000"/>
            <a:lumOff val="60000"/>
          </a:schemeClr>
        </a:solidFill>
        <a:ln w="25400" cap="flat" cmpd="dbl" algn="ctr">
          <a:solidFill>
            <a:schemeClr val="tx2"/>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050">
              <a:solidFill>
                <a:schemeClr val="tx2"/>
              </a:solidFill>
            </a:rPr>
            <a:t>　</a:t>
          </a:r>
          <a:r>
            <a:rPr kumimoji="1" lang="ja-JP" altLang="en-US" sz="1050" b="1">
              <a:solidFill>
                <a:schemeClr val="tx2"/>
              </a:solidFill>
            </a:rPr>
            <a:t>〇メリット</a:t>
          </a:r>
          <a:endParaRPr kumimoji="1" lang="en-US" altLang="ja-JP" sz="1050" b="1">
            <a:solidFill>
              <a:schemeClr val="tx2"/>
            </a:solidFill>
          </a:endParaRPr>
        </a:p>
        <a:p>
          <a:pPr algn="l"/>
          <a:r>
            <a:rPr kumimoji="1" lang="ja-JP" altLang="en-US" sz="1050" b="1">
              <a:solidFill>
                <a:schemeClr val="tx2"/>
              </a:solidFill>
            </a:rPr>
            <a:t>　　</a:t>
          </a:r>
          <a:r>
            <a:rPr kumimoji="1" lang="ja-JP" altLang="en-US" sz="1050" b="1" baseline="0">
              <a:solidFill>
                <a:schemeClr val="tx2"/>
              </a:solidFill>
            </a:rPr>
            <a:t> 報告事項を選ぶことで、記入漏れがなくなる。</a:t>
          </a:r>
          <a:endParaRPr kumimoji="1" lang="en-US" altLang="ja-JP" sz="1050" b="1" baseline="0">
            <a:solidFill>
              <a:schemeClr val="tx2"/>
            </a:solidFill>
          </a:endParaRPr>
        </a:p>
        <a:p>
          <a:pPr algn="l"/>
          <a:r>
            <a:rPr kumimoji="1" lang="ja-JP" altLang="en-US" sz="1050" b="1" baseline="0">
              <a:solidFill>
                <a:schemeClr val="tx2"/>
              </a:solidFill>
            </a:rPr>
            <a:t>　　 住所入力の省力化（兵庫・大阪のみ）</a:t>
          </a:r>
          <a:endParaRPr kumimoji="1" lang="en-US" altLang="ja-JP" sz="1050" b="1" baseline="0">
            <a:solidFill>
              <a:schemeClr val="tx2"/>
            </a:solidFill>
          </a:endParaRPr>
        </a:p>
        <a:p>
          <a:pPr algn="l"/>
          <a:r>
            <a:rPr kumimoji="1" lang="ja-JP" altLang="en-US" sz="1050" b="1" baseline="0">
              <a:solidFill>
                <a:schemeClr val="tx2"/>
              </a:solidFill>
            </a:rPr>
            <a:t>　　 西暦に対応</a:t>
          </a:r>
          <a:endParaRPr kumimoji="1" lang="en-US" altLang="ja-JP" sz="1050" b="1" baseline="0">
            <a:solidFill>
              <a:schemeClr val="tx2"/>
            </a:solidFill>
          </a:endParaRPr>
        </a:p>
        <a:p>
          <a:pPr algn="l"/>
          <a:r>
            <a:rPr kumimoji="1" lang="ja-JP" altLang="en-US" sz="1050" b="1" baseline="0">
              <a:solidFill>
                <a:schemeClr val="tx2"/>
              </a:solidFill>
            </a:rPr>
            <a:t>  ●デメリット</a:t>
          </a:r>
          <a:endParaRPr kumimoji="1" lang="en-US" altLang="ja-JP" sz="1050" b="1" baseline="0">
            <a:solidFill>
              <a:schemeClr val="tx2"/>
            </a:solidFill>
          </a:endParaRPr>
        </a:p>
        <a:p>
          <a:pPr algn="l"/>
          <a:r>
            <a:rPr kumimoji="1" lang="ja-JP" altLang="en-US" sz="1050" b="1" baseline="0">
              <a:solidFill>
                <a:schemeClr val="tx2"/>
              </a:solidFill>
            </a:rPr>
            <a:t>　　 常用漢字のみ　</a:t>
          </a:r>
          <a:r>
            <a:rPr kumimoji="1" lang="en-US" altLang="ja-JP" sz="1050" b="1" baseline="0">
              <a:solidFill>
                <a:schemeClr val="tx2"/>
              </a:solidFill>
            </a:rPr>
            <a:t>※</a:t>
          </a:r>
          <a:r>
            <a:rPr kumimoji="1" lang="ja-JP" altLang="en-US" sz="1050" b="1" baseline="0">
              <a:solidFill>
                <a:schemeClr val="tx2"/>
              </a:solidFill>
            </a:rPr>
            <a:t>以外の方は手書き</a:t>
          </a:r>
          <a:endParaRPr kumimoji="1" lang="ja-JP" altLang="en-US" sz="1050" b="1">
            <a:solidFill>
              <a:schemeClr val="tx2"/>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97</xdr:col>
      <xdr:colOff>42333</xdr:colOff>
      <xdr:row>133</xdr:row>
      <xdr:rowOff>10028</xdr:rowOff>
    </xdr:from>
    <xdr:ext cx="499087" cy="441157"/>
    <xdr:sp macro="" textlink="">
      <xdr:nvSpPr>
        <xdr:cNvPr id="2" name="Text Box 10">
          <a:extLst>
            <a:ext uri="{FF2B5EF4-FFF2-40B4-BE49-F238E27FC236}">
              <a16:creationId xmlns:a16="http://schemas.microsoft.com/office/drawing/2014/main" id="{00000000-0008-0000-0200-000002000000}"/>
            </a:ext>
          </a:extLst>
        </xdr:cNvPr>
        <xdr:cNvSpPr txBox="1">
          <a:spLocks noChangeArrowheads="1"/>
        </xdr:cNvSpPr>
      </xdr:nvSpPr>
      <xdr:spPr bwMode="auto">
        <a:xfrm>
          <a:off x="7433733" y="10144628"/>
          <a:ext cx="499087" cy="441157"/>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40</xdr:col>
      <xdr:colOff>31133</xdr:colOff>
      <xdr:row>55</xdr:row>
      <xdr:rowOff>23177</xdr:rowOff>
    </xdr:from>
    <xdr:to>
      <xdr:col>109</xdr:col>
      <xdr:colOff>25141</xdr:colOff>
      <xdr:row>59</xdr:row>
      <xdr:rowOff>67404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918712" y="4434756"/>
          <a:ext cx="4975082" cy="36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公務員共済の年金受給者が一般組合員資格を取得した場合、「年金受給権者再就職届書」「年金証書の原本（公立学校共済組合以外の公務員共済のみ）」の添付が必要です。（注２） 任命権者が管理する人事記録カード等</a:t>
          </a:r>
        </a:p>
      </xdr:txBody>
    </xdr:sp>
    <xdr:clientData/>
  </xdr:twoCellAnchor>
  <xdr:twoCellAnchor>
    <xdr:from>
      <xdr:col>5</xdr:col>
      <xdr:colOff>7333</xdr:colOff>
      <xdr:row>12</xdr:row>
      <xdr:rowOff>10979</xdr:rowOff>
    </xdr:from>
    <xdr:to>
      <xdr:col>5</xdr:col>
      <xdr:colOff>67004</xdr:colOff>
      <xdr:row>24</xdr:row>
      <xdr:rowOff>51686</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bwMode="auto">
        <a:xfrm>
          <a:off x="388333" y="925379"/>
          <a:ext cx="59671" cy="955107"/>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35</xdr:col>
      <xdr:colOff>12424</xdr:colOff>
      <xdr:row>12</xdr:row>
      <xdr:rowOff>10979</xdr:rowOff>
    </xdr:from>
    <xdr:to>
      <xdr:col>35</xdr:col>
      <xdr:colOff>65942</xdr:colOff>
      <xdr:row>24</xdr:row>
      <xdr:rowOff>51289</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bwMode="auto">
        <a:xfrm>
          <a:off x="2679424" y="925379"/>
          <a:ext cx="53518" cy="954710"/>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xdr:col>
      <xdr:colOff>36635</xdr:colOff>
      <xdr:row>24</xdr:row>
      <xdr:rowOff>0</xdr:rowOff>
    </xdr:from>
    <xdr:to>
      <xdr:col>9</xdr:col>
      <xdr:colOff>36635</xdr:colOff>
      <xdr:row>28</xdr:row>
      <xdr:rowOff>0</xdr:rowOff>
    </xdr:to>
    <xdr:cxnSp macro="">
      <xdr:nvCxnSpPr>
        <xdr:cNvPr id="6" name="直線矢印コネクタ 5">
          <a:extLst>
            <a:ext uri="{FF2B5EF4-FFF2-40B4-BE49-F238E27FC236}">
              <a16:creationId xmlns:a16="http://schemas.microsoft.com/office/drawing/2014/main" id="{00000000-0008-0000-0200-000006000000}"/>
            </a:ext>
          </a:extLst>
        </xdr:cNvPr>
        <xdr:cNvCxnSpPr/>
      </xdr:nvCxnSpPr>
      <xdr:spPr bwMode="auto">
        <a:xfrm>
          <a:off x="722435" y="1828800"/>
          <a:ext cx="0" cy="30480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oneCellAnchor>
    <xdr:from>
      <xdr:col>99</xdr:col>
      <xdr:colOff>52360</xdr:colOff>
      <xdr:row>134</xdr:row>
      <xdr:rowOff>50133</xdr:rowOff>
    </xdr:from>
    <xdr:ext cx="569271" cy="521368"/>
    <xdr:sp macro="" textlink="">
      <xdr:nvSpPr>
        <xdr:cNvPr id="2" name="Text Box 10">
          <a:extLst>
            <a:ext uri="{FF2B5EF4-FFF2-40B4-BE49-F238E27FC236}">
              <a16:creationId xmlns:a16="http://schemas.microsoft.com/office/drawing/2014/main" id="{00000000-0008-0000-0300-000002000000}"/>
            </a:ext>
          </a:extLst>
        </xdr:cNvPr>
        <xdr:cNvSpPr txBox="1">
          <a:spLocks noChangeArrowheads="1"/>
        </xdr:cNvSpPr>
      </xdr:nvSpPr>
      <xdr:spPr bwMode="auto">
        <a:xfrm>
          <a:off x="7615210" y="10260933"/>
          <a:ext cx="569271" cy="521368"/>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xdr:col>
      <xdr:colOff>72112</xdr:colOff>
      <xdr:row>33</xdr:row>
      <xdr:rowOff>5846</xdr:rowOff>
    </xdr:from>
    <xdr:to>
      <xdr:col>6</xdr:col>
      <xdr:colOff>1</xdr:colOff>
      <xdr:row>56</xdr:row>
      <xdr:rowOff>34018</xdr:rowOff>
    </xdr:to>
    <xdr:sp macro="" textlink="">
      <xdr:nvSpPr>
        <xdr:cNvPr id="3" name="左大かっこ 2">
          <a:extLst>
            <a:ext uri="{FF2B5EF4-FFF2-40B4-BE49-F238E27FC236}">
              <a16:creationId xmlns:a16="http://schemas.microsoft.com/office/drawing/2014/main" id="{00000000-0008-0000-0300-000003000000}"/>
            </a:ext>
          </a:extLst>
        </xdr:cNvPr>
        <xdr:cNvSpPr/>
      </xdr:nvSpPr>
      <xdr:spPr bwMode="auto">
        <a:xfrm>
          <a:off x="376912" y="2520446"/>
          <a:ext cx="80289" cy="1780772"/>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36</xdr:col>
      <xdr:colOff>45954</xdr:colOff>
      <xdr:row>33</xdr:row>
      <xdr:rowOff>5846</xdr:rowOff>
    </xdr:from>
    <xdr:to>
      <xdr:col>37</xdr:col>
      <xdr:colOff>47182</xdr:colOff>
      <xdr:row>56</xdr:row>
      <xdr:rowOff>33215</xdr:rowOff>
    </xdr:to>
    <xdr:sp macro="" textlink="">
      <xdr:nvSpPr>
        <xdr:cNvPr id="4" name="右大かっこ 3">
          <a:extLst>
            <a:ext uri="{FF2B5EF4-FFF2-40B4-BE49-F238E27FC236}">
              <a16:creationId xmlns:a16="http://schemas.microsoft.com/office/drawing/2014/main" id="{00000000-0008-0000-0300-000004000000}"/>
            </a:ext>
          </a:extLst>
        </xdr:cNvPr>
        <xdr:cNvSpPr/>
      </xdr:nvSpPr>
      <xdr:spPr bwMode="auto">
        <a:xfrm>
          <a:off x="2789154" y="2520446"/>
          <a:ext cx="77428" cy="1779969"/>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3935</xdr:colOff>
      <xdr:row>13</xdr:row>
      <xdr:rowOff>12032</xdr:rowOff>
    </xdr:from>
    <xdr:to>
      <xdr:col>6</xdr:col>
      <xdr:colOff>1</xdr:colOff>
      <xdr:row>20</xdr:row>
      <xdr:rowOff>40105</xdr:rowOff>
    </xdr:to>
    <xdr:sp macro="" textlink="">
      <xdr:nvSpPr>
        <xdr:cNvPr id="5" name="左大かっこ 4">
          <a:extLst>
            <a:ext uri="{FF2B5EF4-FFF2-40B4-BE49-F238E27FC236}">
              <a16:creationId xmlns:a16="http://schemas.microsoft.com/office/drawing/2014/main" id="{00000000-0008-0000-0300-000005000000}"/>
            </a:ext>
          </a:extLst>
        </xdr:cNvPr>
        <xdr:cNvSpPr/>
      </xdr:nvSpPr>
      <xdr:spPr bwMode="auto">
        <a:xfrm>
          <a:off x="384935" y="1002632"/>
          <a:ext cx="72266" cy="561473"/>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2004</xdr:colOff>
      <xdr:row>12</xdr:row>
      <xdr:rowOff>62165</xdr:rowOff>
    </xdr:from>
    <xdr:to>
      <xdr:col>38</xdr:col>
      <xdr:colOff>10024</xdr:colOff>
      <xdr:row>20</xdr:row>
      <xdr:rowOff>10026</xdr:rowOff>
    </xdr:to>
    <xdr:sp macro="" textlink="">
      <xdr:nvSpPr>
        <xdr:cNvPr id="6" name="右大かっこ 5">
          <a:extLst>
            <a:ext uri="{FF2B5EF4-FFF2-40B4-BE49-F238E27FC236}">
              <a16:creationId xmlns:a16="http://schemas.microsoft.com/office/drawing/2014/main" id="{00000000-0008-0000-0300-000006000000}"/>
            </a:ext>
          </a:extLst>
        </xdr:cNvPr>
        <xdr:cNvSpPr/>
      </xdr:nvSpPr>
      <xdr:spPr bwMode="auto">
        <a:xfrm>
          <a:off x="2821404" y="976565"/>
          <a:ext cx="84220" cy="557461"/>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3934</xdr:colOff>
      <xdr:row>16</xdr:row>
      <xdr:rowOff>66174</xdr:rowOff>
    </xdr:from>
    <xdr:to>
      <xdr:col>5</xdr:col>
      <xdr:colOff>10025</xdr:colOff>
      <xdr:row>23</xdr:row>
      <xdr:rowOff>60157</xdr:rowOff>
    </xdr:to>
    <xdr:cxnSp macro="">
      <xdr:nvCxnSpPr>
        <xdr:cNvPr id="7" name="カギ線コネクタ 6">
          <a:extLst>
            <a:ext uri="{FF2B5EF4-FFF2-40B4-BE49-F238E27FC236}">
              <a16:creationId xmlns:a16="http://schemas.microsoft.com/office/drawing/2014/main" id="{00000000-0008-0000-0300-000007000000}"/>
            </a:ext>
          </a:extLst>
        </xdr:cNvPr>
        <xdr:cNvCxnSpPr>
          <a:stCxn id="5" idx="1"/>
        </xdr:cNvCxnSpPr>
      </xdr:nvCxnSpPr>
      <xdr:spPr bwMode="auto">
        <a:xfrm rot="10800000" flipH="1" flipV="1">
          <a:off x="384934" y="1285374"/>
          <a:ext cx="6091" cy="527383"/>
        </a:xfrm>
        <a:prstGeom prst="bentConnector4">
          <a:avLst>
            <a:gd name="adj1" fmla="val -3753078"/>
            <a:gd name="adj2" fmla="val 100000"/>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43</xdr:col>
      <xdr:colOff>33338</xdr:colOff>
      <xdr:row>55</xdr:row>
      <xdr:rowOff>11614</xdr:rowOff>
    </xdr:from>
    <xdr:to>
      <xdr:col>56</xdr:col>
      <xdr:colOff>47625</xdr:colOff>
      <xdr:row>59</xdr:row>
      <xdr:rowOff>39688</xdr:rowOff>
    </xdr:to>
    <xdr:sp macro="" textlink="">
      <xdr:nvSpPr>
        <xdr:cNvPr id="8" name="AutoShape 50">
          <a:extLst>
            <a:ext uri="{FF2B5EF4-FFF2-40B4-BE49-F238E27FC236}">
              <a16:creationId xmlns:a16="http://schemas.microsoft.com/office/drawing/2014/main" id="{00000000-0008-0000-0300-000008000000}"/>
            </a:ext>
          </a:extLst>
        </xdr:cNvPr>
        <xdr:cNvSpPr>
          <a:spLocks noChangeArrowheads="1"/>
        </xdr:cNvSpPr>
      </xdr:nvSpPr>
      <xdr:spPr bwMode="auto">
        <a:xfrm>
          <a:off x="3309938" y="4202614"/>
          <a:ext cx="1004887" cy="332874"/>
        </a:xfrm>
        <a:prstGeom prst="bracketPair">
          <a:avLst>
            <a:gd name="adj" fmla="val 14565"/>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40</xdr:col>
      <xdr:colOff>14653</xdr:colOff>
      <xdr:row>60</xdr:row>
      <xdr:rowOff>54048</xdr:rowOff>
    </xdr:from>
    <xdr:to>
      <xdr:col>93</xdr:col>
      <xdr:colOff>73269</xdr:colOff>
      <xdr:row>62</xdr:row>
      <xdr:rowOff>65943</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062653" y="4626048"/>
          <a:ext cx="4116266" cy="164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任命権者が管理する人事記録カード等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198120</xdr:colOff>
          <xdr:row>4</xdr:row>
          <xdr:rowOff>0</xdr:rowOff>
        </xdr:from>
        <xdr:to>
          <xdr:col>5</xdr:col>
          <xdr:colOff>685800</xdr:colOff>
          <xdr:row>5</xdr:row>
          <xdr:rowOff>106680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③データ出力</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198120</xdr:colOff>
          <xdr:row>4</xdr:row>
          <xdr:rowOff>0</xdr:rowOff>
        </xdr:from>
        <xdr:to>
          <xdr:col>2</xdr:col>
          <xdr:colOff>45720</xdr:colOff>
          <xdr:row>5</xdr:row>
          <xdr:rowOff>106680</xdr:rowOff>
        </xdr:to>
        <xdr:sp macro="" textlink="">
          <xdr:nvSpPr>
            <xdr:cNvPr id="6151" name="Button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①データ削除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342900</xdr:colOff>
          <xdr:row>4</xdr:row>
          <xdr:rowOff>0</xdr:rowOff>
        </xdr:from>
        <xdr:to>
          <xdr:col>3</xdr:col>
          <xdr:colOff>426720</xdr:colOff>
          <xdr:row>5</xdr:row>
          <xdr:rowOff>106680</xdr:rowOff>
        </xdr:to>
        <xdr:sp macro="" textlink="">
          <xdr:nvSpPr>
            <xdr:cNvPr id="6152" name="Button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②データ追加</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3"/>
  </sheetPr>
  <dimension ref="A1:AM41"/>
  <sheetViews>
    <sheetView view="pageBreakPreview" zoomScaleNormal="100" zoomScaleSheetLayoutView="100" workbookViewId="0">
      <selection activeCell="BY115" sqref="BY115:DF121"/>
    </sheetView>
  </sheetViews>
  <sheetFormatPr defaultColWidth="9" defaultRowHeight="14.4" x14ac:dyDescent="0.2"/>
  <cols>
    <col min="1" max="1" width="2.44140625" style="72" customWidth="1"/>
    <col min="2" max="36" width="3.44140625" style="72" customWidth="1"/>
    <col min="37" max="37" width="2.44140625" style="72" customWidth="1"/>
    <col min="38" max="82" width="3.44140625" style="72" customWidth="1"/>
    <col min="83" max="16384" width="9" style="72"/>
  </cols>
  <sheetData>
    <row r="1" spans="1:38" ht="21" customHeight="1" x14ac:dyDescent="0.25">
      <c r="A1" s="70"/>
      <c r="B1" s="71" t="s">
        <v>0</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row>
    <row r="2" spans="1:38" ht="6.75" customHeight="1" x14ac:dyDescent="0.2">
      <c r="A2" s="70"/>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row>
    <row r="3" spans="1:38" x14ac:dyDescent="0.2">
      <c r="A3" s="70"/>
      <c r="B3" s="70"/>
      <c r="C3" s="70">
        <v>1</v>
      </c>
      <c r="D3" s="70" t="s">
        <v>1</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row>
    <row r="4" spans="1:38" x14ac:dyDescent="0.2">
      <c r="A4" s="70"/>
      <c r="B4" s="70"/>
      <c r="C4" s="70"/>
      <c r="D4" s="70" t="s">
        <v>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row>
    <row r="5" spans="1:38" x14ac:dyDescent="0.2">
      <c r="A5" s="70"/>
      <c r="B5" s="70"/>
      <c r="C5" s="70"/>
      <c r="D5" s="70" t="s">
        <v>3</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row>
    <row r="6" spans="1:38" ht="6.75" customHeight="1" x14ac:dyDescent="0.2">
      <c r="A6" s="70"/>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row>
    <row r="7" spans="1:38" x14ac:dyDescent="0.2">
      <c r="A7" s="70"/>
      <c r="B7" s="70"/>
      <c r="C7" s="70"/>
      <c r="D7" s="70" t="s">
        <v>4</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row>
    <row r="8" spans="1:38" ht="6.75" customHeight="1" x14ac:dyDescent="0.2">
      <c r="A8" s="70"/>
      <c r="B8" s="70"/>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row>
    <row r="9" spans="1:38" x14ac:dyDescent="0.2">
      <c r="A9" s="70"/>
      <c r="B9" s="70"/>
      <c r="C9" s="70"/>
      <c r="D9" s="70"/>
      <c r="E9" s="280" t="s">
        <v>22524</v>
      </c>
      <c r="F9" s="281"/>
      <c r="G9" s="281"/>
      <c r="H9" s="281"/>
      <c r="I9" s="281"/>
      <c r="J9" s="281"/>
      <c r="K9" s="281"/>
      <c r="L9" s="70"/>
      <c r="M9" s="281"/>
      <c r="N9" s="282"/>
      <c r="O9" s="70"/>
      <c r="P9" s="70"/>
      <c r="Q9" s="70"/>
      <c r="R9" s="70"/>
      <c r="S9" s="70"/>
      <c r="T9" s="70"/>
      <c r="U9" s="70"/>
      <c r="V9" s="70"/>
      <c r="W9" s="70"/>
      <c r="X9" s="70"/>
      <c r="Y9" s="70"/>
      <c r="Z9" s="70"/>
      <c r="AA9" s="70"/>
      <c r="AB9" s="70"/>
      <c r="AC9" s="70"/>
      <c r="AD9" s="70"/>
      <c r="AE9" s="70"/>
      <c r="AF9" s="70"/>
      <c r="AG9" s="70"/>
      <c r="AH9" s="70"/>
      <c r="AI9" s="70"/>
      <c r="AJ9" s="70"/>
      <c r="AK9" s="70"/>
      <c r="AL9" s="70"/>
    </row>
    <row r="10" spans="1:38" x14ac:dyDescent="0.2">
      <c r="A10" s="70"/>
      <c r="B10" s="70"/>
      <c r="C10" s="70"/>
      <c r="D10" s="70" t="s">
        <v>22525</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row>
    <row r="11" spans="1:38" x14ac:dyDescent="0.2">
      <c r="A11" s="70"/>
      <c r="B11" s="70"/>
      <c r="C11" s="70"/>
      <c r="D11" s="70"/>
      <c r="E11" s="280" t="s">
        <v>22526</v>
      </c>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row>
    <row r="12" spans="1:38" ht="6.75" customHeight="1" x14ac:dyDescent="0.2">
      <c r="A12" s="70"/>
      <c r="B12" s="70"/>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row>
    <row r="13" spans="1:38" ht="15" thickBot="1" x14ac:dyDescent="0.25">
      <c r="A13" s="70"/>
      <c r="B13" s="70"/>
      <c r="C13" s="70"/>
      <c r="D13" s="70"/>
      <c r="E13" s="280" t="s">
        <v>5</v>
      </c>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row>
    <row r="14" spans="1:38" ht="15" thickBot="1" x14ac:dyDescent="0.25">
      <c r="A14" s="70"/>
      <c r="B14" s="70"/>
      <c r="C14" s="70"/>
      <c r="D14" s="70"/>
      <c r="E14" s="286"/>
      <c r="F14" s="287"/>
      <c r="G14" s="288"/>
      <c r="H14" s="70"/>
      <c r="I14" s="70" t="s">
        <v>7</v>
      </c>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row>
    <row r="15" spans="1:38" ht="6.75" customHeight="1" x14ac:dyDescent="0.2">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row>
    <row r="16" spans="1:38" x14ac:dyDescent="0.2">
      <c r="A16" s="70"/>
      <c r="B16" s="70"/>
      <c r="C16" s="70"/>
      <c r="D16" s="70"/>
      <c r="E16" s="75"/>
      <c r="F16" s="75"/>
      <c r="G16" s="70" t="s">
        <v>8</v>
      </c>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row>
    <row r="17" spans="1:38" ht="6.75" customHeight="1" x14ac:dyDescent="0.2">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row>
    <row r="18" spans="1:38" x14ac:dyDescent="0.2">
      <c r="A18" s="70"/>
      <c r="B18" s="70"/>
      <c r="C18" s="70"/>
      <c r="D18" s="70"/>
      <c r="E18" s="76"/>
      <c r="F18" s="76"/>
      <c r="G18" s="70" t="s">
        <v>9</v>
      </c>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row>
    <row r="19" spans="1:38" ht="6.75" customHeight="1" x14ac:dyDescent="0.2">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row>
    <row r="20" spans="1:38" x14ac:dyDescent="0.2">
      <c r="A20" s="70"/>
      <c r="B20" s="70"/>
      <c r="C20" s="70">
        <v>2</v>
      </c>
      <c r="D20" s="70" t="s">
        <v>10</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row>
    <row r="21" spans="1:38" x14ac:dyDescent="0.2">
      <c r="A21" s="70"/>
      <c r="B21" s="70"/>
      <c r="C21" s="70"/>
      <c r="D21" s="70" t="s">
        <v>11</v>
      </c>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row>
    <row r="22" spans="1:38" x14ac:dyDescent="0.2">
      <c r="A22" s="70"/>
      <c r="B22" s="70"/>
      <c r="C22" s="70"/>
      <c r="D22" s="70"/>
      <c r="E22" s="70" t="s">
        <v>12</v>
      </c>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row>
    <row r="23" spans="1:38" x14ac:dyDescent="0.2">
      <c r="A23" s="70"/>
      <c r="B23" s="70"/>
      <c r="C23" s="70"/>
      <c r="D23" s="70"/>
      <c r="E23" s="70" t="s">
        <v>13</v>
      </c>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row>
    <row r="24" spans="1:38" x14ac:dyDescent="0.2">
      <c r="A24" s="70"/>
      <c r="B24" s="70"/>
      <c r="C24" s="70"/>
      <c r="D24" s="70"/>
      <c r="E24" s="70" t="s">
        <v>14</v>
      </c>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row>
    <row r="25" spans="1:38" x14ac:dyDescent="0.2">
      <c r="A25" s="70"/>
      <c r="B25" s="70"/>
      <c r="C25" s="70"/>
      <c r="D25" s="70"/>
      <c r="E25" s="70"/>
      <c r="F25" s="70" t="s">
        <v>15</v>
      </c>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row>
    <row r="26" spans="1:38" x14ac:dyDescent="0.2">
      <c r="A26" s="70"/>
      <c r="B26" s="70"/>
      <c r="C26" s="70"/>
      <c r="D26" s="70"/>
      <c r="E26" s="70"/>
      <c r="F26" s="70" t="s">
        <v>16</v>
      </c>
      <c r="G26" s="70"/>
      <c r="H26" s="70"/>
      <c r="I26" s="70"/>
      <c r="J26" s="70" t="s">
        <v>17</v>
      </c>
      <c r="K26" s="70"/>
      <c r="L26" s="70"/>
      <c r="M26" s="70"/>
      <c r="N26" s="70"/>
      <c r="O26" s="70"/>
      <c r="P26" s="70"/>
      <c r="Q26" s="70"/>
      <c r="R26" s="70" t="s">
        <v>18</v>
      </c>
      <c r="S26" s="70" t="s">
        <v>19</v>
      </c>
      <c r="T26" s="70"/>
      <c r="U26" s="70"/>
      <c r="V26" s="70"/>
      <c r="W26" s="70"/>
      <c r="X26" s="70"/>
      <c r="Y26" s="70"/>
      <c r="Z26" s="70"/>
      <c r="AA26" s="70"/>
      <c r="AB26" s="70"/>
      <c r="AC26" s="70"/>
      <c r="AD26" s="70"/>
      <c r="AE26" s="70"/>
      <c r="AF26" s="70"/>
      <c r="AG26" s="70"/>
      <c r="AH26" s="70"/>
      <c r="AI26" s="70"/>
      <c r="AJ26" s="70"/>
      <c r="AK26" s="70"/>
      <c r="AL26" s="70"/>
    </row>
    <row r="27" spans="1:38" x14ac:dyDescent="0.2">
      <c r="A27" s="70"/>
      <c r="B27" s="70"/>
      <c r="C27" s="70"/>
      <c r="D27" s="70"/>
      <c r="E27" s="70"/>
      <c r="F27" s="70"/>
      <c r="G27" s="70"/>
      <c r="H27" s="70"/>
      <c r="I27" s="70"/>
      <c r="J27" s="70" t="s">
        <v>20</v>
      </c>
      <c r="K27" s="70"/>
      <c r="L27" s="70"/>
      <c r="M27" s="70"/>
      <c r="N27" s="70"/>
      <c r="O27" s="70"/>
      <c r="P27" s="70"/>
      <c r="Q27" s="70"/>
      <c r="R27" s="70" t="s">
        <v>18</v>
      </c>
      <c r="S27" s="70" t="s">
        <v>21</v>
      </c>
      <c r="T27" s="70"/>
      <c r="U27" s="70"/>
      <c r="V27" s="70"/>
      <c r="W27" s="70"/>
      <c r="X27" s="70"/>
      <c r="Y27" s="70"/>
      <c r="Z27" s="70"/>
      <c r="AA27" s="70"/>
      <c r="AB27" s="70"/>
      <c r="AC27" s="70"/>
      <c r="AD27" s="70"/>
      <c r="AE27" s="70"/>
      <c r="AF27" s="70"/>
      <c r="AG27" s="70"/>
      <c r="AH27" s="70"/>
      <c r="AI27" s="70"/>
      <c r="AJ27" s="70"/>
      <c r="AK27" s="70"/>
      <c r="AL27" s="70"/>
    </row>
    <row r="28" spans="1:38" x14ac:dyDescent="0.2">
      <c r="A28" s="70"/>
      <c r="B28" s="70"/>
      <c r="C28" s="70"/>
      <c r="D28" s="70"/>
      <c r="E28" s="70" t="s">
        <v>22</v>
      </c>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row>
    <row r="29" spans="1:38" x14ac:dyDescent="0.2">
      <c r="A29" s="70"/>
      <c r="B29" s="70"/>
      <c r="C29" s="70"/>
      <c r="D29" s="70"/>
      <c r="E29" s="70"/>
      <c r="F29" s="70" t="s">
        <v>16</v>
      </c>
      <c r="G29" s="70"/>
      <c r="H29" s="70"/>
      <c r="I29" s="70"/>
      <c r="J29" s="70" t="s">
        <v>23</v>
      </c>
      <c r="K29" s="70"/>
      <c r="L29" s="70"/>
      <c r="M29" s="70"/>
      <c r="N29" s="70"/>
      <c r="O29" s="70"/>
      <c r="P29" s="70"/>
      <c r="Q29" s="70"/>
      <c r="R29" s="70" t="s">
        <v>18</v>
      </c>
      <c r="S29" s="70" t="s">
        <v>24</v>
      </c>
      <c r="T29" s="70"/>
      <c r="U29" s="70"/>
      <c r="V29" s="70"/>
      <c r="W29" s="70"/>
      <c r="X29" s="70"/>
      <c r="Y29" s="70"/>
      <c r="Z29" s="70"/>
      <c r="AA29" s="70"/>
      <c r="AB29" s="70"/>
      <c r="AC29" s="70"/>
      <c r="AD29" s="70"/>
      <c r="AE29" s="70"/>
      <c r="AF29" s="70"/>
      <c r="AG29" s="70"/>
      <c r="AH29" s="70"/>
      <c r="AI29" s="70"/>
      <c r="AJ29" s="70"/>
      <c r="AK29" s="70"/>
      <c r="AL29" s="70"/>
    </row>
    <row r="30" spans="1:38" x14ac:dyDescent="0.2">
      <c r="A30" s="70"/>
      <c r="B30" s="70"/>
      <c r="C30" s="70"/>
      <c r="D30" s="70"/>
      <c r="E30" s="70"/>
      <c r="F30" s="70"/>
      <c r="G30" s="70"/>
      <c r="H30" s="70"/>
      <c r="I30" s="70"/>
      <c r="J30" s="70"/>
      <c r="K30" s="70"/>
      <c r="L30" s="70"/>
      <c r="M30" s="70"/>
      <c r="N30" s="70"/>
      <c r="O30" s="70"/>
      <c r="P30" s="70"/>
      <c r="Q30" s="70"/>
      <c r="R30" s="70"/>
      <c r="S30" s="70" t="s">
        <v>25</v>
      </c>
      <c r="T30" s="70"/>
      <c r="U30" s="70"/>
      <c r="V30" s="70"/>
      <c r="W30" s="70"/>
      <c r="X30" s="70"/>
      <c r="Y30" s="70"/>
      <c r="Z30" s="70"/>
      <c r="AA30" s="70"/>
      <c r="AB30" s="70"/>
      <c r="AC30" s="70"/>
      <c r="AD30" s="70"/>
      <c r="AE30" s="70"/>
      <c r="AF30" s="70"/>
      <c r="AG30" s="70"/>
      <c r="AH30" s="70"/>
      <c r="AI30" s="70"/>
      <c r="AJ30" s="70"/>
      <c r="AK30" s="70"/>
      <c r="AL30" s="70"/>
    </row>
    <row r="31" spans="1:38" ht="6.75" customHeight="1" x14ac:dyDescent="0.2">
      <c r="A31" s="70"/>
      <c r="B31" s="70"/>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row>
    <row r="32" spans="1:38" x14ac:dyDescent="0.2">
      <c r="A32" s="70"/>
      <c r="B32" s="70"/>
      <c r="C32" s="70"/>
      <c r="D32" s="70" t="s">
        <v>26</v>
      </c>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row>
    <row r="33" spans="1:39" x14ac:dyDescent="0.2">
      <c r="A33" s="70"/>
      <c r="B33" s="70"/>
      <c r="C33" s="70"/>
      <c r="D33" s="70"/>
      <c r="E33" s="70" t="s">
        <v>27</v>
      </c>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row>
    <row r="34" spans="1:39" x14ac:dyDescent="0.2">
      <c r="A34" s="70"/>
      <c r="B34" s="70"/>
      <c r="C34" s="70"/>
      <c r="D34" s="70"/>
      <c r="E34" s="70" t="s">
        <v>28</v>
      </c>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row>
    <row r="35" spans="1:39" x14ac:dyDescent="0.2">
      <c r="A35" s="70"/>
      <c r="B35" s="70"/>
      <c r="C35" s="70"/>
      <c r="D35" s="70"/>
      <c r="E35" s="70"/>
      <c r="F35" s="70" t="s">
        <v>15</v>
      </c>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row>
    <row r="36" spans="1:39" x14ac:dyDescent="0.2">
      <c r="A36" s="70"/>
      <c r="B36" s="70"/>
      <c r="C36" s="70"/>
      <c r="D36" s="70"/>
      <c r="E36" s="70"/>
      <c r="F36" s="70" t="s">
        <v>16</v>
      </c>
      <c r="G36" s="70"/>
      <c r="H36" s="70"/>
      <c r="I36" s="70"/>
      <c r="J36" s="70" t="s">
        <v>29</v>
      </c>
      <c r="K36" s="70"/>
      <c r="L36" s="70"/>
      <c r="M36" s="70"/>
      <c r="N36" s="70"/>
      <c r="O36" s="70"/>
      <c r="P36" s="70"/>
      <c r="Q36" s="70"/>
      <c r="R36" s="70" t="s">
        <v>18</v>
      </c>
      <c r="S36" s="70" t="s">
        <v>30</v>
      </c>
      <c r="T36" s="70"/>
      <c r="U36" s="70"/>
      <c r="V36" s="70"/>
      <c r="W36" s="70"/>
      <c r="X36" s="70"/>
      <c r="Y36" s="70"/>
      <c r="Z36" s="70"/>
      <c r="AA36" s="70"/>
      <c r="AB36" s="70"/>
      <c r="AC36" s="70"/>
      <c r="AD36" s="70"/>
      <c r="AE36" s="70"/>
      <c r="AF36" s="70"/>
      <c r="AG36" s="70"/>
      <c r="AH36" s="70"/>
      <c r="AI36" s="70"/>
      <c r="AJ36" s="70"/>
      <c r="AK36" s="70"/>
      <c r="AL36" s="70"/>
    </row>
    <row r="37" spans="1:39" x14ac:dyDescent="0.2">
      <c r="A37" s="70"/>
      <c r="B37" s="70"/>
      <c r="C37" s="70"/>
      <c r="D37" s="70"/>
      <c r="E37" s="70" t="s">
        <v>31</v>
      </c>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row>
    <row r="38" spans="1:39" x14ac:dyDescent="0.2">
      <c r="A38" s="70"/>
      <c r="B38" s="70"/>
      <c r="C38" s="70"/>
      <c r="D38" s="70"/>
      <c r="E38" s="70"/>
      <c r="F38" s="70" t="s">
        <v>16</v>
      </c>
      <c r="G38" s="70"/>
      <c r="H38" s="70"/>
      <c r="I38" s="70"/>
      <c r="J38" s="70" t="s">
        <v>32</v>
      </c>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row>
    <row r="39" spans="1:39" ht="6.75" customHeight="1" x14ac:dyDescent="0.2">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row>
    <row r="40" spans="1:39" x14ac:dyDescent="0.2">
      <c r="A40" s="70"/>
      <c r="B40" s="70"/>
      <c r="C40" s="73"/>
      <c r="D40" s="70" t="s">
        <v>33</v>
      </c>
      <c r="E40" s="74"/>
      <c r="F40" s="74"/>
      <c r="G40" s="74"/>
      <c r="H40" s="74"/>
      <c r="I40" s="74"/>
      <c r="J40" s="74"/>
      <c r="K40" s="74"/>
      <c r="L40" s="74"/>
      <c r="M40" s="74"/>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row>
    <row r="41" spans="1:39" ht="6.75" customHeight="1" x14ac:dyDescent="0.2">
      <c r="A41" s="70"/>
      <c r="B41" s="70"/>
      <c r="C41" s="73"/>
      <c r="D41" s="74"/>
      <c r="E41" s="74"/>
      <c r="F41" s="74"/>
      <c r="G41" s="74"/>
      <c r="H41" s="74"/>
      <c r="I41" s="70"/>
      <c r="J41" s="70"/>
      <c r="K41" s="70"/>
      <c r="L41" s="70"/>
      <c r="M41" s="74"/>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row>
  </sheetData>
  <sheetProtection algorithmName="SHA-512" hashValue="u35MdvAYMG0lxvBJcP6D+Y/LExhPDaZbPsCOBoC9I4KBo3+aenGg2Vh7DL9uW0CLwvOgLpVGQ08Fm37bSwAi3g==" saltValue="/LT4tiiejSrlo/mcGtPM9g==" spinCount="100000" sheet="1" selectLockedCells="1"/>
  <mergeCells count="1">
    <mergeCell ref="E14:G14"/>
  </mergeCells>
  <phoneticPr fontId="3"/>
  <dataValidations count="1">
    <dataValidation type="list" allowBlank="1" showInputMessage="1" showErrorMessage="1" sqref="E14:G14" xr:uid="{00000000-0002-0000-0000-000000000000}">
      <formula1>#REF!</formula1>
    </dataValidation>
  </dataValidation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C6"/>
  <sheetViews>
    <sheetView workbookViewId="0">
      <selection activeCell="H19" sqref="H19"/>
    </sheetView>
  </sheetViews>
  <sheetFormatPr defaultRowHeight="13.2" x14ac:dyDescent="0.2"/>
  <cols>
    <col min="1" max="1" width="11" bestFit="1" customWidth="1"/>
  </cols>
  <sheetData>
    <row r="1" spans="1:3" ht="13.8" thickBot="1" x14ac:dyDescent="0.25">
      <c r="A1" s="25" t="s">
        <v>34</v>
      </c>
      <c r="B1" s="26" t="s">
        <v>6282</v>
      </c>
      <c r="C1" s="27" t="s">
        <v>6283</v>
      </c>
    </row>
    <row r="2" spans="1:3" x14ac:dyDescent="0.2">
      <c r="A2" s="67" t="s">
        <v>6284</v>
      </c>
      <c r="B2" s="68">
        <v>2</v>
      </c>
      <c r="C2" s="66">
        <v>10</v>
      </c>
    </row>
    <row r="3" spans="1:3" x14ac:dyDescent="0.2">
      <c r="A3" s="63" t="s">
        <v>6285</v>
      </c>
      <c r="B3" s="60">
        <v>3</v>
      </c>
      <c r="C3" s="61">
        <v>11</v>
      </c>
    </row>
    <row r="4" spans="1:3" x14ac:dyDescent="0.2">
      <c r="A4" s="63" t="s">
        <v>6286</v>
      </c>
      <c r="B4" s="60">
        <v>3</v>
      </c>
      <c r="C4" s="61">
        <v>11</v>
      </c>
    </row>
    <row r="5" spans="1:3" x14ac:dyDescent="0.2">
      <c r="A5" s="63" t="s">
        <v>6287</v>
      </c>
      <c r="B5" s="60">
        <v>3</v>
      </c>
      <c r="C5" s="61">
        <v>11</v>
      </c>
    </row>
    <row r="6" spans="1:3" ht="13.8" thickBot="1" x14ac:dyDescent="0.25">
      <c r="A6" s="64" t="s">
        <v>6288</v>
      </c>
      <c r="B6" s="65">
        <v>8</v>
      </c>
      <c r="C6" s="62">
        <v>13</v>
      </c>
    </row>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M9077"/>
  <sheetViews>
    <sheetView topLeftCell="A40" workbookViewId="0">
      <selection activeCell="H19" sqref="H19"/>
    </sheetView>
  </sheetViews>
  <sheetFormatPr defaultRowHeight="13.2" x14ac:dyDescent="0.2"/>
  <cols>
    <col min="6" max="6" width="19.33203125" bestFit="1" customWidth="1"/>
  </cols>
  <sheetData>
    <row r="1" spans="1:13" x14ac:dyDescent="0.2">
      <c r="A1">
        <v>5340000</v>
      </c>
      <c r="B1" t="s">
        <v>6289</v>
      </c>
      <c r="C1" t="s">
        <v>6290</v>
      </c>
      <c r="D1" t="s">
        <v>6291</v>
      </c>
      <c r="E1" t="s">
        <v>6292</v>
      </c>
      <c r="F1" t="s">
        <v>6293</v>
      </c>
      <c r="G1" t="s">
        <v>6294</v>
      </c>
      <c r="H1">
        <v>0</v>
      </c>
      <c r="I1">
        <v>0</v>
      </c>
      <c r="J1">
        <v>0</v>
      </c>
      <c r="K1">
        <v>0</v>
      </c>
      <c r="L1">
        <v>0</v>
      </c>
      <c r="M1">
        <v>0</v>
      </c>
    </row>
    <row r="2" spans="1:13" x14ac:dyDescent="0.2">
      <c r="A2">
        <v>5340026</v>
      </c>
      <c r="B2" t="s">
        <v>6289</v>
      </c>
      <c r="C2" t="s">
        <v>6290</v>
      </c>
      <c r="D2" t="s">
        <v>6295</v>
      </c>
      <c r="E2" t="s">
        <v>6292</v>
      </c>
      <c r="F2" t="s">
        <v>6293</v>
      </c>
      <c r="G2" t="s">
        <v>6296</v>
      </c>
      <c r="H2">
        <v>0</v>
      </c>
      <c r="I2">
        <v>0</v>
      </c>
      <c r="J2">
        <v>0</v>
      </c>
      <c r="K2">
        <v>0</v>
      </c>
      <c r="L2">
        <v>0</v>
      </c>
      <c r="M2">
        <v>0</v>
      </c>
    </row>
    <row r="3" spans="1:13" x14ac:dyDescent="0.2">
      <c r="A3">
        <v>5340013</v>
      </c>
      <c r="B3" t="s">
        <v>6289</v>
      </c>
      <c r="C3" t="s">
        <v>6290</v>
      </c>
      <c r="D3" t="s">
        <v>6297</v>
      </c>
      <c r="E3" t="s">
        <v>6292</v>
      </c>
      <c r="F3" t="s">
        <v>6293</v>
      </c>
      <c r="G3" t="s">
        <v>6298</v>
      </c>
      <c r="H3">
        <v>0</v>
      </c>
      <c r="I3">
        <v>0</v>
      </c>
      <c r="J3">
        <v>1</v>
      </c>
      <c r="K3">
        <v>0</v>
      </c>
      <c r="L3">
        <v>0</v>
      </c>
      <c r="M3">
        <v>0</v>
      </c>
    </row>
    <row r="4" spans="1:13" x14ac:dyDescent="0.2">
      <c r="A4">
        <v>5340025</v>
      </c>
      <c r="B4" t="s">
        <v>6289</v>
      </c>
      <c r="C4" t="s">
        <v>6290</v>
      </c>
      <c r="D4" t="s">
        <v>6299</v>
      </c>
      <c r="E4" t="s">
        <v>6292</v>
      </c>
      <c r="F4" t="s">
        <v>6293</v>
      </c>
      <c r="G4" t="s">
        <v>6300</v>
      </c>
      <c r="H4">
        <v>0</v>
      </c>
      <c r="I4">
        <v>0</v>
      </c>
      <c r="J4">
        <v>1</v>
      </c>
      <c r="K4">
        <v>0</v>
      </c>
      <c r="L4">
        <v>0</v>
      </c>
      <c r="M4">
        <v>0</v>
      </c>
    </row>
    <row r="5" spans="1:13" x14ac:dyDescent="0.2">
      <c r="A5">
        <v>5340001</v>
      </c>
      <c r="B5" t="s">
        <v>6289</v>
      </c>
      <c r="C5" t="s">
        <v>6290</v>
      </c>
      <c r="D5" t="s">
        <v>6301</v>
      </c>
      <c r="E5" t="s">
        <v>6292</v>
      </c>
      <c r="F5" t="s">
        <v>6293</v>
      </c>
      <c r="G5" t="s">
        <v>6302</v>
      </c>
      <c r="H5">
        <v>0</v>
      </c>
      <c r="I5">
        <v>0</v>
      </c>
      <c r="J5">
        <v>1</v>
      </c>
      <c r="K5">
        <v>0</v>
      </c>
      <c r="L5">
        <v>0</v>
      </c>
      <c r="M5">
        <v>0</v>
      </c>
    </row>
    <row r="6" spans="1:13" x14ac:dyDescent="0.2">
      <c r="A6">
        <v>5340015</v>
      </c>
      <c r="B6" t="s">
        <v>6289</v>
      </c>
      <c r="C6" t="s">
        <v>6290</v>
      </c>
      <c r="D6" t="s">
        <v>6303</v>
      </c>
      <c r="E6" t="s">
        <v>6292</v>
      </c>
      <c r="F6" t="s">
        <v>6293</v>
      </c>
      <c r="G6" t="s">
        <v>6304</v>
      </c>
      <c r="H6">
        <v>0</v>
      </c>
      <c r="I6">
        <v>0</v>
      </c>
      <c r="J6">
        <v>1</v>
      </c>
      <c r="K6">
        <v>0</v>
      </c>
      <c r="L6">
        <v>0</v>
      </c>
      <c r="M6">
        <v>0</v>
      </c>
    </row>
    <row r="7" spans="1:13" x14ac:dyDescent="0.2">
      <c r="A7">
        <v>5340002</v>
      </c>
      <c r="B7" t="s">
        <v>6289</v>
      </c>
      <c r="C7" t="s">
        <v>6290</v>
      </c>
      <c r="D7" t="s">
        <v>6305</v>
      </c>
      <c r="E7" t="s">
        <v>6292</v>
      </c>
      <c r="F7" t="s">
        <v>6293</v>
      </c>
      <c r="G7" t="s">
        <v>6306</v>
      </c>
      <c r="H7">
        <v>0</v>
      </c>
      <c r="I7">
        <v>0</v>
      </c>
      <c r="J7">
        <v>1</v>
      </c>
      <c r="K7">
        <v>0</v>
      </c>
      <c r="L7">
        <v>0</v>
      </c>
      <c r="M7">
        <v>0</v>
      </c>
    </row>
    <row r="8" spans="1:13" x14ac:dyDescent="0.2">
      <c r="A8">
        <v>5340011</v>
      </c>
      <c r="B8" t="s">
        <v>6289</v>
      </c>
      <c r="C8" t="s">
        <v>6290</v>
      </c>
      <c r="D8" t="s">
        <v>6307</v>
      </c>
      <c r="E8" t="s">
        <v>6292</v>
      </c>
      <c r="F8" t="s">
        <v>6293</v>
      </c>
      <c r="G8" t="s">
        <v>6308</v>
      </c>
      <c r="H8">
        <v>0</v>
      </c>
      <c r="I8">
        <v>0</v>
      </c>
      <c r="J8">
        <v>1</v>
      </c>
      <c r="K8">
        <v>0</v>
      </c>
      <c r="L8">
        <v>0</v>
      </c>
      <c r="M8">
        <v>0</v>
      </c>
    </row>
    <row r="9" spans="1:13" x14ac:dyDescent="0.2">
      <c r="A9">
        <v>5340016</v>
      </c>
      <c r="B9" t="s">
        <v>6289</v>
      </c>
      <c r="C9" t="s">
        <v>6290</v>
      </c>
      <c r="D9" t="s">
        <v>6309</v>
      </c>
      <c r="E9" t="s">
        <v>6292</v>
      </c>
      <c r="F9" t="s">
        <v>6293</v>
      </c>
      <c r="G9" t="s">
        <v>6310</v>
      </c>
      <c r="H9">
        <v>0</v>
      </c>
      <c r="I9">
        <v>0</v>
      </c>
      <c r="J9">
        <v>1</v>
      </c>
      <c r="K9">
        <v>0</v>
      </c>
      <c r="L9">
        <v>0</v>
      </c>
      <c r="M9">
        <v>0</v>
      </c>
    </row>
    <row r="10" spans="1:13" x14ac:dyDescent="0.2">
      <c r="A10">
        <v>5340027</v>
      </c>
      <c r="B10" t="s">
        <v>6289</v>
      </c>
      <c r="C10" t="s">
        <v>6290</v>
      </c>
      <c r="D10" t="s">
        <v>6311</v>
      </c>
      <c r="E10" t="s">
        <v>6292</v>
      </c>
      <c r="F10" t="s">
        <v>6293</v>
      </c>
      <c r="G10" t="s">
        <v>6312</v>
      </c>
      <c r="H10">
        <v>0</v>
      </c>
      <c r="I10">
        <v>0</v>
      </c>
      <c r="J10">
        <v>1</v>
      </c>
      <c r="K10">
        <v>0</v>
      </c>
      <c r="L10">
        <v>0</v>
      </c>
      <c r="M10">
        <v>0</v>
      </c>
    </row>
    <row r="11" spans="1:13" x14ac:dyDescent="0.2">
      <c r="A11">
        <v>5340024</v>
      </c>
      <c r="B11" t="s">
        <v>6289</v>
      </c>
      <c r="C11" t="s">
        <v>6290</v>
      </c>
      <c r="D11" t="s">
        <v>6313</v>
      </c>
      <c r="E11" t="s">
        <v>6292</v>
      </c>
      <c r="F11" t="s">
        <v>6293</v>
      </c>
      <c r="G11" t="s">
        <v>6314</v>
      </c>
      <c r="H11">
        <v>0</v>
      </c>
      <c r="I11">
        <v>0</v>
      </c>
      <c r="J11">
        <v>1</v>
      </c>
      <c r="K11">
        <v>0</v>
      </c>
      <c r="L11">
        <v>0</v>
      </c>
      <c r="M11">
        <v>0</v>
      </c>
    </row>
    <row r="12" spans="1:13" x14ac:dyDescent="0.2">
      <c r="A12">
        <v>5340022</v>
      </c>
      <c r="B12" t="s">
        <v>6289</v>
      </c>
      <c r="C12" t="s">
        <v>6290</v>
      </c>
      <c r="D12" t="s">
        <v>6315</v>
      </c>
      <c r="E12" t="s">
        <v>6292</v>
      </c>
      <c r="F12" t="s">
        <v>6293</v>
      </c>
      <c r="G12" t="s">
        <v>6316</v>
      </c>
      <c r="H12">
        <v>0</v>
      </c>
      <c r="I12">
        <v>0</v>
      </c>
      <c r="J12">
        <v>1</v>
      </c>
      <c r="K12">
        <v>0</v>
      </c>
      <c r="L12">
        <v>0</v>
      </c>
      <c r="M12">
        <v>0</v>
      </c>
    </row>
    <row r="13" spans="1:13" x14ac:dyDescent="0.2">
      <c r="A13">
        <v>5340021</v>
      </c>
      <c r="B13" t="s">
        <v>6289</v>
      </c>
      <c r="C13" t="s">
        <v>6290</v>
      </c>
      <c r="D13" t="s">
        <v>6317</v>
      </c>
      <c r="E13" t="s">
        <v>6292</v>
      </c>
      <c r="F13" t="s">
        <v>6293</v>
      </c>
      <c r="G13" t="s">
        <v>6318</v>
      </c>
      <c r="H13">
        <v>0</v>
      </c>
      <c r="I13">
        <v>0</v>
      </c>
      <c r="J13">
        <v>1</v>
      </c>
      <c r="K13">
        <v>0</v>
      </c>
      <c r="L13">
        <v>0</v>
      </c>
      <c r="M13">
        <v>0</v>
      </c>
    </row>
    <row r="14" spans="1:13" x14ac:dyDescent="0.2">
      <c r="A14">
        <v>5340023</v>
      </c>
      <c r="B14" t="s">
        <v>6289</v>
      </c>
      <c r="C14" t="s">
        <v>6290</v>
      </c>
      <c r="D14" t="s">
        <v>6319</v>
      </c>
      <c r="E14" t="s">
        <v>6292</v>
      </c>
      <c r="F14" t="s">
        <v>6293</v>
      </c>
      <c r="G14" t="s">
        <v>6320</v>
      </c>
      <c r="H14">
        <v>0</v>
      </c>
      <c r="I14">
        <v>0</v>
      </c>
      <c r="J14">
        <v>1</v>
      </c>
      <c r="K14">
        <v>0</v>
      </c>
      <c r="L14">
        <v>0</v>
      </c>
      <c r="M14">
        <v>0</v>
      </c>
    </row>
    <row r="15" spans="1:13" x14ac:dyDescent="0.2">
      <c r="A15">
        <v>5340014</v>
      </c>
      <c r="B15" t="s">
        <v>6289</v>
      </c>
      <c r="C15" t="s">
        <v>6290</v>
      </c>
      <c r="D15" t="s">
        <v>6321</v>
      </c>
      <c r="E15" t="s">
        <v>6292</v>
      </c>
      <c r="F15" t="s">
        <v>6293</v>
      </c>
      <c r="G15" t="s">
        <v>6322</v>
      </c>
      <c r="H15">
        <v>0</v>
      </c>
      <c r="I15">
        <v>0</v>
      </c>
      <c r="J15">
        <v>1</v>
      </c>
      <c r="K15">
        <v>0</v>
      </c>
      <c r="L15">
        <v>0</v>
      </c>
      <c r="M15">
        <v>0</v>
      </c>
    </row>
    <row r="16" spans="1:13" x14ac:dyDescent="0.2">
      <c r="A16">
        <v>5340012</v>
      </c>
      <c r="B16" t="s">
        <v>6289</v>
      </c>
      <c r="C16" t="s">
        <v>6290</v>
      </c>
      <c r="D16" t="s">
        <v>6323</v>
      </c>
      <c r="E16" t="s">
        <v>6292</v>
      </c>
      <c r="F16" t="s">
        <v>6293</v>
      </c>
      <c r="G16" t="s">
        <v>6324</v>
      </c>
      <c r="H16">
        <v>0</v>
      </c>
      <c r="I16">
        <v>0</v>
      </c>
      <c r="J16">
        <v>1</v>
      </c>
      <c r="K16">
        <v>0</v>
      </c>
      <c r="L16">
        <v>0</v>
      </c>
      <c r="M16">
        <v>0</v>
      </c>
    </row>
    <row r="17" spans="1:13" x14ac:dyDescent="0.2">
      <c r="A17">
        <v>5530000</v>
      </c>
      <c r="B17" t="s">
        <v>6289</v>
      </c>
      <c r="C17" t="s">
        <v>6325</v>
      </c>
      <c r="D17" t="s">
        <v>6291</v>
      </c>
      <c r="E17" t="s">
        <v>6292</v>
      </c>
      <c r="F17" t="s">
        <v>6326</v>
      </c>
      <c r="G17" t="s">
        <v>6294</v>
      </c>
      <c r="H17">
        <v>0</v>
      </c>
      <c r="I17">
        <v>0</v>
      </c>
      <c r="J17">
        <v>0</v>
      </c>
      <c r="K17">
        <v>0</v>
      </c>
      <c r="L17">
        <v>0</v>
      </c>
      <c r="M17">
        <v>0</v>
      </c>
    </row>
    <row r="18" spans="1:13" x14ac:dyDescent="0.2">
      <c r="A18">
        <v>5530001</v>
      </c>
      <c r="B18" t="s">
        <v>6289</v>
      </c>
      <c r="C18" t="s">
        <v>6325</v>
      </c>
      <c r="D18" t="s">
        <v>6327</v>
      </c>
      <c r="E18" t="s">
        <v>6292</v>
      </c>
      <c r="F18" t="s">
        <v>6326</v>
      </c>
      <c r="G18" t="s">
        <v>6328</v>
      </c>
      <c r="H18">
        <v>0</v>
      </c>
      <c r="I18">
        <v>0</v>
      </c>
      <c r="J18">
        <v>1</v>
      </c>
      <c r="K18">
        <v>0</v>
      </c>
      <c r="L18">
        <v>0</v>
      </c>
      <c r="M18">
        <v>0</v>
      </c>
    </row>
    <row r="19" spans="1:13" x14ac:dyDescent="0.2">
      <c r="A19">
        <v>5530007</v>
      </c>
      <c r="B19" t="s">
        <v>6289</v>
      </c>
      <c r="C19" t="s">
        <v>6325</v>
      </c>
      <c r="D19" t="s">
        <v>6329</v>
      </c>
      <c r="E19" t="s">
        <v>6292</v>
      </c>
      <c r="F19" t="s">
        <v>6326</v>
      </c>
      <c r="G19" t="s">
        <v>6330</v>
      </c>
      <c r="H19">
        <v>0</v>
      </c>
      <c r="I19">
        <v>0</v>
      </c>
      <c r="J19">
        <v>1</v>
      </c>
      <c r="K19">
        <v>0</v>
      </c>
      <c r="L19">
        <v>0</v>
      </c>
      <c r="M19">
        <v>0</v>
      </c>
    </row>
    <row r="20" spans="1:13" x14ac:dyDescent="0.2">
      <c r="A20">
        <v>5530002</v>
      </c>
      <c r="B20" t="s">
        <v>6289</v>
      </c>
      <c r="C20" t="s">
        <v>6325</v>
      </c>
      <c r="D20" t="s">
        <v>6331</v>
      </c>
      <c r="E20" t="s">
        <v>6292</v>
      </c>
      <c r="F20" t="s">
        <v>6326</v>
      </c>
      <c r="G20" t="s">
        <v>6332</v>
      </c>
      <c r="H20">
        <v>0</v>
      </c>
      <c r="I20">
        <v>0</v>
      </c>
      <c r="J20">
        <v>1</v>
      </c>
      <c r="K20">
        <v>0</v>
      </c>
      <c r="L20">
        <v>0</v>
      </c>
      <c r="M20">
        <v>0</v>
      </c>
    </row>
    <row r="21" spans="1:13" x14ac:dyDescent="0.2">
      <c r="A21">
        <v>5530004</v>
      </c>
      <c r="B21" t="s">
        <v>6289</v>
      </c>
      <c r="C21" t="s">
        <v>6325</v>
      </c>
      <c r="D21" t="s">
        <v>6333</v>
      </c>
      <c r="E21" t="s">
        <v>6292</v>
      </c>
      <c r="F21" t="s">
        <v>6326</v>
      </c>
      <c r="G21" t="s">
        <v>6334</v>
      </c>
      <c r="H21">
        <v>0</v>
      </c>
      <c r="I21">
        <v>0</v>
      </c>
      <c r="J21">
        <v>1</v>
      </c>
      <c r="K21">
        <v>0</v>
      </c>
      <c r="L21">
        <v>0</v>
      </c>
      <c r="M21">
        <v>0</v>
      </c>
    </row>
    <row r="22" spans="1:13" x14ac:dyDescent="0.2">
      <c r="A22">
        <v>5530005</v>
      </c>
      <c r="B22" t="s">
        <v>6289</v>
      </c>
      <c r="C22" t="s">
        <v>6325</v>
      </c>
      <c r="D22" t="s">
        <v>6335</v>
      </c>
      <c r="E22" t="s">
        <v>6292</v>
      </c>
      <c r="F22" t="s">
        <v>6326</v>
      </c>
      <c r="G22" t="s">
        <v>6336</v>
      </c>
      <c r="H22">
        <v>0</v>
      </c>
      <c r="I22">
        <v>0</v>
      </c>
      <c r="J22">
        <v>1</v>
      </c>
      <c r="K22">
        <v>0</v>
      </c>
      <c r="L22">
        <v>0</v>
      </c>
      <c r="M22">
        <v>0</v>
      </c>
    </row>
    <row r="23" spans="1:13" x14ac:dyDescent="0.2">
      <c r="A23">
        <v>5530003</v>
      </c>
      <c r="B23" t="s">
        <v>6289</v>
      </c>
      <c r="C23" t="s">
        <v>6325</v>
      </c>
      <c r="D23" t="s">
        <v>6337</v>
      </c>
      <c r="E23" t="s">
        <v>6292</v>
      </c>
      <c r="F23" t="s">
        <v>6326</v>
      </c>
      <c r="G23" t="s">
        <v>6338</v>
      </c>
      <c r="H23">
        <v>0</v>
      </c>
      <c r="I23">
        <v>0</v>
      </c>
      <c r="J23">
        <v>1</v>
      </c>
      <c r="K23">
        <v>0</v>
      </c>
      <c r="L23">
        <v>0</v>
      </c>
      <c r="M23">
        <v>0</v>
      </c>
    </row>
    <row r="24" spans="1:13" x14ac:dyDescent="0.2">
      <c r="A24">
        <v>5530006</v>
      </c>
      <c r="B24" t="s">
        <v>6289</v>
      </c>
      <c r="C24" t="s">
        <v>6325</v>
      </c>
      <c r="D24" t="s">
        <v>6339</v>
      </c>
      <c r="E24" t="s">
        <v>6292</v>
      </c>
      <c r="F24" t="s">
        <v>6326</v>
      </c>
      <c r="G24" t="s">
        <v>6340</v>
      </c>
      <c r="H24">
        <v>0</v>
      </c>
      <c r="I24">
        <v>0</v>
      </c>
      <c r="J24">
        <v>1</v>
      </c>
      <c r="K24">
        <v>0</v>
      </c>
      <c r="L24">
        <v>0</v>
      </c>
      <c r="M24">
        <v>0</v>
      </c>
    </row>
    <row r="25" spans="1:13" x14ac:dyDescent="0.2">
      <c r="A25">
        <v>5540000</v>
      </c>
      <c r="B25" t="s">
        <v>6289</v>
      </c>
      <c r="C25" t="s">
        <v>6341</v>
      </c>
      <c r="D25" t="s">
        <v>6291</v>
      </c>
      <c r="E25" t="s">
        <v>6292</v>
      </c>
      <c r="F25" t="s">
        <v>6342</v>
      </c>
      <c r="G25" t="s">
        <v>6294</v>
      </c>
      <c r="H25">
        <v>0</v>
      </c>
      <c r="I25">
        <v>0</v>
      </c>
      <c r="J25">
        <v>0</v>
      </c>
      <c r="K25">
        <v>0</v>
      </c>
      <c r="L25">
        <v>0</v>
      </c>
      <c r="M25">
        <v>0</v>
      </c>
    </row>
    <row r="26" spans="1:13" x14ac:dyDescent="0.2">
      <c r="A26">
        <v>5540011</v>
      </c>
      <c r="B26" t="s">
        <v>6289</v>
      </c>
      <c r="C26" t="s">
        <v>6341</v>
      </c>
      <c r="D26" t="s">
        <v>6343</v>
      </c>
      <c r="E26" t="s">
        <v>6292</v>
      </c>
      <c r="F26" t="s">
        <v>6342</v>
      </c>
      <c r="G26" t="s">
        <v>6344</v>
      </c>
      <c r="H26">
        <v>0</v>
      </c>
      <c r="I26">
        <v>0</v>
      </c>
      <c r="J26">
        <v>1</v>
      </c>
      <c r="K26">
        <v>0</v>
      </c>
      <c r="L26">
        <v>0</v>
      </c>
      <c r="M26">
        <v>0</v>
      </c>
    </row>
    <row r="27" spans="1:13" x14ac:dyDescent="0.2">
      <c r="A27">
        <v>5540032</v>
      </c>
      <c r="B27" t="s">
        <v>6289</v>
      </c>
      <c r="C27" t="s">
        <v>6341</v>
      </c>
      <c r="D27" t="s">
        <v>6345</v>
      </c>
      <c r="E27" t="s">
        <v>6292</v>
      </c>
      <c r="F27" t="s">
        <v>6342</v>
      </c>
      <c r="G27" t="s">
        <v>6346</v>
      </c>
      <c r="H27">
        <v>0</v>
      </c>
      <c r="I27">
        <v>0</v>
      </c>
      <c r="J27">
        <v>1</v>
      </c>
      <c r="K27">
        <v>0</v>
      </c>
      <c r="L27">
        <v>0</v>
      </c>
      <c r="M27">
        <v>0</v>
      </c>
    </row>
    <row r="28" spans="1:13" x14ac:dyDescent="0.2">
      <c r="A28">
        <v>5540022</v>
      </c>
      <c r="B28" t="s">
        <v>6289</v>
      </c>
      <c r="C28" t="s">
        <v>6341</v>
      </c>
      <c r="D28" t="s">
        <v>6347</v>
      </c>
      <c r="E28" t="s">
        <v>6292</v>
      </c>
      <c r="F28" t="s">
        <v>6342</v>
      </c>
      <c r="G28" t="s">
        <v>6348</v>
      </c>
      <c r="H28">
        <v>0</v>
      </c>
      <c r="I28">
        <v>0</v>
      </c>
      <c r="J28">
        <v>1</v>
      </c>
      <c r="K28">
        <v>0</v>
      </c>
      <c r="L28">
        <v>0</v>
      </c>
      <c r="M28">
        <v>0</v>
      </c>
    </row>
    <row r="29" spans="1:13" x14ac:dyDescent="0.2">
      <c r="A29">
        <v>5540023</v>
      </c>
      <c r="B29" t="s">
        <v>6289</v>
      </c>
      <c r="C29" t="s">
        <v>6341</v>
      </c>
      <c r="D29" t="s">
        <v>6349</v>
      </c>
      <c r="E29" t="s">
        <v>6292</v>
      </c>
      <c r="F29" t="s">
        <v>6342</v>
      </c>
      <c r="G29" t="s">
        <v>6350</v>
      </c>
      <c r="H29">
        <v>0</v>
      </c>
      <c r="I29">
        <v>0</v>
      </c>
      <c r="J29">
        <v>1</v>
      </c>
      <c r="K29">
        <v>0</v>
      </c>
      <c r="L29">
        <v>0</v>
      </c>
      <c r="M29">
        <v>0</v>
      </c>
    </row>
    <row r="30" spans="1:13" x14ac:dyDescent="0.2">
      <c r="A30">
        <v>5540021</v>
      </c>
      <c r="B30" t="s">
        <v>6289</v>
      </c>
      <c r="C30" t="s">
        <v>6341</v>
      </c>
      <c r="D30" t="s">
        <v>6351</v>
      </c>
      <c r="E30" t="s">
        <v>6292</v>
      </c>
      <c r="F30" t="s">
        <v>6342</v>
      </c>
      <c r="G30" t="s">
        <v>6352</v>
      </c>
      <c r="H30">
        <v>0</v>
      </c>
      <c r="I30">
        <v>0</v>
      </c>
      <c r="J30">
        <v>1</v>
      </c>
      <c r="K30">
        <v>0</v>
      </c>
      <c r="L30">
        <v>0</v>
      </c>
      <c r="M30">
        <v>0</v>
      </c>
    </row>
    <row r="31" spans="1:13" x14ac:dyDescent="0.2">
      <c r="A31">
        <v>5540031</v>
      </c>
      <c r="B31" t="s">
        <v>6289</v>
      </c>
      <c r="C31" t="s">
        <v>6341</v>
      </c>
      <c r="D31" t="s">
        <v>6353</v>
      </c>
      <c r="E31" t="s">
        <v>6292</v>
      </c>
      <c r="F31" t="s">
        <v>6342</v>
      </c>
      <c r="G31" t="s">
        <v>6354</v>
      </c>
      <c r="H31">
        <v>0</v>
      </c>
      <c r="I31">
        <v>0</v>
      </c>
      <c r="J31">
        <v>1</v>
      </c>
      <c r="K31">
        <v>0</v>
      </c>
      <c r="L31">
        <v>0</v>
      </c>
      <c r="M31">
        <v>0</v>
      </c>
    </row>
    <row r="32" spans="1:13" x14ac:dyDescent="0.2">
      <c r="A32">
        <v>5540014</v>
      </c>
      <c r="B32" t="s">
        <v>6289</v>
      </c>
      <c r="C32" t="s">
        <v>6341</v>
      </c>
      <c r="D32" t="s">
        <v>6355</v>
      </c>
      <c r="E32" t="s">
        <v>6292</v>
      </c>
      <c r="F32" t="s">
        <v>6342</v>
      </c>
      <c r="G32" t="s">
        <v>6356</v>
      </c>
      <c r="H32">
        <v>0</v>
      </c>
      <c r="I32">
        <v>0</v>
      </c>
      <c r="J32">
        <v>1</v>
      </c>
      <c r="K32">
        <v>0</v>
      </c>
      <c r="L32">
        <v>0</v>
      </c>
      <c r="M32">
        <v>0</v>
      </c>
    </row>
    <row r="33" spans="1:13" x14ac:dyDescent="0.2">
      <c r="A33">
        <v>5540024</v>
      </c>
      <c r="B33" t="s">
        <v>6289</v>
      </c>
      <c r="C33" t="s">
        <v>6341</v>
      </c>
      <c r="D33" t="s">
        <v>6357</v>
      </c>
      <c r="E33" t="s">
        <v>6292</v>
      </c>
      <c r="F33" t="s">
        <v>6342</v>
      </c>
      <c r="G33" t="s">
        <v>6358</v>
      </c>
      <c r="H33">
        <v>0</v>
      </c>
      <c r="I33">
        <v>0</v>
      </c>
      <c r="J33">
        <v>1</v>
      </c>
      <c r="K33">
        <v>0</v>
      </c>
      <c r="L33">
        <v>0</v>
      </c>
      <c r="M33">
        <v>0</v>
      </c>
    </row>
    <row r="34" spans="1:13" x14ac:dyDescent="0.2">
      <c r="A34">
        <v>5540001</v>
      </c>
      <c r="B34" t="s">
        <v>6289</v>
      </c>
      <c r="C34" t="s">
        <v>6341</v>
      </c>
      <c r="D34" t="s">
        <v>6359</v>
      </c>
      <c r="E34" t="s">
        <v>6292</v>
      </c>
      <c r="F34" t="s">
        <v>6342</v>
      </c>
      <c r="G34" t="s">
        <v>6360</v>
      </c>
      <c r="H34">
        <v>0</v>
      </c>
      <c r="I34">
        <v>0</v>
      </c>
      <c r="J34">
        <v>1</v>
      </c>
      <c r="K34">
        <v>0</v>
      </c>
      <c r="L34">
        <v>0</v>
      </c>
      <c r="M34">
        <v>0</v>
      </c>
    </row>
    <row r="35" spans="1:13" x14ac:dyDescent="0.2">
      <c r="A35">
        <v>5540052</v>
      </c>
      <c r="B35" t="s">
        <v>6289</v>
      </c>
      <c r="C35" t="s">
        <v>6341</v>
      </c>
      <c r="D35" t="s">
        <v>6361</v>
      </c>
      <c r="E35" t="s">
        <v>6292</v>
      </c>
      <c r="F35" t="s">
        <v>6342</v>
      </c>
      <c r="G35" t="s">
        <v>6362</v>
      </c>
      <c r="H35">
        <v>0</v>
      </c>
      <c r="I35">
        <v>0</v>
      </c>
      <c r="J35">
        <v>1</v>
      </c>
      <c r="K35">
        <v>0</v>
      </c>
      <c r="L35">
        <v>0</v>
      </c>
      <c r="M35">
        <v>0</v>
      </c>
    </row>
    <row r="36" spans="1:13" x14ac:dyDescent="0.2">
      <c r="A36">
        <v>5540002</v>
      </c>
      <c r="B36" t="s">
        <v>6289</v>
      </c>
      <c r="C36" t="s">
        <v>6341</v>
      </c>
      <c r="D36" t="s">
        <v>6363</v>
      </c>
      <c r="E36" t="s">
        <v>6292</v>
      </c>
      <c r="F36" t="s">
        <v>6342</v>
      </c>
      <c r="G36" t="s">
        <v>6364</v>
      </c>
      <c r="H36">
        <v>0</v>
      </c>
      <c r="I36">
        <v>0</v>
      </c>
      <c r="J36">
        <v>1</v>
      </c>
      <c r="K36">
        <v>0</v>
      </c>
      <c r="L36">
        <v>0</v>
      </c>
      <c r="M36">
        <v>0</v>
      </c>
    </row>
    <row r="37" spans="1:13" x14ac:dyDescent="0.2">
      <c r="A37">
        <v>5540051</v>
      </c>
      <c r="B37" t="s">
        <v>6289</v>
      </c>
      <c r="C37" t="s">
        <v>6341</v>
      </c>
      <c r="D37" t="s">
        <v>6365</v>
      </c>
      <c r="E37" t="s">
        <v>6292</v>
      </c>
      <c r="F37" t="s">
        <v>6342</v>
      </c>
      <c r="G37" t="s">
        <v>6366</v>
      </c>
      <c r="H37">
        <v>0</v>
      </c>
      <c r="I37">
        <v>0</v>
      </c>
      <c r="J37">
        <v>1</v>
      </c>
      <c r="K37">
        <v>0</v>
      </c>
      <c r="L37">
        <v>0</v>
      </c>
      <c r="M37">
        <v>0</v>
      </c>
    </row>
    <row r="38" spans="1:13" x14ac:dyDescent="0.2">
      <c r="A38">
        <v>5540012</v>
      </c>
      <c r="B38" t="s">
        <v>6289</v>
      </c>
      <c r="C38" t="s">
        <v>6341</v>
      </c>
      <c r="D38" t="s">
        <v>6367</v>
      </c>
      <c r="E38" t="s">
        <v>6292</v>
      </c>
      <c r="F38" t="s">
        <v>6342</v>
      </c>
      <c r="G38" t="s">
        <v>6368</v>
      </c>
      <c r="H38">
        <v>0</v>
      </c>
      <c r="I38">
        <v>0</v>
      </c>
      <c r="J38">
        <v>1</v>
      </c>
      <c r="K38">
        <v>0</v>
      </c>
      <c r="L38">
        <v>0</v>
      </c>
      <c r="M38">
        <v>0</v>
      </c>
    </row>
    <row r="39" spans="1:13" x14ac:dyDescent="0.2">
      <c r="A39">
        <v>5540013</v>
      </c>
      <c r="B39" t="s">
        <v>6289</v>
      </c>
      <c r="C39" t="s">
        <v>6341</v>
      </c>
      <c r="D39" t="s">
        <v>6369</v>
      </c>
      <c r="E39" t="s">
        <v>6292</v>
      </c>
      <c r="F39" t="s">
        <v>6342</v>
      </c>
      <c r="G39" t="s">
        <v>6370</v>
      </c>
      <c r="H39">
        <v>0</v>
      </c>
      <c r="I39">
        <v>0</v>
      </c>
      <c r="J39">
        <v>1</v>
      </c>
      <c r="K39">
        <v>0</v>
      </c>
      <c r="L39">
        <v>0</v>
      </c>
      <c r="M39">
        <v>0</v>
      </c>
    </row>
    <row r="40" spans="1:13" x14ac:dyDescent="0.2">
      <c r="A40">
        <v>5540033</v>
      </c>
      <c r="B40" t="s">
        <v>6289</v>
      </c>
      <c r="C40" t="s">
        <v>6341</v>
      </c>
      <c r="D40" t="s">
        <v>6371</v>
      </c>
      <c r="E40" t="s">
        <v>6292</v>
      </c>
      <c r="F40" t="s">
        <v>6342</v>
      </c>
      <c r="G40" t="s">
        <v>6372</v>
      </c>
      <c r="H40">
        <v>0</v>
      </c>
      <c r="I40">
        <v>0</v>
      </c>
      <c r="J40">
        <v>1</v>
      </c>
      <c r="K40">
        <v>0</v>
      </c>
      <c r="L40">
        <v>0</v>
      </c>
      <c r="M40">
        <v>0</v>
      </c>
    </row>
    <row r="41" spans="1:13" x14ac:dyDescent="0.2">
      <c r="A41">
        <v>5540041</v>
      </c>
      <c r="B41" t="s">
        <v>6289</v>
      </c>
      <c r="C41" t="s">
        <v>6341</v>
      </c>
      <c r="D41" t="s">
        <v>6373</v>
      </c>
      <c r="E41" t="s">
        <v>6292</v>
      </c>
      <c r="F41" t="s">
        <v>6342</v>
      </c>
      <c r="G41" t="s">
        <v>6374</v>
      </c>
      <c r="H41">
        <v>0</v>
      </c>
      <c r="I41">
        <v>0</v>
      </c>
      <c r="J41">
        <v>1</v>
      </c>
      <c r="K41">
        <v>0</v>
      </c>
      <c r="L41">
        <v>0</v>
      </c>
      <c r="M41">
        <v>0</v>
      </c>
    </row>
    <row r="42" spans="1:13" x14ac:dyDescent="0.2">
      <c r="A42">
        <v>5540042</v>
      </c>
      <c r="B42" t="s">
        <v>6289</v>
      </c>
      <c r="C42" t="s">
        <v>6341</v>
      </c>
      <c r="D42" t="s">
        <v>6375</v>
      </c>
      <c r="E42" t="s">
        <v>6292</v>
      </c>
      <c r="F42" t="s">
        <v>6342</v>
      </c>
      <c r="G42" t="s">
        <v>6376</v>
      </c>
      <c r="H42">
        <v>0</v>
      </c>
      <c r="I42">
        <v>0</v>
      </c>
      <c r="J42">
        <v>1</v>
      </c>
      <c r="K42">
        <v>0</v>
      </c>
      <c r="L42">
        <v>0</v>
      </c>
      <c r="M42">
        <v>0</v>
      </c>
    </row>
    <row r="43" spans="1:13" x14ac:dyDescent="0.2">
      <c r="A43">
        <v>5540044</v>
      </c>
      <c r="B43" t="s">
        <v>6289</v>
      </c>
      <c r="C43" t="s">
        <v>6341</v>
      </c>
      <c r="D43" t="s">
        <v>6377</v>
      </c>
      <c r="E43" t="s">
        <v>6292</v>
      </c>
      <c r="F43" t="s">
        <v>6342</v>
      </c>
      <c r="G43" t="s">
        <v>6378</v>
      </c>
      <c r="H43">
        <v>0</v>
      </c>
      <c r="I43">
        <v>0</v>
      </c>
      <c r="J43">
        <v>1</v>
      </c>
      <c r="K43">
        <v>0</v>
      </c>
      <c r="L43">
        <v>0</v>
      </c>
      <c r="M43">
        <v>0</v>
      </c>
    </row>
    <row r="44" spans="1:13" x14ac:dyDescent="0.2">
      <c r="A44">
        <v>5540043</v>
      </c>
      <c r="B44" t="s">
        <v>6289</v>
      </c>
      <c r="C44" t="s">
        <v>6341</v>
      </c>
      <c r="D44" t="s">
        <v>6379</v>
      </c>
      <c r="E44" t="s">
        <v>6292</v>
      </c>
      <c r="F44" t="s">
        <v>6342</v>
      </c>
      <c r="G44" t="s">
        <v>6380</v>
      </c>
      <c r="H44">
        <v>0</v>
      </c>
      <c r="I44">
        <v>0</v>
      </c>
      <c r="J44">
        <v>1</v>
      </c>
      <c r="K44">
        <v>0</v>
      </c>
      <c r="L44">
        <v>0</v>
      </c>
      <c r="M44">
        <v>0</v>
      </c>
    </row>
    <row r="45" spans="1:13" x14ac:dyDescent="0.2">
      <c r="A45">
        <v>5500000</v>
      </c>
      <c r="B45" t="s">
        <v>6289</v>
      </c>
      <c r="C45" t="s">
        <v>6381</v>
      </c>
      <c r="D45" t="s">
        <v>6291</v>
      </c>
      <c r="E45" t="s">
        <v>6292</v>
      </c>
      <c r="F45" t="s">
        <v>6382</v>
      </c>
      <c r="G45" t="s">
        <v>6294</v>
      </c>
      <c r="H45">
        <v>0</v>
      </c>
      <c r="I45">
        <v>0</v>
      </c>
      <c r="J45">
        <v>0</v>
      </c>
      <c r="K45">
        <v>0</v>
      </c>
      <c r="L45">
        <v>0</v>
      </c>
      <c r="M45">
        <v>0</v>
      </c>
    </row>
    <row r="46" spans="1:13" x14ac:dyDescent="0.2">
      <c r="A46">
        <v>5500026</v>
      </c>
      <c r="B46" t="s">
        <v>6289</v>
      </c>
      <c r="C46" t="s">
        <v>6381</v>
      </c>
      <c r="D46" t="s">
        <v>6383</v>
      </c>
      <c r="E46" t="s">
        <v>6292</v>
      </c>
      <c r="F46" t="s">
        <v>6382</v>
      </c>
      <c r="G46" t="s">
        <v>6384</v>
      </c>
      <c r="H46">
        <v>0</v>
      </c>
      <c r="I46">
        <v>0</v>
      </c>
      <c r="J46">
        <v>1</v>
      </c>
      <c r="K46">
        <v>0</v>
      </c>
      <c r="L46">
        <v>0</v>
      </c>
      <c r="M46">
        <v>0</v>
      </c>
    </row>
    <row r="47" spans="1:13" x14ac:dyDescent="0.2">
      <c r="A47">
        <v>5500011</v>
      </c>
      <c r="B47" t="s">
        <v>6289</v>
      </c>
      <c r="C47" t="s">
        <v>6381</v>
      </c>
      <c r="D47" t="s">
        <v>6385</v>
      </c>
      <c r="E47" t="s">
        <v>6292</v>
      </c>
      <c r="F47" t="s">
        <v>6382</v>
      </c>
      <c r="G47" t="s">
        <v>6386</v>
      </c>
      <c r="H47">
        <v>0</v>
      </c>
      <c r="I47">
        <v>0</v>
      </c>
      <c r="J47">
        <v>1</v>
      </c>
      <c r="K47">
        <v>0</v>
      </c>
      <c r="L47">
        <v>0</v>
      </c>
      <c r="M47">
        <v>0</v>
      </c>
    </row>
    <row r="48" spans="1:13" x14ac:dyDescent="0.2">
      <c r="A48">
        <v>5500012</v>
      </c>
      <c r="B48" t="s">
        <v>6289</v>
      </c>
      <c r="C48" t="s">
        <v>6381</v>
      </c>
      <c r="D48" t="s">
        <v>6387</v>
      </c>
      <c r="E48" t="s">
        <v>6292</v>
      </c>
      <c r="F48" t="s">
        <v>6382</v>
      </c>
      <c r="G48" t="s">
        <v>6388</v>
      </c>
      <c r="H48">
        <v>0</v>
      </c>
      <c r="I48">
        <v>0</v>
      </c>
      <c r="J48">
        <v>1</v>
      </c>
      <c r="K48">
        <v>0</v>
      </c>
      <c r="L48">
        <v>0</v>
      </c>
      <c r="M48">
        <v>0</v>
      </c>
    </row>
    <row r="49" spans="1:13" x14ac:dyDescent="0.2">
      <c r="A49">
        <v>5500004</v>
      </c>
      <c r="B49" t="s">
        <v>6289</v>
      </c>
      <c r="C49" t="s">
        <v>6381</v>
      </c>
      <c r="D49" t="s">
        <v>6389</v>
      </c>
      <c r="E49" t="s">
        <v>6292</v>
      </c>
      <c r="F49" t="s">
        <v>6382</v>
      </c>
      <c r="G49" t="s">
        <v>6390</v>
      </c>
      <c r="H49">
        <v>0</v>
      </c>
      <c r="I49">
        <v>0</v>
      </c>
      <c r="J49">
        <v>1</v>
      </c>
      <c r="K49">
        <v>0</v>
      </c>
      <c r="L49">
        <v>0</v>
      </c>
      <c r="M49">
        <v>0</v>
      </c>
    </row>
    <row r="50" spans="1:13" x14ac:dyDescent="0.2">
      <c r="A50">
        <v>5500002</v>
      </c>
      <c r="B50" t="s">
        <v>6289</v>
      </c>
      <c r="C50" t="s">
        <v>6381</v>
      </c>
      <c r="D50" t="s">
        <v>6391</v>
      </c>
      <c r="E50" t="s">
        <v>6292</v>
      </c>
      <c r="F50" t="s">
        <v>6382</v>
      </c>
      <c r="G50" t="s">
        <v>6392</v>
      </c>
      <c r="H50">
        <v>0</v>
      </c>
      <c r="I50">
        <v>0</v>
      </c>
      <c r="J50">
        <v>1</v>
      </c>
      <c r="K50">
        <v>0</v>
      </c>
      <c r="L50">
        <v>0</v>
      </c>
      <c r="M50">
        <v>0</v>
      </c>
    </row>
    <row r="51" spans="1:13" x14ac:dyDescent="0.2">
      <c r="A51">
        <v>5500006</v>
      </c>
      <c r="B51" t="s">
        <v>6289</v>
      </c>
      <c r="C51" t="s">
        <v>6381</v>
      </c>
      <c r="D51" t="s">
        <v>6393</v>
      </c>
      <c r="E51" t="s">
        <v>6292</v>
      </c>
      <c r="F51" t="s">
        <v>6382</v>
      </c>
      <c r="G51" t="s">
        <v>6394</v>
      </c>
      <c r="H51">
        <v>0</v>
      </c>
      <c r="I51">
        <v>0</v>
      </c>
      <c r="J51">
        <v>1</v>
      </c>
      <c r="K51">
        <v>0</v>
      </c>
      <c r="L51">
        <v>0</v>
      </c>
      <c r="M51">
        <v>0</v>
      </c>
    </row>
    <row r="52" spans="1:13" x14ac:dyDescent="0.2">
      <c r="A52">
        <v>5500021</v>
      </c>
      <c r="B52" t="s">
        <v>6289</v>
      </c>
      <c r="C52" t="s">
        <v>6381</v>
      </c>
      <c r="D52" t="s">
        <v>6395</v>
      </c>
      <c r="E52" t="s">
        <v>6292</v>
      </c>
      <c r="F52" t="s">
        <v>6382</v>
      </c>
      <c r="G52" t="s">
        <v>6396</v>
      </c>
      <c r="H52">
        <v>0</v>
      </c>
      <c r="I52">
        <v>0</v>
      </c>
      <c r="J52">
        <v>1</v>
      </c>
      <c r="K52">
        <v>0</v>
      </c>
      <c r="L52">
        <v>0</v>
      </c>
      <c r="M52">
        <v>0</v>
      </c>
    </row>
    <row r="53" spans="1:13" x14ac:dyDescent="0.2">
      <c r="A53">
        <v>5500014</v>
      </c>
      <c r="B53" t="s">
        <v>6289</v>
      </c>
      <c r="C53" t="s">
        <v>6381</v>
      </c>
      <c r="D53" t="s">
        <v>6397</v>
      </c>
      <c r="E53" t="s">
        <v>6292</v>
      </c>
      <c r="F53" t="s">
        <v>6382</v>
      </c>
      <c r="G53" t="s">
        <v>6398</v>
      </c>
      <c r="H53">
        <v>0</v>
      </c>
      <c r="I53">
        <v>0</v>
      </c>
      <c r="J53">
        <v>1</v>
      </c>
      <c r="K53">
        <v>0</v>
      </c>
      <c r="L53">
        <v>0</v>
      </c>
      <c r="M53">
        <v>0</v>
      </c>
    </row>
    <row r="54" spans="1:13" x14ac:dyDescent="0.2">
      <c r="A54">
        <v>5500003</v>
      </c>
      <c r="B54" t="s">
        <v>6289</v>
      </c>
      <c r="C54" t="s">
        <v>6381</v>
      </c>
      <c r="D54" t="s">
        <v>6399</v>
      </c>
      <c r="E54" t="s">
        <v>6292</v>
      </c>
      <c r="F54" t="s">
        <v>6382</v>
      </c>
      <c r="G54" t="s">
        <v>6400</v>
      </c>
      <c r="H54">
        <v>0</v>
      </c>
      <c r="I54">
        <v>0</v>
      </c>
      <c r="J54">
        <v>1</v>
      </c>
      <c r="K54">
        <v>0</v>
      </c>
      <c r="L54">
        <v>0</v>
      </c>
      <c r="M54">
        <v>0</v>
      </c>
    </row>
    <row r="55" spans="1:13" x14ac:dyDescent="0.2">
      <c r="A55">
        <v>5500027</v>
      </c>
      <c r="B55" t="s">
        <v>6289</v>
      </c>
      <c r="C55" t="s">
        <v>6381</v>
      </c>
      <c r="D55" t="s">
        <v>6401</v>
      </c>
      <c r="E55" t="s">
        <v>6292</v>
      </c>
      <c r="F55" t="s">
        <v>6382</v>
      </c>
      <c r="G55" t="s">
        <v>6402</v>
      </c>
      <c r="H55">
        <v>0</v>
      </c>
      <c r="I55">
        <v>0</v>
      </c>
      <c r="J55">
        <v>1</v>
      </c>
      <c r="K55">
        <v>0</v>
      </c>
      <c r="L55">
        <v>0</v>
      </c>
      <c r="M55">
        <v>0</v>
      </c>
    </row>
    <row r="56" spans="1:13" x14ac:dyDescent="0.2">
      <c r="A56">
        <v>5500025</v>
      </c>
      <c r="B56" t="s">
        <v>6289</v>
      </c>
      <c r="C56" t="s">
        <v>6381</v>
      </c>
      <c r="D56" t="s">
        <v>6403</v>
      </c>
      <c r="E56" t="s">
        <v>6292</v>
      </c>
      <c r="F56" t="s">
        <v>6382</v>
      </c>
      <c r="G56" t="s">
        <v>6404</v>
      </c>
      <c r="H56">
        <v>0</v>
      </c>
      <c r="I56">
        <v>0</v>
      </c>
      <c r="J56">
        <v>1</v>
      </c>
      <c r="K56">
        <v>0</v>
      </c>
      <c r="L56">
        <v>0</v>
      </c>
      <c r="M56">
        <v>0</v>
      </c>
    </row>
    <row r="57" spans="1:13" x14ac:dyDescent="0.2">
      <c r="A57">
        <v>5500024</v>
      </c>
      <c r="B57" t="s">
        <v>6289</v>
      </c>
      <c r="C57" t="s">
        <v>6381</v>
      </c>
      <c r="D57" t="s">
        <v>6405</v>
      </c>
      <c r="E57" t="s">
        <v>6292</v>
      </c>
      <c r="F57" t="s">
        <v>6382</v>
      </c>
      <c r="G57" t="s">
        <v>6406</v>
      </c>
      <c r="H57">
        <v>0</v>
      </c>
      <c r="I57">
        <v>0</v>
      </c>
      <c r="J57">
        <v>1</v>
      </c>
      <c r="K57">
        <v>0</v>
      </c>
      <c r="L57">
        <v>0</v>
      </c>
      <c r="M57">
        <v>0</v>
      </c>
    </row>
    <row r="58" spans="1:13" x14ac:dyDescent="0.2">
      <c r="A58">
        <v>5500013</v>
      </c>
      <c r="B58" t="s">
        <v>6289</v>
      </c>
      <c r="C58" t="s">
        <v>6381</v>
      </c>
      <c r="D58" t="s">
        <v>6407</v>
      </c>
      <c r="E58" t="s">
        <v>6292</v>
      </c>
      <c r="F58" t="s">
        <v>6382</v>
      </c>
      <c r="G58" t="s">
        <v>6408</v>
      </c>
      <c r="H58">
        <v>0</v>
      </c>
      <c r="I58">
        <v>0</v>
      </c>
      <c r="J58">
        <v>1</v>
      </c>
      <c r="K58">
        <v>0</v>
      </c>
      <c r="L58">
        <v>0</v>
      </c>
      <c r="M58">
        <v>0</v>
      </c>
    </row>
    <row r="59" spans="1:13" x14ac:dyDescent="0.2">
      <c r="A59">
        <v>5500023</v>
      </c>
      <c r="B59" t="s">
        <v>6289</v>
      </c>
      <c r="C59" t="s">
        <v>6381</v>
      </c>
      <c r="D59" t="s">
        <v>6409</v>
      </c>
      <c r="E59" t="s">
        <v>6292</v>
      </c>
      <c r="F59" t="s">
        <v>6382</v>
      </c>
      <c r="G59" t="s">
        <v>6410</v>
      </c>
      <c r="H59">
        <v>0</v>
      </c>
      <c r="I59">
        <v>0</v>
      </c>
      <c r="J59">
        <v>1</v>
      </c>
      <c r="K59">
        <v>0</v>
      </c>
      <c r="L59">
        <v>0</v>
      </c>
      <c r="M59">
        <v>0</v>
      </c>
    </row>
    <row r="60" spans="1:13" x14ac:dyDescent="0.2">
      <c r="A60">
        <v>5500001</v>
      </c>
      <c r="B60" t="s">
        <v>6289</v>
      </c>
      <c r="C60" t="s">
        <v>6381</v>
      </c>
      <c r="D60" t="s">
        <v>6411</v>
      </c>
      <c r="E60" t="s">
        <v>6292</v>
      </c>
      <c r="F60" t="s">
        <v>6382</v>
      </c>
      <c r="G60" t="s">
        <v>6412</v>
      </c>
      <c r="H60">
        <v>0</v>
      </c>
      <c r="I60">
        <v>0</v>
      </c>
      <c r="J60">
        <v>1</v>
      </c>
      <c r="K60">
        <v>0</v>
      </c>
      <c r="L60">
        <v>0</v>
      </c>
      <c r="M60">
        <v>0</v>
      </c>
    </row>
    <row r="61" spans="1:13" x14ac:dyDescent="0.2">
      <c r="A61">
        <v>5500005</v>
      </c>
      <c r="B61" t="s">
        <v>6289</v>
      </c>
      <c r="C61" t="s">
        <v>6381</v>
      </c>
      <c r="D61" t="s">
        <v>6413</v>
      </c>
      <c r="E61" t="s">
        <v>6292</v>
      </c>
      <c r="F61" t="s">
        <v>6382</v>
      </c>
      <c r="G61" t="s">
        <v>6414</v>
      </c>
      <c r="H61">
        <v>0</v>
      </c>
      <c r="I61">
        <v>0</v>
      </c>
      <c r="J61">
        <v>1</v>
      </c>
      <c r="K61">
        <v>0</v>
      </c>
      <c r="L61">
        <v>0</v>
      </c>
      <c r="M61">
        <v>0</v>
      </c>
    </row>
    <row r="62" spans="1:13" x14ac:dyDescent="0.2">
      <c r="A62">
        <v>5500022</v>
      </c>
      <c r="B62" t="s">
        <v>6289</v>
      </c>
      <c r="C62" t="s">
        <v>6381</v>
      </c>
      <c r="D62" t="s">
        <v>6415</v>
      </c>
      <c r="E62" t="s">
        <v>6292</v>
      </c>
      <c r="F62" t="s">
        <v>6382</v>
      </c>
      <c r="G62" t="s">
        <v>6416</v>
      </c>
      <c r="H62">
        <v>0</v>
      </c>
      <c r="I62">
        <v>0</v>
      </c>
      <c r="J62">
        <v>1</v>
      </c>
      <c r="K62">
        <v>0</v>
      </c>
      <c r="L62">
        <v>0</v>
      </c>
      <c r="M62">
        <v>0</v>
      </c>
    </row>
    <row r="63" spans="1:13" x14ac:dyDescent="0.2">
      <c r="A63">
        <v>5500015</v>
      </c>
      <c r="B63" t="s">
        <v>6289</v>
      </c>
      <c r="C63" t="s">
        <v>6381</v>
      </c>
      <c r="D63" t="s">
        <v>6417</v>
      </c>
      <c r="E63" t="s">
        <v>6292</v>
      </c>
      <c r="F63" t="s">
        <v>6382</v>
      </c>
      <c r="G63" t="s">
        <v>6418</v>
      </c>
      <c r="H63">
        <v>0</v>
      </c>
      <c r="I63">
        <v>0</v>
      </c>
      <c r="J63">
        <v>1</v>
      </c>
      <c r="K63">
        <v>0</v>
      </c>
      <c r="L63">
        <v>0</v>
      </c>
      <c r="M63">
        <v>0</v>
      </c>
    </row>
    <row r="64" spans="1:13" x14ac:dyDescent="0.2">
      <c r="A64">
        <v>5520000</v>
      </c>
      <c r="B64" t="s">
        <v>6289</v>
      </c>
      <c r="C64" t="s">
        <v>6419</v>
      </c>
      <c r="D64" t="s">
        <v>6291</v>
      </c>
      <c r="E64" t="s">
        <v>6292</v>
      </c>
      <c r="F64" t="s">
        <v>6420</v>
      </c>
      <c r="G64" t="s">
        <v>6294</v>
      </c>
      <c r="H64">
        <v>0</v>
      </c>
      <c r="I64">
        <v>0</v>
      </c>
      <c r="J64">
        <v>0</v>
      </c>
      <c r="K64">
        <v>0</v>
      </c>
      <c r="L64">
        <v>0</v>
      </c>
      <c r="M64">
        <v>0</v>
      </c>
    </row>
    <row r="65" spans="1:13" x14ac:dyDescent="0.2">
      <c r="A65">
        <v>5520015</v>
      </c>
      <c r="B65" t="s">
        <v>6289</v>
      </c>
      <c r="C65" t="s">
        <v>6419</v>
      </c>
      <c r="D65" t="s">
        <v>6421</v>
      </c>
      <c r="E65" t="s">
        <v>6292</v>
      </c>
      <c r="F65" t="s">
        <v>6420</v>
      </c>
      <c r="G65" t="s">
        <v>6422</v>
      </c>
      <c r="H65">
        <v>0</v>
      </c>
      <c r="I65">
        <v>0</v>
      </c>
      <c r="J65">
        <v>1</v>
      </c>
      <c r="K65">
        <v>0</v>
      </c>
      <c r="L65">
        <v>0</v>
      </c>
      <c r="M65">
        <v>0</v>
      </c>
    </row>
    <row r="66" spans="1:13" x14ac:dyDescent="0.2">
      <c r="A66">
        <v>5520006</v>
      </c>
      <c r="B66" t="s">
        <v>6289</v>
      </c>
      <c r="C66" t="s">
        <v>6419</v>
      </c>
      <c r="D66" t="s">
        <v>6423</v>
      </c>
      <c r="E66" t="s">
        <v>6292</v>
      </c>
      <c r="F66" t="s">
        <v>6420</v>
      </c>
      <c r="G66" t="s">
        <v>6424</v>
      </c>
      <c r="H66">
        <v>0</v>
      </c>
      <c r="I66">
        <v>0</v>
      </c>
      <c r="J66">
        <v>1</v>
      </c>
      <c r="K66">
        <v>0</v>
      </c>
      <c r="L66">
        <v>0</v>
      </c>
      <c r="M66">
        <v>0</v>
      </c>
    </row>
    <row r="67" spans="1:13" x14ac:dyDescent="0.2">
      <c r="A67">
        <v>5520003</v>
      </c>
      <c r="B67" t="s">
        <v>6289</v>
      </c>
      <c r="C67" t="s">
        <v>6419</v>
      </c>
      <c r="D67" t="s">
        <v>6425</v>
      </c>
      <c r="E67" t="s">
        <v>6292</v>
      </c>
      <c r="F67" t="s">
        <v>6420</v>
      </c>
      <c r="G67" t="s">
        <v>6426</v>
      </c>
      <c r="H67">
        <v>0</v>
      </c>
      <c r="I67">
        <v>0</v>
      </c>
      <c r="J67">
        <v>1</v>
      </c>
      <c r="K67">
        <v>0</v>
      </c>
      <c r="L67">
        <v>0</v>
      </c>
      <c r="M67">
        <v>0</v>
      </c>
    </row>
    <row r="68" spans="1:13" x14ac:dyDescent="0.2">
      <c r="A68">
        <v>5520012</v>
      </c>
      <c r="B68" t="s">
        <v>6289</v>
      </c>
      <c r="C68" t="s">
        <v>6419</v>
      </c>
      <c r="D68" t="s">
        <v>6427</v>
      </c>
      <c r="E68" t="s">
        <v>6292</v>
      </c>
      <c r="F68" t="s">
        <v>6420</v>
      </c>
      <c r="G68" t="s">
        <v>6428</v>
      </c>
      <c r="H68">
        <v>0</v>
      </c>
      <c r="I68">
        <v>0</v>
      </c>
      <c r="J68">
        <v>1</v>
      </c>
      <c r="K68">
        <v>0</v>
      </c>
      <c r="L68">
        <v>0</v>
      </c>
      <c r="M68">
        <v>0</v>
      </c>
    </row>
    <row r="69" spans="1:13" x14ac:dyDescent="0.2">
      <c r="A69">
        <v>5520002</v>
      </c>
      <c r="B69" t="s">
        <v>6289</v>
      </c>
      <c r="C69" t="s">
        <v>6419</v>
      </c>
      <c r="D69" t="s">
        <v>6429</v>
      </c>
      <c r="E69" t="s">
        <v>6292</v>
      </c>
      <c r="F69" t="s">
        <v>6420</v>
      </c>
      <c r="G69" t="s">
        <v>6430</v>
      </c>
      <c r="H69">
        <v>0</v>
      </c>
      <c r="I69">
        <v>0</v>
      </c>
      <c r="J69">
        <v>1</v>
      </c>
      <c r="K69">
        <v>0</v>
      </c>
      <c r="L69">
        <v>0</v>
      </c>
      <c r="M69">
        <v>0</v>
      </c>
    </row>
    <row r="70" spans="1:13" x14ac:dyDescent="0.2">
      <c r="A70">
        <v>5520022</v>
      </c>
      <c r="B70" t="s">
        <v>6289</v>
      </c>
      <c r="C70" t="s">
        <v>6419</v>
      </c>
      <c r="D70" t="s">
        <v>6431</v>
      </c>
      <c r="E70" t="s">
        <v>6292</v>
      </c>
      <c r="F70" t="s">
        <v>6420</v>
      </c>
      <c r="G70" t="s">
        <v>6432</v>
      </c>
      <c r="H70">
        <v>0</v>
      </c>
      <c r="I70">
        <v>0</v>
      </c>
      <c r="J70">
        <v>1</v>
      </c>
      <c r="K70">
        <v>0</v>
      </c>
      <c r="L70">
        <v>0</v>
      </c>
      <c r="M70">
        <v>0</v>
      </c>
    </row>
    <row r="71" spans="1:13" x14ac:dyDescent="0.2">
      <c r="A71">
        <v>5520023</v>
      </c>
      <c r="B71" t="s">
        <v>6289</v>
      </c>
      <c r="C71" t="s">
        <v>6419</v>
      </c>
      <c r="D71" t="s">
        <v>6433</v>
      </c>
      <c r="E71" t="s">
        <v>6292</v>
      </c>
      <c r="F71" t="s">
        <v>6420</v>
      </c>
      <c r="G71" t="s">
        <v>6434</v>
      </c>
      <c r="H71">
        <v>0</v>
      </c>
      <c r="I71">
        <v>0</v>
      </c>
      <c r="J71">
        <v>1</v>
      </c>
      <c r="K71">
        <v>0</v>
      </c>
      <c r="L71">
        <v>0</v>
      </c>
      <c r="M71">
        <v>0</v>
      </c>
    </row>
    <row r="72" spans="1:13" x14ac:dyDescent="0.2">
      <c r="A72">
        <v>5520005</v>
      </c>
      <c r="B72" t="s">
        <v>6289</v>
      </c>
      <c r="C72" t="s">
        <v>6419</v>
      </c>
      <c r="D72" t="s">
        <v>6435</v>
      </c>
      <c r="E72" t="s">
        <v>6292</v>
      </c>
      <c r="F72" t="s">
        <v>6420</v>
      </c>
      <c r="G72" t="s">
        <v>6436</v>
      </c>
      <c r="H72">
        <v>0</v>
      </c>
      <c r="I72">
        <v>0</v>
      </c>
      <c r="J72">
        <v>1</v>
      </c>
      <c r="K72">
        <v>0</v>
      </c>
      <c r="L72">
        <v>0</v>
      </c>
      <c r="M72">
        <v>0</v>
      </c>
    </row>
    <row r="73" spans="1:13" x14ac:dyDescent="0.2">
      <c r="A73">
        <v>5520021</v>
      </c>
      <c r="B73" t="s">
        <v>6289</v>
      </c>
      <c r="C73" t="s">
        <v>6419</v>
      </c>
      <c r="D73" t="s">
        <v>6437</v>
      </c>
      <c r="E73" t="s">
        <v>6292</v>
      </c>
      <c r="F73" t="s">
        <v>6420</v>
      </c>
      <c r="G73" t="s">
        <v>6438</v>
      </c>
      <c r="H73">
        <v>0</v>
      </c>
      <c r="I73">
        <v>0</v>
      </c>
      <c r="J73">
        <v>1</v>
      </c>
      <c r="K73">
        <v>0</v>
      </c>
      <c r="L73">
        <v>0</v>
      </c>
      <c r="M73">
        <v>0</v>
      </c>
    </row>
    <row r="74" spans="1:13" x14ac:dyDescent="0.2">
      <c r="A74">
        <v>5520001</v>
      </c>
      <c r="B74" t="s">
        <v>6289</v>
      </c>
      <c r="C74" t="s">
        <v>6419</v>
      </c>
      <c r="D74" t="s">
        <v>6439</v>
      </c>
      <c r="E74" t="s">
        <v>6292</v>
      </c>
      <c r="F74" t="s">
        <v>6420</v>
      </c>
      <c r="G74" t="s">
        <v>6440</v>
      </c>
      <c r="H74">
        <v>0</v>
      </c>
      <c r="I74">
        <v>0</v>
      </c>
      <c r="J74">
        <v>1</v>
      </c>
      <c r="K74">
        <v>0</v>
      </c>
      <c r="L74">
        <v>0</v>
      </c>
      <c r="M74">
        <v>0</v>
      </c>
    </row>
    <row r="75" spans="1:13" x14ac:dyDescent="0.2">
      <c r="A75">
        <v>5520013</v>
      </c>
      <c r="B75" t="s">
        <v>6289</v>
      </c>
      <c r="C75" t="s">
        <v>6419</v>
      </c>
      <c r="D75" t="s">
        <v>6441</v>
      </c>
      <c r="E75" t="s">
        <v>6292</v>
      </c>
      <c r="F75" t="s">
        <v>6420</v>
      </c>
      <c r="G75" t="s">
        <v>6442</v>
      </c>
      <c r="H75">
        <v>0</v>
      </c>
      <c r="I75">
        <v>0</v>
      </c>
      <c r="J75">
        <v>1</v>
      </c>
      <c r="K75">
        <v>0</v>
      </c>
      <c r="L75">
        <v>0</v>
      </c>
      <c r="M75">
        <v>0</v>
      </c>
    </row>
    <row r="76" spans="1:13" x14ac:dyDescent="0.2">
      <c r="A76">
        <v>5520007</v>
      </c>
      <c r="B76" t="s">
        <v>6289</v>
      </c>
      <c r="C76" t="s">
        <v>6419</v>
      </c>
      <c r="D76" t="s">
        <v>6443</v>
      </c>
      <c r="E76" t="s">
        <v>6292</v>
      </c>
      <c r="F76" t="s">
        <v>6420</v>
      </c>
      <c r="G76" t="s">
        <v>6444</v>
      </c>
      <c r="H76">
        <v>0</v>
      </c>
      <c r="I76">
        <v>0</v>
      </c>
      <c r="J76">
        <v>1</v>
      </c>
      <c r="K76">
        <v>0</v>
      </c>
      <c r="L76">
        <v>0</v>
      </c>
      <c r="M76">
        <v>0</v>
      </c>
    </row>
    <row r="77" spans="1:13" x14ac:dyDescent="0.2">
      <c r="A77">
        <v>5520016</v>
      </c>
      <c r="B77" t="s">
        <v>6289</v>
      </c>
      <c r="C77" t="s">
        <v>6419</v>
      </c>
      <c r="D77" t="s">
        <v>6445</v>
      </c>
      <c r="E77" t="s">
        <v>6292</v>
      </c>
      <c r="F77" t="s">
        <v>6420</v>
      </c>
      <c r="G77" t="s">
        <v>6446</v>
      </c>
      <c r="H77">
        <v>0</v>
      </c>
      <c r="I77">
        <v>0</v>
      </c>
      <c r="J77">
        <v>1</v>
      </c>
      <c r="K77">
        <v>0</v>
      </c>
      <c r="L77">
        <v>0</v>
      </c>
      <c r="M77">
        <v>0</v>
      </c>
    </row>
    <row r="78" spans="1:13" x14ac:dyDescent="0.2">
      <c r="A78">
        <v>5520011</v>
      </c>
      <c r="B78" t="s">
        <v>6289</v>
      </c>
      <c r="C78" t="s">
        <v>6419</v>
      </c>
      <c r="D78" t="s">
        <v>6447</v>
      </c>
      <c r="E78" t="s">
        <v>6292</v>
      </c>
      <c r="F78" t="s">
        <v>6420</v>
      </c>
      <c r="G78" t="s">
        <v>6448</v>
      </c>
      <c r="H78">
        <v>0</v>
      </c>
      <c r="I78">
        <v>0</v>
      </c>
      <c r="J78">
        <v>1</v>
      </c>
      <c r="K78">
        <v>0</v>
      </c>
      <c r="L78">
        <v>0</v>
      </c>
      <c r="M78">
        <v>0</v>
      </c>
    </row>
    <row r="79" spans="1:13" x14ac:dyDescent="0.2">
      <c r="A79">
        <v>5520014</v>
      </c>
      <c r="B79" t="s">
        <v>6289</v>
      </c>
      <c r="C79" t="s">
        <v>6419</v>
      </c>
      <c r="D79" t="s">
        <v>6449</v>
      </c>
      <c r="E79" t="s">
        <v>6292</v>
      </c>
      <c r="F79" t="s">
        <v>6420</v>
      </c>
      <c r="G79" t="s">
        <v>6450</v>
      </c>
      <c r="H79">
        <v>0</v>
      </c>
      <c r="I79">
        <v>0</v>
      </c>
      <c r="J79">
        <v>1</v>
      </c>
      <c r="K79">
        <v>0</v>
      </c>
      <c r="L79">
        <v>0</v>
      </c>
      <c r="M79">
        <v>0</v>
      </c>
    </row>
    <row r="80" spans="1:13" x14ac:dyDescent="0.2">
      <c r="A80">
        <v>5520004</v>
      </c>
      <c r="B80" t="s">
        <v>6289</v>
      </c>
      <c r="C80" t="s">
        <v>6419</v>
      </c>
      <c r="D80" t="s">
        <v>6451</v>
      </c>
      <c r="E80" t="s">
        <v>6292</v>
      </c>
      <c r="F80" t="s">
        <v>6420</v>
      </c>
      <c r="G80" t="s">
        <v>6452</v>
      </c>
      <c r="H80">
        <v>0</v>
      </c>
      <c r="I80">
        <v>0</v>
      </c>
      <c r="J80">
        <v>1</v>
      </c>
      <c r="K80">
        <v>0</v>
      </c>
      <c r="L80">
        <v>0</v>
      </c>
      <c r="M80">
        <v>0</v>
      </c>
    </row>
    <row r="81" spans="1:13" x14ac:dyDescent="0.2">
      <c r="A81">
        <v>5510000</v>
      </c>
      <c r="B81" t="s">
        <v>6289</v>
      </c>
      <c r="C81" t="s">
        <v>6453</v>
      </c>
      <c r="D81" t="s">
        <v>6291</v>
      </c>
      <c r="E81" t="s">
        <v>6292</v>
      </c>
      <c r="F81" t="s">
        <v>6454</v>
      </c>
      <c r="G81" t="s">
        <v>6294</v>
      </c>
      <c r="H81">
        <v>0</v>
      </c>
      <c r="I81">
        <v>0</v>
      </c>
      <c r="J81">
        <v>0</v>
      </c>
      <c r="K81">
        <v>0</v>
      </c>
      <c r="L81">
        <v>0</v>
      </c>
      <c r="M81">
        <v>0</v>
      </c>
    </row>
    <row r="82" spans="1:13" x14ac:dyDescent="0.2">
      <c r="A82">
        <v>5510031</v>
      </c>
      <c r="B82" t="s">
        <v>6289</v>
      </c>
      <c r="C82" t="s">
        <v>6453</v>
      </c>
      <c r="D82" t="s">
        <v>6455</v>
      </c>
      <c r="E82" t="s">
        <v>6292</v>
      </c>
      <c r="F82" t="s">
        <v>6454</v>
      </c>
      <c r="G82" t="s">
        <v>6456</v>
      </c>
      <c r="H82">
        <v>0</v>
      </c>
      <c r="I82">
        <v>0</v>
      </c>
      <c r="J82">
        <v>1</v>
      </c>
      <c r="K82">
        <v>0</v>
      </c>
      <c r="L82">
        <v>0</v>
      </c>
      <c r="M82">
        <v>0</v>
      </c>
    </row>
    <row r="83" spans="1:13" x14ac:dyDescent="0.2">
      <c r="A83">
        <v>5510033</v>
      </c>
      <c r="B83" t="s">
        <v>6289</v>
      </c>
      <c r="C83" t="s">
        <v>6453</v>
      </c>
      <c r="D83" t="s">
        <v>6457</v>
      </c>
      <c r="E83" t="s">
        <v>6292</v>
      </c>
      <c r="F83" t="s">
        <v>6454</v>
      </c>
      <c r="G83" t="s">
        <v>6458</v>
      </c>
      <c r="H83">
        <v>0</v>
      </c>
      <c r="I83">
        <v>0</v>
      </c>
      <c r="J83">
        <v>1</v>
      </c>
      <c r="K83">
        <v>0</v>
      </c>
      <c r="L83">
        <v>0</v>
      </c>
      <c r="M83">
        <v>0</v>
      </c>
    </row>
    <row r="84" spans="1:13" x14ac:dyDescent="0.2">
      <c r="A84">
        <v>5510032</v>
      </c>
      <c r="B84" t="s">
        <v>6289</v>
      </c>
      <c r="C84" t="s">
        <v>6453</v>
      </c>
      <c r="D84" t="s">
        <v>6459</v>
      </c>
      <c r="E84" t="s">
        <v>6292</v>
      </c>
      <c r="F84" t="s">
        <v>6454</v>
      </c>
      <c r="G84" t="s">
        <v>6460</v>
      </c>
      <c r="H84">
        <v>0</v>
      </c>
      <c r="I84">
        <v>0</v>
      </c>
      <c r="J84">
        <v>1</v>
      </c>
      <c r="K84">
        <v>0</v>
      </c>
      <c r="L84">
        <v>0</v>
      </c>
      <c r="M84">
        <v>0</v>
      </c>
    </row>
    <row r="85" spans="1:13" x14ac:dyDescent="0.2">
      <c r="A85">
        <v>5510011</v>
      </c>
      <c r="B85" t="s">
        <v>6289</v>
      </c>
      <c r="C85" t="s">
        <v>6453</v>
      </c>
      <c r="D85" t="s">
        <v>6461</v>
      </c>
      <c r="E85" t="s">
        <v>6292</v>
      </c>
      <c r="F85" t="s">
        <v>6454</v>
      </c>
      <c r="G85" t="s">
        <v>6462</v>
      </c>
      <c r="H85">
        <v>0</v>
      </c>
      <c r="I85">
        <v>0</v>
      </c>
      <c r="J85">
        <v>1</v>
      </c>
      <c r="K85">
        <v>0</v>
      </c>
      <c r="L85">
        <v>0</v>
      </c>
      <c r="M85">
        <v>0</v>
      </c>
    </row>
    <row r="86" spans="1:13" x14ac:dyDescent="0.2">
      <c r="A86">
        <v>5510013</v>
      </c>
      <c r="B86" t="s">
        <v>6289</v>
      </c>
      <c r="C86" t="s">
        <v>6453</v>
      </c>
      <c r="D86" t="s">
        <v>6463</v>
      </c>
      <c r="E86" t="s">
        <v>6292</v>
      </c>
      <c r="F86" t="s">
        <v>6454</v>
      </c>
      <c r="G86" t="s">
        <v>6464</v>
      </c>
      <c r="H86">
        <v>0</v>
      </c>
      <c r="I86">
        <v>0</v>
      </c>
      <c r="J86">
        <v>1</v>
      </c>
      <c r="K86">
        <v>0</v>
      </c>
      <c r="L86">
        <v>0</v>
      </c>
      <c r="M86">
        <v>0</v>
      </c>
    </row>
    <row r="87" spans="1:13" x14ac:dyDescent="0.2">
      <c r="A87">
        <v>5510002</v>
      </c>
      <c r="B87" t="s">
        <v>6289</v>
      </c>
      <c r="C87" t="s">
        <v>6453</v>
      </c>
      <c r="D87" t="s">
        <v>6465</v>
      </c>
      <c r="E87" t="s">
        <v>6292</v>
      </c>
      <c r="F87" t="s">
        <v>6454</v>
      </c>
      <c r="G87" t="s">
        <v>6466</v>
      </c>
      <c r="H87">
        <v>0</v>
      </c>
      <c r="I87">
        <v>0</v>
      </c>
      <c r="J87">
        <v>1</v>
      </c>
      <c r="K87">
        <v>0</v>
      </c>
      <c r="L87">
        <v>0</v>
      </c>
      <c r="M87">
        <v>0</v>
      </c>
    </row>
    <row r="88" spans="1:13" x14ac:dyDescent="0.2">
      <c r="A88">
        <v>5510001</v>
      </c>
      <c r="B88" t="s">
        <v>6289</v>
      </c>
      <c r="C88" t="s">
        <v>6453</v>
      </c>
      <c r="D88" t="s">
        <v>6467</v>
      </c>
      <c r="E88" t="s">
        <v>6292</v>
      </c>
      <c r="F88" t="s">
        <v>6454</v>
      </c>
      <c r="G88" t="s">
        <v>6468</v>
      </c>
      <c r="H88">
        <v>0</v>
      </c>
      <c r="I88">
        <v>0</v>
      </c>
      <c r="J88">
        <v>1</v>
      </c>
      <c r="K88">
        <v>0</v>
      </c>
      <c r="L88">
        <v>0</v>
      </c>
      <c r="M88">
        <v>0</v>
      </c>
    </row>
    <row r="89" spans="1:13" x14ac:dyDescent="0.2">
      <c r="A89">
        <v>5510003</v>
      </c>
      <c r="B89" t="s">
        <v>6289</v>
      </c>
      <c r="C89" t="s">
        <v>6453</v>
      </c>
      <c r="D89" t="s">
        <v>6469</v>
      </c>
      <c r="E89" t="s">
        <v>6292</v>
      </c>
      <c r="F89" t="s">
        <v>6454</v>
      </c>
      <c r="G89" t="s">
        <v>6470</v>
      </c>
      <c r="H89">
        <v>0</v>
      </c>
      <c r="I89">
        <v>0</v>
      </c>
      <c r="J89">
        <v>1</v>
      </c>
      <c r="K89">
        <v>0</v>
      </c>
      <c r="L89">
        <v>0</v>
      </c>
      <c r="M89">
        <v>0</v>
      </c>
    </row>
    <row r="90" spans="1:13" x14ac:dyDescent="0.2">
      <c r="A90">
        <v>5510023</v>
      </c>
      <c r="B90" t="s">
        <v>6289</v>
      </c>
      <c r="C90" t="s">
        <v>6453</v>
      </c>
      <c r="D90" t="s">
        <v>6471</v>
      </c>
      <c r="E90" t="s">
        <v>6292</v>
      </c>
      <c r="F90" t="s">
        <v>6454</v>
      </c>
      <c r="G90" t="s">
        <v>6472</v>
      </c>
      <c r="H90">
        <v>0</v>
      </c>
      <c r="I90">
        <v>0</v>
      </c>
      <c r="J90">
        <v>1</v>
      </c>
      <c r="K90">
        <v>0</v>
      </c>
      <c r="L90">
        <v>0</v>
      </c>
      <c r="M90">
        <v>0</v>
      </c>
    </row>
    <row r="91" spans="1:13" x14ac:dyDescent="0.2">
      <c r="A91">
        <v>5510012</v>
      </c>
      <c r="B91" t="s">
        <v>6289</v>
      </c>
      <c r="C91" t="s">
        <v>6453</v>
      </c>
      <c r="D91" t="s">
        <v>6473</v>
      </c>
      <c r="E91" t="s">
        <v>6292</v>
      </c>
      <c r="F91" t="s">
        <v>6454</v>
      </c>
      <c r="G91" t="s">
        <v>6474</v>
      </c>
      <c r="H91">
        <v>0</v>
      </c>
      <c r="I91">
        <v>0</v>
      </c>
      <c r="J91">
        <v>1</v>
      </c>
      <c r="K91">
        <v>0</v>
      </c>
      <c r="L91">
        <v>0</v>
      </c>
      <c r="M91">
        <v>0</v>
      </c>
    </row>
    <row r="92" spans="1:13" x14ac:dyDescent="0.2">
      <c r="A92">
        <v>5510022</v>
      </c>
      <c r="B92" t="s">
        <v>6289</v>
      </c>
      <c r="C92" t="s">
        <v>6453</v>
      </c>
      <c r="D92" t="s">
        <v>6475</v>
      </c>
      <c r="E92" t="s">
        <v>6292</v>
      </c>
      <c r="F92" t="s">
        <v>6454</v>
      </c>
      <c r="G92" t="s">
        <v>6476</v>
      </c>
      <c r="H92">
        <v>0</v>
      </c>
      <c r="I92">
        <v>0</v>
      </c>
      <c r="J92">
        <v>1</v>
      </c>
      <c r="K92">
        <v>0</v>
      </c>
      <c r="L92">
        <v>0</v>
      </c>
      <c r="M92">
        <v>0</v>
      </c>
    </row>
    <row r="93" spans="1:13" x14ac:dyDescent="0.2">
      <c r="A93">
        <v>5510021</v>
      </c>
      <c r="B93" t="s">
        <v>6289</v>
      </c>
      <c r="C93" t="s">
        <v>6453</v>
      </c>
      <c r="D93" t="s">
        <v>6477</v>
      </c>
      <c r="E93" t="s">
        <v>6292</v>
      </c>
      <c r="F93" t="s">
        <v>6454</v>
      </c>
      <c r="G93" t="s">
        <v>6478</v>
      </c>
      <c r="H93">
        <v>0</v>
      </c>
      <c r="I93">
        <v>0</v>
      </c>
      <c r="J93">
        <v>1</v>
      </c>
      <c r="K93">
        <v>0</v>
      </c>
      <c r="L93">
        <v>0</v>
      </c>
      <c r="M93">
        <v>0</v>
      </c>
    </row>
    <row r="94" spans="1:13" x14ac:dyDescent="0.2">
      <c r="A94">
        <v>5430000</v>
      </c>
      <c r="B94" t="s">
        <v>6289</v>
      </c>
      <c r="C94" t="s">
        <v>6479</v>
      </c>
      <c r="D94" t="s">
        <v>6291</v>
      </c>
      <c r="E94" t="s">
        <v>6292</v>
      </c>
      <c r="F94" t="s">
        <v>6480</v>
      </c>
      <c r="G94" t="s">
        <v>6294</v>
      </c>
      <c r="H94">
        <v>0</v>
      </c>
      <c r="I94">
        <v>0</v>
      </c>
      <c r="J94">
        <v>0</v>
      </c>
      <c r="K94">
        <v>0</v>
      </c>
      <c r="L94">
        <v>0</v>
      </c>
      <c r="M94">
        <v>0</v>
      </c>
    </row>
    <row r="95" spans="1:13" x14ac:dyDescent="0.2">
      <c r="A95">
        <v>5430023</v>
      </c>
      <c r="B95" t="s">
        <v>6289</v>
      </c>
      <c r="C95" t="s">
        <v>6479</v>
      </c>
      <c r="D95" t="s">
        <v>6481</v>
      </c>
      <c r="E95" t="s">
        <v>6292</v>
      </c>
      <c r="F95" t="s">
        <v>6480</v>
      </c>
      <c r="G95" t="s">
        <v>6482</v>
      </c>
      <c r="H95">
        <v>0</v>
      </c>
      <c r="I95">
        <v>0</v>
      </c>
      <c r="J95">
        <v>0</v>
      </c>
      <c r="K95">
        <v>0</v>
      </c>
      <c r="L95">
        <v>0</v>
      </c>
      <c r="M95">
        <v>0</v>
      </c>
    </row>
    <row r="96" spans="1:13" x14ac:dyDescent="0.2">
      <c r="A96">
        <v>5430022</v>
      </c>
      <c r="B96" t="s">
        <v>6289</v>
      </c>
      <c r="C96" t="s">
        <v>6479</v>
      </c>
      <c r="D96" t="s">
        <v>6483</v>
      </c>
      <c r="E96" t="s">
        <v>6292</v>
      </c>
      <c r="F96" t="s">
        <v>6480</v>
      </c>
      <c r="G96" t="s">
        <v>6484</v>
      </c>
      <c r="H96">
        <v>0</v>
      </c>
      <c r="I96">
        <v>0</v>
      </c>
      <c r="J96">
        <v>0</v>
      </c>
      <c r="K96">
        <v>0</v>
      </c>
      <c r="L96">
        <v>0</v>
      </c>
      <c r="M96">
        <v>0</v>
      </c>
    </row>
    <row r="97" spans="1:13" x14ac:dyDescent="0.2">
      <c r="A97">
        <v>5430073</v>
      </c>
      <c r="B97" t="s">
        <v>6289</v>
      </c>
      <c r="C97" t="s">
        <v>6479</v>
      </c>
      <c r="D97" t="s">
        <v>6485</v>
      </c>
      <c r="E97" t="s">
        <v>6292</v>
      </c>
      <c r="F97" t="s">
        <v>6480</v>
      </c>
      <c r="G97" t="s">
        <v>6486</v>
      </c>
      <c r="H97">
        <v>0</v>
      </c>
      <c r="I97">
        <v>0</v>
      </c>
      <c r="J97">
        <v>0</v>
      </c>
      <c r="K97">
        <v>0</v>
      </c>
      <c r="L97">
        <v>0</v>
      </c>
      <c r="M97">
        <v>0</v>
      </c>
    </row>
    <row r="98" spans="1:13" x14ac:dyDescent="0.2">
      <c r="A98">
        <v>5430072</v>
      </c>
      <c r="B98" t="s">
        <v>6289</v>
      </c>
      <c r="C98" t="s">
        <v>6479</v>
      </c>
      <c r="D98" t="s">
        <v>6487</v>
      </c>
      <c r="E98" t="s">
        <v>6292</v>
      </c>
      <c r="F98" t="s">
        <v>6480</v>
      </c>
      <c r="G98" t="s">
        <v>6488</v>
      </c>
      <c r="H98">
        <v>0</v>
      </c>
      <c r="I98">
        <v>0</v>
      </c>
      <c r="J98">
        <v>0</v>
      </c>
      <c r="K98">
        <v>0</v>
      </c>
      <c r="L98">
        <v>0</v>
      </c>
      <c r="M98">
        <v>0</v>
      </c>
    </row>
    <row r="99" spans="1:13" x14ac:dyDescent="0.2">
      <c r="A99">
        <v>5430071</v>
      </c>
      <c r="B99" t="s">
        <v>6289</v>
      </c>
      <c r="C99" t="s">
        <v>6479</v>
      </c>
      <c r="D99" t="s">
        <v>6489</v>
      </c>
      <c r="E99" t="s">
        <v>6292</v>
      </c>
      <c r="F99" t="s">
        <v>6480</v>
      </c>
      <c r="G99" t="s">
        <v>6490</v>
      </c>
      <c r="H99">
        <v>0</v>
      </c>
      <c r="I99">
        <v>0</v>
      </c>
      <c r="J99">
        <v>0</v>
      </c>
      <c r="K99">
        <v>0</v>
      </c>
      <c r="L99">
        <v>0</v>
      </c>
      <c r="M99">
        <v>0</v>
      </c>
    </row>
    <row r="100" spans="1:13" x14ac:dyDescent="0.2">
      <c r="A100">
        <v>5430031</v>
      </c>
      <c r="B100" t="s">
        <v>6289</v>
      </c>
      <c r="C100" t="s">
        <v>6479</v>
      </c>
      <c r="D100" t="s">
        <v>6491</v>
      </c>
      <c r="E100" t="s">
        <v>6292</v>
      </c>
      <c r="F100" t="s">
        <v>6480</v>
      </c>
      <c r="G100" t="s">
        <v>6492</v>
      </c>
      <c r="H100">
        <v>0</v>
      </c>
      <c r="I100">
        <v>0</v>
      </c>
      <c r="J100">
        <v>0</v>
      </c>
      <c r="K100">
        <v>0</v>
      </c>
      <c r="L100">
        <v>0</v>
      </c>
      <c r="M100">
        <v>0</v>
      </c>
    </row>
    <row r="101" spans="1:13" x14ac:dyDescent="0.2">
      <c r="A101">
        <v>5430002</v>
      </c>
      <c r="B101" t="s">
        <v>6289</v>
      </c>
      <c r="C101" t="s">
        <v>6479</v>
      </c>
      <c r="D101" t="s">
        <v>6493</v>
      </c>
      <c r="E101" t="s">
        <v>6292</v>
      </c>
      <c r="F101" t="s">
        <v>6480</v>
      </c>
      <c r="G101" t="s">
        <v>6494</v>
      </c>
      <c r="H101">
        <v>0</v>
      </c>
      <c r="I101">
        <v>0</v>
      </c>
      <c r="J101">
        <v>1</v>
      </c>
      <c r="K101">
        <v>0</v>
      </c>
      <c r="L101">
        <v>0</v>
      </c>
      <c r="M101">
        <v>0</v>
      </c>
    </row>
    <row r="102" spans="1:13" x14ac:dyDescent="0.2">
      <c r="A102">
        <v>5430037</v>
      </c>
      <c r="B102" t="s">
        <v>6289</v>
      </c>
      <c r="C102" t="s">
        <v>6479</v>
      </c>
      <c r="D102" t="s">
        <v>6495</v>
      </c>
      <c r="E102" t="s">
        <v>6292</v>
      </c>
      <c r="F102" t="s">
        <v>6480</v>
      </c>
      <c r="G102" t="s">
        <v>6496</v>
      </c>
      <c r="H102">
        <v>0</v>
      </c>
      <c r="I102">
        <v>0</v>
      </c>
      <c r="J102">
        <v>0</v>
      </c>
      <c r="K102">
        <v>0</v>
      </c>
      <c r="L102">
        <v>0</v>
      </c>
      <c r="M102">
        <v>0</v>
      </c>
    </row>
    <row r="103" spans="1:13" x14ac:dyDescent="0.2">
      <c r="A103">
        <v>5430001</v>
      </c>
      <c r="B103" t="s">
        <v>6289</v>
      </c>
      <c r="C103" t="s">
        <v>6479</v>
      </c>
      <c r="D103" t="s">
        <v>6497</v>
      </c>
      <c r="E103" t="s">
        <v>6292</v>
      </c>
      <c r="F103" t="s">
        <v>6480</v>
      </c>
      <c r="G103" t="s">
        <v>6498</v>
      </c>
      <c r="H103">
        <v>0</v>
      </c>
      <c r="I103">
        <v>0</v>
      </c>
      <c r="J103">
        <v>1</v>
      </c>
      <c r="K103">
        <v>0</v>
      </c>
      <c r="L103">
        <v>0</v>
      </c>
      <c r="M103">
        <v>0</v>
      </c>
    </row>
    <row r="104" spans="1:13" x14ac:dyDescent="0.2">
      <c r="A104">
        <v>5430016</v>
      </c>
      <c r="B104" t="s">
        <v>6289</v>
      </c>
      <c r="C104" t="s">
        <v>6479</v>
      </c>
      <c r="D104" t="s">
        <v>6499</v>
      </c>
      <c r="E104" t="s">
        <v>6292</v>
      </c>
      <c r="F104" t="s">
        <v>6480</v>
      </c>
      <c r="G104" t="s">
        <v>6500</v>
      </c>
      <c r="H104">
        <v>0</v>
      </c>
      <c r="I104">
        <v>0</v>
      </c>
      <c r="J104">
        <v>0</v>
      </c>
      <c r="K104">
        <v>0</v>
      </c>
      <c r="L104">
        <v>0</v>
      </c>
      <c r="M104">
        <v>0</v>
      </c>
    </row>
    <row r="105" spans="1:13" x14ac:dyDescent="0.2">
      <c r="A105">
        <v>5430062</v>
      </c>
      <c r="B105" t="s">
        <v>6289</v>
      </c>
      <c r="C105" t="s">
        <v>6479</v>
      </c>
      <c r="D105" t="s">
        <v>6501</v>
      </c>
      <c r="E105" t="s">
        <v>6292</v>
      </c>
      <c r="F105" t="s">
        <v>6480</v>
      </c>
      <c r="G105" t="s">
        <v>6502</v>
      </c>
      <c r="H105">
        <v>0</v>
      </c>
      <c r="I105">
        <v>0</v>
      </c>
      <c r="J105">
        <v>1</v>
      </c>
      <c r="K105">
        <v>0</v>
      </c>
      <c r="L105">
        <v>0</v>
      </c>
      <c r="M105">
        <v>0</v>
      </c>
    </row>
    <row r="106" spans="1:13" x14ac:dyDescent="0.2">
      <c r="A106">
        <v>5430028</v>
      </c>
      <c r="B106" t="s">
        <v>6289</v>
      </c>
      <c r="C106" t="s">
        <v>6479</v>
      </c>
      <c r="D106" t="s">
        <v>6503</v>
      </c>
      <c r="E106" t="s">
        <v>6292</v>
      </c>
      <c r="F106" t="s">
        <v>6480</v>
      </c>
      <c r="G106" t="s">
        <v>6504</v>
      </c>
      <c r="H106">
        <v>0</v>
      </c>
      <c r="I106">
        <v>0</v>
      </c>
      <c r="J106">
        <v>0</v>
      </c>
      <c r="K106">
        <v>0</v>
      </c>
      <c r="L106">
        <v>0</v>
      </c>
      <c r="M106">
        <v>0</v>
      </c>
    </row>
    <row r="107" spans="1:13" x14ac:dyDescent="0.2">
      <c r="A107">
        <v>5430043</v>
      </c>
      <c r="B107" t="s">
        <v>6289</v>
      </c>
      <c r="C107" t="s">
        <v>6479</v>
      </c>
      <c r="D107" t="s">
        <v>6505</v>
      </c>
      <c r="E107" t="s">
        <v>6292</v>
      </c>
      <c r="F107" t="s">
        <v>6480</v>
      </c>
      <c r="G107" t="s">
        <v>6506</v>
      </c>
      <c r="H107">
        <v>0</v>
      </c>
      <c r="I107">
        <v>0</v>
      </c>
      <c r="J107">
        <v>1</v>
      </c>
      <c r="K107">
        <v>0</v>
      </c>
      <c r="L107">
        <v>0</v>
      </c>
      <c r="M107">
        <v>0</v>
      </c>
    </row>
    <row r="108" spans="1:13" x14ac:dyDescent="0.2">
      <c r="A108">
        <v>5430018</v>
      </c>
      <c r="B108" t="s">
        <v>6289</v>
      </c>
      <c r="C108" t="s">
        <v>6479</v>
      </c>
      <c r="D108" t="s">
        <v>6507</v>
      </c>
      <c r="E108" t="s">
        <v>6292</v>
      </c>
      <c r="F108" t="s">
        <v>6480</v>
      </c>
      <c r="G108" t="s">
        <v>6508</v>
      </c>
      <c r="H108">
        <v>0</v>
      </c>
      <c r="I108">
        <v>0</v>
      </c>
      <c r="J108">
        <v>0</v>
      </c>
      <c r="K108">
        <v>0</v>
      </c>
      <c r="L108">
        <v>0</v>
      </c>
      <c r="M108">
        <v>0</v>
      </c>
    </row>
    <row r="109" spans="1:13" x14ac:dyDescent="0.2">
      <c r="A109">
        <v>5430042</v>
      </c>
      <c r="B109" t="s">
        <v>6289</v>
      </c>
      <c r="C109" t="s">
        <v>6479</v>
      </c>
      <c r="D109" t="s">
        <v>6509</v>
      </c>
      <c r="E109" t="s">
        <v>6292</v>
      </c>
      <c r="F109" t="s">
        <v>6480</v>
      </c>
      <c r="G109" t="s">
        <v>6510</v>
      </c>
      <c r="H109">
        <v>0</v>
      </c>
      <c r="I109">
        <v>0</v>
      </c>
      <c r="J109">
        <v>1</v>
      </c>
      <c r="K109">
        <v>0</v>
      </c>
      <c r="L109">
        <v>0</v>
      </c>
      <c r="M109">
        <v>0</v>
      </c>
    </row>
    <row r="110" spans="1:13" x14ac:dyDescent="0.2">
      <c r="A110">
        <v>5430012</v>
      </c>
      <c r="B110" t="s">
        <v>6289</v>
      </c>
      <c r="C110" t="s">
        <v>6479</v>
      </c>
      <c r="D110" t="s">
        <v>6511</v>
      </c>
      <c r="E110" t="s">
        <v>6292</v>
      </c>
      <c r="F110" t="s">
        <v>6480</v>
      </c>
      <c r="G110" t="s">
        <v>6512</v>
      </c>
      <c r="H110">
        <v>0</v>
      </c>
      <c r="I110">
        <v>0</v>
      </c>
      <c r="J110">
        <v>0</v>
      </c>
      <c r="K110">
        <v>0</v>
      </c>
      <c r="L110">
        <v>0</v>
      </c>
      <c r="M110">
        <v>0</v>
      </c>
    </row>
    <row r="111" spans="1:13" x14ac:dyDescent="0.2">
      <c r="A111">
        <v>5430053</v>
      </c>
      <c r="B111" t="s">
        <v>6289</v>
      </c>
      <c r="C111" t="s">
        <v>6479</v>
      </c>
      <c r="D111" t="s">
        <v>6513</v>
      </c>
      <c r="E111" t="s">
        <v>6292</v>
      </c>
      <c r="F111" t="s">
        <v>6480</v>
      </c>
      <c r="G111" t="s">
        <v>6514</v>
      </c>
      <c r="H111">
        <v>0</v>
      </c>
      <c r="I111">
        <v>0</v>
      </c>
      <c r="J111">
        <v>0</v>
      </c>
      <c r="K111">
        <v>0</v>
      </c>
      <c r="L111">
        <v>0</v>
      </c>
      <c r="M111">
        <v>0</v>
      </c>
    </row>
    <row r="112" spans="1:13" x14ac:dyDescent="0.2">
      <c r="A112">
        <v>5430035</v>
      </c>
      <c r="B112" t="s">
        <v>6289</v>
      </c>
      <c r="C112" t="s">
        <v>6479</v>
      </c>
      <c r="D112" t="s">
        <v>6515</v>
      </c>
      <c r="E112" t="s">
        <v>6292</v>
      </c>
      <c r="F112" t="s">
        <v>6480</v>
      </c>
      <c r="G112" t="s">
        <v>6516</v>
      </c>
      <c r="H112">
        <v>0</v>
      </c>
      <c r="I112">
        <v>0</v>
      </c>
      <c r="J112">
        <v>0</v>
      </c>
      <c r="K112">
        <v>0</v>
      </c>
      <c r="L112">
        <v>0</v>
      </c>
      <c r="M112">
        <v>0</v>
      </c>
    </row>
    <row r="113" spans="1:13" x14ac:dyDescent="0.2">
      <c r="A113">
        <v>5430044</v>
      </c>
      <c r="B113" t="s">
        <v>6289</v>
      </c>
      <c r="C113" t="s">
        <v>6479</v>
      </c>
      <c r="D113" t="s">
        <v>6517</v>
      </c>
      <c r="E113" t="s">
        <v>6292</v>
      </c>
      <c r="F113" t="s">
        <v>6480</v>
      </c>
      <c r="G113" t="s">
        <v>6518</v>
      </c>
      <c r="H113">
        <v>0</v>
      </c>
      <c r="I113">
        <v>0</v>
      </c>
      <c r="J113">
        <v>0</v>
      </c>
      <c r="K113">
        <v>0</v>
      </c>
      <c r="L113">
        <v>0</v>
      </c>
      <c r="M113">
        <v>0</v>
      </c>
    </row>
    <row r="114" spans="1:13" x14ac:dyDescent="0.2">
      <c r="A114">
        <v>5430036</v>
      </c>
      <c r="B114" t="s">
        <v>6289</v>
      </c>
      <c r="C114" t="s">
        <v>6479</v>
      </c>
      <c r="D114" t="s">
        <v>6519</v>
      </c>
      <c r="E114" t="s">
        <v>6292</v>
      </c>
      <c r="F114" t="s">
        <v>6480</v>
      </c>
      <c r="G114" t="s">
        <v>6520</v>
      </c>
      <c r="H114">
        <v>0</v>
      </c>
      <c r="I114">
        <v>0</v>
      </c>
      <c r="J114">
        <v>0</v>
      </c>
      <c r="K114">
        <v>0</v>
      </c>
      <c r="L114">
        <v>0</v>
      </c>
      <c r="M114">
        <v>0</v>
      </c>
    </row>
    <row r="115" spans="1:13" x14ac:dyDescent="0.2">
      <c r="A115">
        <v>5430032</v>
      </c>
      <c r="B115" t="s">
        <v>6289</v>
      </c>
      <c r="C115" t="s">
        <v>6479</v>
      </c>
      <c r="D115" t="s">
        <v>6521</v>
      </c>
      <c r="E115" t="s">
        <v>6292</v>
      </c>
      <c r="F115" t="s">
        <v>6480</v>
      </c>
      <c r="G115" t="s">
        <v>6522</v>
      </c>
      <c r="H115">
        <v>0</v>
      </c>
      <c r="I115">
        <v>0</v>
      </c>
      <c r="J115">
        <v>1</v>
      </c>
      <c r="K115">
        <v>0</v>
      </c>
      <c r="L115">
        <v>0</v>
      </c>
      <c r="M115">
        <v>0</v>
      </c>
    </row>
    <row r="116" spans="1:13" x14ac:dyDescent="0.2">
      <c r="A116">
        <v>5430015</v>
      </c>
      <c r="B116" t="s">
        <v>6289</v>
      </c>
      <c r="C116" t="s">
        <v>6479</v>
      </c>
      <c r="D116" t="s">
        <v>6523</v>
      </c>
      <c r="E116" t="s">
        <v>6292</v>
      </c>
      <c r="F116" t="s">
        <v>6480</v>
      </c>
      <c r="G116" t="s">
        <v>6524</v>
      </c>
      <c r="H116">
        <v>0</v>
      </c>
      <c r="I116">
        <v>0</v>
      </c>
      <c r="J116">
        <v>0</v>
      </c>
      <c r="K116">
        <v>0</v>
      </c>
      <c r="L116">
        <v>0</v>
      </c>
      <c r="M116">
        <v>0</v>
      </c>
    </row>
    <row r="117" spans="1:13" x14ac:dyDescent="0.2">
      <c r="A117">
        <v>5430076</v>
      </c>
      <c r="B117" t="s">
        <v>6289</v>
      </c>
      <c r="C117" t="s">
        <v>6479</v>
      </c>
      <c r="D117" t="s">
        <v>6525</v>
      </c>
      <c r="E117" t="s">
        <v>6292</v>
      </c>
      <c r="F117" t="s">
        <v>6480</v>
      </c>
      <c r="G117" t="s">
        <v>6526</v>
      </c>
      <c r="H117">
        <v>0</v>
      </c>
      <c r="I117">
        <v>0</v>
      </c>
      <c r="J117">
        <v>1</v>
      </c>
      <c r="K117">
        <v>0</v>
      </c>
      <c r="L117">
        <v>0</v>
      </c>
      <c r="M117">
        <v>0</v>
      </c>
    </row>
    <row r="118" spans="1:13" x14ac:dyDescent="0.2">
      <c r="A118">
        <v>5430051</v>
      </c>
      <c r="B118" t="s">
        <v>6289</v>
      </c>
      <c r="C118" t="s">
        <v>6479</v>
      </c>
      <c r="D118" t="s">
        <v>6527</v>
      </c>
      <c r="E118" t="s">
        <v>6292</v>
      </c>
      <c r="F118" t="s">
        <v>6480</v>
      </c>
      <c r="G118" t="s">
        <v>6528</v>
      </c>
      <c r="H118">
        <v>0</v>
      </c>
      <c r="I118">
        <v>0</v>
      </c>
      <c r="J118">
        <v>1</v>
      </c>
      <c r="K118">
        <v>0</v>
      </c>
      <c r="L118">
        <v>0</v>
      </c>
      <c r="M118">
        <v>0</v>
      </c>
    </row>
    <row r="119" spans="1:13" x14ac:dyDescent="0.2">
      <c r="A119">
        <v>5430011</v>
      </c>
      <c r="B119" t="s">
        <v>6289</v>
      </c>
      <c r="C119" t="s">
        <v>6479</v>
      </c>
      <c r="D119" t="s">
        <v>6529</v>
      </c>
      <c r="E119" t="s">
        <v>6292</v>
      </c>
      <c r="F119" t="s">
        <v>6480</v>
      </c>
      <c r="G119" t="s">
        <v>6530</v>
      </c>
      <c r="H119">
        <v>0</v>
      </c>
      <c r="I119">
        <v>0</v>
      </c>
      <c r="J119">
        <v>0</v>
      </c>
      <c r="K119">
        <v>0</v>
      </c>
      <c r="L119">
        <v>0</v>
      </c>
      <c r="M119">
        <v>0</v>
      </c>
    </row>
    <row r="120" spans="1:13" x14ac:dyDescent="0.2">
      <c r="A120">
        <v>5430025</v>
      </c>
      <c r="B120" t="s">
        <v>6289</v>
      </c>
      <c r="C120" t="s">
        <v>6479</v>
      </c>
      <c r="D120" t="s">
        <v>6531</v>
      </c>
      <c r="E120" t="s">
        <v>6292</v>
      </c>
      <c r="F120" t="s">
        <v>6480</v>
      </c>
      <c r="G120" t="s">
        <v>6532</v>
      </c>
      <c r="H120">
        <v>0</v>
      </c>
      <c r="I120">
        <v>0</v>
      </c>
      <c r="J120">
        <v>0</v>
      </c>
      <c r="K120">
        <v>0</v>
      </c>
      <c r="L120">
        <v>0</v>
      </c>
      <c r="M120">
        <v>0</v>
      </c>
    </row>
    <row r="121" spans="1:13" x14ac:dyDescent="0.2">
      <c r="A121">
        <v>5430017</v>
      </c>
      <c r="B121" t="s">
        <v>6289</v>
      </c>
      <c r="C121" t="s">
        <v>6479</v>
      </c>
      <c r="D121" t="s">
        <v>6533</v>
      </c>
      <c r="E121" t="s">
        <v>6292</v>
      </c>
      <c r="F121" t="s">
        <v>6480</v>
      </c>
      <c r="G121" t="s">
        <v>6534</v>
      </c>
      <c r="H121">
        <v>0</v>
      </c>
      <c r="I121">
        <v>0</v>
      </c>
      <c r="J121">
        <v>0</v>
      </c>
      <c r="K121">
        <v>0</v>
      </c>
      <c r="L121">
        <v>0</v>
      </c>
      <c r="M121">
        <v>0</v>
      </c>
    </row>
    <row r="122" spans="1:13" x14ac:dyDescent="0.2">
      <c r="A122">
        <v>5430041</v>
      </c>
      <c r="B122" t="s">
        <v>6289</v>
      </c>
      <c r="C122" t="s">
        <v>6479</v>
      </c>
      <c r="D122" t="s">
        <v>6535</v>
      </c>
      <c r="E122" t="s">
        <v>6292</v>
      </c>
      <c r="F122" t="s">
        <v>6480</v>
      </c>
      <c r="G122" t="s">
        <v>6536</v>
      </c>
      <c r="H122">
        <v>0</v>
      </c>
      <c r="I122">
        <v>0</v>
      </c>
      <c r="J122">
        <v>0</v>
      </c>
      <c r="K122">
        <v>0</v>
      </c>
      <c r="L122">
        <v>0</v>
      </c>
      <c r="M122">
        <v>0</v>
      </c>
    </row>
    <row r="123" spans="1:13" x14ac:dyDescent="0.2">
      <c r="A123">
        <v>5430052</v>
      </c>
      <c r="B123" t="s">
        <v>6289</v>
      </c>
      <c r="C123" t="s">
        <v>6479</v>
      </c>
      <c r="D123" t="s">
        <v>6537</v>
      </c>
      <c r="E123" t="s">
        <v>6292</v>
      </c>
      <c r="F123" t="s">
        <v>6480</v>
      </c>
      <c r="G123" t="s">
        <v>6538</v>
      </c>
      <c r="H123">
        <v>0</v>
      </c>
      <c r="I123">
        <v>0</v>
      </c>
      <c r="J123">
        <v>1</v>
      </c>
      <c r="K123">
        <v>0</v>
      </c>
      <c r="L123">
        <v>0</v>
      </c>
      <c r="M123">
        <v>0</v>
      </c>
    </row>
    <row r="124" spans="1:13" x14ac:dyDescent="0.2">
      <c r="A124">
        <v>5430013</v>
      </c>
      <c r="B124" t="s">
        <v>6289</v>
      </c>
      <c r="C124" t="s">
        <v>6479</v>
      </c>
      <c r="D124" t="s">
        <v>6539</v>
      </c>
      <c r="E124" t="s">
        <v>6292</v>
      </c>
      <c r="F124" t="s">
        <v>6480</v>
      </c>
      <c r="G124" t="s">
        <v>6540</v>
      </c>
      <c r="H124">
        <v>0</v>
      </c>
      <c r="I124">
        <v>0</v>
      </c>
      <c r="J124">
        <v>0</v>
      </c>
      <c r="K124">
        <v>0</v>
      </c>
      <c r="L124">
        <v>0</v>
      </c>
      <c r="M124">
        <v>0</v>
      </c>
    </row>
    <row r="125" spans="1:13" x14ac:dyDescent="0.2">
      <c r="A125">
        <v>5430014</v>
      </c>
      <c r="B125" t="s">
        <v>6289</v>
      </c>
      <c r="C125" t="s">
        <v>6479</v>
      </c>
      <c r="D125" t="s">
        <v>6541</v>
      </c>
      <c r="E125" t="s">
        <v>6292</v>
      </c>
      <c r="F125" t="s">
        <v>6480</v>
      </c>
      <c r="G125" t="s">
        <v>6542</v>
      </c>
      <c r="H125">
        <v>0</v>
      </c>
      <c r="I125">
        <v>0</v>
      </c>
      <c r="J125">
        <v>0</v>
      </c>
      <c r="K125">
        <v>0</v>
      </c>
      <c r="L125">
        <v>0</v>
      </c>
      <c r="M125">
        <v>0</v>
      </c>
    </row>
    <row r="126" spans="1:13" x14ac:dyDescent="0.2">
      <c r="A126">
        <v>5430063</v>
      </c>
      <c r="B126" t="s">
        <v>6289</v>
      </c>
      <c r="C126" t="s">
        <v>6479</v>
      </c>
      <c r="D126" t="s">
        <v>6543</v>
      </c>
      <c r="E126" t="s">
        <v>6292</v>
      </c>
      <c r="F126" t="s">
        <v>6480</v>
      </c>
      <c r="G126" t="s">
        <v>6544</v>
      </c>
      <c r="H126">
        <v>0</v>
      </c>
      <c r="I126">
        <v>0</v>
      </c>
      <c r="J126">
        <v>0</v>
      </c>
      <c r="K126">
        <v>0</v>
      </c>
      <c r="L126">
        <v>0</v>
      </c>
      <c r="M126">
        <v>0</v>
      </c>
    </row>
    <row r="127" spans="1:13" x14ac:dyDescent="0.2">
      <c r="A127">
        <v>5430045</v>
      </c>
      <c r="B127" t="s">
        <v>6289</v>
      </c>
      <c r="C127" t="s">
        <v>6479</v>
      </c>
      <c r="D127" t="s">
        <v>6545</v>
      </c>
      <c r="E127" t="s">
        <v>6292</v>
      </c>
      <c r="F127" t="s">
        <v>6480</v>
      </c>
      <c r="G127" t="s">
        <v>6546</v>
      </c>
      <c r="H127">
        <v>0</v>
      </c>
      <c r="I127">
        <v>0</v>
      </c>
      <c r="J127">
        <v>1</v>
      </c>
      <c r="K127">
        <v>0</v>
      </c>
      <c r="L127">
        <v>0</v>
      </c>
      <c r="M127">
        <v>0</v>
      </c>
    </row>
    <row r="128" spans="1:13" x14ac:dyDescent="0.2">
      <c r="A128">
        <v>5430033</v>
      </c>
      <c r="B128" t="s">
        <v>6289</v>
      </c>
      <c r="C128" t="s">
        <v>6479</v>
      </c>
      <c r="D128" t="s">
        <v>6547</v>
      </c>
      <c r="E128" t="s">
        <v>6292</v>
      </c>
      <c r="F128" t="s">
        <v>6480</v>
      </c>
      <c r="G128" t="s">
        <v>6548</v>
      </c>
      <c r="H128">
        <v>0</v>
      </c>
      <c r="I128">
        <v>0</v>
      </c>
      <c r="J128">
        <v>1</v>
      </c>
      <c r="K128">
        <v>0</v>
      </c>
      <c r="L128">
        <v>0</v>
      </c>
      <c r="M128">
        <v>0</v>
      </c>
    </row>
    <row r="129" spans="1:13" x14ac:dyDescent="0.2">
      <c r="A129">
        <v>5430026</v>
      </c>
      <c r="B129" t="s">
        <v>6289</v>
      </c>
      <c r="C129" t="s">
        <v>6479</v>
      </c>
      <c r="D129" t="s">
        <v>6549</v>
      </c>
      <c r="E129" t="s">
        <v>6292</v>
      </c>
      <c r="F129" t="s">
        <v>6480</v>
      </c>
      <c r="G129" t="s">
        <v>6550</v>
      </c>
      <c r="H129">
        <v>0</v>
      </c>
      <c r="I129">
        <v>0</v>
      </c>
      <c r="J129">
        <v>0</v>
      </c>
      <c r="K129">
        <v>0</v>
      </c>
      <c r="L129">
        <v>0</v>
      </c>
      <c r="M129">
        <v>0</v>
      </c>
    </row>
    <row r="130" spans="1:13" x14ac:dyDescent="0.2">
      <c r="A130">
        <v>5430021</v>
      </c>
      <c r="B130" t="s">
        <v>6289</v>
      </c>
      <c r="C130" t="s">
        <v>6479</v>
      </c>
      <c r="D130" t="s">
        <v>6551</v>
      </c>
      <c r="E130" t="s">
        <v>6292</v>
      </c>
      <c r="F130" t="s">
        <v>6480</v>
      </c>
      <c r="G130" t="s">
        <v>6552</v>
      </c>
      <c r="H130">
        <v>0</v>
      </c>
      <c r="I130">
        <v>0</v>
      </c>
      <c r="J130">
        <v>0</v>
      </c>
      <c r="K130">
        <v>0</v>
      </c>
      <c r="L130">
        <v>0</v>
      </c>
      <c r="M130">
        <v>0</v>
      </c>
    </row>
    <row r="131" spans="1:13" x14ac:dyDescent="0.2">
      <c r="A131">
        <v>5430055</v>
      </c>
      <c r="B131" t="s">
        <v>6289</v>
      </c>
      <c r="C131" t="s">
        <v>6479</v>
      </c>
      <c r="D131" t="s">
        <v>6553</v>
      </c>
      <c r="E131" t="s">
        <v>6292</v>
      </c>
      <c r="F131" t="s">
        <v>6480</v>
      </c>
      <c r="G131" t="s">
        <v>6554</v>
      </c>
      <c r="H131">
        <v>0</v>
      </c>
      <c r="I131">
        <v>0</v>
      </c>
      <c r="J131">
        <v>0</v>
      </c>
      <c r="K131">
        <v>0</v>
      </c>
      <c r="L131">
        <v>0</v>
      </c>
      <c r="M131">
        <v>0</v>
      </c>
    </row>
    <row r="132" spans="1:13" x14ac:dyDescent="0.2">
      <c r="A132">
        <v>5430027</v>
      </c>
      <c r="B132" t="s">
        <v>6289</v>
      </c>
      <c r="C132" t="s">
        <v>6479</v>
      </c>
      <c r="D132" t="s">
        <v>6555</v>
      </c>
      <c r="E132" t="s">
        <v>6292</v>
      </c>
      <c r="F132" t="s">
        <v>6480</v>
      </c>
      <c r="G132" t="s">
        <v>6556</v>
      </c>
      <c r="H132">
        <v>0</v>
      </c>
      <c r="I132">
        <v>0</v>
      </c>
      <c r="J132">
        <v>0</v>
      </c>
      <c r="K132">
        <v>0</v>
      </c>
      <c r="L132">
        <v>0</v>
      </c>
      <c r="M132">
        <v>0</v>
      </c>
    </row>
    <row r="133" spans="1:13" x14ac:dyDescent="0.2">
      <c r="A133">
        <v>5430024</v>
      </c>
      <c r="B133" t="s">
        <v>6289</v>
      </c>
      <c r="C133" t="s">
        <v>6479</v>
      </c>
      <c r="D133" t="s">
        <v>6557</v>
      </c>
      <c r="E133" t="s">
        <v>6292</v>
      </c>
      <c r="F133" t="s">
        <v>6480</v>
      </c>
      <c r="G133" t="s">
        <v>6558</v>
      </c>
      <c r="H133">
        <v>0</v>
      </c>
      <c r="I133">
        <v>0</v>
      </c>
      <c r="J133">
        <v>0</v>
      </c>
      <c r="K133">
        <v>0</v>
      </c>
      <c r="L133">
        <v>0</v>
      </c>
      <c r="M133">
        <v>0</v>
      </c>
    </row>
    <row r="134" spans="1:13" x14ac:dyDescent="0.2">
      <c r="A134">
        <v>5430056</v>
      </c>
      <c r="B134" t="s">
        <v>6289</v>
      </c>
      <c r="C134" t="s">
        <v>6479</v>
      </c>
      <c r="D134" t="s">
        <v>6559</v>
      </c>
      <c r="E134" t="s">
        <v>6292</v>
      </c>
      <c r="F134" t="s">
        <v>6480</v>
      </c>
      <c r="G134" t="s">
        <v>6560</v>
      </c>
      <c r="H134">
        <v>0</v>
      </c>
      <c r="I134">
        <v>0</v>
      </c>
      <c r="J134">
        <v>0</v>
      </c>
      <c r="K134">
        <v>0</v>
      </c>
      <c r="L134">
        <v>0</v>
      </c>
      <c r="M134">
        <v>0</v>
      </c>
    </row>
    <row r="135" spans="1:13" x14ac:dyDescent="0.2">
      <c r="A135">
        <v>5430034</v>
      </c>
      <c r="B135" t="s">
        <v>6289</v>
      </c>
      <c r="C135" t="s">
        <v>6479</v>
      </c>
      <c r="D135" t="s">
        <v>6561</v>
      </c>
      <c r="E135" t="s">
        <v>6292</v>
      </c>
      <c r="F135" t="s">
        <v>6480</v>
      </c>
      <c r="G135" t="s">
        <v>6562</v>
      </c>
      <c r="H135">
        <v>0</v>
      </c>
      <c r="I135">
        <v>0</v>
      </c>
      <c r="J135">
        <v>0</v>
      </c>
      <c r="K135">
        <v>0</v>
      </c>
      <c r="L135">
        <v>0</v>
      </c>
      <c r="M135">
        <v>0</v>
      </c>
    </row>
    <row r="136" spans="1:13" x14ac:dyDescent="0.2">
      <c r="A136">
        <v>5430054</v>
      </c>
      <c r="B136" t="s">
        <v>6289</v>
      </c>
      <c r="C136" t="s">
        <v>6479</v>
      </c>
      <c r="D136" t="s">
        <v>6563</v>
      </c>
      <c r="E136" t="s">
        <v>6292</v>
      </c>
      <c r="F136" t="s">
        <v>6480</v>
      </c>
      <c r="G136" t="s">
        <v>6564</v>
      </c>
      <c r="H136">
        <v>0</v>
      </c>
      <c r="I136">
        <v>0</v>
      </c>
      <c r="J136">
        <v>0</v>
      </c>
      <c r="K136">
        <v>0</v>
      </c>
      <c r="L136">
        <v>0</v>
      </c>
      <c r="M136">
        <v>0</v>
      </c>
    </row>
    <row r="137" spans="1:13" x14ac:dyDescent="0.2">
      <c r="A137">
        <v>5430075</v>
      </c>
      <c r="B137" t="s">
        <v>6289</v>
      </c>
      <c r="C137" t="s">
        <v>6479</v>
      </c>
      <c r="D137" t="s">
        <v>6565</v>
      </c>
      <c r="E137" t="s">
        <v>6292</v>
      </c>
      <c r="F137" t="s">
        <v>6480</v>
      </c>
      <c r="G137" t="s">
        <v>6566</v>
      </c>
      <c r="H137">
        <v>0</v>
      </c>
      <c r="I137">
        <v>0</v>
      </c>
      <c r="J137">
        <v>0</v>
      </c>
      <c r="K137">
        <v>0</v>
      </c>
      <c r="L137">
        <v>0</v>
      </c>
      <c r="M137">
        <v>0</v>
      </c>
    </row>
    <row r="138" spans="1:13" x14ac:dyDescent="0.2">
      <c r="A138">
        <v>5430061</v>
      </c>
      <c r="B138" t="s">
        <v>6289</v>
      </c>
      <c r="C138" t="s">
        <v>6479</v>
      </c>
      <c r="D138" t="s">
        <v>6567</v>
      </c>
      <c r="E138" t="s">
        <v>6292</v>
      </c>
      <c r="F138" t="s">
        <v>6480</v>
      </c>
      <c r="G138" t="s">
        <v>6568</v>
      </c>
      <c r="H138">
        <v>0</v>
      </c>
      <c r="I138">
        <v>0</v>
      </c>
      <c r="J138">
        <v>0</v>
      </c>
      <c r="K138">
        <v>0</v>
      </c>
      <c r="L138">
        <v>0</v>
      </c>
      <c r="M138">
        <v>0</v>
      </c>
    </row>
    <row r="139" spans="1:13" x14ac:dyDescent="0.2">
      <c r="A139">
        <v>5430074</v>
      </c>
      <c r="B139" t="s">
        <v>6289</v>
      </c>
      <c r="C139" t="s">
        <v>6479</v>
      </c>
      <c r="D139" t="s">
        <v>6569</v>
      </c>
      <c r="E139" t="s">
        <v>6292</v>
      </c>
      <c r="F139" t="s">
        <v>6480</v>
      </c>
      <c r="G139" t="s">
        <v>6570</v>
      </c>
      <c r="H139">
        <v>0</v>
      </c>
      <c r="I139">
        <v>0</v>
      </c>
      <c r="J139">
        <v>0</v>
      </c>
      <c r="K139">
        <v>0</v>
      </c>
      <c r="L139">
        <v>0</v>
      </c>
      <c r="M139">
        <v>0</v>
      </c>
    </row>
    <row r="140" spans="1:13" x14ac:dyDescent="0.2">
      <c r="A140">
        <v>5560000</v>
      </c>
      <c r="B140" t="s">
        <v>6289</v>
      </c>
      <c r="C140" t="s">
        <v>6571</v>
      </c>
      <c r="D140" t="s">
        <v>6291</v>
      </c>
      <c r="E140" t="s">
        <v>6292</v>
      </c>
      <c r="F140" t="s">
        <v>6572</v>
      </c>
      <c r="G140" t="s">
        <v>6294</v>
      </c>
      <c r="H140">
        <v>0</v>
      </c>
      <c r="I140">
        <v>0</v>
      </c>
      <c r="J140">
        <v>0</v>
      </c>
      <c r="K140">
        <v>0</v>
      </c>
      <c r="L140">
        <v>0</v>
      </c>
      <c r="M140">
        <v>0</v>
      </c>
    </row>
    <row r="141" spans="1:13" x14ac:dyDescent="0.2">
      <c r="A141">
        <v>5560029</v>
      </c>
      <c r="B141" t="s">
        <v>6289</v>
      </c>
      <c r="C141" t="s">
        <v>6571</v>
      </c>
      <c r="D141" t="s">
        <v>6573</v>
      </c>
      <c r="E141" t="s">
        <v>6292</v>
      </c>
      <c r="F141" t="s">
        <v>6572</v>
      </c>
      <c r="G141" t="s">
        <v>6574</v>
      </c>
      <c r="H141">
        <v>0</v>
      </c>
      <c r="I141">
        <v>0</v>
      </c>
      <c r="J141">
        <v>1</v>
      </c>
      <c r="K141">
        <v>0</v>
      </c>
      <c r="L141">
        <v>0</v>
      </c>
      <c r="M141">
        <v>0</v>
      </c>
    </row>
    <row r="142" spans="1:13" x14ac:dyDescent="0.2">
      <c r="A142">
        <v>5560023</v>
      </c>
      <c r="B142" t="s">
        <v>6289</v>
      </c>
      <c r="C142" t="s">
        <v>6571</v>
      </c>
      <c r="D142" t="s">
        <v>6575</v>
      </c>
      <c r="E142" t="s">
        <v>6292</v>
      </c>
      <c r="F142" t="s">
        <v>6572</v>
      </c>
      <c r="G142" t="s">
        <v>6576</v>
      </c>
      <c r="H142">
        <v>0</v>
      </c>
      <c r="I142">
        <v>0</v>
      </c>
      <c r="J142">
        <v>1</v>
      </c>
      <c r="K142">
        <v>0</v>
      </c>
      <c r="L142">
        <v>0</v>
      </c>
      <c r="M142">
        <v>0</v>
      </c>
    </row>
    <row r="143" spans="1:13" x14ac:dyDescent="0.2">
      <c r="A143">
        <v>5560013</v>
      </c>
      <c r="B143" t="s">
        <v>6289</v>
      </c>
      <c r="C143" t="s">
        <v>6571</v>
      </c>
      <c r="D143" t="s">
        <v>6577</v>
      </c>
      <c r="E143" t="s">
        <v>6292</v>
      </c>
      <c r="F143" t="s">
        <v>6572</v>
      </c>
      <c r="G143" t="s">
        <v>6578</v>
      </c>
      <c r="H143">
        <v>0</v>
      </c>
      <c r="I143">
        <v>0</v>
      </c>
      <c r="J143">
        <v>1</v>
      </c>
      <c r="K143">
        <v>0</v>
      </c>
      <c r="L143">
        <v>0</v>
      </c>
      <c r="M143">
        <v>0</v>
      </c>
    </row>
    <row r="144" spans="1:13" x14ac:dyDescent="0.2">
      <c r="A144">
        <v>5560002</v>
      </c>
      <c r="B144" t="s">
        <v>6289</v>
      </c>
      <c r="C144" t="s">
        <v>6571</v>
      </c>
      <c r="D144" t="s">
        <v>6579</v>
      </c>
      <c r="E144" t="s">
        <v>6292</v>
      </c>
      <c r="F144" t="s">
        <v>6572</v>
      </c>
      <c r="G144" t="s">
        <v>6580</v>
      </c>
      <c r="H144">
        <v>0</v>
      </c>
      <c r="I144">
        <v>0</v>
      </c>
      <c r="J144">
        <v>1</v>
      </c>
      <c r="K144">
        <v>0</v>
      </c>
      <c r="L144">
        <v>0</v>
      </c>
      <c r="M144">
        <v>0</v>
      </c>
    </row>
    <row r="145" spans="1:13" x14ac:dyDescent="0.2">
      <c r="A145">
        <v>5560003</v>
      </c>
      <c r="B145" t="s">
        <v>6289</v>
      </c>
      <c r="C145" t="s">
        <v>6571</v>
      </c>
      <c r="D145" t="s">
        <v>6581</v>
      </c>
      <c r="E145" t="s">
        <v>6292</v>
      </c>
      <c r="F145" t="s">
        <v>6572</v>
      </c>
      <c r="G145" t="s">
        <v>6582</v>
      </c>
      <c r="H145">
        <v>0</v>
      </c>
      <c r="I145">
        <v>0</v>
      </c>
      <c r="J145">
        <v>1</v>
      </c>
      <c r="K145">
        <v>0</v>
      </c>
      <c r="L145">
        <v>0</v>
      </c>
      <c r="M145">
        <v>0</v>
      </c>
    </row>
    <row r="146" spans="1:13" x14ac:dyDescent="0.2">
      <c r="A146">
        <v>5560027</v>
      </c>
      <c r="B146" t="s">
        <v>6289</v>
      </c>
      <c r="C146" t="s">
        <v>6571</v>
      </c>
      <c r="D146" t="s">
        <v>6583</v>
      </c>
      <c r="E146" t="s">
        <v>6292</v>
      </c>
      <c r="F146" t="s">
        <v>6572</v>
      </c>
      <c r="G146" t="s">
        <v>6584</v>
      </c>
      <c r="H146">
        <v>0</v>
      </c>
      <c r="I146">
        <v>0</v>
      </c>
      <c r="J146">
        <v>1</v>
      </c>
      <c r="K146">
        <v>0</v>
      </c>
      <c r="L146">
        <v>0</v>
      </c>
      <c r="M146">
        <v>0</v>
      </c>
    </row>
    <row r="147" spans="1:13" x14ac:dyDescent="0.2">
      <c r="A147">
        <v>5560028</v>
      </c>
      <c r="B147" t="s">
        <v>6289</v>
      </c>
      <c r="C147" t="s">
        <v>6571</v>
      </c>
      <c r="D147" t="s">
        <v>6585</v>
      </c>
      <c r="E147" t="s">
        <v>6292</v>
      </c>
      <c r="F147" t="s">
        <v>6572</v>
      </c>
      <c r="G147" t="s">
        <v>6586</v>
      </c>
      <c r="H147">
        <v>0</v>
      </c>
      <c r="I147">
        <v>0</v>
      </c>
      <c r="J147">
        <v>1</v>
      </c>
      <c r="K147">
        <v>0</v>
      </c>
      <c r="L147">
        <v>0</v>
      </c>
      <c r="M147">
        <v>0</v>
      </c>
    </row>
    <row r="148" spans="1:13" x14ac:dyDescent="0.2">
      <c r="A148">
        <v>5560021</v>
      </c>
      <c r="B148" t="s">
        <v>6289</v>
      </c>
      <c r="C148" t="s">
        <v>6571</v>
      </c>
      <c r="D148" t="s">
        <v>6587</v>
      </c>
      <c r="E148" t="s">
        <v>6292</v>
      </c>
      <c r="F148" t="s">
        <v>6572</v>
      </c>
      <c r="G148" t="s">
        <v>6588</v>
      </c>
      <c r="H148">
        <v>0</v>
      </c>
      <c r="I148">
        <v>0</v>
      </c>
      <c r="J148">
        <v>1</v>
      </c>
      <c r="K148">
        <v>0</v>
      </c>
      <c r="L148">
        <v>0</v>
      </c>
      <c r="M148">
        <v>0</v>
      </c>
    </row>
    <row r="149" spans="1:13" x14ac:dyDescent="0.2">
      <c r="A149">
        <v>5560022</v>
      </c>
      <c r="B149" t="s">
        <v>6289</v>
      </c>
      <c r="C149" t="s">
        <v>6571</v>
      </c>
      <c r="D149" t="s">
        <v>6589</v>
      </c>
      <c r="E149" t="s">
        <v>6292</v>
      </c>
      <c r="F149" t="s">
        <v>6572</v>
      </c>
      <c r="G149" t="s">
        <v>6590</v>
      </c>
      <c r="H149">
        <v>0</v>
      </c>
      <c r="I149">
        <v>0</v>
      </c>
      <c r="J149">
        <v>1</v>
      </c>
      <c r="K149">
        <v>0</v>
      </c>
      <c r="L149">
        <v>0</v>
      </c>
      <c r="M149">
        <v>0</v>
      </c>
    </row>
    <row r="150" spans="1:13" x14ac:dyDescent="0.2">
      <c r="A150">
        <v>5560024</v>
      </c>
      <c r="B150" t="s">
        <v>6289</v>
      </c>
      <c r="C150" t="s">
        <v>6571</v>
      </c>
      <c r="D150" t="s">
        <v>6591</v>
      </c>
      <c r="E150" t="s">
        <v>6292</v>
      </c>
      <c r="F150" t="s">
        <v>6572</v>
      </c>
      <c r="G150" t="s">
        <v>6592</v>
      </c>
      <c r="H150">
        <v>0</v>
      </c>
      <c r="I150">
        <v>0</v>
      </c>
      <c r="J150">
        <v>1</v>
      </c>
      <c r="K150">
        <v>0</v>
      </c>
      <c r="L150">
        <v>0</v>
      </c>
      <c r="M150">
        <v>0</v>
      </c>
    </row>
    <row r="151" spans="1:13" x14ac:dyDescent="0.2">
      <c r="A151">
        <v>5560012</v>
      </c>
      <c r="B151" t="s">
        <v>6289</v>
      </c>
      <c r="C151" t="s">
        <v>6571</v>
      </c>
      <c r="D151" t="s">
        <v>6593</v>
      </c>
      <c r="E151" t="s">
        <v>6292</v>
      </c>
      <c r="F151" t="s">
        <v>6572</v>
      </c>
      <c r="G151" t="s">
        <v>6594</v>
      </c>
      <c r="H151">
        <v>0</v>
      </c>
      <c r="I151">
        <v>0</v>
      </c>
      <c r="J151">
        <v>1</v>
      </c>
      <c r="K151">
        <v>0</v>
      </c>
      <c r="L151">
        <v>0</v>
      </c>
      <c r="M151">
        <v>0</v>
      </c>
    </row>
    <row r="152" spans="1:13" x14ac:dyDescent="0.2">
      <c r="A152">
        <v>5560015</v>
      </c>
      <c r="B152" t="s">
        <v>6289</v>
      </c>
      <c r="C152" t="s">
        <v>6571</v>
      </c>
      <c r="D152" t="s">
        <v>6595</v>
      </c>
      <c r="E152" t="s">
        <v>6292</v>
      </c>
      <c r="F152" t="s">
        <v>6572</v>
      </c>
      <c r="G152" t="s">
        <v>6596</v>
      </c>
      <c r="H152">
        <v>0</v>
      </c>
      <c r="I152">
        <v>0</v>
      </c>
      <c r="J152">
        <v>1</v>
      </c>
      <c r="K152">
        <v>0</v>
      </c>
      <c r="L152">
        <v>0</v>
      </c>
      <c r="M152">
        <v>0</v>
      </c>
    </row>
    <row r="153" spans="1:13" x14ac:dyDescent="0.2">
      <c r="A153">
        <v>5560001</v>
      </c>
      <c r="B153" t="s">
        <v>6289</v>
      </c>
      <c r="C153" t="s">
        <v>6571</v>
      </c>
      <c r="D153" t="s">
        <v>6597</v>
      </c>
      <c r="E153" t="s">
        <v>6292</v>
      </c>
      <c r="F153" t="s">
        <v>6572</v>
      </c>
      <c r="G153" t="s">
        <v>6598</v>
      </c>
      <c r="H153">
        <v>0</v>
      </c>
      <c r="I153">
        <v>0</v>
      </c>
      <c r="J153">
        <v>1</v>
      </c>
      <c r="K153">
        <v>0</v>
      </c>
      <c r="L153">
        <v>0</v>
      </c>
      <c r="M153">
        <v>0</v>
      </c>
    </row>
    <row r="154" spans="1:13" x14ac:dyDescent="0.2">
      <c r="A154">
        <v>5560014</v>
      </c>
      <c r="B154" t="s">
        <v>6289</v>
      </c>
      <c r="C154" t="s">
        <v>6571</v>
      </c>
      <c r="D154" t="s">
        <v>6599</v>
      </c>
      <c r="E154" t="s">
        <v>6292</v>
      </c>
      <c r="F154" t="s">
        <v>6572</v>
      </c>
      <c r="G154" t="s">
        <v>6600</v>
      </c>
      <c r="H154">
        <v>0</v>
      </c>
      <c r="I154">
        <v>0</v>
      </c>
      <c r="J154">
        <v>1</v>
      </c>
      <c r="K154">
        <v>0</v>
      </c>
      <c r="L154">
        <v>0</v>
      </c>
      <c r="M154">
        <v>0</v>
      </c>
    </row>
    <row r="155" spans="1:13" x14ac:dyDescent="0.2">
      <c r="A155">
        <v>5560020</v>
      </c>
      <c r="B155" t="s">
        <v>6289</v>
      </c>
      <c r="C155" t="s">
        <v>6571</v>
      </c>
      <c r="D155" t="s">
        <v>6601</v>
      </c>
      <c r="E155" t="s">
        <v>6292</v>
      </c>
      <c r="F155" t="s">
        <v>6572</v>
      </c>
      <c r="G155" t="s">
        <v>6602</v>
      </c>
      <c r="H155">
        <v>0</v>
      </c>
      <c r="I155">
        <v>0</v>
      </c>
      <c r="J155">
        <v>1</v>
      </c>
      <c r="K155">
        <v>0</v>
      </c>
      <c r="L155">
        <v>0</v>
      </c>
      <c r="M155">
        <v>0</v>
      </c>
    </row>
    <row r="156" spans="1:13" x14ac:dyDescent="0.2">
      <c r="A156">
        <v>5560025</v>
      </c>
      <c r="B156" t="s">
        <v>6289</v>
      </c>
      <c r="C156" t="s">
        <v>6571</v>
      </c>
      <c r="D156" t="s">
        <v>6603</v>
      </c>
      <c r="E156" t="s">
        <v>6292</v>
      </c>
      <c r="F156" t="s">
        <v>6572</v>
      </c>
      <c r="G156" t="s">
        <v>6604</v>
      </c>
      <c r="H156">
        <v>0</v>
      </c>
      <c r="I156">
        <v>0</v>
      </c>
      <c r="J156">
        <v>1</v>
      </c>
      <c r="K156">
        <v>0</v>
      </c>
      <c r="L156">
        <v>0</v>
      </c>
      <c r="M156">
        <v>0</v>
      </c>
    </row>
    <row r="157" spans="1:13" x14ac:dyDescent="0.2">
      <c r="A157">
        <v>5560026</v>
      </c>
      <c r="B157" t="s">
        <v>6289</v>
      </c>
      <c r="C157" t="s">
        <v>6571</v>
      </c>
      <c r="D157" t="s">
        <v>6605</v>
      </c>
      <c r="E157" t="s">
        <v>6292</v>
      </c>
      <c r="F157" t="s">
        <v>6572</v>
      </c>
      <c r="G157" t="s">
        <v>6606</v>
      </c>
      <c r="H157">
        <v>0</v>
      </c>
      <c r="I157">
        <v>0</v>
      </c>
      <c r="J157">
        <v>1</v>
      </c>
      <c r="K157">
        <v>0</v>
      </c>
      <c r="L157">
        <v>0</v>
      </c>
      <c r="M157">
        <v>0</v>
      </c>
    </row>
    <row r="158" spans="1:13" x14ac:dyDescent="0.2">
      <c r="A158">
        <v>5560011</v>
      </c>
      <c r="B158" t="s">
        <v>6289</v>
      </c>
      <c r="C158" t="s">
        <v>6571</v>
      </c>
      <c r="D158" t="s">
        <v>6607</v>
      </c>
      <c r="E158" t="s">
        <v>6292</v>
      </c>
      <c r="F158" t="s">
        <v>6572</v>
      </c>
      <c r="G158" t="s">
        <v>6608</v>
      </c>
      <c r="H158">
        <v>0</v>
      </c>
      <c r="I158">
        <v>0</v>
      </c>
      <c r="J158">
        <v>1</v>
      </c>
      <c r="K158">
        <v>0</v>
      </c>
      <c r="L158">
        <v>0</v>
      </c>
      <c r="M158">
        <v>0</v>
      </c>
    </row>
    <row r="159" spans="1:13" x14ac:dyDescent="0.2">
      <c r="A159">
        <v>5560005</v>
      </c>
      <c r="B159" t="s">
        <v>6289</v>
      </c>
      <c r="C159" t="s">
        <v>6571</v>
      </c>
      <c r="D159" t="s">
        <v>6609</v>
      </c>
      <c r="E159" t="s">
        <v>6292</v>
      </c>
      <c r="F159" t="s">
        <v>6572</v>
      </c>
      <c r="G159" t="s">
        <v>6610</v>
      </c>
      <c r="H159">
        <v>0</v>
      </c>
      <c r="I159">
        <v>0</v>
      </c>
      <c r="J159">
        <v>1</v>
      </c>
      <c r="K159">
        <v>0</v>
      </c>
      <c r="L159">
        <v>0</v>
      </c>
      <c r="M159">
        <v>0</v>
      </c>
    </row>
    <row r="160" spans="1:13" x14ac:dyDescent="0.2">
      <c r="A160">
        <v>5560006</v>
      </c>
      <c r="B160" t="s">
        <v>6289</v>
      </c>
      <c r="C160" t="s">
        <v>6571</v>
      </c>
      <c r="D160" t="s">
        <v>6611</v>
      </c>
      <c r="E160" t="s">
        <v>6292</v>
      </c>
      <c r="F160" t="s">
        <v>6572</v>
      </c>
      <c r="G160" t="s">
        <v>6612</v>
      </c>
      <c r="H160">
        <v>0</v>
      </c>
      <c r="I160">
        <v>0</v>
      </c>
      <c r="J160">
        <v>1</v>
      </c>
      <c r="K160">
        <v>0</v>
      </c>
      <c r="L160">
        <v>0</v>
      </c>
      <c r="M160">
        <v>0</v>
      </c>
    </row>
    <row r="161" spans="1:13" x14ac:dyDescent="0.2">
      <c r="A161">
        <v>5560004</v>
      </c>
      <c r="B161" t="s">
        <v>6289</v>
      </c>
      <c r="C161" t="s">
        <v>6571</v>
      </c>
      <c r="D161" t="s">
        <v>6613</v>
      </c>
      <c r="E161" t="s">
        <v>6292</v>
      </c>
      <c r="F161" t="s">
        <v>6572</v>
      </c>
      <c r="G161" t="s">
        <v>6614</v>
      </c>
      <c r="H161">
        <v>0</v>
      </c>
      <c r="I161">
        <v>0</v>
      </c>
      <c r="J161">
        <v>1</v>
      </c>
      <c r="K161">
        <v>0</v>
      </c>
      <c r="L161">
        <v>0</v>
      </c>
      <c r="M161">
        <v>0</v>
      </c>
    </row>
    <row r="162" spans="1:13" x14ac:dyDescent="0.2">
      <c r="A162">
        <v>5560017</v>
      </c>
      <c r="B162" t="s">
        <v>6289</v>
      </c>
      <c r="C162" t="s">
        <v>6571</v>
      </c>
      <c r="D162" t="s">
        <v>6615</v>
      </c>
      <c r="E162" t="s">
        <v>6292</v>
      </c>
      <c r="F162" t="s">
        <v>6572</v>
      </c>
      <c r="G162" t="s">
        <v>6616</v>
      </c>
      <c r="H162">
        <v>0</v>
      </c>
      <c r="I162">
        <v>0</v>
      </c>
      <c r="J162">
        <v>1</v>
      </c>
      <c r="K162">
        <v>0</v>
      </c>
      <c r="L162">
        <v>0</v>
      </c>
      <c r="M162">
        <v>0</v>
      </c>
    </row>
    <row r="163" spans="1:13" x14ac:dyDescent="0.2">
      <c r="A163">
        <v>5560016</v>
      </c>
      <c r="B163" t="s">
        <v>6289</v>
      </c>
      <c r="C163" t="s">
        <v>6571</v>
      </c>
      <c r="D163" t="s">
        <v>6617</v>
      </c>
      <c r="E163" t="s">
        <v>6292</v>
      </c>
      <c r="F163" t="s">
        <v>6572</v>
      </c>
      <c r="G163" t="s">
        <v>6618</v>
      </c>
      <c r="H163">
        <v>0</v>
      </c>
      <c r="I163">
        <v>0</v>
      </c>
      <c r="J163">
        <v>1</v>
      </c>
      <c r="K163">
        <v>0</v>
      </c>
      <c r="L163">
        <v>0</v>
      </c>
      <c r="M163">
        <v>0</v>
      </c>
    </row>
    <row r="164" spans="1:13" x14ac:dyDescent="0.2">
      <c r="A164">
        <v>5550000</v>
      </c>
      <c r="B164" t="s">
        <v>6289</v>
      </c>
      <c r="C164" t="s">
        <v>6619</v>
      </c>
      <c r="D164" t="s">
        <v>6291</v>
      </c>
      <c r="E164" t="s">
        <v>6292</v>
      </c>
      <c r="F164" t="s">
        <v>6620</v>
      </c>
      <c r="G164" t="s">
        <v>6294</v>
      </c>
      <c r="H164">
        <v>0</v>
      </c>
      <c r="I164">
        <v>0</v>
      </c>
      <c r="J164">
        <v>0</v>
      </c>
      <c r="K164">
        <v>0</v>
      </c>
      <c r="L164">
        <v>0</v>
      </c>
      <c r="M164">
        <v>0</v>
      </c>
    </row>
    <row r="165" spans="1:13" x14ac:dyDescent="0.2">
      <c r="A165">
        <v>5550021</v>
      </c>
      <c r="B165" t="s">
        <v>6289</v>
      </c>
      <c r="C165" t="s">
        <v>6619</v>
      </c>
      <c r="D165" t="s">
        <v>6621</v>
      </c>
      <c r="E165" t="s">
        <v>6292</v>
      </c>
      <c r="F165" t="s">
        <v>6620</v>
      </c>
      <c r="G165" t="s">
        <v>6622</v>
      </c>
      <c r="H165">
        <v>0</v>
      </c>
      <c r="I165">
        <v>0</v>
      </c>
      <c r="J165">
        <v>1</v>
      </c>
      <c r="K165">
        <v>0</v>
      </c>
      <c r="L165">
        <v>0</v>
      </c>
      <c r="M165">
        <v>0</v>
      </c>
    </row>
    <row r="166" spans="1:13" x14ac:dyDescent="0.2">
      <c r="A166">
        <v>5550043</v>
      </c>
      <c r="B166" t="s">
        <v>6289</v>
      </c>
      <c r="C166" t="s">
        <v>6619</v>
      </c>
      <c r="D166" t="s">
        <v>6623</v>
      </c>
      <c r="E166" t="s">
        <v>6292</v>
      </c>
      <c r="F166" t="s">
        <v>6620</v>
      </c>
      <c r="G166" t="s">
        <v>6624</v>
      </c>
      <c r="H166">
        <v>0</v>
      </c>
      <c r="I166">
        <v>0</v>
      </c>
      <c r="J166">
        <v>1</v>
      </c>
      <c r="K166">
        <v>0</v>
      </c>
      <c r="L166">
        <v>0</v>
      </c>
      <c r="M166">
        <v>0</v>
      </c>
    </row>
    <row r="167" spans="1:13" x14ac:dyDescent="0.2">
      <c r="A167">
        <v>5550032</v>
      </c>
      <c r="B167" t="s">
        <v>6289</v>
      </c>
      <c r="C167" t="s">
        <v>6619</v>
      </c>
      <c r="D167" t="s">
        <v>6625</v>
      </c>
      <c r="E167" t="s">
        <v>6292</v>
      </c>
      <c r="F167" t="s">
        <v>6620</v>
      </c>
      <c r="G167" t="s">
        <v>6626</v>
      </c>
      <c r="H167">
        <v>0</v>
      </c>
      <c r="I167">
        <v>0</v>
      </c>
      <c r="J167">
        <v>1</v>
      </c>
      <c r="K167">
        <v>0</v>
      </c>
      <c r="L167">
        <v>0</v>
      </c>
      <c r="M167">
        <v>0</v>
      </c>
    </row>
    <row r="168" spans="1:13" x14ac:dyDescent="0.2">
      <c r="A168">
        <v>5550022</v>
      </c>
      <c r="B168" t="s">
        <v>6289</v>
      </c>
      <c r="C168" t="s">
        <v>6619</v>
      </c>
      <c r="D168" t="s">
        <v>6627</v>
      </c>
      <c r="E168" t="s">
        <v>6292</v>
      </c>
      <c r="F168" t="s">
        <v>6620</v>
      </c>
      <c r="G168" t="s">
        <v>6628</v>
      </c>
      <c r="H168">
        <v>0</v>
      </c>
      <c r="I168">
        <v>0</v>
      </c>
      <c r="J168">
        <v>1</v>
      </c>
      <c r="K168">
        <v>0</v>
      </c>
      <c r="L168">
        <v>0</v>
      </c>
      <c r="M168">
        <v>0</v>
      </c>
    </row>
    <row r="169" spans="1:13" x14ac:dyDescent="0.2">
      <c r="A169">
        <v>5550011</v>
      </c>
      <c r="B169" t="s">
        <v>6289</v>
      </c>
      <c r="C169" t="s">
        <v>6619</v>
      </c>
      <c r="D169" t="s">
        <v>6629</v>
      </c>
      <c r="E169" t="s">
        <v>6292</v>
      </c>
      <c r="F169" t="s">
        <v>6620</v>
      </c>
      <c r="G169" t="s">
        <v>6630</v>
      </c>
      <c r="H169">
        <v>0</v>
      </c>
      <c r="I169">
        <v>0</v>
      </c>
      <c r="J169">
        <v>1</v>
      </c>
      <c r="K169">
        <v>0</v>
      </c>
      <c r="L169">
        <v>0</v>
      </c>
      <c r="M169">
        <v>0</v>
      </c>
    </row>
    <row r="170" spans="1:13" x14ac:dyDescent="0.2">
      <c r="A170">
        <v>5550013</v>
      </c>
      <c r="B170" t="s">
        <v>6289</v>
      </c>
      <c r="C170" t="s">
        <v>6619</v>
      </c>
      <c r="D170" t="s">
        <v>6631</v>
      </c>
      <c r="E170" t="s">
        <v>6292</v>
      </c>
      <c r="F170" t="s">
        <v>6620</v>
      </c>
      <c r="G170" t="s">
        <v>6632</v>
      </c>
      <c r="H170">
        <v>0</v>
      </c>
      <c r="I170">
        <v>0</v>
      </c>
      <c r="J170">
        <v>1</v>
      </c>
      <c r="K170">
        <v>0</v>
      </c>
      <c r="L170">
        <v>0</v>
      </c>
      <c r="M170">
        <v>0</v>
      </c>
    </row>
    <row r="171" spans="1:13" x14ac:dyDescent="0.2">
      <c r="A171">
        <v>5550001</v>
      </c>
      <c r="B171" t="s">
        <v>6289</v>
      </c>
      <c r="C171" t="s">
        <v>6619</v>
      </c>
      <c r="D171" t="s">
        <v>6633</v>
      </c>
      <c r="E171" t="s">
        <v>6292</v>
      </c>
      <c r="F171" t="s">
        <v>6620</v>
      </c>
      <c r="G171" t="s">
        <v>6634</v>
      </c>
      <c r="H171">
        <v>0</v>
      </c>
      <c r="I171">
        <v>0</v>
      </c>
      <c r="J171">
        <v>1</v>
      </c>
      <c r="K171">
        <v>0</v>
      </c>
      <c r="L171">
        <v>0</v>
      </c>
      <c r="M171">
        <v>0</v>
      </c>
    </row>
    <row r="172" spans="1:13" x14ac:dyDescent="0.2">
      <c r="A172">
        <v>5550031</v>
      </c>
      <c r="B172" t="s">
        <v>6289</v>
      </c>
      <c r="C172" t="s">
        <v>6619</v>
      </c>
      <c r="D172" t="s">
        <v>6635</v>
      </c>
      <c r="E172" t="s">
        <v>6292</v>
      </c>
      <c r="F172" t="s">
        <v>6620</v>
      </c>
      <c r="G172" t="s">
        <v>6636</v>
      </c>
      <c r="H172">
        <v>0</v>
      </c>
      <c r="I172">
        <v>0</v>
      </c>
      <c r="J172">
        <v>1</v>
      </c>
      <c r="K172">
        <v>0</v>
      </c>
      <c r="L172">
        <v>0</v>
      </c>
      <c r="M172">
        <v>0</v>
      </c>
    </row>
    <row r="173" spans="1:13" x14ac:dyDescent="0.2">
      <c r="A173">
        <v>5550041</v>
      </c>
      <c r="B173" t="s">
        <v>6289</v>
      </c>
      <c r="C173" t="s">
        <v>6619</v>
      </c>
      <c r="D173" t="s">
        <v>6637</v>
      </c>
      <c r="E173" t="s">
        <v>6292</v>
      </c>
      <c r="F173" t="s">
        <v>6620</v>
      </c>
      <c r="G173" t="s">
        <v>6638</v>
      </c>
      <c r="H173">
        <v>0</v>
      </c>
      <c r="I173">
        <v>0</v>
      </c>
      <c r="J173">
        <v>1</v>
      </c>
      <c r="K173">
        <v>0</v>
      </c>
      <c r="L173">
        <v>0</v>
      </c>
      <c r="M173">
        <v>0</v>
      </c>
    </row>
    <row r="174" spans="1:13" x14ac:dyDescent="0.2">
      <c r="A174">
        <v>5550042</v>
      </c>
      <c r="B174" t="s">
        <v>6289</v>
      </c>
      <c r="C174" t="s">
        <v>6619</v>
      </c>
      <c r="D174" t="s">
        <v>6639</v>
      </c>
      <c r="E174" t="s">
        <v>6292</v>
      </c>
      <c r="F174" t="s">
        <v>6620</v>
      </c>
      <c r="G174" t="s">
        <v>6640</v>
      </c>
      <c r="H174">
        <v>0</v>
      </c>
      <c r="I174">
        <v>0</v>
      </c>
      <c r="J174">
        <v>1</v>
      </c>
      <c r="K174">
        <v>0</v>
      </c>
      <c r="L174">
        <v>0</v>
      </c>
      <c r="M174">
        <v>0</v>
      </c>
    </row>
    <row r="175" spans="1:13" x14ac:dyDescent="0.2">
      <c r="A175">
        <v>5550024</v>
      </c>
      <c r="B175" t="s">
        <v>6289</v>
      </c>
      <c r="C175" t="s">
        <v>6619</v>
      </c>
      <c r="D175" t="s">
        <v>6641</v>
      </c>
      <c r="E175" t="s">
        <v>6292</v>
      </c>
      <c r="F175" t="s">
        <v>6620</v>
      </c>
      <c r="G175" t="s">
        <v>6642</v>
      </c>
      <c r="H175">
        <v>0</v>
      </c>
      <c r="I175">
        <v>0</v>
      </c>
      <c r="J175">
        <v>1</v>
      </c>
      <c r="K175">
        <v>0</v>
      </c>
      <c r="L175">
        <v>0</v>
      </c>
      <c r="M175">
        <v>0</v>
      </c>
    </row>
    <row r="176" spans="1:13" x14ac:dyDescent="0.2">
      <c r="A176">
        <v>5550023</v>
      </c>
      <c r="B176" t="s">
        <v>6289</v>
      </c>
      <c r="C176" t="s">
        <v>6619</v>
      </c>
      <c r="D176" t="s">
        <v>6643</v>
      </c>
      <c r="E176" t="s">
        <v>6292</v>
      </c>
      <c r="F176" t="s">
        <v>6620</v>
      </c>
      <c r="G176" t="s">
        <v>6644</v>
      </c>
      <c r="H176">
        <v>0</v>
      </c>
      <c r="I176">
        <v>0</v>
      </c>
      <c r="J176">
        <v>1</v>
      </c>
      <c r="K176">
        <v>0</v>
      </c>
      <c r="L176">
        <v>0</v>
      </c>
      <c r="M176">
        <v>0</v>
      </c>
    </row>
    <row r="177" spans="1:13" x14ac:dyDescent="0.2">
      <c r="A177">
        <v>5550025</v>
      </c>
      <c r="B177" t="s">
        <v>6289</v>
      </c>
      <c r="C177" t="s">
        <v>6619</v>
      </c>
      <c r="D177" t="s">
        <v>6645</v>
      </c>
      <c r="E177" t="s">
        <v>6292</v>
      </c>
      <c r="F177" t="s">
        <v>6620</v>
      </c>
      <c r="G177" t="s">
        <v>6646</v>
      </c>
      <c r="H177">
        <v>0</v>
      </c>
      <c r="I177">
        <v>0</v>
      </c>
      <c r="J177">
        <v>1</v>
      </c>
      <c r="K177">
        <v>0</v>
      </c>
      <c r="L177">
        <v>0</v>
      </c>
      <c r="M177">
        <v>0</v>
      </c>
    </row>
    <row r="178" spans="1:13" x14ac:dyDescent="0.2">
      <c r="A178">
        <v>5550033</v>
      </c>
      <c r="B178" t="s">
        <v>6289</v>
      </c>
      <c r="C178" t="s">
        <v>6619</v>
      </c>
      <c r="D178" t="s">
        <v>6647</v>
      </c>
      <c r="E178" t="s">
        <v>6292</v>
      </c>
      <c r="F178" t="s">
        <v>6620</v>
      </c>
      <c r="G178" t="s">
        <v>6648</v>
      </c>
      <c r="H178">
        <v>0</v>
      </c>
      <c r="I178">
        <v>0</v>
      </c>
      <c r="J178">
        <v>1</v>
      </c>
      <c r="K178">
        <v>0</v>
      </c>
      <c r="L178">
        <v>0</v>
      </c>
      <c r="M178">
        <v>0</v>
      </c>
    </row>
    <row r="179" spans="1:13" x14ac:dyDescent="0.2">
      <c r="A179">
        <v>5550044</v>
      </c>
      <c r="B179" t="s">
        <v>6289</v>
      </c>
      <c r="C179" t="s">
        <v>6619</v>
      </c>
      <c r="D179" t="s">
        <v>6649</v>
      </c>
      <c r="E179" t="s">
        <v>6292</v>
      </c>
      <c r="F179" t="s">
        <v>6620</v>
      </c>
      <c r="G179" t="s">
        <v>6650</v>
      </c>
      <c r="H179">
        <v>0</v>
      </c>
      <c r="I179">
        <v>0</v>
      </c>
      <c r="J179">
        <v>1</v>
      </c>
      <c r="K179">
        <v>0</v>
      </c>
      <c r="L179">
        <v>0</v>
      </c>
      <c r="M179">
        <v>0</v>
      </c>
    </row>
    <row r="180" spans="1:13" x14ac:dyDescent="0.2">
      <c r="A180">
        <v>5550034</v>
      </c>
      <c r="B180" t="s">
        <v>6289</v>
      </c>
      <c r="C180" t="s">
        <v>6619</v>
      </c>
      <c r="D180" t="s">
        <v>6651</v>
      </c>
      <c r="E180" t="s">
        <v>6292</v>
      </c>
      <c r="F180" t="s">
        <v>6620</v>
      </c>
      <c r="G180" t="s">
        <v>6652</v>
      </c>
      <c r="H180">
        <v>0</v>
      </c>
      <c r="I180">
        <v>0</v>
      </c>
      <c r="J180">
        <v>1</v>
      </c>
      <c r="K180">
        <v>0</v>
      </c>
      <c r="L180">
        <v>0</v>
      </c>
      <c r="M180">
        <v>0</v>
      </c>
    </row>
    <row r="181" spans="1:13" x14ac:dyDescent="0.2">
      <c r="A181">
        <v>5550012</v>
      </c>
      <c r="B181" t="s">
        <v>6289</v>
      </c>
      <c r="C181" t="s">
        <v>6619</v>
      </c>
      <c r="D181" t="s">
        <v>6653</v>
      </c>
      <c r="E181" t="s">
        <v>6292</v>
      </c>
      <c r="F181" t="s">
        <v>6620</v>
      </c>
      <c r="G181" t="s">
        <v>6654</v>
      </c>
      <c r="H181">
        <v>0</v>
      </c>
      <c r="I181">
        <v>0</v>
      </c>
      <c r="J181">
        <v>1</v>
      </c>
      <c r="K181">
        <v>0</v>
      </c>
      <c r="L181">
        <v>0</v>
      </c>
      <c r="M181">
        <v>0</v>
      </c>
    </row>
    <row r="182" spans="1:13" x14ac:dyDescent="0.2">
      <c r="A182">
        <v>5330000</v>
      </c>
      <c r="B182" t="s">
        <v>6289</v>
      </c>
      <c r="C182" t="s">
        <v>6655</v>
      </c>
      <c r="D182" t="s">
        <v>6291</v>
      </c>
      <c r="E182" t="s">
        <v>6292</v>
      </c>
      <c r="F182" t="s">
        <v>6656</v>
      </c>
      <c r="G182" t="s">
        <v>6294</v>
      </c>
      <c r="H182">
        <v>0</v>
      </c>
      <c r="I182">
        <v>0</v>
      </c>
      <c r="J182">
        <v>0</v>
      </c>
      <c r="K182">
        <v>0</v>
      </c>
      <c r="L182">
        <v>0</v>
      </c>
      <c r="M182">
        <v>0</v>
      </c>
    </row>
    <row r="183" spans="1:13" x14ac:dyDescent="0.2">
      <c r="A183">
        <v>5330007</v>
      </c>
      <c r="B183" t="s">
        <v>6289</v>
      </c>
      <c r="C183" t="s">
        <v>6655</v>
      </c>
      <c r="D183" t="s">
        <v>6657</v>
      </c>
      <c r="E183" t="s">
        <v>6292</v>
      </c>
      <c r="F183" t="s">
        <v>6656</v>
      </c>
      <c r="G183" t="s">
        <v>6658</v>
      </c>
      <c r="H183">
        <v>0</v>
      </c>
      <c r="I183">
        <v>0</v>
      </c>
      <c r="J183">
        <v>1</v>
      </c>
      <c r="K183">
        <v>0</v>
      </c>
      <c r="L183">
        <v>0</v>
      </c>
      <c r="M183">
        <v>0</v>
      </c>
    </row>
    <row r="184" spans="1:13" x14ac:dyDescent="0.2">
      <c r="A184">
        <v>5330032</v>
      </c>
      <c r="B184" t="s">
        <v>6289</v>
      </c>
      <c r="C184" t="s">
        <v>6655</v>
      </c>
      <c r="D184" t="s">
        <v>6659</v>
      </c>
      <c r="E184" t="s">
        <v>6292</v>
      </c>
      <c r="F184" t="s">
        <v>6656</v>
      </c>
      <c r="G184" t="s">
        <v>6660</v>
      </c>
      <c r="H184">
        <v>0</v>
      </c>
      <c r="I184">
        <v>0</v>
      </c>
      <c r="J184">
        <v>1</v>
      </c>
      <c r="K184">
        <v>0</v>
      </c>
      <c r="L184">
        <v>0</v>
      </c>
      <c r="M184">
        <v>0</v>
      </c>
    </row>
    <row r="185" spans="1:13" x14ac:dyDescent="0.2">
      <c r="A185">
        <v>5330001</v>
      </c>
      <c r="B185" t="s">
        <v>6289</v>
      </c>
      <c r="C185" t="s">
        <v>6655</v>
      </c>
      <c r="D185" t="s">
        <v>6661</v>
      </c>
      <c r="E185" t="s">
        <v>6292</v>
      </c>
      <c r="F185" t="s">
        <v>6656</v>
      </c>
      <c r="G185" t="s">
        <v>6662</v>
      </c>
      <c r="H185">
        <v>0</v>
      </c>
      <c r="I185">
        <v>0</v>
      </c>
      <c r="J185">
        <v>1</v>
      </c>
      <c r="K185">
        <v>0</v>
      </c>
      <c r="L185">
        <v>0</v>
      </c>
      <c r="M185">
        <v>0</v>
      </c>
    </row>
    <row r="186" spans="1:13" x14ac:dyDescent="0.2">
      <c r="A186">
        <v>5330015</v>
      </c>
      <c r="B186" t="s">
        <v>6289</v>
      </c>
      <c r="C186" t="s">
        <v>6655</v>
      </c>
      <c r="D186" t="s">
        <v>6663</v>
      </c>
      <c r="E186" t="s">
        <v>6292</v>
      </c>
      <c r="F186" t="s">
        <v>6656</v>
      </c>
      <c r="G186" t="s">
        <v>6664</v>
      </c>
      <c r="H186">
        <v>0</v>
      </c>
      <c r="I186">
        <v>0</v>
      </c>
      <c r="J186">
        <v>1</v>
      </c>
      <c r="K186">
        <v>0</v>
      </c>
      <c r="L186">
        <v>0</v>
      </c>
      <c r="M186">
        <v>0</v>
      </c>
    </row>
    <row r="187" spans="1:13" x14ac:dyDescent="0.2">
      <c r="A187">
        <v>5330006</v>
      </c>
      <c r="B187" t="s">
        <v>6289</v>
      </c>
      <c r="C187" t="s">
        <v>6655</v>
      </c>
      <c r="D187" t="s">
        <v>6665</v>
      </c>
      <c r="E187" t="s">
        <v>6292</v>
      </c>
      <c r="F187" t="s">
        <v>6656</v>
      </c>
      <c r="G187" t="s">
        <v>6666</v>
      </c>
      <c r="H187">
        <v>0</v>
      </c>
      <c r="I187">
        <v>0</v>
      </c>
      <c r="J187">
        <v>1</v>
      </c>
      <c r="K187">
        <v>0</v>
      </c>
      <c r="L187">
        <v>0</v>
      </c>
      <c r="M187">
        <v>0</v>
      </c>
    </row>
    <row r="188" spans="1:13" x14ac:dyDescent="0.2">
      <c r="A188">
        <v>5330002</v>
      </c>
      <c r="B188" t="s">
        <v>6289</v>
      </c>
      <c r="C188" t="s">
        <v>6655</v>
      </c>
      <c r="D188" t="s">
        <v>6667</v>
      </c>
      <c r="E188" t="s">
        <v>6292</v>
      </c>
      <c r="F188" t="s">
        <v>6656</v>
      </c>
      <c r="G188" t="s">
        <v>6668</v>
      </c>
      <c r="H188">
        <v>0</v>
      </c>
      <c r="I188">
        <v>0</v>
      </c>
      <c r="J188">
        <v>1</v>
      </c>
      <c r="K188">
        <v>0</v>
      </c>
      <c r="L188">
        <v>0</v>
      </c>
      <c r="M188">
        <v>0</v>
      </c>
    </row>
    <row r="189" spans="1:13" x14ac:dyDescent="0.2">
      <c r="A189">
        <v>5330024</v>
      </c>
      <c r="B189" t="s">
        <v>6289</v>
      </c>
      <c r="C189" t="s">
        <v>6655</v>
      </c>
      <c r="D189" t="s">
        <v>6669</v>
      </c>
      <c r="E189" t="s">
        <v>6292</v>
      </c>
      <c r="F189" t="s">
        <v>6656</v>
      </c>
      <c r="G189" t="s">
        <v>6670</v>
      </c>
      <c r="H189">
        <v>0</v>
      </c>
      <c r="I189">
        <v>0</v>
      </c>
      <c r="J189">
        <v>1</v>
      </c>
      <c r="K189">
        <v>0</v>
      </c>
      <c r="L189">
        <v>0</v>
      </c>
      <c r="M189">
        <v>0</v>
      </c>
    </row>
    <row r="190" spans="1:13" x14ac:dyDescent="0.2">
      <c r="A190">
        <v>5330004</v>
      </c>
      <c r="B190" t="s">
        <v>6289</v>
      </c>
      <c r="C190" t="s">
        <v>6655</v>
      </c>
      <c r="D190" t="s">
        <v>6671</v>
      </c>
      <c r="E190" t="s">
        <v>6292</v>
      </c>
      <c r="F190" t="s">
        <v>6656</v>
      </c>
      <c r="G190" t="s">
        <v>6672</v>
      </c>
      <c r="H190">
        <v>0</v>
      </c>
      <c r="I190">
        <v>0</v>
      </c>
      <c r="J190">
        <v>1</v>
      </c>
      <c r="K190">
        <v>0</v>
      </c>
      <c r="L190">
        <v>0</v>
      </c>
      <c r="M190">
        <v>0</v>
      </c>
    </row>
    <row r="191" spans="1:13" x14ac:dyDescent="0.2">
      <c r="A191">
        <v>5330021</v>
      </c>
      <c r="B191" t="s">
        <v>6289</v>
      </c>
      <c r="C191" t="s">
        <v>6655</v>
      </c>
      <c r="D191" t="s">
        <v>6673</v>
      </c>
      <c r="E191" t="s">
        <v>6292</v>
      </c>
      <c r="F191" t="s">
        <v>6656</v>
      </c>
      <c r="G191" t="s">
        <v>6674</v>
      </c>
      <c r="H191">
        <v>0</v>
      </c>
      <c r="I191">
        <v>0</v>
      </c>
      <c r="J191">
        <v>1</v>
      </c>
      <c r="K191">
        <v>0</v>
      </c>
      <c r="L191">
        <v>0</v>
      </c>
      <c r="M191">
        <v>0</v>
      </c>
    </row>
    <row r="192" spans="1:13" x14ac:dyDescent="0.2">
      <c r="A192">
        <v>5330005</v>
      </c>
      <c r="B192" t="s">
        <v>6289</v>
      </c>
      <c r="C192" t="s">
        <v>6655</v>
      </c>
      <c r="D192" t="s">
        <v>6675</v>
      </c>
      <c r="E192" t="s">
        <v>6292</v>
      </c>
      <c r="F192" t="s">
        <v>6656</v>
      </c>
      <c r="G192" t="s">
        <v>6676</v>
      </c>
      <c r="H192">
        <v>0</v>
      </c>
      <c r="I192">
        <v>0</v>
      </c>
      <c r="J192">
        <v>1</v>
      </c>
      <c r="K192">
        <v>0</v>
      </c>
      <c r="L192">
        <v>0</v>
      </c>
      <c r="M192">
        <v>0</v>
      </c>
    </row>
    <row r="193" spans="1:13" x14ac:dyDescent="0.2">
      <c r="A193">
        <v>5330022</v>
      </c>
      <c r="B193" t="s">
        <v>6289</v>
      </c>
      <c r="C193" t="s">
        <v>6655</v>
      </c>
      <c r="D193" t="s">
        <v>6677</v>
      </c>
      <c r="E193" t="s">
        <v>6292</v>
      </c>
      <c r="F193" t="s">
        <v>6656</v>
      </c>
      <c r="G193" t="s">
        <v>6678</v>
      </c>
      <c r="H193">
        <v>0</v>
      </c>
      <c r="I193">
        <v>0</v>
      </c>
      <c r="J193">
        <v>1</v>
      </c>
      <c r="K193">
        <v>0</v>
      </c>
      <c r="L193">
        <v>0</v>
      </c>
      <c r="M193">
        <v>0</v>
      </c>
    </row>
    <row r="194" spans="1:13" x14ac:dyDescent="0.2">
      <c r="A194">
        <v>5330011</v>
      </c>
      <c r="B194" t="s">
        <v>6289</v>
      </c>
      <c r="C194" t="s">
        <v>6655</v>
      </c>
      <c r="D194" t="s">
        <v>6537</v>
      </c>
      <c r="E194" t="s">
        <v>6292</v>
      </c>
      <c r="F194" t="s">
        <v>6656</v>
      </c>
      <c r="G194" t="s">
        <v>6679</v>
      </c>
      <c r="H194">
        <v>0</v>
      </c>
      <c r="I194">
        <v>0</v>
      </c>
      <c r="J194">
        <v>1</v>
      </c>
      <c r="K194">
        <v>0</v>
      </c>
      <c r="L194">
        <v>0</v>
      </c>
      <c r="M194">
        <v>0</v>
      </c>
    </row>
    <row r="195" spans="1:13" x14ac:dyDescent="0.2">
      <c r="A195">
        <v>5330012</v>
      </c>
      <c r="B195" t="s">
        <v>6289</v>
      </c>
      <c r="C195" t="s">
        <v>6655</v>
      </c>
      <c r="D195" t="s">
        <v>6680</v>
      </c>
      <c r="E195" t="s">
        <v>6292</v>
      </c>
      <c r="F195" t="s">
        <v>6656</v>
      </c>
      <c r="G195" t="s">
        <v>6681</v>
      </c>
      <c r="H195">
        <v>0</v>
      </c>
      <c r="I195">
        <v>0</v>
      </c>
      <c r="J195">
        <v>1</v>
      </c>
      <c r="K195">
        <v>0</v>
      </c>
      <c r="L195">
        <v>0</v>
      </c>
      <c r="M195">
        <v>0</v>
      </c>
    </row>
    <row r="196" spans="1:13" x14ac:dyDescent="0.2">
      <c r="A196">
        <v>5330013</v>
      </c>
      <c r="B196" t="s">
        <v>6289</v>
      </c>
      <c r="C196" t="s">
        <v>6655</v>
      </c>
      <c r="D196" t="s">
        <v>6682</v>
      </c>
      <c r="E196" t="s">
        <v>6292</v>
      </c>
      <c r="F196" t="s">
        <v>6656</v>
      </c>
      <c r="G196" t="s">
        <v>6683</v>
      </c>
      <c r="H196">
        <v>0</v>
      </c>
      <c r="I196">
        <v>0</v>
      </c>
      <c r="J196">
        <v>1</v>
      </c>
      <c r="K196">
        <v>0</v>
      </c>
      <c r="L196">
        <v>0</v>
      </c>
      <c r="M196">
        <v>0</v>
      </c>
    </row>
    <row r="197" spans="1:13" x14ac:dyDescent="0.2">
      <c r="A197">
        <v>5330031</v>
      </c>
      <c r="B197" t="s">
        <v>6289</v>
      </c>
      <c r="C197" t="s">
        <v>6655</v>
      </c>
      <c r="D197" t="s">
        <v>6684</v>
      </c>
      <c r="E197" t="s">
        <v>6292</v>
      </c>
      <c r="F197" t="s">
        <v>6656</v>
      </c>
      <c r="G197" t="s">
        <v>6685</v>
      </c>
      <c r="H197">
        <v>0</v>
      </c>
      <c r="I197">
        <v>0</v>
      </c>
      <c r="J197">
        <v>1</v>
      </c>
      <c r="K197">
        <v>0</v>
      </c>
      <c r="L197">
        <v>0</v>
      </c>
      <c r="M197">
        <v>0</v>
      </c>
    </row>
    <row r="198" spans="1:13" x14ac:dyDescent="0.2">
      <c r="A198">
        <v>5330023</v>
      </c>
      <c r="B198" t="s">
        <v>6289</v>
      </c>
      <c r="C198" t="s">
        <v>6655</v>
      </c>
      <c r="D198" t="s">
        <v>6686</v>
      </c>
      <c r="E198" t="s">
        <v>6292</v>
      </c>
      <c r="F198" t="s">
        <v>6656</v>
      </c>
      <c r="G198" t="s">
        <v>6687</v>
      </c>
      <c r="H198">
        <v>0</v>
      </c>
      <c r="I198">
        <v>0</v>
      </c>
      <c r="J198">
        <v>1</v>
      </c>
      <c r="K198">
        <v>0</v>
      </c>
      <c r="L198">
        <v>0</v>
      </c>
      <c r="M198">
        <v>0</v>
      </c>
    </row>
    <row r="199" spans="1:13" x14ac:dyDescent="0.2">
      <c r="A199">
        <v>5330033</v>
      </c>
      <c r="B199" t="s">
        <v>6289</v>
      </c>
      <c r="C199" t="s">
        <v>6655</v>
      </c>
      <c r="D199" t="s">
        <v>6688</v>
      </c>
      <c r="E199" t="s">
        <v>6292</v>
      </c>
      <c r="F199" t="s">
        <v>6656</v>
      </c>
      <c r="G199" t="s">
        <v>6689</v>
      </c>
      <c r="H199">
        <v>0</v>
      </c>
      <c r="I199">
        <v>0</v>
      </c>
      <c r="J199">
        <v>1</v>
      </c>
      <c r="K199">
        <v>0</v>
      </c>
      <c r="L199">
        <v>0</v>
      </c>
      <c r="M199">
        <v>0</v>
      </c>
    </row>
    <row r="200" spans="1:13" x14ac:dyDescent="0.2">
      <c r="A200">
        <v>5330014</v>
      </c>
      <c r="B200" t="s">
        <v>6289</v>
      </c>
      <c r="C200" t="s">
        <v>6655</v>
      </c>
      <c r="D200" t="s">
        <v>6690</v>
      </c>
      <c r="E200" t="s">
        <v>6292</v>
      </c>
      <c r="F200" t="s">
        <v>6656</v>
      </c>
      <c r="G200" t="s">
        <v>6691</v>
      </c>
      <c r="H200">
        <v>0</v>
      </c>
      <c r="I200">
        <v>0</v>
      </c>
      <c r="J200">
        <v>1</v>
      </c>
      <c r="K200">
        <v>0</v>
      </c>
      <c r="L200">
        <v>0</v>
      </c>
      <c r="M200">
        <v>0</v>
      </c>
    </row>
    <row r="201" spans="1:13" x14ac:dyDescent="0.2">
      <c r="A201">
        <v>5330003</v>
      </c>
      <c r="B201" t="s">
        <v>6289</v>
      </c>
      <c r="C201" t="s">
        <v>6655</v>
      </c>
      <c r="D201" t="s">
        <v>6692</v>
      </c>
      <c r="E201" t="s">
        <v>6292</v>
      </c>
      <c r="F201" t="s">
        <v>6656</v>
      </c>
      <c r="G201" t="s">
        <v>6693</v>
      </c>
      <c r="H201">
        <v>0</v>
      </c>
      <c r="I201">
        <v>0</v>
      </c>
      <c r="J201">
        <v>1</v>
      </c>
      <c r="K201">
        <v>0</v>
      </c>
      <c r="L201">
        <v>0</v>
      </c>
      <c r="M201">
        <v>0</v>
      </c>
    </row>
    <row r="202" spans="1:13" x14ac:dyDescent="0.2">
      <c r="A202">
        <v>5370000</v>
      </c>
      <c r="B202" t="s">
        <v>6289</v>
      </c>
      <c r="C202" t="s">
        <v>6694</v>
      </c>
      <c r="D202" t="s">
        <v>6291</v>
      </c>
      <c r="E202" t="s">
        <v>6292</v>
      </c>
      <c r="F202" t="s">
        <v>6695</v>
      </c>
      <c r="G202" t="s">
        <v>6294</v>
      </c>
      <c r="H202">
        <v>0</v>
      </c>
      <c r="I202">
        <v>0</v>
      </c>
      <c r="J202">
        <v>0</v>
      </c>
      <c r="K202">
        <v>0</v>
      </c>
      <c r="L202">
        <v>0</v>
      </c>
      <c r="M202">
        <v>0</v>
      </c>
    </row>
    <row r="203" spans="1:13" x14ac:dyDescent="0.2">
      <c r="A203">
        <v>5370012</v>
      </c>
      <c r="B203" t="s">
        <v>6289</v>
      </c>
      <c r="C203" t="s">
        <v>6694</v>
      </c>
      <c r="D203" t="s">
        <v>6696</v>
      </c>
      <c r="E203" t="s">
        <v>6292</v>
      </c>
      <c r="F203" t="s">
        <v>6695</v>
      </c>
      <c r="G203" t="s">
        <v>6697</v>
      </c>
      <c r="H203">
        <v>0</v>
      </c>
      <c r="I203">
        <v>0</v>
      </c>
      <c r="J203">
        <v>1</v>
      </c>
      <c r="K203">
        <v>0</v>
      </c>
      <c r="L203">
        <v>0</v>
      </c>
      <c r="M203">
        <v>0</v>
      </c>
    </row>
    <row r="204" spans="1:13" x14ac:dyDescent="0.2">
      <c r="A204">
        <v>5370014</v>
      </c>
      <c r="B204" t="s">
        <v>6289</v>
      </c>
      <c r="C204" t="s">
        <v>6694</v>
      </c>
      <c r="D204" t="s">
        <v>6698</v>
      </c>
      <c r="E204" t="s">
        <v>6292</v>
      </c>
      <c r="F204" t="s">
        <v>6695</v>
      </c>
      <c r="G204" t="s">
        <v>6699</v>
      </c>
      <c r="H204">
        <v>0</v>
      </c>
      <c r="I204">
        <v>0</v>
      </c>
      <c r="J204">
        <v>1</v>
      </c>
      <c r="K204">
        <v>0</v>
      </c>
      <c r="L204">
        <v>0</v>
      </c>
      <c r="M204">
        <v>0</v>
      </c>
    </row>
    <row r="205" spans="1:13" x14ac:dyDescent="0.2">
      <c r="A205">
        <v>5370013</v>
      </c>
      <c r="B205" t="s">
        <v>6289</v>
      </c>
      <c r="C205" t="s">
        <v>6694</v>
      </c>
      <c r="D205" t="s">
        <v>6700</v>
      </c>
      <c r="E205" t="s">
        <v>6292</v>
      </c>
      <c r="F205" t="s">
        <v>6695</v>
      </c>
      <c r="G205" t="s">
        <v>6701</v>
      </c>
      <c r="H205">
        <v>0</v>
      </c>
      <c r="I205">
        <v>0</v>
      </c>
      <c r="J205">
        <v>1</v>
      </c>
      <c r="K205">
        <v>0</v>
      </c>
      <c r="L205">
        <v>0</v>
      </c>
      <c r="M205">
        <v>0</v>
      </c>
    </row>
    <row r="206" spans="1:13" x14ac:dyDescent="0.2">
      <c r="A206">
        <v>5370003</v>
      </c>
      <c r="B206" t="s">
        <v>6289</v>
      </c>
      <c r="C206" t="s">
        <v>6694</v>
      </c>
      <c r="D206" t="s">
        <v>6702</v>
      </c>
      <c r="E206" t="s">
        <v>6292</v>
      </c>
      <c r="F206" t="s">
        <v>6695</v>
      </c>
      <c r="G206" t="s">
        <v>6703</v>
      </c>
      <c r="H206">
        <v>0</v>
      </c>
      <c r="I206">
        <v>0</v>
      </c>
      <c r="J206">
        <v>1</v>
      </c>
      <c r="K206">
        <v>0</v>
      </c>
      <c r="L206">
        <v>0</v>
      </c>
      <c r="M206">
        <v>0</v>
      </c>
    </row>
    <row r="207" spans="1:13" x14ac:dyDescent="0.2">
      <c r="A207">
        <v>5370023</v>
      </c>
      <c r="B207" t="s">
        <v>6289</v>
      </c>
      <c r="C207" t="s">
        <v>6694</v>
      </c>
      <c r="D207" t="s">
        <v>6704</v>
      </c>
      <c r="E207" t="s">
        <v>6292</v>
      </c>
      <c r="F207" t="s">
        <v>6695</v>
      </c>
      <c r="G207" t="s">
        <v>6705</v>
      </c>
      <c r="H207">
        <v>0</v>
      </c>
      <c r="I207">
        <v>0</v>
      </c>
      <c r="J207">
        <v>1</v>
      </c>
      <c r="K207">
        <v>0</v>
      </c>
      <c r="L207">
        <v>0</v>
      </c>
      <c r="M207">
        <v>0</v>
      </c>
    </row>
    <row r="208" spans="1:13" x14ac:dyDescent="0.2">
      <c r="A208">
        <v>5370025</v>
      </c>
      <c r="B208" t="s">
        <v>6289</v>
      </c>
      <c r="C208" t="s">
        <v>6694</v>
      </c>
      <c r="D208" t="s">
        <v>6706</v>
      </c>
      <c r="E208" t="s">
        <v>6292</v>
      </c>
      <c r="F208" t="s">
        <v>6695</v>
      </c>
      <c r="G208" t="s">
        <v>6707</v>
      </c>
      <c r="H208">
        <v>0</v>
      </c>
      <c r="I208">
        <v>0</v>
      </c>
      <c r="J208">
        <v>1</v>
      </c>
      <c r="K208">
        <v>0</v>
      </c>
      <c r="L208">
        <v>0</v>
      </c>
      <c r="M208">
        <v>0</v>
      </c>
    </row>
    <row r="209" spans="1:13" x14ac:dyDescent="0.2">
      <c r="A209">
        <v>5370022</v>
      </c>
      <c r="B209" t="s">
        <v>6289</v>
      </c>
      <c r="C209" t="s">
        <v>6694</v>
      </c>
      <c r="D209" t="s">
        <v>6708</v>
      </c>
      <c r="E209" t="s">
        <v>6292</v>
      </c>
      <c r="F209" t="s">
        <v>6695</v>
      </c>
      <c r="G209" t="s">
        <v>6709</v>
      </c>
      <c r="H209">
        <v>0</v>
      </c>
      <c r="I209">
        <v>0</v>
      </c>
      <c r="J209">
        <v>1</v>
      </c>
      <c r="K209">
        <v>0</v>
      </c>
      <c r="L209">
        <v>0</v>
      </c>
      <c r="M209">
        <v>0</v>
      </c>
    </row>
    <row r="210" spans="1:13" x14ac:dyDescent="0.2">
      <c r="A210">
        <v>5370011</v>
      </c>
      <c r="B210" t="s">
        <v>6289</v>
      </c>
      <c r="C210" t="s">
        <v>6694</v>
      </c>
      <c r="D210" t="s">
        <v>6710</v>
      </c>
      <c r="E210" t="s">
        <v>6292</v>
      </c>
      <c r="F210" t="s">
        <v>6695</v>
      </c>
      <c r="G210" t="s">
        <v>6711</v>
      </c>
      <c r="H210">
        <v>0</v>
      </c>
      <c r="I210">
        <v>0</v>
      </c>
      <c r="J210">
        <v>1</v>
      </c>
      <c r="K210">
        <v>0</v>
      </c>
      <c r="L210">
        <v>0</v>
      </c>
      <c r="M210">
        <v>0</v>
      </c>
    </row>
    <row r="211" spans="1:13" x14ac:dyDescent="0.2">
      <c r="A211">
        <v>5370024</v>
      </c>
      <c r="B211" t="s">
        <v>6289</v>
      </c>
      <c r="C211" t="s">
        <v>6694</v>
      </c>
      <c r="D211" t="s">
        <v>6712</v>
      </c>
      <c r="E211" t="s">
        <v>6292</v>
      </c>
      <c r="F211" t="s">
        <v>6695</v>
      </c>
      <c r="G211" t="s">
        <v>6713</v>
      </c>
      <c r="H211">
        <v>0</v>
      </c>
      <c r="I211">
        <v>0</v>
      </c>
      <c r="J211">
        <v>1</v>
      </c>
      <c r="K211">
        <v>0</v>
      </c>
      <c r="L211">
        <v>0</v>
      </c>
      <c r="M211">
        <v>0</v>
      </c>
    </row>
    <row r="212" spans="1:13" x14ac:dyDescent="0.2">
      <c r="A212">
        <v>5370021</v>
      </c>
      <c r="B212" t="s">
        <v>6289</v>
      </c>
      <c r="C212" t="s">
        <v>6694</v>
      </c>
      <c r="D212" t="s">
        <v>6714</v>
      </c>
      <c r="E212" t="s">
        <v>6292</v>
      </c>
      <c r="F212" t="s">
        <v>6695</v>
      </c>
      <c r="G212" t="s">
        <v>6715</v>
      </c>
      <c r="H212">
        <v>0</v>
      </c>
      <c r="I212">
        <v>0</v>
      </c>
      <c r="J212">
        <v>1</v>
      </c>
      <c r="K212">
        <v>0</v>
      </c>
      <c r="L212">
        <v>0</v>
      </c>
      <c r="M212">
        <v>0</v>
      </c>
    </row>
    <row r="213" spans="1:13" x14ac:dyDescent="0.2">
      <c r="A213">
        <v>5370002</v>
      </c>
      <c r="B213" t="s">
        <v>6289</v>
      </c>
      <c r="C213" t="s">
        <v>6694</v>
      </c>
      <c r="D213" t="s">
        <v>6716</v>
      </c>
      <c r="E213" t="s">
        <v>6292</v>
      </c>
      <c r="F213" t="s">
        <v>6695</v>
      </c>
      <c r="G213" t="s">
        <v>6717</v>
      </c>
      <c r="H213">
        <v>0</v>
      </c>
      <c r="I213">
        <v>0</v>
      </c>
      <c r="J213">
        <v>1</v>
      </c>
      <c r="K213">
        <v>0</v>
      </c>
      <c r="L213">
        <v>0</v>
      </c>
      <c r="M213">
        <v>0</v>
      </c>
    </row>
    <row r="214" spans="1:13" x14ac:dyDescent="0.2">
      <c r="A214">
        <v>5370001</v>
      </c>
      <c r="B214" t="s">
        <v>6289</v>
      </c>
      <c r="C214" t="s">
        <v>6694</v>
      </c>
      <c r="D214" t="s">
        <v>6718</v>
      </c>
      <c r="E214" t="s">
        <v>6292</v>
      </c>
      <c r="F214" t="s">
        <v>6695</v>
      </c>
      <c r="G214" t="s">
        <v>6719</v>
      </c>
      <c r="H214">
        <v>0</v>
      </c>
      <c r="I214">
        <v>0</v>
      </c>
      <c r="J214">
        <v>1</v>
      </c>
      <c r="K214">
        <v>0</v>
      </c>
      <c r="L214">
        <v>0</v>
      </c>
      <c r="M214">
        <v>0</v>
      </c>
    </row>
    <row r="215" spans="1:13" x14ac:dyDescent="0.2">
      <c r="A215">
        <v>5440000</v>
      </c>
      <c r="B215" t="s">
        <v>6289</v>
      </c>
      <c r="C215" t="s">
        <v>6720</v>
      </c>
      <c r="D215" t="s">
        <v>6291</v>
      </c>
      <c r="E215" t="s">
        <v>6292</v>
      </c>
      <c r="F215" t="s">
        <v>6721</v>
      </c>
      <c r="G215" t="s">
        <v>6294</v>
      </c>
      <c r="H215">
        <v>0</v>
      </c>
      <c r="I215">
        <v>0</v>
      </c>
      <c r="J215">
        <v>0</v>
      </c>
      <c r="K215">
        <v>0</v>
      </c>
      <c r="L215">
        <v>0</v>
      </c>
      <c r="M215">
        <v>0</v>
      </c>
    </row>
    <row r="216" spans="1:13" x14ac:dyDescent="0.2">
      <c r="A216">
        <v>5440025</v>
      </c>
      <c r="B216" t="s">
        <v>6289</v>
      </c>
      <c r="C216" t="s">
        <v>6720</v>
      </c>
      <c r="D216" t="s">
        <v>6722</v>
      </c>
      <c r="E216" t="s">
        <v>6292</v>
      </c>
      <c r="F216" t="s">
        <v>6721</v>
      </c>
      <c r="G216" t="s">
        <v>6723</v>
      </c>
      <c r="H216">
        <v>0</v>
      </c>
      <c r="I216">
        <v>0</v>
      </c>
      <c r="J216">
        <v>1</v>
      </c>
      <c r="K216">
        <v>0</v>
      </c>
      <c r="L216">
        <v>0</v>
      </c>
      <c r="M216">
        <v>0</v>
      </c>
    </row>
    <row r="217" spans="1:13" x14ac:dyDescent="0.2">
      <c r="A217">
        <v>5440024</v>
      </c>
      <c r="B217" t="s">
        <v>6289</v>
      </c>
      <c r="C217" t="s">
        <v>6720</v>
      </c>
      <c r="D217" t="s">
        <v>6724</v>
      </c>
      <c r="E217" t="s">
        <v>6292</v>
      </c>
      <c r="F217" t="s">
        <v>6721</v>
      </c>
      <c r="G217" t="s">
        <v>6725</v>
      </c>
      <c r="H217">
        <v>0</v>
      </c>
      <c r="I217">
        <v>0</v>
      </c>
      <c r="J217">
        <v>1</v>
      </c>
      <c r="K217">
        <v>0</v>
      </c>
      <c r="L217">
        <v>0</v>
      </c>
      <c r="M217">
        <v>0</v>
      </c>
    </row>
    <row r="218" spans="1:13" x14ac:dyDescent="0.2">
      <c r="A218">
        <v>5440021</v>
      </c>
      <c r="B218" t="s">
        <v>6289</v>
      </c>
      <c r="C218" t="s">
        <v>6720</v>
      </c>
      <c r="D218" t="s">
        <v>6726</v>
      </c>
      <c r="E218" t="s">
        <v>6292</v>
      </c>
      <c r="F218" t="s">
        <v>6721</v>
      </c>
      <c r="G218" t="s">
        <v>6727</v>
      </c>
      <c r="H218">
        <v>0</v>
      </c>
      <c r="I218">
        <v>0</v>
      </c>
      <c r="J218">
        <v>1</v>
      </c>
      <c r="K218">
        <v>0</v>
      </c>
      <c r="L218">
        <v>0</v>
      </c>
      <c r="M218">
        <v>0</v>
      </c>
    </row>
    <row r="219" spans="1:13" x14ac:dyDescent="0.2">
      <c r="A219">
        <v>5440033</v>
      </c>
      <c r="B219" t="s">
        <v>6289</v>
      </c>
      <c r="C219" t="s">
        <v>6720</v>
      </c>
      <c r="D219" t="s">
        <v>6728</v>
      </c>
      <c r="E219" t="s">
        <v>6292</v>
      </c>
      <c r="F219" t="s">
        <v>6721</v>
      </c>
      <c r="G219" t="s">
        <v>6729</v>
      </c>
      <c r="H219">
        <v>0</v>
      </c>
      <c r="I219">
        <v>0</v>
      </c>
      <c r="J219">
        <v>1</v>
      </c>
      <c r="K219">
        <v>0</v>
      </c>
      <c r="L219">
        <v>0</v>
      </c>
      <c r="M219">
        <v>0</v>
      </c>
    </row>
    <row r="220" spans="1:13" x14ac:dyDescent="0.2">
      <c r="A220">
        <v>5440022</v>
      </c>
      <c r="B220" t="s">
        <v>6289</v>
      </c>
      <c r="C220" t="s">
        <v>6720</v>
      </c>
      <c r="D220" t="s">
        <v>6730</v>
      </c>
      <c r="E220" t="s">
        <v>6292</v>
      </c>
      <c r="F220" t="s">
        <v>6721</v>
      </c>
      <c r="G220" t="s">
        <v>6731</v>
      </c>
      <c r="H220">
        <v>0</v>
      </c>
      <c r="I220">
        <v>0</v>
      </c>
      <c r="J220">
        <v>1</v>
      </c>
      <c r="K220">
        <v>0</v>
      </c>
      <c r="L220">
        <v>0</v>
      </c>
      <c r="M220">
        <v>0</v>
      </c>
    </row>
    <row r="221" spans="1:13" x14ac:dyDescent="0.2">
      <c r="A221">
        <v>5440002</v>
      </c>
      <c r="B221" t="s">
        <v>6289</v>
      </c>
      <c r="C221" t="s">
        <v>6720</v>
      </c>
      <c r="D221" t="s">
        <v>6732</v>
      </c>
      <c r="E221" t="s">
        <v>6292</v>
      </c>
      <c r="F221" t="s">
        <v>6721</v>
      </c>
      <c r="G221" t="s">
        <v>6733</v>
      </c>
      <c r="H221">
        <v>0</v>
      </c>
      <c r="I221">
        <v>0</v>
      </c>
      <c r="J221">
        <v>1</v>
      </c>
      <c r="K221">
        <v>0</v>
      </c>
      <c r="L221">
        <v>0</v>
      </c>
      <c r="M221">
        <v>0</v>
      </c>
    </row>
    <row r="222" spans="1:13" x14ac:dyDescent="0.2">
      <c r="A222">
        <v>5440003</v>
      </c>
      <c r="B222" t="s">
        <v>6289</v>
      </c>
      <c r="C222" t="s">
        <v>6720</v>
      </c>
      <c r="D222" t="s">
        <v>6734</v>
      </c>
      <c r="E222" t="s">
        <v>6292</v>
      </c>
      <c r="F222" t="s">
        <v>6721</v>
      </c>
      <c r="G222" t="s">
        <v>6735</v>
      </c>
      <c r="H222">
        <v>0</v>
      </c>
      <c r="I222">
        <v>0</v>
      </c>
      <c r="J222">
        <v>1</v>
      </c>
      <c r="K222">
        <v>0</v>
      </c>
      <c r="L222">
        <v>0</v>
      </c>
      <c r="M222">
        <v>0</v>
      </c>
    </row>
    <row r="223" spans="1:13" x14ac:dyDescent="0.2">
      <c r="A223">
        <v>5440001</v>
      </c>
      <c r="B223" t="s">
        <v>6289</v>
      </c>
      <c r="C223" t="s">
        <v>6720</v>
      </c>
      <c r="D223" t="s">
        <v>6736</v>
      </c>
      <c r="E223" t="s">
        <v>6292</v>
      </c>
      <c r="F223" t="s">
        <v>6721</v>
      </c>
      <c r="G223" t="s">
        <v>6737</v>
      </c>
      <c r="H223">
        <v>0</v>
      </c>
      <c r="I223">
        <v>0</v>
      </c>
      <c r="J223">
        <v>1</v>
      </c>
      <c r="K223">
        <v>0</v>
      </c>
      <c r="L223">
        <v>0</v>
      </c>
      <c r="M223">
        <v>0</v>
      </c>
    </row>
    <row r="224" spans="1:13" x14ac:dyDescent="0.2">
      <c r="A224">
        <v>5440011</v>
      </c>
      <c r="B224" t="s">
        <v>6289</v>
      </c>
      <c r="C224" t="s">
        <v>6720</v>
      </c>
      <c r="D224" t="s">
        <v>6738</v>
      </c>
      <c r="E224" t="s">
        <v>6292</v>
      </c>
      <c r="F224" t="s">
        <v>6721</v>
      </c>
      <c r="G224" t="s">
        <v>6739</v>
      </c>
      <c r="H224">
        <v>0</v>
      </c>
      <c r="I224">
        <v>0</v>
      </c>
      <c r="J224">
        <v>1</v>
      </c>
      <c r="K224">
        <v>0</v>
      </c>
      <c r="L224">
        <v>0</v>
      </c>
      <c r="M224">
        <v>0</v>
      </c>
    </row>
    <row r="225" spans="1:13" x14ac:dyDescent="0.2">
      <c r="A225">
        <v>5440013</v>
      </c>
      <c r="B225" t="s">
        <v>6289</v>
      </c>
      <c r="C225" t="s">
        <v>6720</v>
      </c>
      <c r="D225" t="s">
        <v>6740</v>
      </c>
      <c r="E225" t="s">
        <v>6292</v>
      </c>
      <c r="F225" t="s">
        <v>6721</v>
      </c>
      <c r="G225" t="s">
        <v>6741</v>
      </c>
      <c r="H225">
        <v>0</v>
      </c>
      <c r="I225">
        <v>0</v>
      </c>
      <c r="J225">
        <v>1</v>
      </c>
      <c r="K225">
        <v>0</v>
      </c>
      <c r="L225">
        <v>0</v>
      </c>
      <c r="M225">
        <v>0</v>
      </c>
    </row>
    <row r="226" spans="1:13" x14ac:dyDescent="0.2">
      <c r="A226">
        <v>5440014</v>
      </c>
      <c r="B226" t="s">
        <v>6289</v>
      </c>
      <c r="C226" t="s">
        <v>6720</v>
      </c>
      <c r="D226" t="s">
        <v>6742</v>
      </c>
      <c r="E226" t="s">
        <v>6292</v>
      </c>
      <c r="F226" t="s">
        <v>6721</v>
      </c>
      <c r="G226" t="s">
        <v>6743</v>
      </c>
      <c r="H226">
        <v>0</v>
      </c>
      <c r="I226">
        <v>0</v>
      </c>
      <c r="J226">
        <v>1</v>
      </c>
      <c r="K226">
        <v>0</v>
      </c>
      <c r="L226">
        <v>0</v>
      </c>
      <c r="M226">
        <v>0</v>
      </c>
    </row>
    <row r="227" spans="1:13" x14ac:dyDescent="0.2">
      <c r="A227">
        <v>5440012</v>
      </c>
      <c r="B227" t="s">
        <v>6289</v>
      </c>
      <c r="C227" t="s">
        <v>6720</v>
      </c>
      <c r="D227" t="s">
        <v>6744</v>
      </c>
      <c r="E227" t="s">
        <v>6292</v>
      </c>
      <c r="F227" t="s">
        <v>6721</v>
      </c>
      <c r="G227" t="s">
        <v>6745</v>
      </c>
      <c r="H227">
        <v>0</v>
      </c>
      <c r="I227">
        <v>0</v>
      </c>
      <c r="J227">
        <v>1</v>
      </c>
      <c r="K227">
        <v>0</v>
      </c>
      <c r="L227">
        <v>0</v>
      </c>
      <c r="M227">
        <v>0</v>
      </c>
    </row>
    <row r="228" spans="1:13" x14ac:dyDescent="0.2">
      <c r="A228">
        <v>5440015</v>
      </c>
      <c r="B228" t="s">
        <v>6289</v>
      </c>
      <c r="C228" t="s">
        <v>6720</v>
      </c>
      <c r="D228" t="s">
        <v>6746</v>
      </c>
      <c r="E228" t="s">
        <v>6292</v>
      </c>
      <c r="F228" t="s">
        <v>6721</v>
      </c>
      <c r="G228" t="s">
        <v>6747</v>
      </c>
      <c r="H228">
        <v>0</v>
      </c>
      <c r="I228">
        <v>0</v>
      </c>
      <c r="J228">
        <v>1</v>
      </c>
      <c r="K228">
        <v>0</v>
      </c>
      <c r="L228">
        <v>0</v>
      </c>
      <c r="M228">
        <v>0</v>
      </c>
    </row>
    <row r="229" spans="1:13" x14ac:dyDescent="0.2">
      <c r="A229">
        <v>5440004</v>
      </c>
      <c r="B229" t="s">
        <v>6289</v>
      </c>
      <c r="C229" t="s">
        <v>6720</v>
      </c>
      <c r="D229" t="s">
        <v>6748</v>
      </c>
      <c r="E229" t="s">
        <v>6292</v>
      </c>
      <c r="F229" t="s">
        <v>6721</v>
      </c>
      <c r="G229" t="s">
        <v>6749</v>
      </c>
      <c r="H229">
        <v>0</v>
      </c>
      <c r="I229">
        <v>0</v>
      </c>
      <c r="J229">
        <v>1</v>
      </c>
      <c r="K229">
        <v>0</v>
      </c>
      <c r="L229">
        <v>0</v>
      </c>
      <c r="M229">
        <v>0</v>
      </c>
    </row>
    <row r="230" spans="1:13" x14ac:dyDescent="0.2">
      <c r="A230">
        <v>5440031</v>
      </c>
      <c r="B230" t="s">
        <v>6289</v>
      </c>
      <c r="C230" t="s">
        <v>6720</v>
      </c>
      <c r="D230" t="s">
        <v>6750</v>
      </c>
      <c r="E230" t="s">
        <v>6292</v>
      </c>
      <c r="F230" t="s">
        <v>6721</v>
      </c>
      <c r="G230" t="s">
        <v>6751</v>
      </c>
      <c r="H230">
        <v>0</v>
      </c>
      <c r="I230">
        <v>0</v>
      </c>
      <c r="J230">
        <v>1</v>
      </c>
      <c r="K230">
        <v>0</v>
      </c>
      <c r="L230">
        <v>0</v>
      </c>
      <c r="M230">
        <v>0</v>
      </c>
    </row>
    <row r="231" spans="1:13" x14ac:dyDescent="0.2">
      <c r="A231">
        <v>5440005</v>
      </c>
      <c r="B231" t="s">
        <v>6289</v>
      </c>
      <c r="C231" t="s">
        <v>6720</v>
      </c>
      <c r="D231" t="s">
        <v>6752</v>
      </c>
      <c r="E231" t="s">
        <v>6292</v>
      </c>
      <c r="F231" t="s">
        <v>6721</v>
      </c>
      <c r="G231" t="s">
        <v>6753</v>
      </c>
      <c r="H231">
        <v>0</v>
      </c>
      <c r="I231">
        <v>0</v>
      </c>
      <c r="J231">
        <v>1</v>
      </c>
      <c r="K231">
        <v>0</v>
      </c>
      <c r="L231">
        <v>0</v>
      </c>
      <c r="M231">
        <v>0</v>
      </c>
    </row>
    <row r="232" spans="1:13" x14ac:dyDescent="0.2">
      <c r="A232">
        <v>5440006</v>
      </c>
      <c r="B232" t="s">
        <v>6289</v>
      </c>
      <c r="C232" t="s">
        <v>6720</v>
      </c>
      <c r="D232" t="s">
        <v>6754</v>
      </c>
      <c r="E232" t="s">
        <v>6292</v>
      </c>
      <c r="F232" t="s">
        <v>6721</v>
      </c>
      <c r="G232" t="s">
        <v>6755</v>
      </c>
      <c r="H232">
        <v>0</v>
      </c>
      <c r="I232">
        <v>0</v>
      </c>
      <c r="J232">
        <v>1</v>
      </c>
      <c r="K232">
        <v>0</v>
      </c>
      <c r="L232">
        <v>0</v>
      </c>
      <c r="M232">
        <v>0</v>
      </c>
    </row>
    <row r="233" spans="1:13" x14ac:dyDescent="0.2">
      <c r="A233">
        <v>5440032</v>
      </c>
      <c r="B233" t="s">
        <v>6289</v>
      </c>
      <c r="C233" t="s">
        <v>6720</v>
      </c>
      <c r="D233" t="s">
        <v>6756</v>
      </c>
      <c r="E233" t="s">
        <v>6292</v>
      </c>
      <c r="F233" t="s">
        <v>6721</v>
      </c>
      <c r="G233" t="s">
        <v>6757</v>
      </c>
      <c r="H233">
        <v>0</v>
      </c>
      <c r="I233">
        <v>0</v>
      </c>
      <c r="J233">
        <v>1</v>
      </c>
      <c r="K233">
        <v>0</v>
      </c>
      <c r="L233">
        <v>0</v>
      </c>
      <c r="M233">
        <v>0</v>
      </c>
    </row>
    <row r="234" spans="1:13" x14ac:dyDescent="0.2">
      <c r="A234">
        <v>5440023</v>
      </c>
      <c r="B234" t="s">
        <v>6289</v>
      </c>
      <c r="C234" t="s">
        <v>6720</v>
      </c>
      <c r="D234" t="s">
        <v>6758</v>
      </c>
      <c r="E234" t="s">
        <v>6292</v>
      </c>
      <c r="F234" t="s">
        <v>6721</v>
      </c>
      <c r="G234" t="s">
        <v>6759</v>
      </c>
      <c r="H234">
        <v>0</v>
      </c>
      <c r="I234">
        <v>0</v>
      </c>
      <c r="J234">
        <v>1</v>
      </c>
      <c r="K234">
        <v>0</v>
      </c>
      <c r="L234">
        <v>0</v>
      </c>
      <c r="M234">
        <v>0</v>
      </c>
    </row>
    <row r="235" spans="1:13" x14ac:dyDescent="0.2">
      <c r="A235">
        <v>5440034</v>
      </c>
      <c r="B235" t="s">
        <v>6289</v>
      </c>
      <c r="C235" t="s">
        <v>6720</v>
      </c>
      <c r="D235" t="s">
        <v>6760</v>
      </c>
      <c r="E235" t="s">
        <v>6292</v>
      </c>
      <c r="F235" t="s">
        <v>6721</v>
      </c>
      <c r="G235" t="s">
        <v>6761</v>
      </c>
      <c r="H235">
        <v>0</v>
      </c>
      <c r="I235">
        <v>0</v>
      </c>
      <c r="J235">
        <v>1</v>
      </c>
      <c r="K235">
        <v>0</v>
      </c>
      <c r="L235">
        <v>0</v>
      </c>
      <c r="M235">
        <v>0</v>
      </c>
    </row>
    <row r="236" spans="1:13" x14ac:dyDescent="0.2">
      <c r="A236">
        <v>5350000</v>
      </c>
      <c r="B236" t="s">
        <v>6289</v>
      </c>
      <c r="C236" t="s">
        <v>6762</v>
      </c>
      <c r="D236" t="s">
        <v>6291</v>
      </c>
      <c r="E236" t="s">
        <v>6292</v>
      </c>
      <c r="F236" t="s">
        <v>6763</v>
      </c>
      <c r="G236" t="s">
        <v>6294</v>
      </c>
      <c r="H236">
        <v>0</v>
      </c>
      <c r="I236">
        <v>0</v>
      </c>
      <c r="J236">
        <v>0</v>
      </c>
      <c r="K236">
        <v>0</v>
      </c>
      <c r="L236">
        <v>0</v>
      </c>
      <c r="M236">
        <v>0</v>
      </c>
    </row>
    <row r="237" spans="1:13" x14ac:dyDescent="0.2">
      <c r="A237">
        <v>5350005</v>
      </c>
      <c r="B237" t="s">
        <v>6289</v>
      </c>
      <c r="C237" t="s">
        <v>6762</v>
      </c>
      <c r="D237" t="s">
        <v>6764</v>
      </c>
      <c r="E237" t="s">
        <v>6292</v>
      </c>
      <c r="F237" t="s">
        <v>6763</v>
      </c>
      <c r="G237" t="s">
        <v>6765</v>
      </c>
      <c r="H237">
        <v>0</v>
      </c>
      <c r="I237">
        <v>0</v>
      </c>
      <c r="J237">
        <v>1</v>
      </c>
      <c r="K237">
        <v>0</v>
      </c>
      <c r="L237">
        <v>0</v>
      </c>
      <c r="M237">
        <v>0</v>
      </c>
    </row>
    <row r="238" spans="1:13" x14ac:dyDescent="0.2">
      <c r="A238">
        <v>5350004</v>
      </c>
      <c r="B238" t="s">
        <v>6289</v>
      </c>
      <c r="C238" t="s">
        <v>6762</v>
      </c>
      <c r="D238" t="s">
        <v>6766</v>
      </c>
      <c r="E238" t="s">
        <v>6292</v>
      </c>
      <c r="F238" t="s">
        <v>6763</v>
      </c>
      <c r="G238" t="s">
        <v>6767</v>
      </c>
      <c r="H238">
        <v>0</v>
      </c>
      <c r="I238">
        <v>0</v>
      </c>
      <c r="J238">
        <v>1</v>
      </c>
      <c r="K238">
        <v>0</v>
      </c>
      <c r="L238">
        <v>0</v>
      </c>
      <c r="M238">
        <v>0</v>
      </c>
    </row>
    <row r="239" spans="1:13" x14ac:dyDescent="0.2">
      <c r="A239">
        <v>5350011</v>
      </c>
      <c r="B239" t="s">
        <v>6289</v>
      </c>
      <c r="C239" t="s">
        <v>6762</v>
      </c>
      <c r="D239" t="s">
        <v>6768</v>
      </c>
      <c r="E239" t="s">
        <v>6292</v>
      </c>
      <c r="F239" t="s">
        <v>6763</v>
      </c>
      <c r="G239" t="s">
        <v>6769</v>
      </c>
      <c r="H239">
        <v>0</v>
      </c>
      <c r="I239">
        <v>0</v>
      </c>
      <c r="J239">
        <v>1</v>
      </c>
      <c r="K239">
        <v>0</v>
      </c>
      <c r="L239">
        <v>0</v>
      </c>
      <c r="M239">
        <v>0</v>
      </c>
    </row>
    <row r="240" spans="1:13" x14ac:dyDescent="0.2">
      <c r="A240">
        <v>5350002</v>
      </c>
      <c r="B240" t="s">
        <v>6289</v>
      </c>
      <c r="C240" t="s">
        <v>6762</v>
      </c>
      <c r="D240" t="s">
        <v>6770</v>
      </c>
      <c r="E240" t="s">
        <v>6292</v>
      </c>
      <c r="F240" t="s">
        <v>6763</v>
      </c>
      <c r="G240" t="s">
        <v>6771</v>
      </c>
      <c r="H240">
        <v>0</v>
      </c>
      <c r="I240">
        <v>0</v>
      </c>
      <c r="J240">
        <v>1</v>
      </c>
      <c r="K240">
        <v>0</v>
      </c>
      <c r="L240">
        <v>0</v>
      </c>
      <c r="M240">
        <v>0</v>
      </c>
    </row>
    <row r="241" spans="1:13" x14ac:dyDescent="0.2">
      <c r="A241">
        <v>5350021</v>
      </c>
      <c r="B241" t="s">
        <v>6289</v>
      </c>
      <c r="C241" t="s">
        <v>6762</v>
      </c>
      <c r="D241" t="s">
        <v>6772</v>
      </c>
      <c r="E241" t="s">
        <v>6292</v>
      </c>
      <c r="F241" t="s">
        <v>6763</v>
      </c>
      <c r="G241" t="s">
        <v>6773</v>
      </c>
      <c r="H241">
        <v>0</v>
      </c>
      <c r="I241">
        <v>0</v>
      </c>
      <c r="J241">
        <v>1</v>
      </c>
      <c r="K241">
        <v>0</v>
      </c>
      <c r="L241">
        <v>0</v>
      </c>
      <c r="M241">
        <v>0</v>
      </c>
    </row>
    <row r="242" spans="1:13" x14ac:dyDescent="0.2">
      <c r="A242">
        <v>5350022</v>
      </c>
      <c r="B242" t="s">
        <v>6289</v>
      </c>
      <c r="C242" t="s">
        <v>6762</v>
      </c>
      <c r="D242" t="s">
        <v>6774</v>
      </c>
      <c r="E242" t="s">
        <v>6292</v>
      </c>
      <c r="F242" t="s">
        <v>6763</v>
      </c>
      <c r="G242" t="s">
        <v>6775</v>
      </c>
      <c r="H242">
        <v>0</v>
      </c>
      <c r="I242">
        <v>0</v>
      </c>
      <c r="J242">
        <v>1</v>
      </c>
      <c r="K242">
        <v>0</v>
      </c>
      <c r="L242">
        <v>0</v>
      </c>
      <c r="M242">
        <v>0</v>
      </c>
    </row>
    <row r="243" spans="1:13" x14ac:dyDescent="0.2">
      <c r="A243">
        <v>5350012</v>
      </c>
      <c r="B243" t="s">
        <v>6289</v>
      </c>
      <c r="C243" t="s">
        <v>6762</v>
      </c>
      <c r="D243" t="s">
        <v>6776</v>
      </c>
      <c r="E243" t="s">
        <v>6292</v>
      </c>
      <c r="F243" t="s">
        <v>6763</v>
      </c>
      <c r="G243" t="s">
        <v>6777</v>
      </c>
      <c r="H243">
        <v>0</v>
      </c>
      <c r="I243">
        <v>0</v>
      </c>
      <c r="J243">
        <v>1</v>
      </c>
      <c r="K243">
        <v>0</v>
      </c>
      <c r="L243">
        <v>0</v>
      </c>
      <c r="M243">
        <v>0</v>
      </c>
    </row>
    <row r="244" spans="1:13" x14ac:dyDescent="0.2">
      <c r="A244">
        <v>5350001</v>
      </c>
      <c r="B244" t="s">
        <v>6289</v>
      </c>
      <c r="C244" t="s">
        <v>6762</v>
      </c>
      <c r="D244" t="s">
        <v>6778</v>
      </c>
      <c r="E244" t="s">
        <v>6292</v>
      </c>
      <c r="F244" t="s">
        <v>6763</v>
      </c>
      <c r="G244" t="s">
        <v>6779</v>
      </c>
      <c r="H244">
        <v>0</v>
      </c>
      <c r="I244">
        <v>0</v>
      </c>
      <c r="J244">
        <v>1</v>
      </c>
      <c r="K244">
        <v>0</v>
      </c>
      <c r="L244">
        <v>0</v>
      </c>
      <c r="M244">
        <v>0</v>
      </c>
    </row>
    <row r="245" spans="1:13" x14ac:dyDescent="0.2">
      <c r="A245">
        <v>5350031</v>
      </c>
      <c r="B245" t="s">
        <v>6289</v>
      </c>
      <c r="C245" t="s">
        <v>6762</v>
      </c>
      <c r="D245" t="s">
        <v>6780</v>
      </c>
      <c r="E245" t="s">
        <v>6292</v>
      </c>
      <c r="F245" t="s">
        <v>6763</v>
      </c>
      <c r="G245" t="s">
        <v>6781</v>
      </c>
      <c r="H245">
        <v>0</v>
      </c>
      <c r="I245">
        <v>0</v>
      </c>
      <c r="J245">
        <v>1</v>
      </c>
      <c r="K245">
        <v>0</v>
      </c>
      <c r="L245">
        <v>0</v>
      </c>
      <c r="M245">
        <v>0</v>
      </c>
    </row>
    <row r="246" spans="1:13" x14ac:dyDescent="0.2">
      <c r="A246">
        <v>5350003</v>
      </c>
      <c r="B246" t="s">
        <v>6289</v>
      </c>
      <c r="C246" t="s">
        <v>6762</v>
      </c>
      <c r="D246" t="s">
        <v>6782</v>
      </c>
      <c r="E246" t="s">
        <v>6292</v>
      </c>
      <c r="F246" t="s">
        <v>6763</v>
      </c>
      <c r="G246" t="s">
        <v>6783</v>
      </c>
      <c r="H246">
        <v>0</v>
      </c>
      <c r="I246">
        <v>0</v>
      </c>
      <c r="J246">
        <v>1</v>
      </c>
      <c r="K246">
        <v>0</v>
      </c>
      <c r="L246">
        <v>0</v>
      </c>
      <c r="M246">
        <v>0</v>
      </c>
    </row>
    <row r="247" spans="1:13" x14ac:dyDescent="0.2">
      <c r="A247">
        <v>5350013</v>
      </c>
      <c r="B247" t="s">
        <v>6289</v>
      </c>
      <c r="C247" t="s">
        <v>6762</v>
      </c>
      <c r="D247" t="s">
        <v>6784</v>
      </c>
      <c r="E247" t="s">
        <v>6292</v>
      </c>
      <c r="F247" t="s">
        <v>6763</v>
      </c>
      <c r="G247" t="s">
        <v>6785</v>
      </c>
      <c r="H247">
        <v>0</v>
      </c>
      <c r="I247">
        <v>0</v>
      </c>
      <c r="J247">
        <v>1</v>
      </c>
      <c r="K247">
        <v>0</v>
      </c>
      <c r="L247">
        <v>0</v>
      </c>
      <c r="M247">
        <v>0</v>
      </c>
    </row>
    <row r="248" spans="1:13" x14ac:dyDescent="0.2">
      <c r="A248">
        <v>5360000</v>
      </c>
      <c r="B248" t="s">
        <v>6289</v>
      </c>
      <c r="C248" t="s">
        <v>6786</v>
      </c>
      <c r="D248" t="s">
        <v>6291</v>
      </c>
      <c r="E248" t="s">
        <v>6292</v>
      </c>
      <c r="F248" t="s">
        <v>6787</v>
      </c>
      <c r="G248" t="s">
        <v>6294</v>
      </c>
      <c r="H248">
        <v>0</v>
      </c>
      <c r="I248">
        <v>0</v>
      </c>
      <c r="J248">
        <v>0</v>
      </c>
      <c r="K248">
        <v>0</v>
      </c>
      <c r="L248">
        <v>0</v>
      </c>
      <c r="M248">
        <v>0</v>
      </c>
    </row>
    <row r="249" spans="1:13" x14ac:dyDescent="0.2">
      <c r="A249">
        <v>5360002</v>
      </c>
      <c r="B249" t="s">
        <v>6289</v>
      </c>
      <c r="C249" t="s">
        <v>6786</v>
      </c>
      <c r="D249" t="s">
        <v>6788</v>
      </c>
      <c r="E249" t="s">
        <v>6292</v>
      </c>
      <c r="F249" t="s">
        <v>6787</v>
      </c>
      <c r="G249" t="s">
        <v>6789</v>
      </c>
      <c r="H249">
        <v>0</v>
      </c>
      <c r="I249">
        <v>0</v>
      </c>
      <c r="J249">
        <v>1</v>
      </c>
      <c r="K249">
        <v>0</v>
      </c>
      <c r="L249">
        <v>0</v>
      </c>
      <c r="M249">
        <v>0</v>
      </c>
    </row>
    <row r="250" spans="1:13" x14ac:dyDescent="0.2">
      <c r="A250">
        <v>5360004</v>
      </c>
      <c r="B250" t="s">
        <v>6289</v>
      </c>
      <c r="C250" t="s">
        <v>6786</v>
      </c>
      <c r="D250" t="s">
        <v>6790</v>
      </c>
      <c r="E250" t="s">
        <v>6292</v>
      </c>
      <c r="F250" t="s">
        <v>6787</v>
      </c>
      <c r="G250" t="s">
        <v>6791</v>
      </c>
      <c r="H250">
        <v>0</v>
      </c>
      <c r="I250">
        <v>0</v>
      </c>
      <c r="J250">
        <v>1</v>
      </c>
      <c r="K250">
        <v>0</v>
      </c>
      <c r="L250">
        <v>0</v>
      </c>
      <c r="M250">
        <v>0</v>
      </c>
    </row>
    <row r="251" spans="1:13" x14ac:dyDescent="0.2">
      <c r="A251">
        <v>5360003</v>
      </c>
      <c r="B251" t="s">
        <v>6289</v>
      </c>
      <c r="C251" t="s">
        <v>6786</v>
      </c>
      <c r="D251" t="s">
        <v>6792</v>
      </c>
      <c r="E251" t="s">
        <v>6292</v>
      </c>
      <c r="F251" t="s">
        <v>6787</v>
      </c>
      <c r="G251" t="s">
        <v>6793</v>
      </c>
      <c r="H251">
        <v>0</v>
      </c>
      <c r="I251">
        <v>0</v>
      </c>
      <c r="J251">
        <v>1</v>
      </c>
      <c r="K251">
        <v>0</v>
      </c>
      <c r="L251">
        <v>0</v>
      </c>
      <c r="M251">
        <v>0</v>
      </c>
    </row>
    <row r="252" spans="1:13" x14ac:dyDescent="0.2">
      <c r="A252">
        <v>5360016</v>
      </c>
      <c r="B252" t="s">
        <v>6289</v>
      </c>
      <c r="C252" t="s">
        <v>6786</v>
      </c>
      <c r="D252" t="s">
        <v>6794</v>
      </c>
      <c r="E252" t="s">
        <v>6292</v>
      </c>
      <c r="F252" t="s">
        <v>6787</v>
      </c>
      <c r="G252" t="s">
        <v>6795</v>
      </c>
      <c r="H252">
        <v>0</v>
      </c>
      <c r="I252">
        <v>0</v>
      </c>
      <c r="J252">
        <v>1</v>
      </c>
      <c r="K252">
        <v>0</v>
      </c>
      <c r="L252">
        <v>0</v>
      </c>
      <c r="M252">
        <v>0</v>
      </c>
    </row>
    <row r="253" spans="1:13" x14ac:dyDescent="0.2">
      <c r="A253">
        <v>5360015</v>
      </c>
      <c r="B253" t="s">
        <v>6289</v>
      </c>
      <c r="C253" t="s">
        <v>6786</v>
      </c>
      <c r="D253" t="s">
        <v>6796</v>
      </c>
      <c r="E253" t="s">
        <v>6292</v>
      </c>
      <c r="F253" t="s">
        <v>6787</v>
      </c>
      <c r="G253" t="s">
        <v>6797</v>
      </c>
      <c r="H253">
        <v>0</v>
      </c>
      <c r="I253">
        <v>0</v>
      </c>
      <c r="J253">
        <v>1</v>
      </c>
      <c r="K253">
        <v>0</v>
      </c>
      <c r="L253">
        <v>0</v>
      </c>
      <c r="M253">
        <v>0</v>
      </c>
    </row>
    <row r="254" spans="1:13" x14ac:dyDescent="0.2">
      <c r="A254">
        <v>5360017</v>
      </c>
      <c r="B254" t="s">
        <v>6289</v>
      </c>
      <c r="C254" t="s">
        <v>6786</v>
      </c>
      <c r="D254" t="s">
        <v>6798</v>
      </c>
      <c r="E254" t="s">
        <v>6292</v>
      </c>
      <c r="F254" t="s">
        <v>6787</v>
      </c>
      <c r="G254" t="s">
        <v>6799</v>
      </c>
      <c r="H254">
        <v>0</v>
      </c>
      <c r="I254">
        <v>0</v>
      </c>
      <c r="J254">
        <v>1</v>
      </c>
      <c r="K254">
        <v>0</v>
      </c>
      <c r="L254">
        <v>0</v>
      </c>
      <c r="M254">
        <v>0</v>
      </c>
    </row>
    <row r="255" spans="1:13" x14ac:dyDescent="0.2">
      <c r="A255">
        <v>5360013</v>
      </c>
      <c r="B255" t="s">
        <v>6289</v>
      </c>
      <c r="C255" t="s">
        <v>6786</v>
      </c>
      <c r="D255" t="s">
        <v>6800</v>
      </c>
      <c r="E255" t="s">
        <v>6292</v>
      </c>
      <c r="F255" t="s">
        <v>6787</v>
      </c>
      <c r="G255" t="s">
        <v>6801</v>
      </c>
      <c r="H255">
        <v>0</v>
      </c>
      <c r="I255">
        <v>0</v>
      </c>
      <c r="J255">
        <v>1</v>
      </c>
      <c r="K255">
        <v>0</v>
      </c>
      <c r="L255">
        <v>0</v>
      </c>
      <c r="M255">
        <v>0</v>
      </c>
    </row>
    <row r="256" spans="1:13" x14ac:dyDescent="0.2">
      <c r="A256">
        <v>5360014</v>
      </c>
      <c r="B256" t="s">
        <v>6289</v>
      </c>
      <c r="C256" t="s">
        <v>6786</v>
      </c>
      <c r="D256" t="s">
        <v>6802</v>
      </c>
      <c r="E256" t="s">
        <v>6292</v>
      </c>
      <c r="F256" t="s">
        <v>6787</v>
      </c>
      <c r="G256" t="s">
        <v>6803</v>
      </c>
      <c r="H256">
        <v>0</v>
      </c>
      <c r="I256">
        <v>0</v>
      </c>
      <c r="J256">
        <v>1</v>
      </c>
      <c r="K256">
        <v>0</v>
      </c>
      <c r="L256">
        <v>0</v>
      </c>
      <c r="M256">
        <v>0</v>
      </c>
    </row>
    <row r="257" spans="1:13" x14ac:dyDescent="0.2">
      <c r="A257">
        <v>5360021</v>
      </c>
      <c r="B257" t="s">
        <v>6289</v>
      </c>
      <c r="C257" t="s">
        <v>6786</v>
      </c>
      <c r="D257" t="s">
        <v>6804</v>
      </c>
      <c r="E257" t="s">
        <v>6292</v>
      </c>
      <c r="F257" t="s">
        <v>6787</v>
      </c>
      <c r="G257" t="s">
        <v>6805</v>
      </c>
      <c r="H257">
        <v>0</v>
      </c>
      <c r="I257">
        <v>0</v>
      </c>
      <c r="J257">
        <v>1</v>
      </c>
      <c r="K257">
        <v>0</v>
      </c>
      <c r="L257">
        <v>0</v>
      </c>
      <c r="M257">
        <v>0</v>
      </c>
    </row>
    <row r="258" spans="1:13" x14ac:dyDescent="0.2">
      <c r="A258">
        <v>5360007</v>
      </c>
      <c r="B258" t="s">
        <v>6289</v>
      </c>
      <c r="C258" t="s">
        <v>6786</v>
      </c>
      <c r="D258" t="s">
        <v>6806</v>
      </c>
      <c r="E258" t="s">
        <v>6292</v>
      </c>
      <c r="F258" t="s">
        <v>6787</v>
      </c>
      <c r="G258" t="s">
        <v>6807</v>
      </c>
      <c r="H258">
        <v>0</v>
      </c>
      <c r="I258">
        <v>0</v>
      </c>
      <c r="J258">
        <v>1</v>
      </c>
      <c r="K258">
        <v>0</v>
      </c>
      <c r="L258">
        <v>0</v>
      </c>
      <c r="M258">
        <v>0</v>
      </c>
    </row>
    <row r="259" spans="1:13" x14ac:dyDescent="0.2">
      <c r="A259">
        <v>5360008</v>
      </c>
      <c r="B259" t="s">
        <v>6289</v>
      </c>
      <c r="C259" t="s">
        <v>6786</v>
      </c>
      <c r="D259" t="s">
        <v>6808</v>
      </c>
      <c r="E259" t="s">
        <v>6292</v>
      </c>
      <c r="F259" t="s">
        <v>6787</v>
      </c>
      <c r="G259" t="s">
        <v>6809</v>
      </c>
      <c r="H259">
        <v>0</v>
      </c>
      <c r="I259">
        <v>0</v>
      </c>
      <c r="J259">
        <v>1</v>
      </c>
      <c r="K259">
        <v>0</v>
      </c>
      <c r="L259">
        <v>0</v>
      </c>
      <c r="M259">
        <v>0</v>
      </c>
    </row>
    <row r="260" spans="1:13" x14ac:dyDescent="0.2">
      <c r="A260">
        <v>5360005</v>
      </c>
      <c r="B260" t="s">
        <v>6289</v>
      </c>
      <c r="C260" t="s">
        <v>6786</v>
      </c>
      <c r="D260" t="s">
        <v>6810</v>
      </c>
      <c r="E260" t="s">
        <v>6292</v>
      </c>
      <c r="F260" t="s">
        <v>6787</v>
      </c>
      <c r="G260" t="s">
        <v>6811</v>
      </c>
      <c r="H260">
        <v>0</v>
      </c>
      <c r="I260">
        <v>0</v>
      </c>
      <c r="J260">
        <v>1</v>
      </c>
      <c r="K260">
        <v>0</v>
      </c>
      <c r="L260">
        <v>0</v>
      </c>
      <c r="M260">
        <v>0</v>
      </c>
    </row>
    <row r="261" spans="1:13" x14ac:dyDescent="0.2">
      <c r="A261">
        <v>5360012</v>
      </c>
      <c r="B261" t="s">
        <v>6289</v>
      </c>
      <c r="C261" t="s">
        <v>6786</v>
      </c>
      <c r="D261" t="s">
        <v>6812</v>
      </c>
      <c r="E261" t="s">
        <v>6292</v>
      </c>
      <c r="F261" t="s">
        <v>6787</v>
      </c>
      <c r="G261" t="s">
        <v>6813</v>
      </c>
      <c r="H261">
        <v>0</v>
      </c>
      <c r="I261">
        <v>0</v>
      </c>
      <c r="J261">
        <v>0</v>
      </c>
      <c r="K261">
        <v>0</v>
      </c>
      <c r="L261">
        <v>0</v>
      </c>
      <c r="M261">
        <v>0</v>
      </c>
    </row>
    <row r="262" spans="1:13" x14ac:dyDescent="0.2">
      <c r="A262">
        <v>5360024</v>
      </c>
      <c r="B262" t="s">
        <v>6289</v>
      </c>
      <c r="C262" t="s">
        <v>6786</v>
      </c>
      <c r="D262" t="s">
        <v>6814</v>
      </c>
      <c r="E262" t="s">
        <v>6292</v>
      </c>
      <c r="F262" t="s">
        <v>6787</v>
      </c>
      <c r="G262" t="s">
        <v>6815</v>
      </c>
      <c r="H262">
        <v>0</v>
      </c>
      <c r="I262">
        <v>0</v>
      </c>
      <c r="J262">
        <v>1</v>
      </c>
      <c r="K262">
        <v>0</v>
      </c>
      <c r="L262">
        <v>0</v>
      </c>
      <c r="M262">
        <v>0</v>
      </c>
    </row>
    <row r="263" spans="1:13" x14ac:dyDescent="0.2">
      <c r="A263">
        <v>5360022</v>
      </c>
      <c r="B263" t="s">
        <v>6289</v>
      </c>
      <c r="C263" t="s">
        <v>6786</v>
      </c>
      <c r="D263" t="s">
        <v>6816</v>
      </c>
      <c r="E263" t="s">
        <v>6292</v>
      </c>
      <c r="F263" t="s">
        <v>6787</v>
      </c>
      <c r="G263" t="s">
        <v>6817</v>
      </c>
      <c r="H263">
        <v>0</v>
      </c>
      <c r="I263">
        <v>0</v>
      </c>
      <c r="J263">
        <v>1</v>
      </c>
      <c r="K263">
        <v>0</v>
      </c>
      <c r="L263">
        <v>0</v>
      </c>
      <c r="M263">
        <v>0</v>
      </c>
    </row>
    <row r="264" spans="1:13" x14ac:dyDescent="0.2">
      <c r="A264">
        <v>5360006</v>
      </c>
      <c r="B264" t="s">
        <v>6289</v>
      </c>
      <c r="C264" t="s">
        <v>6786</v>
      </c>
      <c r="D264" t="s">
        <v>6818</v>
      </c>
      <c r="E264" t="s">
        <v>6292</v>
      </c>
      <c r="F264" t="s">
        <v>6787</v>
      </c>
      <c r="G264" t="s">
        <v>6819</v>
      </c>
      <c r="H264">
        <v>0</v>
      </c>
      <c r="I264">
        <v>0</v>
      </c>
      <c r="J264">
        <v>1</v>
      </c>
      <c r="K264">
        <v>0</v>
      </c>
      <c r="L264">
        <v>0</v>
      </c>
      <c r="M264">
        <v>0</v>
      </c>
    </row>
    <row r="265" spans="1:13" x14ac:dyDescent="0.2">
      <c r="A265">
        <v>5360011</v>
      </c>
      <c r="B265" t="s">
        <v>6289</v>
      </c>
      <c r="C265" t="s">
        <v>6786</v>
      </c>
      <c r="D265" t="s">
        <v>6820</v>
      </c>
      <c r="E265" t="s">
        <v>6292</v>
      </c>
      <c r="F265" t="s">
        <v>6787</v>
      </c>
      <c r="G265" t="s">
        <v>6821</v>
      </c>
      <c r="H265">
        <v>0</v>
      </c>
      <c r="I265">
        <v>0</v>
      </c>
      <c r="J265">
        <v>1</v>
      </c>
      <c r="K265">
        <v>0</v>
      </c>
      <c r="L265">
        <v>0</v>
      </c>
      <c r="M265">
        <v>0</v>
      </c>
    </row>
    <row r="266" spans="1:13" x14ac:dyDescent="0.2">
      <c r="A266">
        <v>5360023</v>
      </c>
      <c r="B266" t="s">
        <v>6289</v>
      </c>
      <c r="C266" t="s">
        <v>6786</v>
      </c>
      <c r="D266" t="s">
        <v>6822</v>
      </c>
      <c r="E266" t="s">
        <v>6292</v>
      </c>
      <c r="F266" t="s">
        <v>6787</v>
      </c>
      <c r="G266" t="s">
        <v>6823</v>
      </c>
      <c r="H266">
        <v>0</v>
      </c>
      <c r="I266">
        <v>0</v>
      </c>
      <c r="J266">
        <v>1</v>
      </c>
      <c r="K266">
        <v>0</v>
      </c>
      <c r="L266">
        <v>0</v>
      </c>
      <c r="M266">
        <v>0</v>
      </c>
    </row>
    <row r="267" spans="1:13" x14ac:dyDescent="0.2">
      <c r="A267">
        <v>5360001</v>
      </c>
      <c r="B267" t="s">
        <v>6289</v>
      </c>
      <c r="C267" t="s">
        <v>6786</v>
      </c>
      <c r="D267" t="s">
        <v>6824</v>
      </c>
      <c r="E267" t="s">
        <v>6292</v>
      </c>
      <c r="F267" t="s">
        <v>6787</v>
      </c>
      <c r="G267" t="s">
        <v>6825</v>
      </c>
      <c r="H267">
        <v>0</v>
      </c>
      <c r="I267">
        <v>0</v>
      </c>
      <c r="J267">
        <v>1</v>
      </c>
      <c r="K267">
        <v>0</v>
      </c>
      <c r="L267">
        <v>0</v>
      </c>
      <c r="M267">
        <v>0</v>
      </c>
    </row>
    <row r="268" spans="1:13" x14ac:dyDescent="0.2">
      <c r="A268">
        <v>5360025</v>
      </c>
      <c r="B268" t="s">
        <v>6289</v>
      </c>
      <c r="C268" t="s">
        <v>6786</v>
      </c>
      <c r="D268" t="s">
        <v>6826</v>
      </c>
      <c r="E268" t="s">
        <v>6292</v>
      </c>
      <c r="F268" t="s">
        <v>6787</v>
      </c>
      <c r="G268" t="s">
        <v>6827</v>
      </c>
      <c r="H268">
        <v>0</v>
      </c>
      <c r="I268">
        <v>0</v>
      </c>
      <c r="J268">
        <v>1</v>
      </c>
      <c r="K268">
        <v>0</v>
      </c>
      <c r="L268">
        <v>0</v>
      </c>
      <c r="M268">
        <v>0</v>
      </c>
    </row>
    <row r="269" spans="1:13" x14ac:dyDescent="0.2">
      <c r="A269">
        <v>5450000</v>
      </c>
      <c r="B269" t="s">
        <v>6289</v>
      </c>
      <c r="C269" t="s">
        <v>6828</v>
      </c>
      <c r="D269" t="s">
        <v>6291</v>
      </c>
      <c r="E269" t="s">
        <v>6292</v>
      </c>
      <c r="F269" t="s">
        <v>6829</v>
      </c>
      <c r="G269" t="s">
        <v>6294</v>
      </c>
      <c r="H269">
        <v>0</v>
      </c>
      <c r="I269">
        <v>0</v>
      </c>
      <c r="J269">
        <v>0</v>
      </c>
      <c r="K269">
        <v>0</v>
      </c>
      <c r="L269">
        <v>0</v>
      </c>
      <c r="M269">
        <v>0</v>
      </c>
    </row>
    <row r="270" spans="1:13" x14ac:dyDescent="0.2">
      <c r="A270">
        <v>5450033</v>
      </c>
      <c r="B270" t="s">
        <v>6289</v>
      </c>
      <c r="C270" t="s">
        <v>6828</v>
      </c>
      <c r="D270" t="s">
        <v>6830</v>
      </c>
      <c r="E270" t="s">
        <v>6292</v>
      </c>
      <c r="F270" t="s">
        <v>6829</v>
      </c>
      <c r="G270" t="s">
        <v>6831</v>
      </c>
      <c r="H270">
        <v>0</v>
      </c>
      <c r="I270">
        <v>0</v>
      </c>
      <c r="J270">
        <v>1</v>
      </c>
      <c r="K270">
        <v>0</v>
      </c>
      <c r="L270">
        <v>0</v>
      </c>
      <c r="M270">
        <v>0</v>
      </c>
    </row>
    <row r="271" spans="1:13" x14ac:dyDescent="0.2">
      <c r="A271">
        <v>5450051</v>
      </c>
      <c r="B271" t="s">
        <v>6289</v>
      </c>
      <c r="C271" t="s">
        <v>6828</v>
      </c>
      <c r="D271" t="s">
        <v>6832</v>
      </c>
      <c r="E271" t="s">
        <v>6292</v>
      </c>
      <c r="F271" t="s">
        <v>6829</v>
      </c>
      <c r="G271" t="s">
        <v>6833</v>
      </c>
      <c r="H271">
        <v>0</v>
      </c>
      <c r="I271">
        <v>0</v>
      </c>
      <c r="J271">
        <v>1</v>
      </c>
      <c r="K271">
        <v>0</v>
      </c>
      <c r="L271">
        <v>0</v>
      </c>
      <c r="M271">
        <v>0</v>
      </c>
    </row>
    <row r="272" spans="1:13" x14ac:dyDescent="0.2">
      <c r="A272">
        <v>5450052</v>
      </c>
      <c r="B272" t="s">
        <v>6289</v>
      </c>
      <c r="C272" t="s">
        <v>6828</v>
      </c>
      <c r="D272" t="s">
        <v>6834</v>
      </c>
      <c r="E272" t="s">
        <v>6292</v>
      </c>
      <c r="F272" t="s">
        <v>6829</v>
      </c>
      <c r="G272" t="s">
        <v>6835</v>
      </c>
      <c r="H272">
        <v>0</v>
      </c>
      <c r="I272">
        <v>0</v>
      </c>
      <c r="J272">
        <v>1</v>
      </c>
      <c r="K272">
        <v>0</v>
      </c>
      <c r="L272">
        <v>0</v>
      </c>
      <c r="M272">
        <v>0</v>
      </c>
    </row>
    <row r="273" spans="1:13" x14ac:dyDescent="0.2">
      <c r="A273">
        <v>5456090</v>
      </c>
      <c r="B273" t="s">
        <v>6289</v>
      </c>
      <c r="C273" t="s">
        <v>6828</v>
      </c>
      <c r="D273" t="s">
        <v>6836</v>
      </c>
      <c r="E273" t="s">
        <v>6292</v>
      </c>
      <c r="F273" t="s">
        <v>6829</v>
      </c>
      <c r="G273" t="s">
        <v>6837</v>
      </c>
      <c r="H273">
        <v>0</v>
      </c>
      <c r="I273">
        <v>0</v>
      </c>
      <c r="J273">
        <v>0</v>
      </c>
      <c r="K273">
        <v>0</v>
      </c>
      <c r="L273">
        <v>0</v>
      </c>
      <c r="M273">
        <v>0</v>
      </c>
    </row>
    <row r="274" spans="1:13" x14ac:dyDescent="0.2">
      <c r="A274">
        <v>5456001</v>
      </c>
      <c r="B274" t="s">
        <v>6289</v>
      </c>
      <c r="C274" t="s">
        <v>6828</v>
      </c>
      <c r="D274" t="s">
        <v>6838</v>
      </c>
      <c r="E274" t="s">
        <v>6292</v>
      </c>
      <c r="F274" t="s">
        <v>6829</v>
      </c>
      <c r="G274" t="s">
        <v>6839</v>
      </c>
      <c r="H274">
        <v>0</v>
      </c>
      <c r="I274">
        <v>0</v>
      </c>
      <c r="J274">
        <v>0</v>
      </c>
      <c r="K274">
        <v>0</v>
      </c>
      <c r="L274">
        <v>0</v>
      </c>
      <c r="M274">
        <v>0</v>
      </c>
    </row>
    <row r="275" spans="1:13" x14ac:dyDescent="0.2">
      <c r="A275">
        <v>5456002</v>
      </c>
      <c r="B275" t="s">
        <v>6289</v>
      </c>
      <c r="C275" t="s">
        <v>6828</v>
      </c>
      <c r="D275" t="s">
        <v>6840</v>
      </c>
      <c r="E275" t="s">
        <v>6292</v>
      </c>
      <c r="F275" t="s">
        <v>6829</v>
      </c>
      <c r="G275" t="s">
        <v>6841</v>
      </c>
      <c r="H275">
        <v>0</v>
      </c>
      <c r="I275">
        <v>0</v>
      </c>
      <c r="J275">
        <v>0</v>
      </c>
      <c r="K275">
        <v>0</v>
      </c>
      <c r="L275">
        <v>0</v>
      </c>
      <c r="M275">
        <v>0</v>
      </c>
    </row>
    <row r="276" spans="1:13" x14ac:dyDescent="0.2">
      <c r="A276">
        <v>5456003</v>
      </c>
      <c r="B276" t="s">
        <v>6289</v>
      </c>
      <c r="C276" t="s">
        <v>6828</v>
      </c>
      <c r="D276" t="s">
        <v>6842</v>
      </c>
      <c r="E276" t="s">
        <v>6292</v>
      </c>
      <c r="F276" t="s">
        <v>6829</v>
      </c>
      <c r="G276" t="s">
        <v>6843</v>
      </c>
      <c r="H276">
        <v>0</v>
      </c>
      <c r="I276">
        <v>0</v>
      </c>
      <c r="J276">
        <v>0</v>
      </c>
      <c r="K276">
        <v>0</v>
      </c>
      <c r="L276">
        <v>0</v>
      </c>
      <c r="M276">
        <v>0</v>
      </c>
    </row>
    <row r="277" spans="1:13" x14ac:dyDescent="0.2">
      <c r="A277">
        <v>5456004</v>
      </c>
      <c r="B277" t="s">
        <v>6289</v>
      </c>
      <c r="C277" t="s">
        <v>6828</v>
      </c>
      <c r="D277" t="s">
        <v>6844</v>
      </c>
      <c r="E277" t="s">
        <v>6292</v>
      </c>
      <c r="F277" t="s">
        <v>6829</v>
      </c>
      <c r="G277" t="s">
        <v>6845</v>
      </c>
      <c r="H277">
        <v>0</v>
      </c>
      <c r="I277">
        <v>0</v>
      </c>
      <c r="J277">
        <v>0</v>
      </c>
      <c r="K277">
        <v>0</v>
      </c>
      <c r="L277">
        <v>0</v>
      </c>
      <c r="M277">
        <v>0</v>
      </c>
    </row>
    <row r="278" spans="1:13" x14ac:dyDescent="0.2">
      <c r="A278">
        <v>5456005</v>
      </c>
      <c r="B278" t="s">
        <v>6289</v>
      </c>
      <c r="C278" t="s">
        <v>6828</v>
      </c>
      <c r="D278" t="s">
        <v>6846</v>
      </c>
      <c r="E278" t="s">
        <v>6292</v>
      </c>
      <c r="F278" t="s">
        <v>6829</v>
      </c>
      <c r="G278" t="s">
        <v>6847</v>
      </c>
      <c r="H278">
        <v>0</v>
      </c>
      <c r="I278">
        <v>0</v>
      </c>
      <c r="J278">
        <v>0</v>
      </c>
      <c r="K278">
        <v>0</v>
      </c>
      <c r="L278">
        <v>0</v>
      </c>
      <c r="M278">
        <v>0</v>
      </c>
    </row>
    <row r="279" spans="1:13" x14ac:dyDescent="0.2">
      <c r="A279">
        <v>5456006</v>
      </c>
      <c r="B279" t="s">
        <v>6289</v>
      </c>
      <c r="C279" t="s">
        <v>6828</v>
      </c>
      <c r="D279" t="s">
        <v>6848</v>
      </c>
      <c r="E279" t="s">
        <v>6292</v>
      </c>
      <c r="F279" t="s">
        <v>6829</v>
      </c>
      <c r="G279" t="s">
        <v>6849</v>
      </c>
      <c r="H279">
        <v>0</v>
      </c>
      <c r="I279">
        <v>0</v>
      </c>
      <c r="J279">
        <v>0</v>
      </c>
      <c r="K279">
        <v>0</v>
      </c>
      <c r="L279">
        <v>0</v>
      </c>
      <c r="M279">
        <v>0</v>
      </c>
    </row>
    <row r="280" spans="1:13" x14ac:dyDescent="0.2">
      <c r="A280">
        <v>5456007</v>
      </c>
      <c r="B280" t="s">
        <v>6289</v>
      </c>
      <c r="C280" t="s">
        <v>6828</v>
      </c>
      <c r="D280" t="s">
        <v>6850</v>
      </c>
      <c r="E280" t="s">
        <v>6292</v>
      </c>
      <c r="F280" t="s">
        <v>6829</v>
      </c>
      <c r="G280" t="s">
        <v>6851</v>
      </c>
      <c r="H280">
        <v>0</v>
      </c>
      <c r="I280">
        <v>0</v>
      </c>
      <c r="J280">
        <v>0</v>
      </c>
      <c r="K280">
        <v>0</v>
      </c>
      <c r="L280">
        <v>0</v>
      </c>
      <c r="M280">
        <v>0</v>
      </c>
    </row>
    <row r="281" spans="1:13" x14ac:dyDescent="0.2">
      <c r="A281">
        <v>5456008</v>
      </c>
      <c r="B281" t="s">
        <v>6289</v>
      </c>
      <c r="C281" t="s">
        <v>6828</v>
      </c>
      <c r="D281" t="s">
        <v>6852</v>
      </c>
      <c r="E281" t="s">
        <v>6292</v>
      </c>
      <c r="F281" t="s">
        <v>6829</v>
      </c>
      <c r="G281" t="s">
        <v>6853</v>
      </c>
      <c r="H281">
        <v>0</v>
      </c>
      <c r="I281">
        <v>0</v>
      </c>
      <c r="J281">
        <v>0</v>
      </c>
      <c r="K281">
        <v>0</v>
      </c>
      <c r="L281">
        <v>0</v>
      </c>
      <c r="M281">
        <v>0</v>
      </c>
    </row>
    <row r="282" spans="1:13" x14ac:dyDescent="0.2">
      <c r="A282">
        <v>5456009</v>
      </c>
      <c r="B282" t="s">
        <v>6289</v>
      </c>
      <c r="C282" t="s">
        <v>6828</v>
      </c>
      <c r="D282" t="s">
        <v>6854</v>
      </c>
      <c r="E282" t="s">
        <v>6292</v>
      </c>
      <c r="F282" t="s">
        <v>6829</v>
      </c>
      <c r="G282" t="s">
        <v>6855</v>
      </c>
      <c r="H282">
        <v>0</v>
      </c>
      <c r="I282">
        <v>0</v>
      </c>
      <c r="J282">
        <v>0</v>
      </c>
      <c r="K282">
        <v>0</v>
      </c>
      <c r="L282">
        <v>0</v>
      </c>
      <c r="M282">
        <v>0</v>
      </c>
    </row>
    <row r="283" spans="1:13" x14ac:dyDescent="0.2">
      <c r="A283">
        <v>5456010</v>
      </c>
      <c r="B283" t="s">
        <v>6289</v>
      </c>
      <c r="C283" t="s">
        <v>6828</v>
      </c>
      <c r="D283" t="s">
        <v>6856</v>
      </c>
      <c r="E283" t="s">
        <v>6292</v>
      </c>
      <c r="F283" t="s">
        <v>6829</v>
      </c>
      <c r="G283" t="s">
        <v>6857</v>
      </c>
      <c r="H283">
        <v>0</v>
      </c>
      <c r="I283">
        <v>0</v>
      </c>
      <c r="J283">
        <v>0</v>
      </c>
      <c r="K283">
        <v>0</v>
      </c>
      <c r="L283">
        <v>0</v>
      </c>
      <c r="M283">
        <v>0</v>
      </c>
    </row>
    <row r="284" spans="1:13" x14ac:dyDescent="0.2">
      <c r="A284">
        <v>5456011</v>
      </c>
      <c r="B284" t="s">
        <v>6289</v>
      </c>
      <c r="C284" t="s">
        <v>6828</v>
      </c>
      <c r="D284" t="s">
        <v>6858</v>
      </c>
      <c r="E284" t="s">
        <v>6292</v>
      </c>
      <c r="F284" t="s">
        <v>6829</v>
      </c>
      <c r="G284" t="s">
        <v>6859</v>
      </c>
      <c r="H284">
        <v>0</v>
      </c>
      <c r="I284">
        <v>0</v>
      </c>
      <c r="J284">
        <v>0</v>
      </c>
      <c r="K284">
        <v>0</v>
      </c>
      <c r="L284">
        <v>0</v>
      </c>
      <c r="M284">
        <v>0</v>
      </c>
    </row>
    <row r="285" spans="1:13" x14ac:dyDescent="0.2">
      <c r="A285">
        <v>5456012</v>
      </c>
      <c r="B285" t="s">
        <v>6289</v>
      </c>
      <c r="C285" t="s">
        <v>6828</v>
      </c>
      <c r="D285" t="s">
        <v>6860</v>
      </c>
      <c r="E285" t="s">
        <v>6292</v>
      </c>
      <c r="F285" t="s">
        <v>6829</v>
      </c>
      <c r="G285" t="s">
        <v>6861</v>
      </c>
      <c r="H285">
        <v>0</v>
      </c>
      <c r="I285">
        <v>0</v>
      </c>
      <c r="J285">
        <v>0</v>
      </c>
      <c r="K285">
        <v>0</v>
      </c>
      <c r="L285">
        <v>0</v>
      </c>
      <c r="M285">
        <v>0</v>
      </c>
    </row>
    <row r="286" spans="1:13" x14ac:dyDescent="0.2">
      <c r="A286">
        <v>5456013</v>
      </c>
      <c r="B286" t="s">
        <v>6289</v>
      </c>
      <c r="C286" t="s">
        <v>6828</v>
      </c>
      <c r="D286" t="s">
        <v>6862</v>
      </c>
      <c r="E286" t="s">
        <v>6292</v>
      </c>
      <c r="F286" t="s">
        <v>6829</v>
      </c>
      <c r="G286" t="s">
        <v>6863</v>
      </c>
      <c r="H286">
        <v>0</v>
      </c>
      <c r="I286">
        <v>0</v>
      </c>
      <c r="J286">
        <v>0</v>
      </c>
      <c r="K286">
        <v>0</v>
      </c>
      <c r="L286">
        <v>0</v>
      </c>
      <c r="M286">
        <v>0</v>
      </c>
    </row>
    <row r="287" spans="1:13" x14ac:dyDescent="0.2">
      <c r="A287">
        <v>5456014</v>
      </c>
      <c r="B287" t="s">
        <v>6289</v>
      </c>
      <c r="C287" t="s">
        <v>6828</v>
      </c>
      <c r="D287" t="s">
        <v>6864</v>
      </c>
      <c r="E287" t="s">
        <v>6292</v>
      </c>
      <c r="F287" t="s">
        <v>6829</v>
      </c>
      <c r="G287" t="s">
        <v>6865</v>
      </c>
      <c r="H287">
        <v>0</v>
      </c>
      <c r="I287">
        <v>0</v>
      </c>
      <c r="J287">
        <v>0</v>
      </c>
      <c r="K287">
        <v>0</v>
      </c>
      <c r="L287">
        <v>0</v>
      </c>
      <c r="M287">
        <v>0</v>
      </c>
    </row>
    <row r="288" spans="1:13" x14ac:dyDescent="0.2">
      <c r="A288">
        <v>5456015</v>
      </c>
      <c r="B288" t="s">
        <v>6289</v>
      </c>
      <c r="C288" t="s">
        <v>6828</v>
      </c>
      <c r="D288" t="s">
        <v>6866</v>
      </c>
      <c r="E288" t="s">
        <v>6292</v>
      </c>
      <c r="F288" t="s">
        <v>6829</v>
      </c>
      <c r="G288" t="s">
        <v>6867</v>
      </c>
      <c r="H288">
        <v>0</v>
      </c>
      <c r="I288">
        <v>0</v>
      </c>
      <c r="J288">
        <v>0</v>
      </c>
      <c r="K288">
        <v>0</v>
      </c>
      <c r="L288">
        <v>0</v>
      </c>
      <c r="M288">
        <v>0</v>
      </c>
    </row>
    <row r="289" spans="1:13" x14ac:dyDescent="0.2">
      <c r="A289">
        <v>5456016</v>
      </c>
      <c r="B289" t="s">
        <v>6289</v>
      </c>
      <c r="C289" t="s">
        <v>6828</v>
      </c>
      <c r="D289" t="s">
        <v>6868</v>
      </c>
      <c r="E289" t="s">
        <v>6292</v>
      </c>
      <c r="F289" t="s">
        <v>6829</v>
      </c>
      <c r="G289" t="s">
        <v>6869</v>
      </c>
      <c r="H289">
        <v>0</v>
      </c>
      <c r="I289">
        <v>0</v>
      </c>
      <c r="J289">
        <v>0</v>
      </c>
      <c r="K289">
        <v>0</v>
      </c>
      <c r="L289">
        <v>0</v>
      </c>
      <c r="M289">
        <v>0</v>
      </c>
    </row>
    <row r="290" spans="1:13" x14ac:dyDescent="0.2">
      <c r="A290">
        <v>5456017</v>
      </c>
      <c r="B290" t="s">
        <v>6289</v>
      </c>
      <c r="C290" t="s">
        <v>6828</v>
      </c>
      <c r="D290" t="s">
        <v>6870</v>
      </c>
      <c r="E290" t="s">
        <v>6292</v>
      </c>
      <c r="F290" t="s">
        <v>6829</v>
      </c>
      <c r="G290" t="s">
        <v>6871</v>
      </c>
      <c r="H290">
        <v>0</v>
      </c>
      <c r="I290">
        <v>0</v>
      </c>
      <c r="J290">
        <v>0</v>
      </c>
      <c r="K290">
        <v>0</v>
      </c>
      <c r="L290">
        <v>0</v>
      </c>
      <c r="M290">
        <v>0</v>
      </c>
    </row>
    <row r="291" spans="1:13" x14ac:dyDescent="0.2">
      <c r="A291">
        <v>5456018</v>
      </c>
      <c r="B291" t="s">
        <v>6289</v>
      </c>
      <c r="C291" t="s">
        <v>6828</v>
      </c>
      <c r="D291" t="s">
        <v>6872</v>
      </c>
      <c r="E291" t="s">
        <v>6292</v>
      </c>
      <c r="F291" t="s">
        <v>6829</v>
      </c>
      <c r="G291" t="s">
        <v>6873</v>
      </c>
      <c r="H291">
        <v>0</v>
      </c>
      <c r="I291">
        <v>0</v>
      </c>
      <c r="J291">
        <v>0</v>
      </c>
      <c r="K291">
        <v>0</v>
      </c>
      <c r="L291">
        <v>0</v>
      </c>
      <c r="M291">
        <v>0</v>
      </c>
    </row>
    <row r="292" spans="1:13" x14ac:dyDescent="0.2">
      <c r="A292">
        <v>5456019</v>
      </c>
      <c r="B292" t="s">
        <v>6289</v>
      </c>
      <c r="C292" t="s">
        <v>6828</v>
      </c>
      <c r="D292" t="s">
        <v>6874</v>
      </c>
      <c r="E292" t="s">
        <v>6292</v>
      </c>
      <c r="F292" t="s">
        <v>6829</v>
      </c>
      <c r="G292" t="s">
        <v>6875</v>
      </c>
      <c r="H292">
        <v>0</v>
      </c>
      <c r="I292">
        <v>0</v>
      </c>
      <c r="J292">
        <v>0</v>
      </c>
      <c r="K292">
        <v>0</v>
      </c>
      <c r="L292">
        <v>0</v>
      </c>
      <c r="M292">
        <v>0</v>
      </c>
    </row>
    <row r="293" spans="1:13" x14ac:dyDescent="0.2">
      <c r="A293">
        <v>5456020</v>
      </c>
      <c r="B293" t="s">
        <v>6289</v>
      </c>
      <c r="C293" t="s">
        <v>6828</v>
      </c>
      <c r="D293" t="s">
        <v>6876</v>
      </c>
      <c r="E293" t="s">
        <v>6292</v>
      </c>
      <c r="F293" t="s">
        <v>6829</v>
      </c>
      <c r="G293" t="s">
        <v>6877</v>
      </c>
      <c r="H293">
        <v>0</v>
      </c>
      <c r="I293">
        <v>0</v>
      </c>
      <c r="J293">
        <v>0</v>
      </c>
      <c r="K293">
        <v>0</v>
      </c>
      <c r="L293">
        <v>0</v>
      </c>
      <c r="M293">
        <v>0</v>
      </c>
    </row>
    <row r="294" spans="1:13" x14ac:dyDescent="0.2">
      <c r="A294">
        <v>5456021</v>
      </c>
      <c r="B294" t="s">
        <v>6289</v>
      </c>
      <c r="C294" t="s">
        <v>6828</v>
      </c>
      <c r="D294" t="s">
        <v>6878</v>
      </c>
      <c r="E294" t="s">
        <v>6292</v>
      </c>
      <c r="F294" t="s">
        <v>6829</v>
      </c>
      <c r="G294" t="s">
        <v>6879</v>
      </c>
      <c r="H294">
        <v>0</v>
      </c>
      <c r="I294">
        <v>0</v>
      </c>
      <c r="J294">
        <v>0</v>
      </c>
      <c r="K294">
        <v>0</v>
      </c>
      <c r="L294">
        <v>0</v>
      </c>
      <c r="M294">
        <v>0</v>
      </c>
    </row>
    <row r="295" spans="1:13" x14ac:dyDescent="0.2">
      <c r="A295">
        <v>5456022</v>
      </c>
      <c r="B295" t="s">
        <v>6289</v>
      </c>
      <c r="C295" t="s">
        <v>6828</v>
      </c>
      <c r="D295" t="s">
        <v>6880</v>
      </c>
      <c r="E295" t="s">
        <v>6292</v>
      </c>
      <c r="F295" t="s">
        <v>6829</v>
      </c>
      <c r="G295" t="s">
        <v>6881</v>
      </c>
      <c r="H295">
        <v>0</v>
      </c>
      <c r="I295">
        <v>0</v>
      </c>
      <c r="J295">
        <v>0</v>
      </c>
      <c r="K295">
        <v>0</v>
      </c>
      <c r="L295">
        <v>0</v>
      </c>
      <c r="M295">
        <v>0</v>
      </c>
    </row>
    <row r="296" spans="1:13" x14ac:dyDescent="0.2">
      <c r="A296">
        <v>5456023</v>
      </c>
      <c r="B296" t="s">
        <v>6289</v>
      </c>
      <c r="C296" t="s">
        <v>6828</v>
      </c>
      <c r="D296" t="s">
        <v>6882</v>
      </c>
      <c r="E296" t="s">
        <v>6292</v>
      </c>
      <c r="F296" t="s">
        <v>6829</v>
      </c>
      <c r="G296" t="s">
        <v>6883</v>
      </c>
      <c r="H296">
        <v>0</v>
      </c>
      <c r="I296">
        <v>0</v>
      </c>
      <c r="J296">
        <v>0</v>
      </c>
      <c r="K296">
        <v>0</v>
      </c>
      <c r="L296">
        <v>0</v>
      </c>
      <c r="M296">
        <v>0</v>
      </c>
    </row>
    <row r="297" spans="1:13" x14ac:dyDescent="0.2">
      <c r="A297">
        <v>5456024</v>
      </c>
      <c r="B297" t="s">
        <v>6289</v>
      </c>
      <c r="C297" t="s">
        <v>6828</v>
      </c>
      <c r="D297" t="s">
        <v>6884</v>
      </c>
      <c r="E297" t="s">
        <v>6292</v>
      </c>
      <c r="F297" t="s">
        <v>6829</v>
      </c>
      <c r="G297" t="s">
        <v>6885</v>
      </c>
      <c r="H297">
        <v>0</v>
      </c>
      <c r="I297">
        <v>0</v>
      </c>
      <c r="J297">
        <v>0</v>
      </c>
      <c r="K297">
        <v>0</v>
      </c>
      <c r="L297">
        <v>0</v>
      </c>
      <c r="M297">
        <v>0</v>
      </c>
    </row>
    <row r="298" spans="1:13" x14ac:dyDescent="0.2">
      <c r="A298">
        <v>5456025</v>
      </c>
      <c r="B298" t="s">
        <v>6289</v>
      </c>
      <c r="C298" t="s">
        <v>6828</v>
      </c>
      <c r="D298" t="s">
        <v>6886</v>
      </c>
      <c r="E298" t="s">
        <v>6292</v>
      </c>
      <c r="F298" t="s">
        <v>6829</v>
      </c>
      <c r="G298" t="s">
        <v>6887</v>
      </c>
      <c r="H298">
        <v>0</v>
      </c>
      <c r="I298">
        <v>0</v>
      </c>
      <c r="J298">
        <v>0</v>
      </c>
      <c r="K298">
        <v>0</v>
      </c>
      <c r="L298">
        <v>0</v>
      </c>
      <c r="M298">
        <v>0</v>
      </c>
    </row>
    <row r="299" spans="1:13" x14ac:dyDescent="0.2">
      <c r="A299">
        <v>5456026</v>
      </c>
      <c r="B299" t="s">
        <v>6289</v>
      </c>
      <c r="C299" t="s">
        <v>6828</v>
      </c>
      <c r="D299" t="s">
        <v>6888</v>
      </c>
      <c r="E299" t="s">
        <v>6292</v>
      </c>
      <c r="F299" t="s">
        <v>6829</v>
      </c>
      <c r="G299" t="s">
        <v>6889</v>
      </c>
      <c r="H299">
        <v>0</v>
      </c>
      <c r="I299">
        <v>0</v>
      </c>
      <c r="J299">
        <v>0</v>
      </c>
      <c r="K299">
        <v>0</v>
      </c>
      <c r="L299">
        <v>0</v>
      </c>
      <c r="M299">
        <v>0</v>
      </c>
    </row>
    <row r="300" spans="1:13" x14ac:dyDescent="0.2">
      <c r="A300">
        <v>5456027</v>
      </c>
      <c r="B300" t="s">
        <v>6289</v>
      </c>
      <c r="C300" t="s">
        <v>6828</v>
      </c>
      <c r="D300" t="s">
        <v>6890</v>
      </c>
      <c r="E300" t="s">
        <v>6292</v>
      </c>
      <c r="F300" t="s">
        <v>6829</v>
      </c>
      <c r="G300" t="s">
        <v>6891</v>
      </c>
      <c r="H300">
        <v>0</v>
      </c>
      <c r="I300">
        <v>0</v>
      </c>
      <c r="J300">
        <v>0</v>
      </c>
      <c r="K300">
        <v>0</v>
      </c>
      <c r="L300">
        <v>0</v>
      </c>
      <c r="M300">
        <v>0</v>
      </c>
    </row>
    <row r="301" spans="1:13" x14ac:dyDescent="0.2">
      <c r="A301">
        <v>5456028</v>
      </c>
      <c r="B301" t="s">
        <v>6289</v>
      </c>
      <c r="C301" t="s">
        <v>6828</v>
      </c>
      <c r="D301" t="s">
        <v>6892</v>
      </c>
      <c r="E301" t="s">
        <v>6292</v>
      </c>
      <c r="F301" t="s">
        <v>6829</v>
      </c>
      <c r="G301" t="s">
        <v>6893</v>
      </c>
      <c r="H301">
        <v>0</v>
      </c>
      <c r="I301">
        <v>0</v>
      </c>
      <c r="J301">
        <v>0</v>
      </c>
      <c r="K301">
        <v>0</v>
      </c>
      <c r="L301">
        <v>0</v>
      </c>
      <c r="M301">
        <v>0</v>
      </c>
    </row>
    <row r="302" spans="1:13" x14ac:dyDescent="0.2">
      <c r="A302">
        <v>5456029</v>
      </c>
      <c r="B302" t="s">
        <v>6289</v>
      </c>
      <c r="C302" t="s">
        <v>6828</v>
      </c>
      <c r="D302" t="s">
        <v>6894</v>
      </c>
      <c r="E302" t="s">
        <v>6292</v>
      </c>
      <c r="F302" t="s">
        <v>6829</v>
      </c>
      <c r="G302" t="s">
        <v>6895</v>
      </c>
      <c r="H302">
        <v>0</v>
      </c>
      <c r="I302">
        <v>0</v>
      </c>
      <c r="J302">
        <v>0</v>
      </c>
      <c r="K302">
        <v>0</v>
      </c>
      <c r="L302">
        <v>0</v>
      </c>
      <c r="M302">
        <v>0</v>
      </c>
    </row>
    <row r="303" spans="1:13" x14ac:dyDescent="0.2">
      <c r="A303">
        <v>5456030</v>
      </c>
      <c r="B303" t="s">
        <v>6289</v>
      </c>
      <c r="C303" t="s">
        <v>6828</v>
      </c>
      <c r="D303" t="s">
        <v>6896</v>
      </c>
      <c r="E303" t="s">
        <v>6292</v>
      </c>
      <c r="F303" t="s">
        <v>6829</v>
      </c>
      <c r="G303" t="s">
        <v>6897</v>
      </c>
      <c r="H303">
        <v>0</v>
      </c>
      <c r="I303">
        <v>0</v>
      </c>
      <c r="J303">
        <v>0</v>
      </c>
      <c r="K303">
        <v>0</v>
      </c>
      <c r="L303">
        <v>0</v>
      </c>
      <c r="M303">
        <v>0</v>
      </c>
    </row>
    <row r="304" spans="1:13" x14ac:dyDescent="0.2">
      <c r="A304">
        <v>5456031</v>
      </c>
      <c r="B304" t="s">
        <v>6289</v>
      </c>
      <c r="C304" t="s">
        <v>6828</v>
      </c>
      <c r="D304" t="s">
        <v>6898</v>
      </c>
      <c r="E304" t="s">
        <v>6292</v>
      </c>
      <c r="F304" t="s">
        <v>6829</v>
      </c>
      <c r="G304" t="s">
        <v>6899</v>
      </c>
      <c r="H304">
        <v>0</v>
      </c>
      <c r="I304">
        <v>0</v>
      </c>
      <c r="J304">
        <v>0</v>
      </c>
      <c r="K304">
        <v>0</v>
      </c>
      <c r="L304">
        <v>0</v>
      </c>
      <c r="M304">
        <v>0</v>
      </c>
    </row>
    <row r="305" spans="1:13" x14ac:dyDescent="0.2">
      <c r="A305">
        <v>5456032</v>
      </c>
      <c r="B305" t="s">
        <v>6289</v>
      </c>
      <c r="C305" t="s">
        <v>6828</v>
      </c>
      <c r="D305" t="s">
        <v>6900</v>
      </c>
      <c r="E305" t="s">
        <v>6292</v>
      </c>
      <c r="F305" t="s">
        <v>6829</v>
      </c>
      <c r="G305" t="s">
        <v>6901</v>
      </c>
      <c r="H305">
        <v>0</v>
      </c>
      <c r="I305">
        <v>0</v>
      </c>
      <c r="J305">
        <v>0</v>
      </c>
      <c r="K305">
        <v>0</v>
      </c>
      <c r="L305">
        <v>0</v>
      </c>
      <c r="M305">
        <v>0</v>
      </c>
    </row>
    <row r="306" spans="1:13" x14ac:dyDescent="0.2">
      <c r="A306">
        <v>5456033</v>
      </c>
      <c r="B306" t="s">
        <v>6289</v>
      </c>
      <c r="C306" t="s">
        <v>6828</v>
      </c>
      <c r="D306" t="s">
        <v>6902</v>
      </c>
      <c r="E306" t="s">
        <v>6292</v>
      </c>
      <c r="F306" t="s">
        <v>6829</v>
      </c>
      <c r="G306" t="s">
        <v>6903</v>
      </c>
      <c r="H306">
        <v>0</v>
      </c>
      <c r="I306">
        <v>0</v>
      </c>
      <c r="J306">
        <v>0</v>
      </c>
      <c r="K306">
        <v>0</v>
      </c>
      <c r="L306">
        <v>0</v>
      </c>
      <c r="M306">
        <v>0</v>
      </c>
    </row>
    <row r="307" spans="1:13" x14ac:dyDescent="0.2">
      <c r="A307">
        <v>5456034</v>
      </c>
      <c r="B307" t="s">
        <v>6289</v>
      </c>
      <c r="C307" t="s">
        <v>6828</v>
      </c>
      <c r="D307" t="s">
        <v>6904</v>
      </c>
      <c r="E307" t="s">
        <v>6292</v>
      </c>
      <c r="F307" t="s">
        <v>6829</v>
      </c>
      <c r="G307" t="s">
        <v>6905</v>
      </c>
      <c r="H307">
        <v>0</v>
      </c>
      <c r="I307">
        <v>0</v>
      </c>
      <c r="J307">
        <v>0</v>
      </c>
      <c r="K307">
        <v>0</v>
      </c>
      <c r="L307">
        <v>0</v>
      </c>
      <c r="M307">
        <v>0</v>
      </c>
    </row>
    <row r="308" spans="1:13" x14ac:dyDescent="0.2">
      <c r="A308">
        <v>5456035</v>
      </c>
      <c r="B308" t="s">
        <v>6289</v>
      </c>
      <c r="C308" t="s">
        <v>6828</v>
      </c>
      <c r="D308" t="s">
        <v>6906</v>
      </c>
      <c r="E308" t="s">
        <v>6292</v>
      </c>
      <c r="F308" t="s">
        <v>6829</v>
      </c>
      <c r="G308" t="s">
        <v>6907</v>
      </c>
      <c r="H308">
        <v>0</v>
      </c>
      <c r="I308">
        <v>0</v>
      </c>
      <c r="J308">
        <v>0</v>
      </c>
      <c r="K308">
        <v>0</v>
      </c>
      <c r="L308">
        <v>0</v>
      </c>
      <c r="M308">
        <v>0</v>
      </c>
    </row>
    <row r="309" spans="1:13" x14ac:dyDescent="0.2">
      <c r="A309">
        <v>5456036</v>
      </c>
      <c r="B309" t="s">
        <v>6289</v>
      </c>
      <c r="C309" t="s">
        <v>6828</v>
      </c>
      <c r="D309" t="s">
        <v>6908</v>
      </c>
      <c r="E309" t="s">
        <v>6292</v>
      </c>
      <c r="F309" t="s">
        <v>6829</v>
      </c>
      <c r="G309" t="s">
        <v>6909</v>
      </c>
      <c r="H309">
        <v>0</v>
      </c>
      <c r="I309">
        <v>0</v>
      </c>
      <c r="J309">
        <v>0</v>
      </c>
      <c r="K309">
        <v>0</v>
      </c>
      <c r="L309">
        <v>0</v>
      </c>
      <c r="M309">
        <v>0</v>
      </c>
    </row>
    <row r="310" spans="1:13" x14ac:dyDescent="0.2">
      <c r="A310">
        <v>5456037</v>
      </c>
      <c r="B310" t="s">
        <v>6289</v>
      </c>
      <c r="C310" t="s">
        <v>6828</v>
      </c>
      <c r="D310" t="s">
        <v>6910</v>
      </c>
      <c r="E310" t="s">
        <v>6292</v>
      </c>
      <c r="F310" t="s">
        <v>6829</v>
      </c>
      <c r="G310" t="s">
        <v>6911</v>
      </c>
      <c r="H310">
        <v>0</v>
      </c>
      <c r="I310">
        <v>0</v>
      </c>
      <c r="J310">
        <v>0</v>
      </c>
      <c r="K310">
        <v>0</v>
      </c>
      <c r="L310">
        <v>0</v>
      </c>
      <c r="M310">
        <v>0</v>
      </c>
    </row>
    <row r="311" spans="1:13" x14ac:dyDescent="0.2">
      <c r="A311">
        <v>5456038</v>
      </c>
      <c r="B311" t="s">
        <v>6289</v>
      </c>
      <c r="C311" t="s">
        <v>6828</v>
      </c>
      <c r="D311" t="s">
        <v>6912</v>
      </c>
      <c r="E311" t="s">
        <v>6292</v>
      </c>
      <c r="F311" t="s">
        <v>6829</v>
      </c>
      <c r="G311" t="s">
        <v>6913</v>
      </c>
      <c r="H311">
        <v>0</v>
      </c>
      <c r="I311">
        <v>0</v>
      </c>
      <c r="J311">
        <v>0</v>
      </c>
      <c r="K311">
        <v>0</v>
      </c>
      <c r="L311">
        <v>0</v>
      </c>
      <c r="M311">
        <v>0</v>
      </c>
    </row>
    <row r="312" spans="1:13" x14ac:dyDescent="0.2">
      <c r="A312">
        <v>5456039</v>
      </c>
      <c r="B312" t="s">
        <v>6289</v>
      </c>
      <c r="C312" t="s">
        <v>6828</v>
      </c>
      <c r="D312" t="s">
        <v>6914</v>
      </c>
      <c r="E312" t="s">
        <v>6292</v>
      </c>
      <c r="F312" t="s">
        <v>6829</v>
      </c>
      <c r="G312" t="s">
        <v>6915</v>
      </c>
      <c r="H312">
        <v>0</v>
      </c>
      <c r="I312">
        <v>0</v>
      </c>
      <c r="J312">
        <v>0</v>
      </c>
      <c r="K312">
        <v>0</v>
      </c>
      <c r="L312">
        <v>0</v>
      </c>
      <c r="M312">
        <v>0</v>
      </c>
    </row>
    <row r="313" spans="1:13" x14ac:dyDescent="0.2">
      <c r="A313">
        <v>5456040</v>
      </c>
      <c r="B313" t="s">
        <v>6289</v>
      </c>
      <c r="C313" t="s">
        <v>6828</v>
      </c>
      <c r="D313" t="s">
        <v>6916</v>
      </c>
      <c r="E313" t="s">
        <v>6292</v>
      </c>
      <c r="F313" t="s">
        <v>6829</v>
      </c>
      <c r="G313" t="s">
        <v>6917</v>
      </c>
      <c r="H313">
        <v>0</v>
      </c>
      <c r="I313">
        <v>0</v>
      </c>
      <c r="J313">
        <v>0</v>
      </c>
      <c r="K313">
        <v>0</v>
      </c>
      <c r="L313">
        <v>0</v>
      </c>
      <c r="M313">
        <v>0</v>
      </c>
    </row>
    <row r="314" spans="1:13" x14ac:dyDescent="0.2">
      <c r="A314">
        <v>5456041</v>
      </c>
      <c r="B314" t="s">
        <v>6289</v>
      </c>
      <c r="C314" t="s">
        <v>6828</v>
      </c>
      <c r="D314" t="s">
        <v>6918</v>
      </c>
      <c r="E314" t="s">
        <v>6292</v>
      </c>
      <c r="F314" t="s">
        <v>6829</v>
      </c>
      <c r="G314" t="s">
        <v>6919</v>
      </c>
      <c r="H314">
        <v>0</v>
      </c>
      <c r="I314">
        <v>0</v>
      </c>
      <c r="J314">
        <v>0</v>
      </c>
      <c r="K314">
        <v>0</v>
      </c>
      <c r="L314">
        <v>0</v>
      </c>
      <c r="M314">
        <v>0</v>
      </c>
    </row>
    <row r="315" spans="1:13" x14ac:dyDescent="0.2">
      <c r="A315">
        <v>5456042</v>
      </c>
      <c r="B315" t="s">
        <v>6289</v>
      </c>
      <c r="C315" t="s">
        <v>6828</v>
      </c>
      <c r="D315" t="s">
        <v>6920</v>
      </c>
      <c r="E315" t="s">
        <v>6292</v>
      </c>
      <c r="F315" t="s">
        <v>6829</v>
      </c>
      <c r="G315" t="s">
        <v>6921</v>
      </c>
      <c r="H315">
        <v>0</v>
      </c>
      <c r="I315">
        <v>0</v>
      </c>
      <c r="J315">
        <v>0</v>
      </c>
      <c r="K315">
        <v>0</v>
      </c>
      <c r="L315">
        <v>0</v>
      </c>
      <c r="M315">
        <v>0</v>
      </c>
    </row>
    <row r="316" spans="1:13" x14ac:dyDescent="0.2">
      <c r="A316">
        <v>5456043</v>
      </c>
      <c r="B316" t="s">
        <v>6289</v>
      </c>
      <c r="C316" t="s">
        <v>6828</v>
      </c>
      <c r="D316" t="s">
        <v>6922</v>
      </c>
      <c r="E316" t="s">
        <v>6292</v>
      </c>
      <c r="F316" t="s">
        <v>6829</v>
      </c>
      <c r="G316" t="s">
        <v>6923</v>
      </c>
      <c r="H316">
        <v>0</v>
      </c>
      <c r="I316">
        <v>0</v>
      </c>
      <c r="J316">
        <v>0</v>
      </c>
      <c r="K316">
        <v>0</v>
      </c>
      <c r="L316">
        <v>0</v>
      </c>
      <c r="M316">
        <v>0</v>
      </c>
    </row>
    <row r="317" spans="1:13" x14ac:dyDescent="0.2">
      <c r="A317">
        <v>5456044</v>
      </c>
      <c r="B317" t="s">
        <v>6289</v>
      </c>
      <c r="C317" t="s">
        <v>6828</v>
      </c>
      <c r="D317" t="s">
        <v>6924</v>
      </c>
      <c r="E317" t="s">
        <v>6292</v>
      </c>
      <c r="F317" t="s">
        <v>6829</v>
      </c>
      <c r="G317" t="s">
        <v>6925</v>
      </c>
      <c r="H317">
        <v>0</v>
      </c>
      <c r="I317">
        <v>0</v>
      </c>
      <c r="J317">
        <v>0</v>
      </c>
      <c r="K317">
        <v>0</v>
      </c>
      <c r="L317">
        <v>0</v>
      </c>
      <c r="M317">
        <v>0</v>
      </c>
    </row>
    <row r="318" spans="1:13" x14ac:dyDescent="0.2">
      <c r="A318">
        <v>5456045</v>
      </c>
      <c r="B318" t="s">
        <v>6289</v>
      </c>
      <c r="C318" t="s">
        <v>6828</v>
      </c>
      <c r="D318" t="s">
        <v>6926</v>
      </c>
      <c r="E318" t="s">
        <v>6292</v>
      </c>
      <c r="F318" t="s">
        <v>6829</v>
      </c>
      <c r="G318" t="s">
        <v>6927</v>
      </c>
      <c r="H318">
        <v>0</v>
      </c>
      <c r="I318">
        <v>0</v>
      </c>
      <c r="J318">
        <v>0</v>
      </c>
      <c r="K318">
        <v>0</v>
      </c>
      <c r="L318">
        <v>0</v>
      </c>
      <c r="M318">
        <v>0</v>
      </c>
    </row>
    <row r="319" spans="1:13" x14ac:dyDescent="0.2">
      <c r="A319">
        <v>5456046</v>
      </c>
      <c r="B319" t="s">
        <v>6289</v>
      </c>
      <c r="C319" t="s">
        <v>6828</v>
      </c>
      <c r="D319" t="s">
        <v>6928</v>
      </c>
      <c r="E319" t="s">
        <v>6292</v>
      </c>
      <c r="F319" t="s">
        <v>6829</v>
      </c>
      <c r="G319" t="s">
        <v>6929</v>
      </c>
      <c r="H319">
        <v>0</v>
      </c>
      <c r="I319">
        <v>0</v>
      </c>
      <c r="J319">
        <v>0</v>
      </c>
      <c r="K319">
        <v>0</v>
      </c>
      <c r="L319">
        <v>0</v>
      </c>
      <c r="M319">
        <v>0</v>
      </c>
    </row>
    <row r="320" spans="1:13" x14ac:dyDescent="0.2">
      <c r="A320">
        <v>5456047</v>
      </c>
      <c r="B320" t="s">
        <v>6289</v>
      </c>
      <c r="C320" t="s">
        <v>6828</v>
      </c>
      <c r="D320" t="s">
        <v>6930</v>
      </c>
      <c r="E320" t="s">
        <v>6292</v>
      </c>
      <c r="F320" t="s">
        <v>6829</v>
      </c>
      <c r="G320" t="s">
        <v>6931</v>
      </c>
      <c r="H320">
        <v>0</v>
      </c>
      <c r="I320">
        <v>0</v>
      </c>
      <c r="J320">
        <v>0</v>
      </c>
      <c r="K320">
        <v>0</v>
      </c>
      <c r="L320">
        <v>0</v>
      </c>
      <c r="M320">
        <v>0</v>
      </c>
    </row>
    <row r="321" spans="1:13" x14ac:dyDescent="0.2">
      <c r="A321">
        <v>5456048</v>
      </c>
      <c r="B321" t="s">
        <v>6289</v>
      </c>
      <c r="C321" t="s">
        <v>6828</v>
      </c>
      <c r="D321" t="s">
        <v>6932</v>
      </c>
      <c r="E321" t="s">
        <v>6292</v>
      </c>
      <c r="F321" t="s">
        <v>6829</v>
      </c>
      <c r="G321" t="s">
        <v>6933</v>
      </c>
      <c r="H321">
        <v>0</v>
      </c>
      <c r="I321">
        <v>0</v>
      </c>
      <c r="J321">
        <v>0</v>
      </c>
      <c r="K321">
        <v>0</v>
      </c>
      <c r="L321">
        <v>0</v>
      </c>
      <c r="M321">
        <v>0</v>
      </c>
    </row>
    <row r="322" spans="1:13" x14ac:dyDescent="0.2">
      <c r="A322">
        <v>5456049</v>
      </c>
      <c r="B322" t="s">
        <v>6289</v>
      </c>
      <c r="C322" t="s">
        <v>6828</v>
      </c>
      <c r="D322" t="s">
        <v>6934</v>
      </c>
      <c r="E322" t="s">
        <v>6292</v>
      </c>
      <c r="F322" t="s">
        <v>6829</v>
      </c>
      <c r="G322" t="s">
        <v>6935</v>
      </c>
      <c r="H322">
        <v>0</v>
      </c>
      <c r="I322">
        <v>0</v>
      </c>
      <c r="J322">
        <v>0</v>
      </c>
      <c r="K322">
        <v>0</v>
      </c>
      <c r="L322">
        <v>0</v>
      </c>
      <c r="M322">
        <v>0</v>
      </c>
    </row>
    <row r="323" spans="1:13" x14ac:dyDescent="0.2">
      <c r="A323">
        <v>5456050</v>
      </c>
      <c r="B323" t="s">
        <v>6289</v>
      </c>
      <c r="C323" t="s">
        <v>6828</v>
      </c>
      <c r="D323" t="s">
        <v>6936</v>
      </c>
      <c r="E323" t="s">
        <v>6292</v>
      </c>
      <c r="F323" t="s">
        <v>6829</v>
      </c>
      <c r="G323" t="s">
        <v>6937</v>
      </c>
      <c r="H323">
        <v>0</v>
      </c>
      <c r="I323">
        <v>0</v>
      </c>
      <c r="J323">
        <v>0</v>
      </c>
      <c r="K323">
        <v>0</v>
      </c>
      <c r="L323">
        <v>0</v>
      </c>
      <c r="M323">
        <v>0</v>
      </c>
    </row>
    <row r="324" spans="1:13" x14ac:dyDescent="0.2">
      <c r="A324">
        <v>5456051</v>
      </c>
      <c r="B324" t="s">
        <v>6289</v>
      </c>
      <c r="C324" t="s">
        <v>6828</v>
      </c>
      <c r="D324" t="s">
        <v>6938</v>
      </c>
      <c r="E324" t="s">
        <v>6292</v>
      </c>
      <c r="F324" t="s">
        <v>6829</v>
      </c>
      <c r="G324" t="s">
        <v>6939</v>
      </c>
      <c r="H324">
        <v>0</v>
      </c>
      <c r="I324">
        <v>0</v>
      </c>
      <c r="J324">
        <v>0</v>
      </c>
      <c r="K324">
        <v>0</v>
      </c>
      <c r="L324">
        <v>0</v>
      </c>
      <c r="M324">
        <v>0</v>
      </c>
    </row>
    <row r="325" spans="1:13" x14ac:dyDescent="0.2">
      <c r="A325">
        <v>5456052</v>
      </c>
      <c r="B325" t="s">
        <v>6289</v>
      </c>
      <c r="C325" t="s">
        <v>6828</v>
      </c>
      <c r="D325" t="s">
        <v>6940</v>
      </c>
      <c r="E325" t="s">
        <v>6292</v>
      </c>
      <c r="F325" t="s">
        <v>6829</v>
      </c>
      <c r="G325" t="s">
        <v>6941</v>
      </c>
      <c r="H325">
        <v>0</v>
      </c>
      <c r="I325">
        <v>0</v>
      </c>
      <c r="J325">
        <v>0</v>
      </c>
      <c r="K325">
        <v>0</v>
      </c>
      <c r="L325">
        <v>0</v>
      </c>
      <c r="M325">
        <v>0</v>
      </c>
    </row>
    <row r="326" spans="1:13" x14ac:dyDescent="0.2">
      <c r="A326">
        <v>5456053</v>
      </c>
      <c r="B326" t="s">
        <v>6289</v>
      </c>
      <c r="C326" t="s">
        <v>6828</v>
      </c>
      <c r="D326" t="s">
        <v>6942</v>
      </c>
      <c r="E326" t="s">
        <v>6292</v>
      </c>
      <c r="F326" t="s">
        <v>6829</v>
      </c>
      <c r="G326" t="s">
        <v>6943</v>
      </c>
      <c r="H326">
        <v>0</v>
      </c>
      <c r="I326">
        <v>0</v>
      </c>
      <c r="J326">
        <v>0</v>
      </c>
      <c r="K326">
        <v>0</v>
      </c>
      <c r="L326">
        <v>0</v>
      </c>
      <c r="M326">
        <v>0</v>
      </c>
    </row>
    <row r="327" spans="1:13" x14ac:dyDescent="0.2">
      <c r="A327">
        <v>5456054</v>
      </c>
      <c r="B327" t="s">
        <v>6289</v>
      </c>
      <c r="C327" t="s">
        <v>6828</v>
      </c>
      <c r="D327" t="s">
        <v>6944</v>
      </c>
      <c r="E327" t="s">
        <v>6292</v>
      </c>
      <c r="F327" t="s">
        <v>6829</v>
      </c>
      <c r="G327" t="s">
        <v>6945</v>
      </c>
      <c r="H327">
        <v>0</v>
      </c>
      <c r="I327">
        <v>0</v>
      </c>
      <c r="J327">
        <v>0</v>
      </c>
      <c r="K327">
        <v>0</v>
      </c>
      <c r="L327">
        <v>0</v>
      </c>
      <c r="M327">
        <v>0</v>
      </c>
    </row>
    <row r="328" spans="1:13" x14ac:dyDescent="0.2">
      <c r="A328">
        <v>5456055</v>
      </c>
      <c r="B328" t="s">
        <v>6289</v>
      </c>
      <c r="C328" t="s">
        <v>6828</v>
      </c>
      <c r="D328" t="s">
        <v>6946</v>
      </c>
      <c r="E328" t="s">
        <v>6292</v>
      </c>
      <c r="F328" t="s">
        <v>6829</v>
      </c>
      <c r="G328" t="s">
        <v>6947</v>
      </c>
      <c r="H328">
        <v>0</v>
      </c>
      <c r="I328">
        <v>0</v>
      </c>
      <c r="J328">
        <v>0</v>
      </c>
      <c r="K328">
        <v>0</v>
      </c>
      <c r="L328">
        <v>0</v>
      </c>
      <c r="M328">
        <v>0</v>
      </c>
    </row>
    <row r="329" spans="1:13" x14ac:dyDescent="0.2">
      <c r="A329">
        <v>5456056</v>
      </c>
      <c r="B329" t="s">
        <v>6289</v>
      </c>
      <c r="C329" t="s">
        <v>6828</v>
      </c>
      <c r="D329" t="s">
        <v>6948</v>
      </c>
      <c r="E329" t="s">
        <v>6292</v>
      </c>
      <c r="F329" t="s">
        <v>6829</v>
      </c>
      <c r="G329" t="s">
        <v>6949</v>
      </c>
      <c r="H329">
        <v>0</v>
      </c>
      <c r="I329">
        <v>0</v>
      </c>
      <c r="J329">
        <v>0</v>
      </c>
      <c r="K329">
        <v>0</v>
      </c>
      <c r="L329">
        <v>0</v>
      </c>
      <c r="M329">
        <v>0</v>
      </c>
    </row>
    <row r="330" spans="1:13" x14ac:dyDescent="0.2">
      <c r="A330">
        <v>5456057</v>
      </c>
      <c r="B330" t="s">
        <v>6289</v>
      </c>
      <c r="C330" t="s">
        <v>6828</v>
      </c>
      <c r="D330" t="s">
        <v>6950</v>
      </c>
      <c r="E330" t="s">
        <v>6292</v>
      </c>
      <c r="F330" t="s">
        <v>6829</v>
      </c>
      <c r="G330" t="s">
        <v>6951</v>
      </c>
      <c r="H330">
        <v>0</v>
      </c>
      <c r="I330">
        <v>0</v>
      </c>
      <c r="J330">
        <v>0</v>
      </c>
      <c r="K330">
        <v>0</v>
      </c>
      <c r="L330">
        <v>0</v>
      </c>
      <c r="M330">
        <v>0</v>
      </c>
    </row>
    <row r="331" spans="1:13" x14ac:dyDescent="0.2">
      <c r="A331">
        <v>5456058</v>
      </c>
      <c r="B331" t="s">
        <v>6289</v>
      </c>
      <c r="C331" t="s">
        <v>6828</v>
      </c>
      <c r="D331" t="s">
        <v>6952</v>
      </c>
      <c r="E331" t="s">
        <v>6292</v>
      </c>
      <c r="F331" t="s">
        <v>6829</v>
      </c>
      <c r="G331" t="s">
        <v>6953</v>
      </c>
      <c r="H331">
        <v>0</v>
      </c>
      <c r="I331">
        <v>0</v>
      </c>
      <c r="J331">
        <v>0</v>
      </c>
      <c r="K331">
        <v>0</v>
      </c>
      <c r="L331">
        <v>0</v>
      </c>
      <c r="M331">
        <v>0</v>
      </c>
    </row>
    <row r="332" spans="1:13" x14ac:dyDescent="0.2">
      <c r="A332">
        <v>5456059</v>
      </c>
      <c r="B332" t="s">
        <v>6289</v>
      </c>
      <c r="C332" t="s">
        <v>6828</v>
      </c>
      <c r="D332" t="s">
        <v>6954</v>
      </c>
      <c r="E332" t="s">
        <v>6292</v>
      </c>
      <c r="F332" t="s">
        <v>6829</v>
      </c>
      <c r="G332" t="s">
        <v>6955</v>
      </c>
      <c r="H332">
        <v>0</v>
      </c>
      <c r="I332">
        <v>0</v>
      </c>
      <c r="J332">
        <v>0</v>
      </c>
      <c r="K332">
        <v>0</v>
      </c>
      <c r="L332">
        <v>0</v>
      </c>
      <c r="M332">
        <v>0</v>
      </c>
    </row>
    <row r="333" spans="1:13" x14ac:dyDescent="0.2">
      <c r="A333">
        <v>5456060</v>
      </c>
      <c r="B333" t="s">
        <v>6289</v>
      </c>
      <c r="C333" t="s">
        <v>6828</v>
      </c>
      <c r="D333" t="s">
        <v>6956</v>
      </c>
      <c r="E333" t="s">
        <v>6292</v>
      </c>
      <c r="F333" t="s">
        <v>6829</v>
      </c>
      <c r="G333" t="s">
        <v>6957</v>
      </c>
      <c r="H333">
        <v>0</v>
      </c>
      <c r="I333">
        <v>0</v>
      </c>
      <c r="J333">
        <v>0</v>
      </c>
      <c r="K333">
        <v>0</v>
      </c>
      <c r="L333">
        <v>0</v>
      </c>
      <c r="M333">
        <v>0</v>
      </c>
    </row>
    <row r="334" spans="1:13" x14ac:dyDescent="0.2">
      <c r="A334">
        <v>5450034</v>
      </c>
      <c r="B334" t="s">
        <v>6289</v>
      </c>
      <c r="C334" t="s">
        <v>6828</v>
      </c>
      <c r="D334" t="s">
        <v>6958</v>
      </c>
      <c r="E334" t="s">
        <v>6292</v>
      </c>
      <c r="F334" t="s">
        <v>6829</v>
      </c>
      <c r="G334" t="s">
        <v>6959</v>
      </c>
      <c r="H334">
        <v>0</v>
      </c>
      <c r="I334">
        <v>0</v>
      </c>
      <c r="J334">
        <v>0</v>
      </c>
      <c r="K334">
        <v>0</v>
      </c>
      <c r="L334">
        <v>0</v>
      </c>
      <c r="M334">
        <v>0</v>
      </c>
    </row>
    <row r="335" spans="1:13" x14ac:dyDescent="0.2">
      <c r="A335">
        <v>5450023</v>
      </c>
      <c r="B335" t="s">
        <v>6289</v>
      </c>
      <c r="C335" t="s">
        <v>6828</v>
      </c>
      <c r="D335" t="s">
        <v>6960</v>
      </c>
      <c r="E335" t="s">
        <v>6292</v>
      </c>
      <c r="F335" t="s">
        <v>6829</v>
      </c>
      <c r="G335" t="s">
        <v>6961</v>
      </c>
      <c r="H335">
        <v>0</v>
      </c>
      <c r="I335">
        <v>0</v>
      </c>
      <c r="J335">
        <v>1</v>
      </c>
      <c r="K335">
        <v>0</v>
      </c>
      <c r="L335">
        <v>0</v>
      </c>
      <c r="M335">
        <v>0</v>
      </c>
    </row>
    <row r="336" spans="1:13" x14ac:dyDescent="0.2">
      <c r="A336">
        <v>5450035</v>
      </c>
      <c r="B336" t="s">
        <v>6289</v>
      </c>
      <c r="C336" t="s">
        <v>6828</v>
      </c>
      <c r="D336" t="s">
        <v>6962</v>
      </c>
      <c r="E336" t="s">
        <v>6292</v>
      </c>
      <c r="F336" t="s">
        <v>6829</v>
      </c>
      <c r="G336" t="s">
        <v>6963</v>
      </c>
      <c r="H336">
        <v>0</v>
      </c>
      <c r="I336">
        <v>0</v>
      </c>
      <c r="J336">
        <v>1</v>
      </c>
      <c r="K336">
        <v>0</v>
      </c>
      <c r="L336">
        <v>0</v>
      </c>
      <c r="M336">
        <v>0</v>
      </c>
    </row>
    <row r="337" spans="1:13" x14ac:dyDescent="0.2">
      <c r="A337">
        <v>5450041</v>
      </c>
      <c r="B337" t="s">
        <v>6289</v>
      </c>
      <c r="C337" t="s">
        <v>6828</v>
      </c>
      <c r="D337" t="s">
        <v>6964</v>
      </c>
      <c r="E337" t="s">
        <v>6292</v>
      </c>
      <c r="F337" t="s">
        <v>6829</v>
      </c>
      <c r="G337" t="s">
        <v>6965</v>
      </c>
      <c r="H337">
        <v>0</v>
      </c>
      <c r="I337">
        <v>0</v>
      </c>
      <c r="J337">
        <v>1</v>
      </c>
      <c r="K337">
        <v>0</v>
      </c>
      <c r="L337">
        <v>0</v>
      </c>
      <c r="M337">
        <v>0</v>
      </c>
    </row>
    <row r="338" spans="1:13" x14ac:dyDescent="0.2">
      <c r="A338">
        <v>5450005</v>
      </c>
      <c r="B338" t="s">
        <v>6289</v>
      </c>
      <c r="C338" t="s">
        <v>6828</v>
      </c>
      <c r="D338" t="s">
        <v>6966</v>
      </c>
      <c r="E338" t="s">
        <v>6292</v>
      </c>
      <c r="F338" t="s">
        <v>6829</v>
      </c>
      <c r="G338" t="s">
        <v>6967</v>
      </c>
      <c r="H338">
        <v>0</v>
      </c>
      <c r="I338">
        <v>0</v>
      </c>
      <c r="J338">
        <v>1</v>
      </c>
      <c r="K338">
        <v>0</v>
      </c>
      <c r="L338">
        <v>0</v>
      </c>
      <c r="M338">
        <v>0</v>
      </c>
    </row>
    <row r="339" spans="1:13" x14ac:dyDescent="0.2">
      <c r="A339">
        <v>5450011</v>
      </c>
      <c r="B339" t="s">
        <v>6289</v>
      </c>
      <c r="C339" t="s">
        <v>6828</v>
      </c>
      <c r="D339" t="s">
        <v>6968</v>
      </c>
      <c r="E339" t="s">
        <v>6292</v>
      </c>
      <c r="F339" t="s">
        <v>6829</v>
      </c>
      <c r="G339" t="s">
        <v>6969</v>
      </c>
      <c r="H339">
        <v>0</v>
      </c>
      <c r="I339">
        <v>0</v>
      </c>
      <c r="J339">
        <v>1</v>
      </c>
      <c r="K339">
        <v>0</v>
      </c>
      <c r="L339">
        <v>0</v>
      </c>
      <c r="M339">
        <v>0</v>
      </c>
    </row>
    <row r="340" spans="1:13" x14ac:dyDescent="0.2">
      <c r="A340">
        <v>5450032</v>
      </c>
      <c r="B340" t="s">
        <v>6289</v>
      </c>
      <c r="C340" t="s">
        <v>6828</v>
      </c>
      <c r="D340" t="s">
        <v>6970</v>
      </c>
      <c r="E340" t="s">
        <v>6292</v>
      </c>
      <c r="F340" t="s">
        <v>6829</v>
      </c>
      <c r="G340" t="s">
        <v>6971</v>
      </c>
      <c r="H340">
        <v>0</v>
      </c>
      <c r="I340">
        <v>0</v>
      </c>
      <c r="J340">
        <v>0</v>
      </c>
      <c r="K340">
        <v>0</v>
      </c>
      <c r="L340">
        <v>0</v>
      </c>
      <c r="M340">
        <v>0</v>
      </c>
    </row>
    <row r="341" spans="1:13" x14ac:dyDescent="0.2">
      <c r="A341">
        <v>5450037</v>
      </c>
      <c r="B341" t="s">
        <v>6289</v>
      </c>
      <c r="C341" t="s">
        <v>6828</v>
      </c>
      <c r="D341" t="s">
        <v>6972</v>
      </c>
      <c r="E341" t="s">
        <v>6292</v>
      </c>
      <c r="F341" t="s">
        <v>6829</v>
      </c>
      <c r="G341" t="s">
        <v>6973</v>
      </c>
      <c r="H341">
        <v>0</v>
      </c>
      <c r="I341">
        <v>0</v>
      </c>
      <c r="J341">
        <v>1</v>
      </c>
      <c r="K341">
        <v>0</v>
      </c>
      <c r="L341">
        <v>0</v>
      </c>
      <c r="M341">
        <v>0</v>
      </c>
    </row>
    <row r="342" spans="1:13" x14ac:dyDescent="0.2">
      <c r="A342">
        <v>5450002</v>
      </c>
      <c r="B342" t="s">
        <v>6289</v>
      </c>
      <c r="C342" t="s">
        <v>6828</v>
      </c>
      <c r="D342" t="s">
        <v>6974</v>
      </c>
      <c r="E342" t="s">
        <v>6292</v>
      </c>
      <c r="F342" t="s">
        <v>6829</v>
      </c>
      <c r="G342" t="s">
        <v>6975</v>
      </c>
      <c r="H342">
        <v>0</v>
      </c>
      <c r="I342">
        <v>0</v>
      </c>
      <c r="J342">
        <v>1</v>
      </c>
      <c r="K342">
        <v>0</v>
      </c>
      <c r="L342">
        <v>0</v>
      </c>
      <c r="M342">
        <v>0</v>
      </c>
    </row>
    <row r="343" spans="1:13" x14ac:dyDescent="0.2">
      <c r="A343">
        <v>5450001</v>
      </c>
      <c r="B343" t="s">
        <v>6289</v>
      </c>
      <c r="C343" t="s">
        <v>6828</v>
      </c>
      <c r="D343" t="s">
        <v>6976</v>
      </c>
      <c r="E343" t="s">
        <v>6292</v>
      </c>
      <c r="F343" t="s">
        <v>6829</v>
      </c>
      <c r="G343" t="s">
        <v>6977</v>
      </c>
      <c r="H343">
        <v>0</v>
      </c>
      <c r="I343">
        <v>0</v>
      </c>
      <c r="J343">
        <v>1</v>
      </c>
      <c r="K343">
        <v>0</v>
      </c>
      <c r="L343">
        <v>0</v>
      </c>
      <c r="M343">
        <v>0</v>
      </c>
    </row>
    <row r="344" spans="1:13" x14ac:dyDescent="0.2">
      <c r="A344">
        <v>5450013</v>
      </c>
      <c r="B344" t="s">
        <v>6289</v>
      </c>
      <c r="C344" t="s">
        <v>6828</v>
      </c>
      <c r="D344" t="s">
        <v>6978</v>
      </c>
      <c r="E344" t="s">
        <v>6292</v>
      </c>
      <c r="F344" t="s">
        <v>6829</v>
      </c>
      <c r="G344" t="s">
        <v>6979</v>
      </c>
      <c r="H344">
        <v>0</v>
      </c>
      <c r="I344">
        <v>0</v>
      </c>
      <c r="J344">
        <v>0</v>
      </c>
      <c r="K344">
        <v>0</v>
      </c>
      <c r="L344">
        <v>0</v>
      </c>
      <c r="M344">
        <v>0</v>
      </c>
    </row>
    <row r="345" spans="1:13" x14ac:dyDescent="0.2">
      <c r="A345">
        <v>5450014</v>
      </c>
      <c r="B345" t="s">
        <v>6289</v>
      </c>
      <c r="C345" t="s">
        <v>6828</v>
      </c>
      <c r="D345" t="s">
        <v>6980</v>
      </c>
      <c r="E345" t="s">
        <v>6292</v>
      </c>
      <c r="F345" t="s">
        <v>6829</v>
      </c>
      <c r="G345" t="s">
        <v>6981</v>
      </c>
      <c r="H345">
        <v>0</v>
      </c>
      <c r="I345">
        <v>0</v>
      </c>
      <c r="J345">
        <v>1</v>
      </c>
      <c r="K345">
        <v>0</v>
      </c>
      <c r="L345">
        <v>0</v>
      </c>
      <c r="M345">
        <v>0</v>
      </c>
    </row>
    <row r="346" spans="1:13" x14ac:dyDescent="0.2">
      <c r="A346">
        <v>5450031</v>
      </c>
      <c r="B346" t="s">
        <v>6289</v>
      </c>
      <c r="C346" t="s">
        <v>6828</v>
      </c>
      <c r="D346" t="s">
        <v>6982</v>
      </c>
      <c r="E346" t="s">
        <v>6292</v>
      </c>
      <c r="F346" t="s">
        <v>6829</v>
      </c>
      <c r="G346" t="s">
        <v>6983</v>
      </c>
      <c r="H346">
        <v>0</v>
      </c>
      <c r="I346">
        <v>0</v>
      </c>
      <c r="J346">
        <v>0</v>
      </c>
      <c r="K346">
        <v>0</v>
      </c>
      <c r="L346">
        <v>0</v>
      </c>
      <c r="M346">
        <v>0</v>
      </c>
    </row>
    <row r="347" spans="1:13" x14ac:dyDescent="0.2">
      <c r="A347">
        <v>5450022</v>
      </c>
      <c r="B347" t="s">
        <v>6289</v>
      </c>
      <c r="C347" t="s">
        <v>6828</v>
      </c>
      <c r="D347" t="s">
        <v>6984</v>
      </c>
      <c r="E347" t="s">
        <v>6292</v>
      </c>
      <c r="F347" t="s">
        <v>6829</v>
      </c>
      <c r="G347" t="s">
        <v>6270</v>
      </c>
      <c r="H347">
        <v>0</v>
      </c>
      <c r="I347">
        <v>0</v>
      </c>
      <c r="J347">
        <v>1</v>
      </c>
      <c r="K347">
        <v>0</v>
      </c>
      <c r="L347">
        <v>0</v>
      </c>
      <c r="M347">
        <v>0</v>
      </c>
    </row>
    <row r="348" spans="1:13" x14ac:dyDescent="0.2">
      <c r="A348">
        <v>5450021</v>
      </c>
      <c r="B348" t="s">
        <v>6289</v>
      </c>
      <c r="C348" t="s">
        <v>6828</v>
      </c>
      <c r="D348" t="s">
        <v>6985</v>
      </c>
      <c r="E348" t="s">
        <v>6292</v>
      </c>
      <c r="F348" t="s">
        <v>6829</v>
      </c>
      <c r="G348" t="s">
        <v>6986</v>
      </c>
      <c r="H348">
        <v>0</v>
      </c>
      <c r="I348">
        <v>0</v>
      </c>
      <c r="J348">
        <v>1</v>
      </c>
      <c r="K348">
        <v>0</v>
      </c>
      <c r="L348">
        <v>0</v>
      </c>
      <c r="M348">
        <v>0</v>
      </c>
    </row>
    <row r="349" spans="1:13" x14ac:dyDescent="0.2">
      <c r="A349">
        <v>5450036</v>
      </c>
      <c r="B349" t="s">
        <v>6289</v>
      </c>
      <c r="C349" t="s">
        <v>6828</v>
      </c>
      <c r="D349" t="s">
        <v>6987</v>
      </c>
      <c r="E349" t="s">
        <v>6292</v>
      </c>
      <c r="F349" t="s">
        <v>6829</v>
      </c>
      <c r="G349" t="s">
        <v>6988</v>
      </c>
      <c r="H349">
        <v>0</v>
      </c>
      <c r="I349">
        <v>0</v>
      </c>
      <c r="J349">
        <v>1</v>
      </c>
      <c r="K349">
        <v>0</v>
      </c>
      <c r="L349">
        <v>0</v>
      </c>
      <c r="M349">
        <v>0</v>
      </c>
    </row>
    <row r="350" spans="1:13" x14ac:dyDescent="0.2">
      <c r="A350">
        <v>5450003</v>
      </c>
      <c r="B350" t="s">
        <v>6289</v>
      </c>
      <c r="C350" t="s">
        <v>6828</v>
      </c>
      <c r="D350" t="s">
        <v>6989</v>
      </c>
      <c r="E350" t="s">
        <v>6292</v>
      </c>
      <c r="F350" t="s">
        <v>6829</v>
      </c>
      <c r="G350" t="s">
        <v>6990</v>
      </c>
      <c r="H350">
        <v>0</v>
      </c>
      <c r="I350">
        <v>0</v>
      </c>
      <c r="J350">
        <v>1</v>
      </c>
      <c r="K350">
        <v>0</v>
      </c>
      <c r="L350">
        <v>0</v>
      </c>
      <c r="M350">
        <v>0</v>
      </c>
    </row>
    <row r="351" spans="1:13" x14ac:dyDescent="0.2">
      <c r="A351">
        <v>5450004</v>
      </c>
      <c r="B351" t="s">
        <v>6289</v>
      </c>
      <c r="C351" t="s">
        <v>6828</v>
      </c>
      <c r="D351" t="s">
        <v>6991</v>
      </c>
      <c r="E351" t="s">
        <v>6292</v>
      </c>
      <c r="F351" t="s">
        <v>6829</v>
      </c>
      <c r="G351" t="s">
        <v>6992</v>
      </c>
      <c r="H351">
        <v>0</v>
      </c>
      <c r="I351">
        <v>0</v>
      </c>
      <c r="J351">
        <v>1</v>
      </c>
      <c r="K351">
        <v>0</v>
      </c>
      <c r="L351">
        <v>0</v>
      </c>
      <c r="M351">
        <v>0</v>
      </c>
    </row>
    <row r="352" spans="1:13" x14ac:dyDescent="0.2">
      <c r="A352">
        <v>5450053</v>
      </c>
      <c r="B352" t="s">
        <v>6289</v>
      </c>
      <c r="C352" t="s">
        <v>6828</v>
      </c>
      <c r="D352" t="s">
        <v>6993</v>
      </c>
      <c r="E352" t="s">
        <v>6292</v>
      </c>
      <c r="F352" t="s">
        <v>6829</v>
      </c>
      <c r="G352" t="s">
        <v>6994</v>
      </c>
      <c r="H352">
        <v>0</v>
      </c>
      <c r="I352">
        <v>0</v>
      </c>
      <c r="J352">
        <v>1</v>
      </c>
      <c r="K352">
        <v>0</v>
      </c>
      <c r="L352">
        <v>0</v>
      </c>
      <c r="M352">
        <v>0</v>
      </c>
    </row>
    <row r="353" spans="1:13" x14ac:dyDescent="0.2">
      <c r="A353">
        <v>5450043</v>
      </c>
      <c r="B353" t="s">
        <v>6289</v>
      </c>
      <c r="C353" t="s">
        <v>6828</v>
      </c>
      <c r="D353" t="s">
        <v>6995</v>
      </c>
      <c r="E353" t="s">
        <v>6292</v>
      </c>
      <c r="F353" t="s">
        <v>6829</v>
      </c>
      <c r="G353" t="s">
        <v>6996</v>
      </c>
      <c r="H353">
        <v>0</v>
      </c>
      <c r="I353">
        <v>0</v>
      </c>
      <c r="J353">
        <v>1</v>
      </c>
      <c r="K353">
        <v>0</v>
      </c>
      <c r="L353">
        <v>0</v>
      </c>
      <c r="M353">
        <v>0</v>
      </c>
    </row>
    <row r="354" spans="1:13" x14ac:dyDescent="0.2">
      <c r="A354">
        <v>5450042</v>
      </c>
      <c r="B354" t="s">
        <v>6289</v>
      </c>
      <c r="C354" t="s">
        <v>6828</v>
      </c>
      <c r="D354" t="s">
        <v>6997</v>
      </c>
      <c r="E354" t="s">
        <v>6292</v>
      </c>
      <c r="F354" t="s">
        <v>6829</v>
      </c>
      <c r="G354" t="s">
        <v>6998</v>
      </c>
      <c r="H354">
        <v>0</v>
      </c>
      <c r="I354">
        <v>0</v>
      </c>
      <c r="J354">
        <v>1</v>
      </c>
      <c r="K354">
        <v>0</v>
      </c>
      <c r="L354">
        <v>0</v>
      </c>
      <c r="M354">
        <v>0</v>
      </c>
    </row>
    <row r="355" spans="1:13" x14ac:dyDescent="0.2">
      <c r="A355">
        <v>5450012</v>
      </c>
      <c r="B355" t="s">
        <v>6289</v>
      </c>
      <c r="C355" t="s">
        <v>6828</v>
      </c>
      <c r="D355" t="s">
        <v>6999</v>
      </c>
      <c r="E355" t="s">
        <v>6292</v>
      </c>
      <c r="F355" t="s">
        <v>6829</v>
      </c>
      <c r="G355" t="s">
        <v>7000</v>
      </c>
      <c r="H355">
        <v>0</v>
      </c>
      <c r="I355">
        <v>0</v>
      </c>
      <c r="J355">
        <v>1</v>
      </c>
      <c r="K355">
        <v>0</v>
      </c>
      <c r="L355">
        <v>0</v>
      </c>
      <c r="M355">
        <v>0</v>
      </c>
    </row>
    <row r="356" spans="1:13" x14ac:dyDescent="0.2">
      <c r="A356">
        <v>5580000</v>
      </c>
      <c r="B356" t="s">
        <v>6289</v>
      </c>
      <c r="C356" t="s">
        <v>7001</v>
      </c>
      <c r="D356" t="s">
        <v>6291</v>
      </c>
      <c r="E356" t="s">
        <v>6292</v>
      </c>
      <c r="F356" t="s">
        <v>7002</v>
      </c>
      <c r="G356" t="s">
        <v>6294</v>
      </c>
      <c r="H356">
        <v>0</v>
      </c>
      <c r="I356">
        <v>0</v>
      </c>
      <c r="J356">
        <v>0</v>
      </c>
      <c r="K356">
        <v>0</v>
      </c>
      <c r="L356">
        <v>0</v>
      </c>
      <c r="M356">
        <v>0</v>
      </c>
    </row>
    <row r="357" spans="1:13" x14ac:dyDescent="0.2">
      <c r="A357">
        <v>5580021</v>
      </c>
      <c r="B357" t="s">
        <v>6289</v>
      </c>
      <c r="C357" t="s">
        <v>7001</v>
      </c>
      <c r="D357" t="s">
        <v>7003</v>
      </c>
      <c r="E357" t="s">
        <v>6292</v>
      </c>
      <c r="F357" t="s">
        <v>7002</v>
      </c>
      <c r="G357" t="s">
        <v>7004</v>
      </c>
      <c r="H357">
        <v>0</v>
      </c>
      <c r="I357">
        <v>0</v>
      </c>
      <c r="J357">
        <v>1</v>
      </c>
      <c r="K357">
        <v>0</v>
      </c>
      <c r="L357">
        <v>0</v>
      </c>
      <c r="M357">
        <v>0</v>
      </c>
    </row>
    <row r="358" spans="1:13" x14ac:dyDescent="0.2">
      <c r="A358">
        <v>5580014</v>
      </c>
      <c r="B358" t="s">
        <v>6289</v>
      </c>
      <c r="C358" t="s">
        <v>7001</v>
      </c>
      <c r="D358" t="s">
        <v>7005</v>
      </c>
      <c r="E358" t="s">
        <v>6292</v>
      </c>
      <c r="F358" t="s">
        <v>7002</v>
      </c>
      <c r="G358" t="s">
        <v>7006</v>
      </c>
      <c r="H358">
        <v>0</v>
      </c>
      <c r="I358">
        <v>0</v>
      </c>
      <c r="J358">
        <v>1</v>
      </c>
      <c r="K358">
        <v>0</v>
      </c>
      <c r="L358">
        <v>0</v>
      </c>
      <c r="M358">
        <v>0</v>
      </c>
    </row>
    <row r="359" spans="1:13" x14ac:dyDescent="0.2">
      <c r="A359">
        <v>5580013</v>
      </c>
      <c r="B359" t="s">
        <v>6289</v>
      </c>
      <c r="C359" t="s">
        <v>7001</v>
      </c>
      <c r="D359" t="s">
        <v>7007</v>
      </c>
      <c r="E359" t="s">
        <v>6292</v>
      </c>
      <c r="F359" t="s">
        <v>7002</v>
      </c>
      <c r="G359" t="s">
        <v>7008</v>
      </c>
      <c r="H359">
        <v>0</v>
      </c>
      <c r="I359">
        <v>0</v>
      </c>
      <c r="J359">
        <v>1</v>
      </c>
      <c r="K359">
        <v>0</v>
      </c>
      <c r="L359">
        <v>0</v>
      </c>
      <c r="M359">
        <v>0</v>
      </c>
    </row>
    <row r="360" spans="1:13" x14ac:dyDescent="0.2">
      <c r="A360">
        <v>5580015</v>
      </c>
      <c r="B360" t="s">
        <v>6289</v>
      </c>
      <c r="C360" t="s">
        <v>7001</v>
      </c>
      <c r="D360" t="s">
        <v>7009</v>
      </c>
      <c r="E360" t="s">
        <v>6292</v>
      </c>
      <c r="F360" t="s">
        <v>7002</v>
      </c>
      <c r="G360" t="s">
        <v>7010</v>
      </c>
      <c r="H360">
        <v>0</v>
      </c>
      <c r="I360">
        <v>0</v>
      </c>
      <c r="J360">
        <v>1</v>
      </c>
      <c r="K360">
        <v>0</v>
      </c>
      <c r="L360">
        <v>0</v>
      </c>
      <c r="M360">
        <v>0</v>
      </c>
    </row>
    <row r="361" spans="1:13" x14ac:dyDescent="0.2">
      <c r="A361">
        <v>5580046</v>
      </c>
      <c r="B361" t="s">
        <v>6289</v>
      </c>
      <c r="C361" t="s">
        <v>7001</v>
      </c>
      <c r="D361" t="s">
        <v>7011</v>
      </c>
      <c r="E361" t="s">
        <v>6292</v>
      </c>
      <c r="F361" t="s">
        <v>7002</v>
      </c>
      <c r="G361" t="s">
        <v>7012</v>
      </c>
      <c r="H361">
        <v>0</v>
      </c>
      <c r="I361">
        <v>0</v>
      </c>
      <c r="J361">
        <v>1</v>
      </c>
      <c r="K361">
        <v>0</v>
      </c>
      <c r="L361">
        <v>0</v>
      </c>
      <c r="M361">
        <v>0</v>
      </c>
    </row>
    <row r="362" spans="1:13" x14ac:dyDescent="0.2">
      <c r="A362">
        <v>5580032</v>
      </c>
      <c r="B362" t="s">
        <v>6289</v>
      </c>
      <c r="C362" t="s">
        <v>7001</v>
      </c>
      <c r="D362" t="s">
        <v>7013</v>
      </c>
      <c r="E362" t="s">
        <v>6292</v>
      </c>
      <c r="F362" t="s">
        <v>7002</v>
      </c>
      <c r="G362" t="s">
        <v>7014</v>
      </c>
      <c r="H362">
        <v>0</v>
      </c>
      <c r="I362">
        <v>0</v>
      </c>
      <c r="J362">
        <v>1</v>
      </c>
      <c r="K362">
        <v>0</v>
      </c>
      <c r="L362">
        <v>0</v>
      </c>
      <c r="M362">
        <v>0</v>
      </c>
    </row>
    <row r="363" spans="1:13" x14ac:dyDescent="0.2">
      <c r="A363">
        <v>5580011</v>
      </c>
      <c r="B363" t="s">
        <v>6289</v>
      </c>
      <c r="C363" t="s">
        <v>7001</v>
      </c>
      <c r="D363" t="s">
        <v>7015</v>
      </c>
      <c r="E363" t="s">
        <v>6292</v>
      </c>
      <c r="F363" t="s">
        <v>7002</v>
      </c>
      <c r="G363" t="s">
        <v>7016</v>
      </c>
      <c r="H363">
        <v>0</v>
      </c>
      <c r="I363">
        <v>0</v>
      </c>
      <c r="J363">
        <v>1</v>
      </c>
      <c r="K363">
        <v>0</v>
      </c>
      <c r="L363">
        <v>0</v>
      </c>
      <c r="M363">
        <v>0</v>
      </c>
    </row>
    <row r="364" spans="1:13" x14ac:dyDescent="0.2">
      <c r="A364">
        <v>5580031</v>
      </c>
      <c r="B364" t="s">
        <v>6289</v>
      </c>
      <c r="C364" t="s">
        <v>7001</v>
      </c>
      <c r="D364" t="s">
        <v>7017</v>
      </c>
      <c r="E364" t="s">
        <v>6292</v>
      </c>
      <c r="F364" t="s">
        <v>7002</v>
      </c>
      <c r="G364" t="s">
        <v>7018</v>
      </c>
      <c r="H364">
        <v>0</v>
      </c>
      <c r="I364">
        <v>0</v>
      </c>
      <c r="J364">
        <v>1</v>
      </c>
      <c r="K364">
        <v>0</v>
      </c>
      <c r="L364">
        <v>0</v>
      </c>
      <c r="M364">
        <v>0</v>
      </c>
    </row>
    <row r="365" spans="1:13" x14ac:dyDescent="0.2">
      <c r="A365">
        <v>5580033</v>
      </c>
      <c r="B365" t="s">
        <v>6289</v>
      </c>
      <c r="C365" t="s">
        <v>7001</v>
      </c>
      <c r="D365" t="s">
        <v>7019</v>
      </c>
      <c r="E365" t="s">
        <v>6292</v>
      </c>
      <c r="F365" t="s">
        <v>7002</v>
      </c>
      <c r="G365" t="s">
        <v>7020</v>
      </c>
      <c r="H365">
        <v>0</v>
      </c>
      <c r="I365">
        <v>0</v>
      </c>
      <c r="J365">
        <v>1</v>
      </c>
      <c r="K365">
        <v>0</v>
      </c>
      <c r="L365">
        <v>0</v>
      </c>
      <c r="M365">
        <v>0</v>
      </c>
    </row>
    <row r="366" spans="1:13" x14ac:dyDescent="0.2">
      <c r="A366">
        <v>5580022</v>
      </c>
      <c r="B366" t="s">
        <v>6289</v>
      </c>
      <c r="C366" t="s">
        <v>7001</v>
      </c>
      <c r="D366" t="s">
        <v>7021</v>
      </c>
      <c r="E366" t="s">
        <v>6292</v>
      </c>
      <c r="F366" t="s">
        <v>7002</v>
      </c>
      <c r="G366" t="s">
        <v>7022</v>
      </c>
      <c r="H366">
        <v>0</v>
      </c>
      <c r="I366">
        <v>0</v>
      </c>
      <c r="J366">
        <v>1</v>
      </c>
      <c r="K366">
        <v>0</v>
      </c>
      <c r="L366">
        <v>0</v>
      </c>
      <c r="M366">
        <v>0</v>
      </c>
    </row>
    <row r="367" spans="1:13" x14ac:dyDescent="0.2">
      <c r="A367">
        <v>5580043</v>
      </c>
      <c r="B367" t="s">
        <v>6289</v>
      </c>
      <c r="C367" t="s">
        <v>7001</v>
      </c>
      <c r="D367" t="s">
        <v>7023</v>
      </c>
      <c r="E367" t="s">
        <v>6292</v>
      </c>
      <c r="F367" t="s">
        <v>7002</v>
      </c>
      <c r="G367" t="s">
        <v>7024</v>
      </c>
      <c r="H367">
        <v>0</v>
      </c>
      <c r="I367">
        <v>0</v>
      </c>
      <c r="J367">
        <v>1</v>
      </c>
      <c r="K367">
        <v>0</v>
      </c>
      <c r="L367">
        <v>0</v>
      </c>
      <c r="M367">
        <v>0</v>
      </c>
    </row>
    <row r="368" spans="1:13" x14ac:dyDescent="0.2">
      <c r="A368">
        <v>5580045</v>
      </c>
      <c r="B368" t="s">
        <v>6289</v>
      </c>
      <c r="C368" t="s">
        <v>7001</v>
      </c>
      <c r="D368" t="s">
        <v>7025</v>
      </c>
      <c r="E368" t="s">
        <v>6292</v>
      </c>
      <c r="F368" t="s">
        <v>7002</v>
      </c>
      <c r="G368" t="s">
        <v>7026</v>
      </c>
      <c r="H368">
        <v>0</v>
      </c>
      <c r="I368">
        <v>0</v>
      </c>
      <c r="J368">
        <v>1</v>
      </c>
      <c r="K368">
        <v>0</v>
      </c>
      <c r="L368">
        <v>0</v>
      </c>
      <c r="M368">
        <v>0</v>
      </c>
    </row>
    <row r="369" spans="1:13" x14ac:dyDescent="0.2">
      <c r="A369">
        <v>5580047</v>
      </c>
      <c r="B369" t="s">
        <v>6289</v>
      </c>
      <c r="C369" t="s">
        <v>7001</v>
      </c>
      <c r="D369" t="s">
        <v>7027</v>
      </c>
      <c r="E369" t="s">
        <v>6292</v>
      </c>
      <c r="F369" t="s">
        <v>7002</v>
      </c>
      <c r="G369" t="s">
        <v>7028</v>
      </c>
      <c r="H369">
        <v>0</v>
      </c>
      <c r="I369">
        <v>0</v>
      </c>
      <c r="J369">
        <v>1</v>
      </c>
      <c r="K369">
        <v>0</v>
      </c>
      <c r="L369">
        <v>0</v>
      </c>
      <c r="M369">
        <v>0</v>
      </c>
    </row>
    <row r="370" spans="1:13" x14ac:dyDescent="0.2">
      <c r="A370">
        <v>5580001</v>
      </c>
      <c r="B370" t="s">
        <v>6289</v>
      </c>
      <c r="C370" t="s">
        <v>7001</v>
      </c>
      <c r="D370" t="s">
        <v>7029</v>
      </c>
      <c r="E370" t="s">
        <v>6292</v>
      </c>
      <c r="F370" t="s">
        <v>7002</v>
      </c>
      <c r="G370" t="s">
        <v>7030</v>
      </c>
      <c r="H370">
        <v>0</v>
      </c>
      <c r="I370">
        <v>0</v>
      </c>
      <c r="J370">
        <v>1</v>
      </c>
      <c r="K370">
        <v>0</v>
      </c>
      <c r="L370">
        <v>0</v>
      </c>
      <c r="M370">
        <v>0</v>
      </c>
    </row>
    <row r="371" spans="1:13" x14ac:dyDescent="0.2">
      <c r="A371">
        <v>5580053</v>
      </c>
      <c r="B371" t="s">
        <v>6289</v>
      </c>
      <c r="C371" t="s">
        <v>7001</v>
      </c>
      <c r="D371" t="s">
        <v>7031</v>
      </c>
      <c r="E371" t="s">
        <v>6292</v>
      </c>
      <c r="F371" t="s">
        <v>7002</v>
      </c>
      <c r="G371" t="s">
        <v>7032</v>
      </c>
      <c r="H371">
        <v>0</v>
      </c>
      <c r="I371">
        <v>0</v>
      </c>
      <c r="J371">
        <v>1</v>
      </c>
      <c r="K371">
        <v>0</v>
      </c>
      <c r="L371">
        <v>0</v>
      </c>
      <c r="M371">
        <v>0</v>
      </c>
    </row>
    <row r="372" spans="1:13" x14ac:dyDescent="0.2">
      <c r="A372">
        <v>5580054</v>
      </c>
      <c r="B372" t="s">
        <v>6289</v>
      </c>
      <c r="C372" t="s">
        <v>7001</v>
      </c>
      <c r="D372" t="s">
        <v>7033</v>
      </c>
      <c r="E372" t="s">
        <v>6292</v>
      </c>
      <c r="F372" t="s">
        <v>7002</v>
      </c>
      <c r="G372" t="s">
        <v>7034</v>
      </c>
      <c r="H372">
        <v>0</v>
      </c>
      <c r="I372">
        <v>0</v>
      </c>
      <c r="J372">
        <v>1</v>
      </c>
      <c r="K372">
        <v>0</v>
      </c>
      <c r="L372">
        <v>0</v>
      </c>
      <c r="M372">
        <v>0</v>
      </c>
    </row>
    <row r="373" spans="1:13" x14ac:dyDescent="0.2">
      <c r="A373">
        <v>5580052</v>
      </c>
      <c r="B373" t="s">
        <v>6289</v>
      </c>
      <c r="C373" t="s">
        <v>7001</v>
      </c>
      <c r="D373" t="s">
        <v>7035</v>
      </c>
      <c r="E373" t="s">
        <v>6292</v>
      </c>
      <c r="F373" t="s">
        <v>7002</v>
      </c>
      <c r="G373" t="s">
        <v>7036</v>
      </c>
      <c r="H373">
        <v>0</v>
      </c>
      <c r="I373">
        <v>0</v>
      </c>
      <c r="J373">
        <v>1</v>
      </c>
      <c r="K373">
        <v>0</v>
      </c>
      <c r="L373">
        <v>0</v>
      </c>
      <c r="M373">
        <v>0</v>
      </c>
    </row>
    <row r="374" spans="1:13" x14ac:dyDescent="0.2">
      <c r="A374">
        <v>5580042</v>
      </c>
      <c r="B374" t="s">
        <v>6289</v>
      </c>
      <c r="C374" t="s">
        <v>7001</v>
      </c>
      <c r="D374" t="s">
        <v>7037</v>
      </c>
      <c r="E374" t="s">
        <v>6292</v>
      </c>
      <c r="F374" t="s">
        <v>7002</v>
      </c>
      <c r="G374" t="s">
        <v>7038</v>
      </c>
      <c r="H374">
        <v>0</v>
      </c>
      <c r="I374">
        <v>0</v>
      </c>
      <c r="J374">
        <v>1</v>
      </c>
      <c r="K374">
        <v>0</v>
      </c>
      <c r="L374">
        <v>0</v>
      </c>
      <c r="M374">
        <v>0</v>
      </c>
    </row>
    <row r="375" spans="1:13" x14ac:dyDescent="0.2">
      <c r="A375">
        <v>5580003</v>
      </c>
      <c r="B375" t="s">
        <v>6289</v>
      </c>
      <c r="C375" t="s">
        <v>7001</v>
      </c>
      <c r="D375" t="s">
        <v>7039</v>
      </c>
      <c r="E375" t="s">
        <v>6292</v>
      </c>
      <c r="F375" t="s">
        <v>7002</v>
      </c>
      <c r="G375" t="s">
        <v>7040</v>
      </c>
      <c r="H375">
        <v>0</v>
      </c>
      <c r="I375">
        <v>0</v>
      </c>
      <c r="J375">
        <v>1</v>
      </c>
      <c r="K375">
        <v>0</v>
      </c>
      <c r="L375">
        <v>0</v>
      </c>
      <c r="M375">
        <v>0</v>
      </c>
    </row>
    <row r="376" spans="1:13" x14ac:dyDescent="0.2">
      <c r="A376">
        <v>5580004</v>
      </c>
      <c r="B376" t="s">
        <v>6289</v>
      </c>
      <c r="C376" t="s">
        <v>7001</v>
      </c>
      <c r="D376" t="s">
        <v>7041</v>
      </c>
      <c r="E376" t="s">
        <v>6292</v>
      </c>
      <c r="F376" t="s">
        <v>7002</v>
      </c>
      <c r="G376" t="s">
        <v>7042</v>
      </c>
      <c r="H376">
        <v>0</v>
      </c>
      <c r="I376">
        <v>0</v>
      </c>
      <c r="J376">
        <v>1</v>
      </c>
      <c r="K376">
        <v>0</v>
      </c>
      <c r="L376">
        <v>0</v>
      </c>
      <c r="M376">
        <v>0</v>
      </c>
    </row>
    <row r="377" spans="1:13" x14ac:dyDescent="0.2">
      <c r="A377">
        <v>5580002</v>
      </c>
      <c r="B377" t="s">
        <v>6289</v>
      </c>
      <c r="C377" t="s">
        <v>7001</v>
      </c>
      <c r="D377" t="s">
        <v>7043</v>
      </c>
      <c r="E377" t="s">
        <v>6292</v>
      </c>
      <c r="F377" t="s">
        <v>7002</v>
      </c>
      <c r="G377" t="s">
        <v>7044</v>
      </c>
      <c r="H377">
        <v>0</v>
      </c>
      <c r="I377">
        <v>0</v>
      </c>
      <c r="J377">
        <v>1</v>
      </c>
      <c r="K377">
        <v>0</v>
      </c>
      <c r="L377">
        <v>0</v>
      </c>
      <c r="M377">
        <v>0</v>
      </c>
    </row>
    <row r="378" spans="1:13" x14ac:dyDescent="0.2">
      <c r="A378">
        <v>5580044</v>
      </c>
      <c r="B378" t="s">
        <v>6289</v>
      </c>
      <c r="C378" t="s">
        <v>7001</v>
      </c>
      <c r="D378" t="s">
        <v>7045</v>
      </c>
      <c r="E378" t="s">
        <v>6292</v>
      </c>
      <c r="F378" t="s">
        <v>7002</v>
      </c>
      <c r="G378" t="s">
        <v>7046</v>
      </c>
      <c r="H378">
        <v>0</v>
      </c>
      <c r="I378">
        <v>0</v>
      </c>
      <c r="J378">
        <v>0</v>
      </c>
      <c r="K378">
        <v>0</v>
      </c>
      <c r="L378">
        <v>0</v>
      </c>
      <c r="M378">
        <v>0</v>
      </c>
    </row>
    <row r="379" spans="1:13" x14ac:dyDescent="0.2">
      <c r="A379">
        <v>5580012</v>
      </c>
      <c r="B379" t="s">
        <v>6289</v>
      </c>
      <c r="C379" t="s">
        <v>7001</v>
      </c>
      <c r="D379" t="s">
        <v>7047</v>
      </c>
      <c r="E379" t="s">
        <v>6292</v>
      </c>
      <c r="F379" t="s">
        <v>7002</v>
      </c>
      <c r="G379" t="s">
        <v>7048</v>
      </c>
      <c r="H379">
        <v>0</v>
      </c>
      <c r="I379">
        <v>0</v>
      </c>
      <c r="J379">
        <v>1</v>
      </c>
      <c r="K379">
        <v>0</v>
      </c>
      <c r="L379">
        <v>0</v>
      </c>
      <c r="M379">
        <v>0</v>
      </c>
    </row>
    <row r="380" spans="1:13" x14ac:dyDescent="0.2">
      <c r="A380">
        <v>5580055</v>
      </c>
      <c r="B380" t="s">
        <v>6289</v>
      </c>
      <c r="C380" t="s">
        <v>7001</v>
      </c>
      <c r="D380" t="s">
        <v>6987</v>
      </c>
      <c r="E380" t="s">
        <v>6292</v>
      </c>
      <c r="F380" t="s">
        <v>7002</v>
      </c>
      <c r="G380" t="s">
        <v>6988</v>
      </c>
      <c r="H380">
        <v>0</v>
      </c>
      <c r="I380">
        <v>0</v>
      </c>
      <c r="J380">
        <v>1</v>
      </c>
      <c r="K380">
        <v>0</v>
      </c>
      <c r="L380">
        <v>0</v>
      </c>
      <c r="M380">
        <v>0</v>
      </c>
    </row>
    <row r="381" spans="1:13" x14ac:dyDescent="0.2">
      <c r="A381">
        <v>5580056</v>
      </c>
      <c r="B381" t="s">
        <v>6289</v>
      </c>
      <c r="C381" t="s">
        <v>7001</v>
      </c>
      <c r="D381" t="s">
        <v>7049</v>
      </c>
      <c r="E381" t="s">
        <v>6292</v>
      </c>
      <c r="F381" t="s">
        <v>7002</v>
      </c>
      <c r="G381" t="s">
        <v>7050</v>
      </c>
      <c r="H381">
        <v>0</v>
      </c>
      <c r="I381">
        <v>0</v>
      </c>
      <c r="J381">
        <v>1</v>
      </c>
      <c r="K381">
        <v>0</v>
      </c>
      <c r="L381">
        <v>0</v>
      </c>
      <c r="M381">
        <v>0</v>
      </c>
    </row>
    <row r="382" spans="1:13" x14ac:dyDescent="0.2">
      <c r="A382">
        <v>5580051</v>
      </c>
      <c r="B382" t="s">
        <v>6289</v>
      </c>
      <c r="C382" t="s">
        <v>7001</v>
      </c>
      <c r="D382" t="s">
        <v>7051</v>
      </c>
      <c r="E382" t="s">
        <v>6292</v>
      </c>
      <c r="F382" t="s">
        <v>7002</v>
      </c>
      <c r="G382" t="s">
        <v>7052</v>
      </c>
      <c r="H382">
        <v>0</v>
      </c>
      <c r="I382">
        <v>0</v>
      </c>
      <c r="J382">
        <v>1</v>
      </c>
      <c r="K382">
        <v>0</v>
      </c>
      <c r="L382">
        <v>0</v>
      </c>
      <c r="M382">
        <v>0</v>
      </c>
    </row>
    <row r="383" spans="1:13" x14ac:dyDescent="0.2">
      <c r="A383">
        <v>5580041</v>
      </c>
      <c r="B383" t="s">
        <v>6289</v>
      </c>
      <c r="C383" t="s">
        <v>7001</v>
      </c>
      <c r="D383" t="s">
        <v>7053</v>
      </c>
      <c r="E383" t="s">
        <v>6292</v>
      </c>
      <c r="F383" t="s">
        <v>7002</v>
      </c>
      <c r="G383" t="s">
        <v>7054</v>
      </c>
      <c r="H383">
        <v>0</v>
      </c>
      <c r="I383">
        <v>0</v>
      </c>
      <c r="J383">
        <v>1</v>
      </c>
      <c r="K383">
        <v>0</v>
      </c>
      <c r="L383">
        <v>0</v>
      </c>
      <c r="M383">
        <v>0</v>
      </c>
    </row>
    <row r="384" spans="1:13" x14ac:dyDescent="0.2">
      <c r="A384">
        <v>5580023</v>
      </c>
      <c r="B384" t="s">
        <v>6289</v>
      </c>
      <c r="C384" t="s">
        <v>7001</v>
      </c>
      <c r="D384" t="s">
        <v>7055</v>
      </c>
      <c r="E384" t="s">
        <v>6292</v>
      </c>
      <c r="F384" t="s">
        <v>7002</v>
      </c>
      <c r="G384" t="s">
        <v>7056</v>
      </c>
      <c r="H384">
        <v>0</v>
      </c>
      <c r="I384">
        <v>0</v>
      </c>
      <c r="J384">
        <v>1</v>
      </c>
      <c r="K384">
        <v>0</v>
      </c>
      <c r="L384">
        <v>0</v>
      </c>
      <c r="M384">
        <v>0</v>
      </c>
    </row>
    <row r="385" spans="1:13" x14ac:dyDescent="0.2">
      <c r="A385">
        <v>5580024</v>
      </c>
      <c r="B385" t="s">
        <v>6289</v>
      </c>
      <c r="C385" t="s">
        <v>7001</v>
      </c>
      <c r="D385" t="s">
        <v>7057</v>
      </c>
      <c r="E385" t="s">
        <v>6292</v>
      </c>
      <c r="F385" t="s">
        <v>7002</v>
      </c>
      <c r="G385" t="s">
        <v>7058</v>
      </c>
      <c r="H385">
        <v>0</v>
      </c>
      <c r="I385">
        <v>0</v>
      </c>
      <c r="J385">
        <v>0</v>
      </c>
      <c r="K385">
        <v>0</v>
      </c>
      <c r="L385">
        <v>0</v>
      </c>
      <c r="M385">
        <v>0</v>
      </c>
    </row>
    <row r="386" spans="1:13" x14ac:dyDescent="0.2">
      <c r="A386">
        <v>5460000</v>
      </c>
      <c r="B386" t="s">
        <v>6289</v>
      </c>
      <c r="C386" t="s">
        <v>7059</v>
      </c>
      <c r="D386" t="s">
        <v>6291</v>
      </c>
      <c r="E386" t="s">
        <v>6292</v>
      </c>
      <c r="F386" t="s">
        <v>7060</v>
      </c>
      <c r="G386" t="s">
        <v>6294</v>
      </c>
      <c r="H386">
        <v>0</v>
      </c>
      <c r="I386">
        <v>0</v>
      </c>
      <c r="J386">
        <v>0</v>
      </c>
      <c r="K386">
        <v>0</v>
      </c>
      <c r="L386">
        <v>0</v>
      </c>
      <c r="M386">
        <v>0</v>
      </c>
    </row>
    <row r="387" spans="1:13" x14ac:dyDescent="0.2">
      <c r="A387">
        <v>5460003</v>
      </c>
      <c r="B387" t="s">
        <v>6289</v>
      </c>
      <c r="C387" t="s">
        <v>7059</v>
      </c>
      <c r="D387" t="s">
        <v>7061</v>
      </c>
      <c r="E387" t="s">
        <v>6292</v>
      </c>
      <c r="F387" t="s">
        <v>7060</v>
      </c>
      <c r="G387" t="s">
        <v>7062</v>
      </c>
      <c r="H387">
        <v>0</v>
      </c>
      <c r="I387">
        <v>0</v>
      </c>
      <c r="J387">
        <v>1</v>
      </c>
      <c r="K387">
        <v>0</v>
      </c>
      <c r="L387">
        <v>0</v>
      </c>
      <c r="M387">
        <v>0</v>
      </c>
    </row>
    <row r="388" spans="1:13" x14ac:dyDescent="0.2">
      <c r="A388">
        <v>5460001</v>
      </c>
      <c r="B388" t="s">
        <v>6289</v>
      </c>
      <c r="C388" t="s">
        <v>7059</v>
      </c>
      <c r="D388" t="s">
        <v>7063</v>
      </c>
      <c r="E388" t="s">
        <v>6292</v>
      </c>
      <c r="F388" t="s">
        <v>7060</v>
      </c>
      <c r="G388" t="s">
        <v>7064</v>
      </c>
      <c r="H388">
        <v>0</v>
      </c>
      <c r="I388">
        <v>0</v>
      </c>
      <c r="J388">
        <v>1</v>
      </c>
      <c r="K388">
        <v>0</v>
      </c>
      <c r="L388">
        <v>0</v>
      </c>
      <c r="M388">
        <v>0</v>
      </c>
    </row>
    <row r="389" spans="1:13" x14ac:dyDescent="0.2">
      <c r="A389">
        <v>5460044</v>
      </c>
      <c r="B389" t="s">
        <v>6289</v>
      </c>
      <c r="C389" t="s">
        <v>7059</v>
      </c>
      <c r="D389" t="s">
        <v>7065</v>
      </c>
      <c r="E389" t="s">
        <v>6292</v>
      </c>
      <c r="F389" t="s">
        <v>7060</v>
      </c>
      <c r="G389" t="s">
        <v>7066</v>
      </c>
      <c r="H389">
        <v>0</v>
      </c>
      <c r="I389">
        <v>0</v>
      </c>
      <c r="J389">
        <v>1</v>
      </c>
      <c r="K389">
        <v>0</v>
      </c>
      <c r="L389">
        <v>0</v>
      </c>
      <c r="M389">
        <v>0</v>
      </c>
    </row>
    <row r="390" spans="1:13" x14ac:dyDescent="0.2">
      <c r="A390">
        <v>5460002</v>
      </c>
      <c r="B390" t="s">
        <v>6289</v>
      </c>
      <c r="C390" t="s">
        <v>7059</v>
      </c>
      <c r="D390" t="s">
        <v>7067</v>
      </c>
      <c r="E390" t="s">
        <v>6292</v>
      </c>
      <c r="F390" t="s">
        <v>7060</v>
      </c>
      <c r="G390" t="s">
        <v>7068</v>
      </c>
      <c r="H390">
        <v>0</v>
      </c>
      <c r="I390">
        <v>0</v>
      </c>
      <c r="J390">
        <v>1</v>
      </c>
      <c r="K390">
        <v>0</v>
      </c>
      <c r="L390">
        <v>0</v>
      </c>
      <c r="M390">
        <v>0</v>
      </c>
    </row>
    <row r="391" spans="1:13" x14ac:dyDescent="0.2">
      <c r="A391">
        <v>5460041</v>
      </c>
      <c r="B391" t="s">
        <v>6289</v>
      </c>
      <c r="C391" t="s">
        <v>7059</v>
      </c>
      <c r="D391" t="s">
        <v>7069</v>
      </c>
      <c r="E391" t="s">
        <v>6292</v>
      </c>
      <c r="F391" t="s">
        <v>7060</v>
      </c>
      <c r="G391" t="s">
        <v>7070</v>
      </c>
      <c r="H391">
        <v>0</v>
      </c>
      <c r="I391">
        <v>0</v>
      </c>
      <c r="J391">
        <v>1</v>
      </c>
      <c r="K391">
        <v>0</v>
      </c>
      <c r="L391">
        <v>0</v>
      </c>
      <c r="M391">
        <v>0</v>
      </c>
    </row>
    <row r="392" spans="1:13" x14ac:dyDescent="0.2">
      <c r="A392">
        <v>5460024</v>
      </c>
      <c r="B392" t="s">
        <v>6289</v>
      </c>
      <c r="C392" t="s">
        <v>7059</v>
      </c>
      <c r="D392" t="s">
        <v>7071</v>
      </c>
      <c r="E392" t="s">
        <v>6292</v>
      </c>
      <c r="F392" t="s">
        <v>7060</v>
      </c>
      <c r="G392" t="s">
        <v>7072</v>
      </c>
      <c r="H392">
        <v>0</v>
      </c>
      <c r="I392">
        <v>0</v>
      </c>
      <c r="J392">
        <v>1</v>
      </c>
      <c r="K392">
        <v>0</v>
      </c>
      <c r="L392">
        <v>0</v>
      </c>
      <c r="M392">
        <v>0</v>
      </c>
    </row>
    <row r="393" spans="1:13" x14ac:dyDescent="0.2">
      <c r="A393">
        <v>5460043</v>
      </c>
      <c r="B393" t="s">
        <v>6289</v>
      </c>
      <c r="C393" t="s">
        <v>7059</v>
      </c>
      <c r="D393" t="s">
        <v>7073</v>
      </c>
      <c r="E393" t="s">
        <v>6292</v>
      </c>
      <c r="F393" t="s">
        <v>7060</v>
      </c>
      <c r="G393" t="s">
        <v>7074</v>
      </c>
      <c r="H393">
        <v>0</v>
      </c>
      <c r="I393">
        <v>0</v>
      </c>
      <c r="J393">
        <v>1</v>
      </c>
      <c r="K393">
        <v>0</v>
      </c>
      <c r="L393">
        <v>0</v>
      </c>
      <c r="M393">
        <v>0</v>
      </c>
    </row>
    <row r="394" spans="1:13" x14ac:dyDescent="0.2">
      <c r="A394">
        <v>5460022</v>
      </c>
      <c r="B394" t="s">
        <v>6289</v>
      </c>
      <c r="C394" t="s">
        <v>7059</v>
      </c>
      <c r="D394" t="s">
        <v>7075</v>
      </c>
      <c r="E394" t="s">
        <v>6292</v>
      </c>
      <c r="F394" t="s">
        <v>7060</v>
      </c>
      <c r="G394" t="s">
        <v>7076</v>
      </c>
      <c r="H394">
        <v>0</v>
      </c>
      <c r="I394">
        <v>0</v>
      </c>
      <c r="J394">
        <v>1</v>
      </c>
      <c r="K394">
        <v>0</v>
      </c>
      <c r="L394">
        <v>0</v>
      </c>
      <c r="M394">
        <v>0</v>
      </c>
    </row>
    <row r="395" spans="1:13" x14ac:dyDescent="0.2">
      <c r="A395">
        <v>5460014</v>
      </c>
      <c r="B395" t="s">
        <v>6289</v>
      </c>
      <c r="C395" t="s">
        <v>7059</v>
      </c>
      <c r="D395" t="s">
        <v>7077</v>
      </c>
      <c r="E395" t="s">
        <v>6292</v>
      </c>
      <c r="F395" t="s">
        <v>7060</v>
      </c>
      <c r="G395" t="s">
        <v>7078</v>
      </c>
      <c r="H395">
        <v>0</v>
      </c>
      <c r="I395">
        <v>0</v>
      </c>
      <c r="J395">
        <v>1</v>
      </c>
      <c r="K395">
        <v>0</v>
      </c>
      <c r="L395">
        <v>0</v>
      </c>
      <c r="M395">
        <v>0</v>
      </c>
    </row>
    <row r="396" spans="1:13" x14ac:dyDescent="0.2">
      <c r="A396">
        <v>5460031</v>
      </c>
      <c r="B396" t="s">
        <v>6289</v>
      </c>
      <c r="C396" t="s">
        <v>7059</v>
      </c>
      <c r="D396" t="s">
        <v>7079</v>
      </c>
      <c r="E396" t="s">
        <v>6292</v>
      </c>
      <c r="F396" t="s">
        <v>7060</v>
      </c>
      <c r="G396" t="s">
        <v>7080</v>
      </c>
      <c r="H396">
        <v>0</v>
      </c>
      <c r="I396">
        <v>0</v>
      </c>
      <c r="J396">
        <v>1</v>
      </c>
      <c r="K396">
        <v>0</v>
      </c>
      <c r="L396">
        <v>0</v>
      </c>
      <c r="M396">
        <v>0</v>
      </c>
    </row>
    <row r="397" spans="1:13" x14ac:dyDescent="0.2">
      <c r="A397">
        <v>5460021</v>
      </c>
      <c r="B397" t="s">
        <v>6289</v>
      </c>
      <c r="C397" t="s">
        <v>7059</v>
      </c>
      <c r="D397" t="s">
        <v>7081</v>
      </c>
      <c r="E397" t="s">
        <v>6292</v>
      </c>
      <c r="F397" t="s">
        <v>7060</v>
      </c>
      <c r="G397" t="s">
        <v>7082</v>
      </c>
      <c r="H397">
        <v>0</v>
      </c>
      <c r="I397">
        <v>0</v>
      </c>
      <c r="J397">
        <v>1</v>
      </c>
      <c r="K397">
        <v>0</v>
      </c>
      <c r="L397">
        <v>0</v>
      </c>
      <c r="M397">
        <v>0</v>
      </c>
    </row>
    <row r="398" spans="1:13" x14ac:dyDescent="0.2">
      <c r="A398">
        <v>5460012</v>
      </c>
      <c r="B398" t="s">
        <v>6289</v>
      </c>
      <c r="C398" t="s">
        <v>7059</v>
      </c>
      <c r="D398" t="s">
        <v>7083</v>
      </c>
      <c r="E398" t="s">
        <v>6292</v>
      </c>
      <c r="F398" t="s">
        <v>7060</v>
      </c>
      <c r="G398" t="s">
        <v>7084</v>
      </c>
      <c r="H398">
        <v>0</v>
      </c>
      <c r="I398">
        <v>0</v>
      </c>
      <c r="J398">
        <v>1</v>
      </c>
      <c r="K398">
        <v>0</v>
      </c>
      <c r="L398">
        <v>0</v>
      </c>
      <c r="M398">
        <v>0</v>
      </c>
    </row>
    <row r="399" spans="1:13" x14ac:dyDescent="0.2">
      <c r="A399">
        <v>5460034</v>
      </c>
      <c r="B399" t="s">
        <v>6289</v>
      </c>
      <c r="C399" t="s">
        <v>7059</v>
      </c>
      <c r="D399" t="s">
        <v>7085</v>
      </c>
      <c r="E399" t="s">
        <v>6292</v>
      </c>
      <c r="F399" t="s">
        <v>7060</v>
      </c>
      <c r="G399" t="s">
        <v>7086</v>
      </c>
      <c r="H399">
        <v>0</v>
      </c>
      <c r="I399">
        <v>0</v>
      </c>
      <c r="J399">
        <v>0</v>
      </c>
      <c r="K399">
        <v>0</v>
      </c>
      <c r="L399">
        <v>0</v>
      </c>
      <c r="M399">
        <v>0</v>
      </c>
    </row>
    <row r="400" spans="1:13" x14ac:dyDescent="0.2">
      <c r="A400">
        <v>5460042</v>
      </c>
      <c r="B400" t="s">
        <v>6289</v>
      </c>
      <c r="C400" t="s">
        <v>7059</v>
      </c>
      <c r="D400" t="s">
        <v>7087</v>
      </c>
      <c r="E400" t="s">
        <v>6292</v>
      </c>
      <c r="F400" t="s">
        <v>7060</v>
      </c>
      <c r="G400" t="s">
        <v>7088</v>
      </c>
      <c r="H400">
        <v>0</v>
      </c>
      <c r="I400">
        <v>0</v>
      </c>
      <c r="J400">
        <v>1</v>
      </c>
      <c r="K400">
        <v>0</v>
      </c>
      <c r="L400">
        <v>0</v>
      </c>
      <c r="M400">
        <v>0</v>
      </c>
    </row>
    <row r="401" spans="1:13" x14ac:dyDescent="0.2">
      <c r="A401">
        <v>5460011</v>
      </c>
      <c r="B401" t="s">
        <v>6289</v>
      </c>
      <c r="C401" t="s">
        <v>7059</v>
      </c>
      <c r="D401" t="s">
        <v>7089</v>
      </c>
      <c r="E401" t="s">
        <v>6292</v>
      </c>
      <c r="F401" t="s">
        <v>7060</v>
      </c>
      <c r="G401" t="s">
        <v>7090</v>
      </c>
      <c r="H401">
        <v>0</v>
      </c>
      <c r="I401">
        <v>0</v>
      </c>
      <c r="J401">
        <v>1</v>
      </c>
      <c r="K401">
        <v>0</v>
      </c>
      <c r="L401">
        <v>0</v>
      </c>
      <c r="M401">
        <v>0</v>
      </c>
    </row>
    <row r="402" spans="1:13" x14ac:dyDescent="0.2">
      <c r="A402">
        <v>5460032</v>
      </c>
      <c r="B402" t="s">
        <v>6289</v>
      </c>
      <c r="C402" t="s">
        <v>7059</v>
      </c>
      <c r="D402" t="s">
        <v>7091</v>
      </c>
      <c r="E402" t="s">
        <v>6292</v>
      </c>
      <c r="F402" t="s">
        <v>7060</v>
      </c>
      <c r="G402" t="s">
        <v>7092</v>
      </c>
      <c r="H402">
        <v>0</v>
      </c>
      <c r="I402">
        <v>0</v>
      </c>
      <c r="J402">
        <v>1</v>
      </c>
      <c r="K402">
        <v>0</v>
      </c>
      <c r="L402">
        <v>0</v>
      </c>
      <c r="M402">
        <v>0</v>
      </c>
    </row>
    <row r="403" spans="1:13" x14ac:dyDescent="0.2">
      <c r="A403">
        <v>5460033</v>
      </c>
      <c r="B403" t="s">
        <v>6289</v>
      </c>
      <c r="C403" t="s">
        <v>7059</v>
      </c>
      <c r="D403" t="s">
        <v>7093</v>
      </c>
      <c r="E403" t="s">
        <v>6292</v>
      </c>
      <c r="F403" t="s">
        <v>7060</v>
      </c>
      <c r="G403" t="s">
        <v>7094</v>
      </c>
      <c r="H403">
        <v>0</v>
      </c>
      <c r="I403">
        <v>0</v>
      </c>
      <c r="J403">
        <v>1</v>
      </c>
      <c r="K403">
        <v>0</v>
      </c>
      <c r="L403">
        <v>0</v>
      </c>
      <c r="M403">
        <v>0</v>
      </c>
    </row>
    <row r="404" spans="1:13" x14ac:dyDescent="0.2">
      <c r="A404">
        <v>5460023</v>
      </c>
      <c r="B404" t="s">
        <v>6289</v>
      </c>
      <c r="C404" t="s">
        <v>7059</v>
      </c>
      <c r="D404" t="s">
        <v>7095</v>
      </c>
      <c r="E404" t="s">
        <v>6292</v>
      </c>
      <c r="F404" t="s">
        <v>7060</v>
      </c>
      <c r="G404" t="s">
        <v>7096</v>
      </c>
      <c r="H404">
        <v>0</v>
      </c>
      <c r="I404">
        <v>0</v>
      </c>
      <c r="J404">
        <v>1</v>
      </c>
      <c r="K404">
        <v>0</v>
      </c>
      <c r="L404">
        <v>0</v>
      </c>
      <c r="M404">
        <v>0</v>
      </c>
    </row>
    <row r="405" spans="1:13" x14ac:dyDescent="0.2">
      <c r="A405">
        <v>5460035</v>
      </c>
      <c r="B405" t="s">
        <v>6289</v>
      </c>
      <c r="C405" t="s">
        <v>7059</v>
      </c>
      <c r="D405" t="s">
        <v>7097</v>
      </c>
      <c r="E405" t="s">
        <v>6292</v>
      </c>
      <c r="F405" t="s">
        <v>7060</v>
      </c>
      <c r="G405" t="s">
        <v>7098</v>
      </c>
      <c r="H405">
        <v>0</v>
      </c>
      <c r="I405">
        <v>0</v>
      </c>
      <c r="J405">
        <v>1</v>
      </c>
      <c r="K405">
        <v>0</v>
      </c>
      <c r="L405">
        <v>0</v>
      </c>
      <c r="M405">
        <v>0</v>
      </c>
    </row>
    <row r="406" spans="1:13" x14ac:dyDescent="0.2">
      <c r="A406">
        <v>5460013</v>
      </c>
      <c r="B406" t="s">
        <v>6289</v>
      </c>
      <c r="C406" t="s">
        <v>7059</v>
      </c>
      <c r="D406" t="s">
        <v>7099</v>
      </c>
      <c r="E406" t="s">
        <v>6292</v>
      </c>
      <c r="F406" t="s">
        <v>7060</v>
      </c>
      <c r="G406" t="s">
        <v>7100</v>
      </c>
      <c r="H406">
        <v>0</v>
      </c>
      <c r="I406">
        <v>0</v>
      </c>
      <c r="J406">
        <v>1</v>
      </c>
      <c r="K406">
        <v>0</v>
      </c>
      <c r="L406">
        <v>0</v>
      </c>
      <c r="M406">
        <v>0</v>
      </c>
    </row>
    <row r="407" spans="1:13" x14ac:dyDescent="0.2">
      <c r="A407">
        <v>5570000</v>
      </c>
      <c r="B407" t="s">
        <v>6289</v>
      </c>
      <c r="C407" t="s">
        <v>7101</v>
      </c>
      <c r="D407" t="s">
        <v>6291</v>
      </c>
      <c r="E407" t="s">
        <v>6292</v>
      </c>
      <c r="F407" t="s">
        <v>7102</v>
      </c>
      <c r="G407" t="s">
        <v>6294</v>
      </c>
      <c r="H407">
        <v>0</v>
      </c>
      <c r="I407">
        <v>0</v>
      </c>
      <c r="J407">
        <v>0</v>
      </c>
      <c r="K407">
        <v>0</v>
      </c>
      <c r="L407">
        <v>0</v>
      </c>
      <c r="M407">
        <v>0</v>
      </c>
    </row>
    <row r="408" spans="1:13" x14ac:dyDescent="0.2">
      <c r="A408">
        <v>5570032</v>
      </c>
      <c r="B408" t="s">
        <v>6289</v>
      </c>
      <c r="C408" t="s">
        <v>7101</v>
      </c>
      <c r="D408" t="s">
        <v>6343</v>
      </c>
      <c r="E408" t="s">
        <v>6292</v>
      </c>
      <c r="F408" t="s">
        <v>7102</v>
      </c>
      <c r="G408" t="s">
        <v>7103</v>
      </c>
      <c r="H408">
        <v>0</v>
      </c>
      <c r="I408">
        <v>0</v>
      </c>
      <c r="J408">
        <v>1</v>
      </c>
      <c r="K408">
        <v>0</v>
      </c>
      <c r="L408">
        <v>0</v>
      </c>
      <c r="M408">
        <v>0</v>
      </c>
    </row>
    <row r="409" spans="1:13" x14ac:dyDescent="0.2">
      <c r="A409">
        <v>5570041</v>
      </c>
      <c r="B409" t="s">
        <v>6289</v>
      </c>
      <c r="C409" t="s">
        <v>7101</v>
      </c>
      <c r="D409" t="s">
        <v>7104</v>
      </c>
      <c r="E409" t="s">
        <v>6292</v>
      </c>
      <c r="F409" t="s">
        <v>7102</v>
      </c>
      <c r="G409" t="s">
        <v>7105</v>
      </c>
      <c r="H409">
        <v>0</v>
      </c>
      <c r="I409">
        <v>0</v>
      </c>
      <c r="J409">
        <v>1</v>
      </c>
      <c r="K409">
        <v>0</v>
      </c>
      <c r="L409">
        <v>0</v>
      </c>
      <c r="M409">
        <v>0</v>
      </c>
    </row>
    <row r="410" spans="1:13" x14ac:dyDescent="0.2">
      <c r="A410">
        <v>5570042</v>
      </c>
      <c r="B410" t="s">
        <v>6289</v>
      </c>
      <c r="C410" t="s">
        <v>7101</v>
      </c>
      <c r="D410" t="s">
        <v>7106</v>
      </c>
      <c r="E410" t="s">
        <v>6292</v>
      </c>
      <c r="F410" t="s">
        <v>7102</v>
      </c>
      <c r="G410" t="s">
        <v>7107</v>
      </c>
      <c r="H410">
        <v>0</v>
      </c>
      <c r="I410">
        <v>0</v>
      </c>
      <c r="J410">
        <v>1</v>
      </c>
      <c r="K410">
        <v>0</v>
      </c>
      <c r="L410">
        <v>0</v>
      </c>
      <c r="M410">
        <v>0</v>
      </c>
    </row>
    <row r="411" spans="1:13" x14ac:dyDescent="0.2">
      <c r="A411">
        <v>5570061</v>
      </c>
      <c r="B411" t="s">
        <v>6289</v>
      </c>
      <c r="C411" t="s">
        <v>7101</v>
      </c>
      <c r="D411" t="s">
        <v>7108</v>
      </c>
      <c r="E411" t="s">
        <v>6292</v>
      </c>
      <c r="F411" t="s">
        <v>7102</v>
      </c>
      <c r="G411" t="s">
        <v>7109</v>
      </c>
      <c r="H411">
        <v>0</v>
      </c>
      <c r="I411">
        <v>0</v>
      </c>
      <c r="J411">
        <v>1</v>
      </c>
      <c r="K411">
        <v>0</v>
      </c>
      <c r="L411">
        <v>0</v>
      </c>
      <c r="M411">
        <v>0</v>
      </c>
    </row>
    <row r="412" spans="1:13" x14ac:dyDescent="0.2">
      <c r="A412">
        <v>5570021</v>
      </c>
      <c r="B412" t="s">
        <v>6289</v>
      </c>
      <c r="C412" t="s">
        <v>7101</v>
      </c>
      <c r="D412" t="s">
        <v>7110</v>
      </c>
      <c r="E412" t="s">
        <v>6292</v>
      </c>
      <c r="F412" t="s">
        <v>7102</v>
      </c>
      <c r="G412" t="s">
        <v>7111</v>
      </c>
      <c r="H412">
        <v>0</v>
      </c>
      <c r="I412">
        <v>0</v>
      </c>
      <c r="J412">
        <v>1</v>
      </c>
      <c r="K412">
        <v>0</v>
      </c>
      <c r="L412">
        <v>0</v>
      </c>
      <c r="M412">
        <v>0</v>
      </c>
    </row>
    <row r="413" spans="1:13" x14ac:dyDescent="0.2">
      <c r="A413">
        <v>5570001</v>
      </c>
      <c r="B413" t="s">
        <v>6289</v>
      </c>
      <c r="C413" t="s">
        <v>7101</v>
      </c>
      <c r="D413" t="s">
        <v>7112</v>
      </c>
      <c r="E413" t="s">
        <v>6292</v>
      </c>
      <c r="F413" t="s">
        <v>7102</v>
      </c>
      <c r="G413" t="s">
        <v>7113</v>
      </c>
      <c r="H413">
        <v>0</v>
      </c>
      <c r="I413">
        <v>0</v>
      </c>
      <c r="J413">
        <v>1</v>
      </c>
      <c r="K413">
        <v>0</v>
      </c>
      <c r="L413">
        <v>0</v>
      </c>
      <c r="M413">
        <v>0</v>
      </c>
    </row>
    <row r="414" spans="1:13" x14ac:dyDescent="0.2">
      <c r="A414">
        <v>5570052</v>
      </c>
      <c r="B414" t="s">
        <v>6289</v>
      </c>
      <c r="C414" t="s">
        <v>7101</v>
      </c>
      <c r="D414" t="s">
        <v>7114</v>
      </c>
      <c r="E414" t="s">
        <v>6292</v>
      </c>
      <c r="F414" t="s">
        <v>7102</v>
      </c>
      <c r="G414" t="s">
        <v>7115</v>
      </c>
      <c r="H414">
        <v>0</v>
      </c>
      <c r="I414">
        <v>0</v>
      </c>
      <c r="J414">
        <v>1</v>
      </c>
      <c r="K414">
        <v>0</v>
      </c>
      <c r="L414">
        <v>0</v>
      </c>
      <c r="M414">
        <v>0</v>
      </c>
    </row>
    <row r="415" spans="1:13" x14ac:dyDescent="0.2">
      <c r="A415">
        <v>5570012</v>
      </c>
      <c r="B415" t="s">
        <v>6289</v>
      </c>
      <c r="C415" t="s">
        <v>7101</v>
      </c>
      <c r="D415" t="s">
        <v>7116</v>
      </c>
      <c r="E415" t="s">
        <v>6292</v>
      </c>
      <c r="F415" t="s">
        <v>7102</v>
      </c>
      <c r="G415" t="s">
        <v>7117</v>
      </c>
      <c r="H415">
        <v>0</v>
      </c>
      <c r="I415">
        <v>0</v>
      </c>
      <c r="J415">
        <v>1</v>
      </c>
      <c r="K415">
        <v>0</v>
      </c>
      <c r="L415">
        <v>0</v>
      </c>
      <c r="M415">
        <v>0</v>
      </c>
    </row>
    <row r="416" spans="1:13" x14ac:dyDescent="0.2">
      <c r="A416">
        <v>5570054</v>
      </c>
      <c r="B416" t="s">
        <v>6289</v>
      </c>
      <c r="C416" t="s">
        <v>7101</v>
      </c>
      <c r="D416" t="s">
        <v>7118</v>
      </c>
      <c r="E416" t="s">
        <v>6292</v>
      </c>
      <c r="F416" t="s">
        <v>7102</v>
      </c>
      <c r="G416" t="s">
        <v>7119</v>
      </c>
      <c r="H416">
        <v>0</v>
      </c>
      <c r="I416">
        <v>0</v>
      </c>
      <c r="J416">
        <v>1</v>
      </c>
      <c r="K416">
        <v>0</v>
      </c>
      <c r="L416">
        <v>0</v>
      </c>
      <c r="M416">
        <v>0</v>
      </c>
    </row>
    <row r="417" spans="1:13" x14ac:dyDescent="0.2">
      <c r="A417">
        <v>5570055</v>
      </c>
      <c r="B417" t="s">
        <v>6289</v>
      </c>
      <c r="C417" t="s">
        <v>7101</v>
      </c>
      <c r="D417" t="s">
        <v>7120</v>
      </c>
      <c r="E417" t="s">
        <v>6292</v>
      </c>
      <c r="F417" t="s">
        <v>7102</v>
      </c>
      <c r="G417" t="s">
        <v>7121</v>
      </c>
      <c r="H417">
        <v>0</v>
      </c>
      <c r="I417">
        <v>0</v>
      </c>
      <c r="J417">
        <v>1</v>
      </c>
      <c r="K417">
        <v>0</v>
      </c>
      <c r="L417">
        <v>0</v>
      </c>
      <c r="M417">
        <v>0</v>
      </c>
    </row>
    <row r="418" spans="1:13" x14ac:dyDescent="0.2">
      <c r="A418">
        <v>5570053</v>
      </c>
      <c r="B418" t="s">
        <v>6289</v>
      </c>
      <c r="C418" t="s">
        <v>7101</v>
      </c>
      <c r="D418" t="s">
        <v>7122</v>
      </c>
      <c r="E418" t="s">
        <v>6292</v>
      </c>
      <c r="F418" t="s">
        <v>7102</v>
      </c>
      <c r="G418" t="s">
        <v>7123</v>
      </c>
      <c r="H418">
        <v>0</v>
      </c>
      <c r="I418">
        <v>0</v>
      </c>
      <c r="J418">
        <v>1</v>
      </c>
      <c r="K418">
        <v>0</v>
      </c>
      <c r="L418">
        <v>0</v>
      </c>
      <c r="M418">
        <v>0</v>
      </c>
    </row>
    <row r="419" spans="1:13" x14ac:dyDescent="0.2">
      <c r="A419">
        <v>5570002</v>
      </c>
      <c r="B419" t="s">
        <v>6289</v>
      </c>
      <c r="C419" t="s">
        <v>7101</v>
      </c>
      <c r="D419" t="s">
        <v>7124</v>
      </c>
      <c r="E419" t="s">
        <v>6292</v>
      </c>
      <c r="F419" t="s">
        <v>7102</v>
      </c>
      <c r="G419" t="s">
        <v>7125</v>
      </c>
      <c r="H419">
        <v>0</v>
      </c>
      <c r="I419">
        <v>0</v>
      </c>
      <c r="J419">
        <v>1</v>
      </c>
      <c r="K419">
        <v>0</v>
      </c>
      <c r="L419">
        <v>0</v>
      </c>
      <c r="M419">
        <v>0</v>
      </c>
    </row>
    <row r="420" spans="1:13" x14ac:dyDescent="0.2">
      <c r="A420">
        <v>5570051</v>
      </c>
      <c r="B420" t="s">
        <v>6289</v>
      </c>
      <c r="C420" t="s">
        <v>7101</v>
      </c>
      <c r="D420" t="s">
        <v>7126</v>
      </c>
      <c r="E420" t="s">
        <v>6292</v>
      </c>
      <c r="F420" t="s">
        <v>7102</v>
      </c>
      <c r="G420" t="s">
        <v>7127</v>
      </c>
      <c r="H420">
        <v>0</v>
      </c>
      <c r="I420">
        <v>0</v>
      </c>
      <c r="J420">
        <v>1</v>
      </c>
      <c r="K420">
        <v>0</v>
      </c>
      <c r="L420">
        <v>0</v>
      </c>
      <c r="M420">
        <v>0</v>
      </c>
    </row>
    <row r="421" spans="1:13" x14ac:dyDescent="0.2">
      <c r="A421">
        <v>5570044</v>
      </c>
      <c r="B421" t="s">
        <v>6289</v>
      </c>
      <c r="C421" t="s">
        <v>7101</v>
      </c>
      <c r="D421" t="s">
        <v>7128</v>
      </c>
      <c r="E421" t="s">
        <v>6292</v>
      </c>
      <c r="F421" t="s">
        <v>7102</v>
      </c>
      <c r="G421" t="s">
        <v>7129</v>
      </c>
      <c r="H421">
        <v>0</v>
      </c>
      <c r="I421">
        <v>0</v>
      </c>
      <c r="J421">
        <v>1</v>
      </c>
      <c r="K421">
        <v>0</v>
      </c>
      <c r="L421">
        <v>0</v>
      </c>
      <c r="M421">
        <v>0</v>
      </c>
    </row>
    <row r="422" spans="1:13" x14ac:dyDescent="0.2">
      <c r="A422">
        <v>5570043</v>
      </c>
      <c r="B422" t="s">
        <v>6289</v>
      </c>
      <c r="C422" t="s">
        <v>7101</v>
      </c>
      <c r="D422" t="s">
        <v>7130</v>
      </c>
      <c r="E422" t="s">
        <v>6292</v>
      </c>
      <c r="F422" t="s">
        <v>7102</v>
      </c>
      <c r="G422" t="s">
        <v>7131</v>
      </c>
      <c r="H422">
        <v>0</v>
      </c>
      <c r="I422">
        <v>0</v>
      </c>
      <c r="J422">
        <v>1</v>
      </c>
      <c r="K422">
        <v>0</v>
      </c>
      <c r="L422">
        <v>0</v>
      </c>
      <c r="M422">
        <v>0</v>
      </c>
    </row>
    <row r="423" spans="1:13" x14ac:dyDescent="0.2">
      <c r="A423">
        <v>5570045</v>
      </c>
      <c r="B423" t="s">
        <v>6289</v>
      </c>
      <c r="C423" t="s">
        <v>7101</v>
      </c>
      <c r="D423" t="s">
        <v>7132</v>
      </c>
      <c r="E423" t="s">
        <v>6292</v>
      </c>
      <c r="F423" t="s">
        <v>7102</v>
      </c>
      <c r="G423" t="s">
        <v>7133</v>
      </c>
      <c r="H423">
        <v>0</v>
      </c>
      <c r="I423">
        <v>0</v>
      </c>
      <c r="J423">
        <v>1</v>
      </c>
      <c r="K423">
        <v>0</v>
      </c>
      <c r="L423">
        <v>0</v>
      </c>
      <c r="M423">
        <v>0</v>
      </c>
    </row>
    <row r="424" spans="1:13" x14ac:dyDescent="0.2">
      <c r="A424">
        <v>5570062</v>
      </c>
      <c r="B424" t="s">
        <v>6289</v>
      </c>
      <c r="C424" t="s">
        <v>7101</v>
      </c>
      <c r="D424" t="s">
        <v>7134</v>
      </c>
      <c r="E424" t="s">
        <v>6292</v>
      </c>
      <c r="F424" t="s">
        <v>7102</v>
      </c>
      <c r="G424" t="s">
        <v>7135</v>
      </c>
      <c r="H424">
        <v>0</v>
      </c>
      <c r="I424">
        <v>0</v>
      </c>
      <c r="J424">
        <v>1</v>
      </c>
      <c r="K424">
        <v>0</v>
      </c>
      <c r="L424">
        <v>0</v>
      </c>
      <c r="M424">
        <v>0</v>
      </c>
    </row>
    <row r="425" spans="1:13" x14ac:dyDescent="0.2">
      <c r="A425">
        <v>5570031</v>
      </c>
      <c r="B425" t="s">
        <v>6289</v>
      </c>
      <c r="C425" t="s">
        <v>7101</v>
      </c>
      <c r="D425" t="s">
        <v>7136</v>
      </c>
      <c r="E425" t="s">
        <v>6292</v>
      </c>
      <c r="F425" t="s">
        <v>7102</v>
      </c>
      <c r="G425" t="s">
        <v>7137</v>
      </c>
      <c r="H425">
        <v>0</v>
      </c>
      <c r="I425">
        <v>0</v>
      </c>
      <c r="J425">
        <v>1</v>
      </c>
      <c r="K425">
        <v>0</v>
      </c>
      <c r="L425">
        <v>0</v>
      </c>
      <c r="M425">
        <v>0</v>
      </c>
    </row>
    <row r="426" spans="1:13" x14ac:dyDescent="0.2">
      <c r="A426">
        <v>5570024</v>
      </c>
      <c r="B426" t="s">
        <v>6289</v>
      </c>
      <c r="C426" t="s">
        <v>7101</v>
      </c>
      <c r="D426" t="s">
        <v>7138</v>
      </c>
      <c r="E426" t="s">
        <v>6292</v>
      </c>
      <c r="F426" t="s">
        <v>7102</v>
      </c>
      <c r="G426" t="s">
        <v>7139</v>
      </c>
      <c r="H426">
        <v>0</v>
      </c>
      <c r="I426">
        <v>0</v>
      </c>
      <c r="J426">
        <v>1</v>
      </c>
      <c r="K426">
        <v>0</v>
      </c>
      <c r="L426">
        <v>0</v>
      </c>
      <c r="M426">
        <v>0</v>
      </c>
    </row>
    <row r="427" spans="1:13" x14ac:dyDescent="0.2">
      <c r="A427">
        <v>5570014</v>
      </c>
      <c r="B427" t="s">
        <v>6289</v>
      </c>
      <c r="C427" t="s">
        <v>7101</v>
      </c>
      <c r="D427" t="s">
        <v>7140</v>
      </c>
      <c r="E427" t="s">
        <v>6292</v>
      </c>
      <c r="F427" t="s">
        <v>7102</v>
      </c>
      <c r="G427" t="s">
        <v>7141</v>
      </c>
      <c r="H427">
        <v>0</v>
      </c>
      <c r="I427">
        <v>0</v>
      </c>
      <c r="J427">
        <v>1</v>
      </c>
      <c r="K427">
        <v>0</v>
      </c>
      <c r="L427">
        <v>0</v>
      </c>
      <c r="M427">
        <v>0</v>
      </c>
    </row>
    <row r="428" spans="1:13" x14ac:dyDescent="0.2">
      <c r="A428">
        <v>5570011</v>
      </c>
      <c r="B428" t="s">
        <v>6289</v>
      </c>
      <c r="C428" t="s">
        <v>7101</v>
      </c>
      <c r="D428" t="s">
        <v>7142</v>
      </c>
      <c r="E428" t="s">
        <v>6292</v>
      </c>
      <c r="F428" t="s">
        <v>7102</v>
      </c>
      <c r="G428" t="s">
        <v>7143</v>
      </c>
      <c r="H428">
        <v>0</v>
      </c>
      <c r="I428">
        <v>0</v>
      </c>
      <c r="J428">
        <v>1</v>
      </c>
      <c r="K428">
        <v>0</v>
      </c>
      <c r="L428">
        <v>0</v>
      </c>
      <c r="M428">
        <v>0</v>
      </c>
    </row>
    <row r="429" spans="1:13" x14ac:dyDescent="0.2">
      <c r="A429">
        <v>5570003</v>
      </c>
      <c r="B429" t="s">
        <v>6289</v>
      </c>
      <c r="C429" t="s">
        <v>7101</v>
      </c>
      <c r="D429" t="s">
        <v>7144</v>
      </c>
      <c r="E429" t="s">
        <v>6292</v>
      </c>
      <c r="F429" t="s">
        <v>7102</v>
      </c>
      <c r="G429" t="s">
        <v>7145</v>
      </c>
      <c r="H429">
        <v>0</v>
      </c>
      <c r="I429">
        <v>0</v>
      </c>
      <c r="J429">
        <v>1</v>
      </c>
      <c r="K429">
        <v>0</v>
      </c>
      <c r="L429">
        <v>0</v>
      </c>
      <c r="M429">
        <v>0</v>
      </c>
    </row>
    <row r="430" spans="1:13" x14ac:dyDescent="0.2">
      <c r="A430">
        <v>5570013</v>
      </c>
      <c r="B430" t="s">
        <v>6289</v>
      </c>
      <c r="C430" t="s">
        <v>7101</v>
      </c>
      <c r="D430" t="s">
        <v>7146</v>
      </c>
      <c r="E430" t="s">
        <v>6292</v>
      </c>
      <c r="F430" t="s">
        <v>7102</v>
      </c>
      <c r="G430" t="s">
        <v>7147</v>
      </c>
      <c r="H430">
        <v>0</v>
      </c>
      <c r="I430">
        <v>0</v>
      </c>
      <c r="J430">
        <v>1</v>
      </c>
      <c r="K430">
        <v>0</v>
      </c>
      <c r="L430">
        <v>0</v>
      </c>
      <c r="M430">
        <v>0</v>
      </c>
    </row>
    <row r="431" spans="1:13" x14ac:dyDescent="0.2">
      <c r="A431">
        <v>5570022</v>
      </c>
      <c r="B431" t="s">
        <v>6289</v>
      </c>
      <c r="C431" t="s">
        <v>7101</v>
      </c>
      <c r="D431" t="s">
        <v>7148</v>
      </c>
      <c r="E431" t="s">
        <v>6292</v>
      </c>
      <c r="F431" t="s">
        <v>7102</v>
      </c>
      <c r="G431" t="s">
        <v>7149</v>
      </c>
      <c r="H431">
        <v>0</v>
      </c>
      <c r="I431">
        <v>0</v>
      </c>
      <c r="J431">
        <v>1</v>
      </c>
      <c r="K431">
        <v>0</v>
      </c>
      <c r="L431">
        <v>0</v>
      </c>
      <c r="M431">
        <v>0</v>
      </c>
    </row>
    <row r="432" spans="1:13" x14ac:dyDescent="0.2">
      <c r="A432">
        <v>5570025</v>
      </c>
      <c r="B432" t="s">
        <v>6289</v>
      </c>
      <c r="C432" t="s">
        <v>7101</v>
      </c>
      <c r="D432" t="s">
        <v>7150</v>
      </c>
      <c r="E432" t="s">
        <v>6292</v>
      </c>
      <c r="F432" t="s">
        <v>7102</v>
      </c>
      <c r="G432" t="s">
        <v>7151</v>
      </c>
      <c r="H432">
        <v>0</v>
      </c>
      <c r="I432">
        <v>0</v>
      </c>
      <c r="J432">
        <v>1</v>
      </c>
      <c r="K432">
        <v>0</v>
      </c>
      <c r="L432">
        <v>0</v>
      </c>
      <c r="M432">
        <v>0</v>
      </c>
    </row>
    <row r="433" spans="1:13" x14ac:dyDescent="0.2">
      <c r="A433">
        <v>5570033</v>
      </c>
      <c r="B433" t="s">
        <v>6289</v>
      </c>
      <c r="C433" t="s">
        <v>7101</v>
      </c>
      <c r="D433" t="s">
        <v>7152</v>
      </c>
      <c r="E433" t="s">
        <v>6292</v>
      </c>
      <c r="F433" t="s">
        <v>7102</v>
      </c>
      <c r="G433" t="s">
        <v>7153</v>
      </c>
      <c r="H433">
        <v>0</v>
      </c>
      <c r="I433">
        <v>0</v>
      </c>
      <c r="J433">
        <v>1</v>
      </c>
      <c r="K433">
        <v>0</v>
      </c>
      <c r="L433">
        <v>0</v>
      </c>
      <c r="M433">
        <v>0</v>
      </c>
    </row>
    <row r="434" spans="1:13" x14ac:dyDescent="0.2">
      <c r="A434">
        <v>5570004</v>
      </c>
      <c r="B434" t="s">
        <v>6289</v>
      </c>
      <c r="C434" t="s">
        <v>7101</v>
      </c>
      <c r="D434" t="s">
        <v>7154</v>
      </c>
      <c r="E434" t="s">
        <v>6292</v>
      </c>
      <c r="F434" t="s">
        <v>7102</v>
      </c>
      <c r="G434" t="s">
        <v>7155</v>
      </c>
      <c r="H434">
        <v>0</v>
      </c>
      <c r="I434">
        <v>0</v>
      </c>
      <c r="J434">
        <v>1</v>
      </c>
      <c r="K434">
        <v>0</v>
      </c>
      <c r="L434">
        <v>0</v>
      </c>
      <c r="M434">
        <v>0</v>
      </c>
    </row>
    <row r="435" spans="1:13" x14ac:dyDescent="0.2">
      <c r="A435">
        <v>5570015</v>
      </c>
      <c r="B435" t="s">
        <v>6289</v>
      </c>
      <c r="C435" t="s">
        <v>7101</v>
      </c>
      <c r="D435" t="s">
        <v>7156</v>
      </c>
      <c r="E435" t="s">
        <v>6292</v>
      </c>
      <c r="F435" t="s">
        <v>7102</v>
      </c>
      <c r="G435" t="s">
        <v>7157</v>
      </c>
      <c r="H435">
        <v>0</v>
      </c>
      <c r="I435">
        <v>0</v>
      </c>
      <c r="J435">
        <v>1</v>
      </c>
      <c r="K435">
        <v>0</v>
      </c>
      <c r="L435">
        <v>0</v>
      </c>
      <c r="M435">
        <v>0</v>
      </c>
    </row>
    <row r="436" spans="1:13" x14ac:dyDescent="0.2">
      <c r="A436">
        <v>5570016</v>
      </c>
      <c r="B436" t="s">
        <v>6289</v>
      </c>
      <c r="C436" t="s">
        <v>7101</v>
      </c>
      <c r="D436" t="s">
        <v>7158</v>
      </c>
      <c r="E436" t="s">
        <v>6292</v>
      </c>
      <c r="F436" t="s">
        <v>7102</v>
      </c>
      <c r="G436" t="s">
        <v>7159</v>
      </c>
      <c r="H436">
        <v>0</v>
      </c>
      <c r="I436">
        <v>0</v>
      </c>
      <c r="J436">
        <v>1</v>
      </c>
      <c r="K436">
        <v>0</v>
      </c>
      <c r="L436">
        <v>0</v>
      </c>
      <c r="M436">
        <v>0</v>
      </c>
    </row>
    <row r="437" spans="1:13" x14ac:dyDescent="0.2">
      <c r="A437">
        <v>5570034</v>
      </c>
      <c r="B437" t="s">
        <v>6289</v>
      </c>
      <c r="C437" t="s">
        <v>7101</v>
      </c>
      <c r="D437" t="s">
        <v>7160</v>
      </c>
      <c r="E437" t="s">
        <v>6292</v>
      </c>
      <c r="F437" t="s">
        <v>7102</v>
      </c>
      <c r="G437" t="s">
        <v>7161</v>
      </c>
      <c r="H437">
        <v>0</v>
      </c>
      <c r="I437">
        <v>0</v>
      </c>
      <c r="J437">
        <v>1</v>
      </c>
      <c r="K437">
        <v>0</v>
      </c>
      <c r="L437">
        <v>0</v>
      </c>
      <c r="M437">
        <v>0</v>
      </c>
    </row>
    <row r="438" spans="1:13" x14ac:dyDescent="0.2">
      <c r="A438">
        <v>5570063</v>
      </c>
      <c r="B438" t="s">
        <v>6289</v>
      </c>
      <c r="C438" t="s">
        <v>7101</v>
      </c>
      <c r="D438" t="s">
        <v>7162</v>
      </c>
      <c r="E438" t="s">
        <v>6292</v>
      </c>
      <c r="F438" t="s">
        <v>7102</v>
      </c>
      <c r="G438" t="s">
        <v>7163</v>
      </c>
      <c r="H438">
        <v>0</v>
      </c>
      <c r="I438">
        <v>0</v>
      </c>
      <c r="J438">
        <v>1</v>
      </c>
      <c r="K438">
        <v>0</v>
      </c>
      <c r="L438">
        <v>0</v>
      </c>
      <c r="M438">
        <v>0</v>
      </c>
    </row>
    <row r="439" spans="1:13" x14ac:dyDescent="0.2">
      <c r="A439">
        <v>5570023</v>
      </c>
      <c r="B439" t="s">
        <v>6289</v>
      </c>
      <c r="C439" t="s">
        <v>7101</v>
      </c>
      <c r="D439" t="s">
        <v>7164</v>
      </c>
      <c r="E439" t="s">
        <v>6292</v>
      </c>
      <c r="F439" t="s">
        <v>7102</v>
      </c>
      <c r="G439" t="s">
        <v>7165</v>
      </c>
      <c r="H439">
        <v>0</v>
      </c>
      <c r="I439">
        <v>0</v>
      </c>
      <c r="J439">
        <v>1</v>
      </c>
      <c r="K439">
        <v>0</v>
      </c>
      <c r="L439">
        <v>0</v>
      </c>
      <c r="M439">
        <v>0</v>
      </c>
    </row>
    <row r="440" spans="1:13" x14ac:dyDescent="0.2">
      <c r="A440">
        <v>5320000</v>
      </c>
      <c r="B440" t="s">
        <v>6289</v>
      </c>
      <c r="C440" t="s">
        <v>7166</v>
      </c>
      <c r="D440" t="s">
        <v>6291</v>
      </c>
      <c r="E440" t="s">
        <v>6292</v>
      </c>
      <c r="F440" t="s">
        <v>7167</v>
      </c>
      <c r="G440" t="s">
        <v>6294</v>
      </c>
      <c r="H440">
        <v>0</v>
      </c>
      <c r="I440">
        <v>0</v>
      </c>
      <c r="J440">
        <v>0</v>
      </c>
      <c r="K440">
        <v>0</v>
      </c>
      <c r="L440">
        <v>0</v>
      </c>
      <c r="M440">
        <v>0</v>
      </c>
    </row>
    <row r="441" spans="1:13" x14ac:dyDescent="0.2">
      <c r="A441">
        <v>5320031</v>
      </c>
      <c r="B441" t="s">
        <v>6289</v>
      </c>
      <c r="C441" t="s">
        <v>7166</v>
      </c>
      <c r="D441" t="s">
        <v>7168</v>
      </c>
      <c r="E441" t="s">
        <v>6292</v>
      </c>
      <c r="F441" t="s">
        <v>7167</v>
      </c>
      <c r="G441" t="s">
        <v>7169</v>
      </c>
      <c r="H441">
        <v>0</v>
      </c>
      <c r="I441">
        <v>0</v>
      </c>
      <c r="J441">
        <v>1</v>
      </c>
      <c r="K441">
        <v>0</v>
      </c>
      <c r="L441">
        <v>0</v>
      </c>
      <c r="M441">
        <v>0</v>
      </c>
    </row>
    <row r="442" spans="1:13" x14ac:dyDescent="0.2">
      <c r="A442">
        <v>5320012</v>
      </c>
      <c r="B442" t="s">
        <v>6289</v>
      </c>
      <c r="C442" t="s">
        <v>7166</v>
      </c>
      <c r="D442" t="s">
        <v>7170</v>
      </c>
      <c r="E442" t="s">
        <v>6292</v>
      </c>
      <c r="F442" t="s">
        <v>7167</v>
      </c>
      <c r="G442" t="s">
        <v>7171</v>
      </c>
      <c r="H442">
        <v>0</v>
      </c>
      <c r="I442">
        <v>0</v>
      </c>
      <c r="J442">
        <v>1</v>
      </c>
      <c r="K442">
        <v>0</v>
      </c>
      <c r="L442">
        <v>0</v>
      </c>
      <c r="M442">
        <v>0</v>
      </c>
    </row>
    <row r="443" spans="1:13" x14ac:dyDescent="0.2">
      <c r="A443">
        <v>5320013</v>
      </c>
      <c r="B443" t="s">
        <v>6289</v>
      </c>
      <c r="C443" t="s">
        <v>7166</v>
      </c>
      <c r="D443" t="s">
        <v>7172</v>
      </c>
      <c r="E443" t="s">
        <v>6292</v>
      </c>
      <c r="F443" t="s">
        <v>7167</v>
      </c>
      <c r="G443" t="s">
        <v>7173</v>
      </c>
      <c r="H443">
        <v>0</v>
      </c>
      <c r="I443">
        <v>0</v>
      </c>
      <c r="J443">
        <v>1</v>
      </c>
      <c r="K443">
        <v>0</v>
      </c>
      <c r="L443">
        <v>0</v>
      </c>
      <c r="M443">
        <v>0</v>
      </c>
    </row>
    <row r="444" spans="1:13" x14ac:dyDescent="0.2">
      <c r="A444">
        <v>5320025</v>
      </c>
      <c r="B444" t="s">
        <v>6289</v>
      </c>
      <c r="C444" t="s">
        <v>7166</v>
      </c>
      <c r="D444" t="s">
        <v>7174</v>
      </c>
      <c r="E444" t="s">
        <v>6292</v>
      </c>
      <c r="F444" t="s">
        <v>7167</v>
      </c>
      <c r="G444" t="s">
        <v>7175</v>
      </c>
      <c r="H444">
        <v>0</v>
      </c>
      <c r="I444">
        <v>0</v>
      </c>
      <c r="J444">
        <v>1</v>
      </c>
      <c r="K444">
        <v>0</v>
      </c>
      <c r="L444">
        <v>0</v>
      </c>
      <c r="M444">
        <v>0</v>
      </c>
    </row>
    <row r="445" spans="1:13" x14ac:dyDescent="0.2">
      <c r="A445">
        <v>5320024</v>
      </c>
      <c r="B445" t="s">
        <v>6289</v>
      </c>
      <c r="C445" t="s">
        <v>7166</v>
      </c>
      <c r="D445" t="s">
        <v>7176</v>
      </c>
      <c r="E445" t="s">
        <v>6292</v>
      </c>
      <c r="F445" t="s">
        <v>7167</v>
      </c>
      <c r="G445" t="s">
        <v>7177</v>
      </c>
      <c r="H445">
        <v>0</v>
      </c>
      <c r="I445">
        <v>0</v>
      </c>
      <c r="J445">
        <v>1</v>
      </c>
      <c r="K445">
        <v>0</v>
      </c>
      <c r="L445">
        <v>0</v>
      </c>
      <c r="M445">
        <v>0</v>
      </c>
    </row>
    <row r="446" spans="1:13" x14ac:dyDescent="0.2">
      <c r="A446">
        <v>5320028</v>
      </c>
      <c r="B446" t="s">
        <v>6289</v>
      </c>
      <c r="C446" t="s">
        <v>7166</v>
      </c>
      <c r="D446" t="s">
        <v>7178</v>
      </c>
      <c r="E446" t="s">
        <v>6292</v>
      </c>
      <c r="F446" t="s">
        <v>7167</v>
      </c>
      <c r="G446" t="s">
        <v>7179</v>
      </c>
      <c r="H446">
        <v>0</v>
      </c>
      <c r="I446">
        <v>0</v>
      </c>
      <c r="J446">
        <v>1</v>
      </c>
      <c r="K446">
        <v>0</v>
      </c>
      <c r="L446">
        <v>0</v>
      </c>
      <c r="M446">
        <v>0</v>
      </c>
    </row>
    <row r="447" spans="1:13" x14ac:dyDescent="0.2">
      <c r="A447">
        <v>5320023</v>
      </c>
      <c r="B447" t="s">
        <v>6289</v>
      </c>
      <c r="C447" t="s">
        <v>7166</v>
      </c>
      <c r="D447" t="s">
        <v>7180</v>
      </c>
      <c r="E447" t="s">
        <v>6292</v>
      </c>
      <c r="F447" t="s">
        <v>7167</v>
      </c>
      <c r="G447" t="s">
        <v>7181</v>
      </c>
      <c r="H447">
        <v>0</v>
      </c>
      <c r="I447">
        <v>0</v>
      </c>
      <c r="J447">
        <v>1</v>
      </c>
      <c r="K447">
        <v>0</v>
      </c>
      <c r="L447">
        <v>0</v>
      </c>
      <c r="M447">
        <v>0</v>
      </c>
    </row>
    <row r="448" spans="1:13" x14ac:dyDescent="0.2">
      <c r="A448">
        <v>5320001</v>
      </c>
      <c r="B448" t="s">
        <v>6289</v>
      </c>
      <c r="C448" t="s">
        <v>7166</v>
      </c>
      <c r="D448" t="s">
        <v>7182</v>
      </c>
      <c r="E448" t="s">
        <v>6292</v>
      </c>
      <c r="F448" t="s">
        <v>7167</v>
      </c>
      <c r="G448" t="s">
        <v>7183</v>
      </c>
      <c r="H448">
        <v>0</v>
      </c>
      <c r="I448">
        <v>0</v>
      </c>
      <c r="J448">
        <v>1</v>
      </c>
      <c r="K448">
        <v>0</v>
      </c>
      <c r="L448">
        <v>0</v>
      </c>
      <c r="M448">
        <v>0</v>
      </c>
    </row>
    <row r="449" spans="1:13" x14ac:dyDescent="0.2">
      <c r="A449">
        <v>5320027</v>
      </c>
      <c r="B449" t="s">
        <v>6289</v>
      </c>
      <c r="C449" t="s">
        <v>7166</v>
      </c>
      <c r="D449" t="s">
        <v>7184</v>
      </c>
      <c r="E449" t="s">
        <v>6292</v>
      </c>
      <c r="F449" t="s">
        <v>7167</v>
      </c>
      <c r="G449" t="s">
        <v>7185</v>
      </c>
      <c r="H449">
        <v>0</v>
      </c>
      <c r="I449">
        <v>0</v>
      </c>
      <c r="J449">
        <v>1</v>
      </c>
      <c r="K449">
        <v>0</v>
      </c>
      <c r="L449">
        <v>0</v>
      </c>
      <c r="M449">
        <v>0</v>
      </c>
    </row>
    <row r="450" spans="1:13" x14ac:dyDescent="0.2">
      <c r="A450">
        <v>5320021</v>
      </c>
      <c r="B450" t="s">
        <v>6289</v>
      </c>
      <c r="C450" t="s">
        <v>7166</v>
      </c>
      <c r="D450" t="s">
        <v>7186</v>
      </c>
      <c r="E450" t="s">
        <v>6292</v>
      </c>
      <c r="F450" t="s">
        <v>7167</v>
      </c>
      <c r="G450" t="s">
        <v>7187</v>
      </c>
      <c r="H450">
        <v>0</v>
      </c>
      <c r="I450">
        <v>0</v>
      </c>
      <c r="J450">
        <v>1</v>
      </c>
      <c r="K450">
        <v>0</v>
      </c>
      <c r="L450">
        <v>0</v>
      </c>
      <c r="M450">
        <v>0</v>
      </c>
    </row>
    <row r="451" spans="1:13" x14ac:dyDescent="0.2">
      <c r="A451">
        <v>5320026</v>
      </c>
      <c r="B451" t="s">
        <v>6289</v>
      </c>
      <c r="C451" t="s">
        <v>7166</v>
      </c>
      <c r="D451" t="s">
        <v>7188</v>
      </c>
      <c r="E451" t="s">
        <v>6292</v>
      </c>
      <c r="F451" t="s">
        <v>7167</v>
      </c>
      <c r="G451" t="s">
        <v>7189</v>
      </c>
      <c r="H451">
        <v>0</v>
      </c>
      <c r="I451">
        <v>0</v>
      </c>
      <c r="J451">
        <v>1</v>
      </c>
      <c r="K451">
        <v>0</v>
      </c>
      <c r="L451">
        <v>0</v>
      </c>
      <c r="M451">
        <v>0</v>
      </c>
    </row>
    <row r="452" spans="1:13" x14ac:dyDescent="0.2">
      <c r="A452">
        <v>5320033</v>
      </c>
      <c r="B452" t="s">
        <v>6289</v>
      </c>
      <c r="C452" t="s">
        <v>7166</v>
      </c>
      <c r="D452" t="s">
        <v>7190</v>
      </c>
      <c r="E452" t="s">
        <v>6292</v>
      </c>
      <c r="F452" t="s">
        <v>7167</v>
      </c>
      <c r="G452" t="s">
        <v>7191</v>
      </c>
      <c r="H452">
        <v>0</v>
      </c>
      <c r="I452">
        <v>0</v>
      </c>
      <c r="J452">
        <v>1</v>
      </c>
      <c r="K452">
        <v>0</v>
      </c>
      <c r="L452">
        <v>0</v>
      </c>
      <c r="M452">
        <v>0</v>
      </c>
    </row>
    <row r="453" spans="1:13" x14ac:dyDescent="0.2">
      <c r="A453">
        <v>5320011</v>
      </c>
      <c r="B453" t="s">
        <v>6289</v>
      </c>
      <c r="C453" t="s">
        <v>7166</v>
      </c>
      <c r="D453" t="s">
        <v>7192</v>
      </c>
      <c r="E453" t="s">
        <v>6292</v>
      </c>
      <c r="F453" t="s">
        <v>7167</v>
      </c>
      <c r="G453" t="s">
        <v>7193</v>
      </c>
      <c r="H453">
        <v>0</v>
      </c>
      <c r="I453">
        <v>0</v>
      </c>
      <c r="J453">
        <v>1</v>
      </c>
      <c r="K453">
        <v>0</v>
      </c>
      <c r="L453">
        <v>0</v>
      </c>
      <c r="M453">
        <v>0</v>
      </c>
    </row>
    <row r="454" spans="1:13" x14ac:dyDescent="0.2">
      <c r="A454">
        <v>5320006</v>
      </c>
      <c r="B454" t="s">
        <v>6289</v>
      </c>
      <c r="C454" t="s">
        <v>7166</v>
      </c>
      <c r="D454" t="s">
        <v>7194</v>
      </c>
      <c r="E454" t="s">
        <v>6292</v>
      </c>
      <c r="F454" t="s">
        <v>7167</v>
      </c>
      <c r="G454" t="s">
        <v>7195</v>
      </c>
      <c r="H454">
        <v>0</v>
      </c>
      <c r="I454">
        <v>0</v>
      </c>
      <c r="J454">
        <v>1</v>
      </c>
      <c r="K454">
        <v>0</v>
      </c>
      <c r="L454">
        <v>0</v>
      </c>
      <c r="M454">
        <v>0</v>
      </c>
    </row>
    <row r="455" spans="1:13" x14ac:dyDescent="0.2">
      <c r="A455">
        <v>5320004</v>
      </c>
      <c r="B455" t="s">
        <v>6289</v>
      </c>
      <c r="C455" t="s">
        <v>7166</v>
      </c>
      <c r="D455" t="s">
        <v>7196</v>
      </c>
      <c r="E455" t="s">
        <v>6292</v>
      </c>
      <c r="F455" t="s">
        <v>7167</v>
      </c>
      <c r="G455" t="s">
        <v>7197</v>
      </c>
      <c r="H455">
        <v>0</v>
      </c>
      <c r="I455">
        <v>0</v>
      </c>
      <c r="J455">
        <v>1</v>
      </c>
      <c r="K455">
        <v>0</v>
      </c>
      <c r="L455">
        <v>0</v>
      </c>
      <c r="M455">
        <v>0</v>
      </c>
    </row>
    <row r="456" spans="1:13" x14ac:dyDescent="0.2">
      <c r="A456">
        <v>5320022</v>
      </c>
      <c r="B456" t="s">
        <v>6289</v>
      </c>
      <c r="C456" t="s">
        <v>7166</v>
      </c>
      <c r="D456" t="s">
        <v>7198</v>
      </c>
      <c r="E456" t="s">
        <v>6292</v>
      </c>
      <c r="F456" t="s">
        <v>7167</v>
      </c>
      <c r="G456" t="s">
        <v>7199</v>
      </c>
      <c r="H456">
        <v>0</v>
      </c>
      <c r="I456">
        <v>0</v>
      </c>
      <c r="J456">
        <v>1</v>
      </c>
      <c r="K456">
        <v>0</v>
      </c>
      <c r="L456">
        <v>0</v>
      </c>
      <c r="M456">
        <v>0</v>
      </c>
    </row>
    <row r="457" spans="1:13" x14ac:dyDescent="0.2">
      <c r="A457">
        <v>5320034</v>
      </c>
      <c r="B457" t="s">
        <v>6289</v>
      </c>
      <c r="C457" t="s">
        <v>7166</v>
      </c>
      <c r="D457" t="s">
        <v>7200</v>
      </c>
      <c r="E457" t="s">
        <v>6292</v>
      </c>
      <c r="F457" t="s">
        <v>7167</v>
      </c>
      <c r="G457" t="s">
        <v>7201</v>
      </c>
      <c r="H457">
        <v>0</v>
      </c>
      <c r="I457">
        <v>0</v>
      </c>
      <c r="J457">
        <v>1</v>
      </c>
      <c r="K457">
        <v>0</v>
      </c>
      <c r="L457">
        <v>0</v>
      </c>
      <c r="M457">
        <v>0</v>
      </c>
    </row>
    <row r="458" spans="1:13" x14ac:dyDescent="0.2">
      <c r="A458">
        <v>5320002</v>
      </c>
      <c r="B458" t="s">
        <v>6289</v>
      </c>
      <c r="C458" t="s">
        <v>7166</v>
      </c>
      <c r="D458" t="s">
        <v>7202</v>
      </c>
      <c r="E458" t="s">
        <v>6292</v>
      </c>
      <c r="F458" t="s">
        <v>7167</v>
      </c>
      <c r="G458" t="s">
        <v>7203</v>
      </c>
      <c r="H458">
        <v>0</v>
      </c>
      <c r="I458">
        <v>0</v>
      </c>
      <c r="J458">
        <v>1</v>
      </c>
      <c r="K458">
        <v>0</v>
      </c>
      <c r="L458">
        <v>0</v>
      </c>
      <c r="M458">
        <v>0</v>
      </c>
    </row>
    <row r="459" spans="1:13" x14ac:dyDescent="0.2">
      <c r="A459">
        <v>5320005</v>
      </c>
      <c r="B459" t="s">
        <v>6289</v>
      </c>
      <c r="C459" t="s">
        <v>7166</v>
      </c>
      <c r="D459" t="s">
        <v>7204</v>
      </c>
      <c r="E459" t="s">
        <v>6292</v>
      </c>
      <c r="F459" t="s">
        <v>7167</v>
      </c>
      <c r="G459" t="s">
        <v>7205</v>
      </c>
      <c r="H459">
        <v>0</v>
      </c>
      <c r="I459">
        <v>0</v>
      </c>
      <c r="J459">
        <v>1</v>
      </c>
      <c r="K459">
        <v>0</v>
      </c>
      <c r="L459">
        <v>0</v>
      </c>
      <c r="M459">
        <v>0</v>
      </c>
    </row>
    <row r="460" spans="1:13" x14ac:dyDescent="0.2">
      <c r="A460">
        <v>5320036</v>
      </c>
      <c r="B460" t="s">
        <v>6289</v>
      </c>
      <c r="C460" t="s">
        <v>7166</v>
      </c>
      <c r="D460" t="s">
        <v>7206</v>
      </c>
      <c r="E460" t="s">
        <v>6292</v>
      </c>
      <c r="F460" t="s">
        <v>7167</v>
      </c>
      <c r="G460" t="s">
        <v>7207</v>
      </c>
      <c r="H460">
        <v>0</v>
      </c>
      <c r="I460">
        <v>0</v>
      </c>
      <c r="J460">
        <v>1</v>
      </c>
      <c r="K460">
        <v>0</v>
      </c>
      <c r="L460">
        <v>0</v>
      </c>
      <c r="M460">
        <v>0</v>
      </c>
    </row>
    <row r="461" spans="1:13" x14ac:dyDescent="0.2">
      <c r="A461">
        <v>5320035</v>
      </c>
      <c r="B461" t="s">
        <v>6289</v>
      </c>
      <c r="C461" t="s">
        <v>7166</v>
      </c>
      <c r="D461" t="s">
        <v>7208</v>
      </c>
      <c r="E461" t="s">
        <v>6292</v>
      </c>
      <c r="F461" t="s">
        <v>7167</v>
      </c>
      <c r="G461" t="s">
        <v>7209</v>
      </c>
      <c r="H461">
        <v>0</v>
      </c>
      <c r="I461">
        <v>0</v>
      </c>
      <c r="J461">
        <v>1</v>
      </c>
      <c r="K461">
        <v>0</v>
      </c>
      <c r="L461">
        <v>0</v>
      </c>
      <c r="M461">
        <v>0</v>
      </c>
    </row>
    <row r="462" spans="1:13" x14ac:dyDescent="0.2">
      <c r="A462">
        <v>5320032</v>
      </c>
      <c r="B462" t="s">
        <v>6289</v>
      </c>
      <c r="C462" t="s">
        <v>7166</v>
      </c>
      <c r="D462" t="s">
        <v>7210</v>
      </c>
      <c r="E462" t="s">
        <v>6292</v>
      </c>
      <c r="F462" t="s">
        <v>7167</v>
      </c>
      <c r="G462" t="s">
        <v>7211</v>
      </c>
      <c r="H462">
        <v>0</v>
      </c>
      <c r="I462">
        <v>0</v>
      </c>
      <c r="J462">
        <v>1</v>
      </c>
      <c r="K462">
        <v>0</v>
      </c>
      <c r="L462">
        <v>0</v>
      </c>
      <c r="M462">
        <v>0</v>
      </c>
    </row>
    <row r="463" spans="1:13" x14ac:dyDescent="0.2">
      <c r="A463">
        <v>5320003</v>
      </c>
      <c r="B463" t="s">
        <v>6289</v>
      </c>
      <c r="C463" t="s">
        <v>7166</v>
      </c>
      <c r="D463" t="s">
        <v>7212</v>
      </c>
      <c r="E463" t="s">
        <v>6292</v>
      </c>
      <c r="F463" t="s">
        <v>7167</v>
      </c>
      <c r="G463" t="s">
        <v>7213</v>
      </c>
      <c r="H463">
        <v>0</v>
      </c>
      <c r="I463">
        <v>0</v>
      </c>
      <c r="J463">
        <v>1</v>
      </c>
      <c r="K463">
        <v>0</v>
      </c>
      <c r="L463">
        <v>0</v>
      </c>
      <c r="M463">
        <v>0</v>
      </c>
    </row>
    <row r="464" spans="1:13" x14ac:dyDescent="0.2">
      <c r="A464">
        <v>5380000</v>
      </c>
      <c r="B464" t="s">
        <v>6289</v>
      </c>
      <c r="C464" t="s">
        <v>7214</v>
      </c>
      <c r="D464" t="s">
        <v>6291</v>
      </c>
      <c r="E464" t="s">
        <v>6292</v>
      </c>
      <c r="F464" t="s">
        <v>7215</v>
      </c>
      <c r="G464" t="s">
        <v>6294</v>
      </c>
      <c r="H464">
        <v>0</v>
      </c>
      <c r="I464">
        <v>0</v>
      </c>
      <c r="J464">
        <v>0</v>
      </c>
      <c r="K464">
        <v>0</v>
      </c>
      <c r="L464">
        <v>0</v>
      </c>
      <c r="M464">
        <v>0</v>
      </c>
    </row>
    <row r="465" spans="1:13" x14ac:dyDescent="0.2">
      <c r="A465">
        <v>5380042</v>
      </c>
      <c r="B465" t="s">
        <v>6289</v>
      </c>
      <c r="C465" t="s">
        <v>7214</v>
      </c>
      <c r="D465" t="s">
        <v>7216</v>
      </c>
      <c r="E465" t="s">
        <v>6292</v>
      </c>
      <c r="F465" t="s">
        <v>7215</v>
      </c>
      <c r="G465" t="s">
        <v>7217</v>
      </c>
      <c r="H465">
        <v>0</v>
      </c>
      <c r="I465">
        <v>0</v>
      </c>
      <c r="J465">
        <v>1</v>
      </c>
      <c r="K465">
        <v>0</v>
      </c>
      <c r="L465">
        <v>0</v>
      </c>
      <c r="M465">
        <v>0</v>
      </c>
    </row>
    <row r="466" spans="1:13" x14ac:dyDescent="0.2">
      <c r="A466">
        <v>5380043</v>
      </c>
      <c r="B466" t="s">
        <v>6289</v>
      </c>
      <c r="C466" t="s">
        <v>7214</v>
      </c>
      <c r="D466" t="s">
        <v>7218</v>
      </c>
      <c r="E466" t="s">
        <v>6292</v>
      </c>
      <c r="F466" t="s">
        <v>7215</v>
      </c>
      <c r="G466" t="s">
        <v>7219</v>
      </c>
      <c r="H466">
        <v>0</v>
      </c>
      <c r="I466">
        <v>0</v>
      </c>
      <c r="J466">
        <v>1</v>
      </c>
      <c r="K466">
        <v>0</v>
      </c>
      <c r="L466">
        <v>0</v>
      </c>
      <c r="M466">
        <v>0</v>
      </c>
    </row>
    <row r="467" spans="1:13" x14ac:dyDescent="0.2">
      <c r="A467">
        <v>5380041</v>
      </c>
      <c r="B467" t="s">
        <v>6289</v>
      </c>
      <c r="C467" t="s">
        <v>7214</v>
      </c>
      <c r="D467" t="s">
        <v>7220</v>
      </c>
      <c r="E467" t="s">
        <v>6292</v>
      </c>
      <c r="F467" t="s">
        <v>7215</v>
      </c>
      <c r="G467" t="s">
        <v>7221</v>
      </c>
      <c r="H467">
        <v>0</v>
      </c>
      <c r="I467">
        <v>0</v>
      </c>
      <c r="J467">
        <v>1</v>
      </c>
      <c r="K467">
        <v>0</v>
      </c>
      <c r="L467">
        <v>0</v>
      </c>
      <c r="M467">
        <v>0</v>
      </c>
    </row>
    <row r="468" spans="1:13" x14ac:dyDescent="0.2">
      <c r="A468">
        <v>5380053</v>
      </c>
      <c r="B468" t="s">
        <v>6289</v>
      </c>
      <c r="C468" t="s">
        <v>7214</v>
      </c>
      <c r="D468" t="s">
        <v>7222</v>
      </c>
      <c r="E468" t="s">
        <v>6292</v>
      </c>
      <c r="F468" t="s">
        <v>7215</v>
      </c>
      <c r="G468" t="s">
        <v>7223</v>
      </c>
      <c r="H468">
        <v>0</v>
      </c>
      <c r="I468">
        <v>0</v>
      </c>
      <c r="J468">
        <v>1</v>
      </c>
      <c r="K468">
        <v>0</v>
      </c>
      <c r="L468">
        <v>0</v>
      </c>
      <c r="M468">
        <v>0</v>
      </c>
    </row>
    <row r="469" spans="1:13" x14ac:dyDescent="0.2">
      <c r="A469">
        <v>5380034</v>
      </c>
      <c r="B469" t="s">
        <v>6289</v>
      </c>
      <c r="C469" t="s">
        <v>7214</v>
      </c>
      <c r="D469" t="s">
        <v>7224</v>
      </c>
      <c r="E469" t="s">
        <v>6292</v>
      </c>
      <c r="F469" t="s">
        <v>7215</v>
      </c>
      <c r="G469" t="s">
        <v>7225</v>
      </c>
      <c r="H469">
        <v>0</v>
      </c>
      <c r="I469">
        <v>0</v>
      </c>
      <c r="J469">
        <v>1</v>
      </c>
      <c r="K469">
        <v>0</v>
      </c>
      <c r="L469">
        <v>0</v>
      </c>
      <c r="M469">
        <v>0</v>
      </c>
    </row>
    <row r="470" spans="1:13" x14ac:dyDescent="0.2">
      <c r="A470">
        <v>5380033</v>
      </c>
      <c r="B470" t="s">
        <v>6289</v>
      </c>
      <c r="C470" t="s">
        <v>7214</v>
      </c>
      <c r="D470" t="s">
        <v>7226</v>
      </c>
      <c r="E470" t="s">
        <v>6292</v>
      </c>
      <c r="F470" t="s">
        <v>7215</v>
      </c>
      <c r="G470" t="s">
        <v>7227</v>
      </c>
      <c r="H470">
        <v>0</v>
      </c>
      <c r="I470">
        <v>0</v>
      </c>
      <c r="J470">
        <v>1</v>
      </c>
      <c r="K470">
        <v>0</v>
      </c>
      <c r="L470">
        <v>0</v>
      </c>
      <c r="M470">
        <v>0</v>
      </c>
    </row>
    <row r="471" spans="1:13" x14ac:dyDescent="0.2">
      <c r="A471">
        <v>5380044</v>
      </c>
      <c r="B471" t="s">
        <v>6289</v>
      </c>
      <c r="C471" t="s">
        <v>7214</v>
      </c>
      <c r="D471" t="s">
        <v>7228</v>
      </c>
      <c r="E471" t="s">
        <v>6292</v>
      </c>
      <c r="F471" t="s">
        <v>7215</v>
      </c>
      <c r="G471" t="s">
        <v>7229</v>
      </c>
      <c r="H471">
        <v>0</v>
      </c>
      <c r="I471">
        <v>0</v>
      </c>
      <c r="J471">
        <v>1</v>
      </c>
      <c r="K471">
        <v>0</v>
      </c>
      <c r="L471">
        <v>0</v>
      </c>
      <c r="M471">
        <v>0</v>
      </c>
    </row>
    <row r="472" spans="1:13" x14ac:dyDescent="0.2">
      <c r="A472">
        <v>5380035</v>
      </c>
      <c r="B472" t="s">
        <v>6289</v>
      </c>
      <c r="C472" t="s">
        <v>7214</v>
      </c>
      <c r="D472" t="s">
        <v>7230</v>
      </c>
      <c r="E472" t="s">
        <v>6292</v>
      </c>
      <c r="F472" t="s">
        <v>7215</v>
      </c>
      <c r="G472" t="s">
        <v>7231</v>
      </c>
      <c r="H472">
        <v>0</v>
      </c>
      <c r="I472">
        <v>0</v>
      </c>
      <c r="J472">
        <v>1</v>
      </c>
      <c r="K472">
        <v>0</v>
      </c>
      <c r="L472">
        <v>0</v>
      </c>
      <c r="M472">
        <v>0</v>
      </c>
    </row>
    <row r="473" spans="1:13" x14ac:dyDescent="0.2">
      <c r="A473">
        <v>5380031</v>
      </c>
      <c r="B473" t="s">
        <v>6289</v>
      </c>
      <c r="C473" t="s">
        <v>7214</v>
      </c>
      <c r="D473" t="s">
        <v>7232</v>
      </c>
      <c r="E473" t="s">
        <v>6292</v>
      </c>
      <c r="F473" t="s">
        <v>7215</v>
      </c>
      <c r="G473" t="s">
        <v>7233</v>
      </c>
      <c r="H473">
        <v>0</v>
      </c>
      <c r="I473">
        <v>0</v>
      </c>
      <c r="J473">
        <v>1</v>
      </c>
      <c r="K473">
        <v>0</v>
      </c>
      <c r="L473">
        <v>0</v>
      </c>
      <c r="M473">
        <v>0</v>
      </c>
    </row>
    <row r="474" spans="1:13" x14ac:dyDescent="0.2">
      <c r="A474">
        <v>5380054</v>
      </c>
      <c r="B474" t="s">
        <v>6289</v>
      </c>
      <c r="C474" t="s">
        <v>7214</v>
      </c>
      <c r="D474" t="s">
        <v>7234</v>
      </c>
      <c r="E474" t="s">
        <v>6292</v>
      </c>
      <c r="F474" t="s">
        <v>7215</v>
      </c>
      <c r="G474" t="s">
        <v>7235</v>
      </c>
      <c r="H474">
        <v>0</v>
      </c>
      <c r="I474">
        <v>0</v>
      </c>
      <c r="J474">
        <v>1</v>
      </c>
      <c r="K474">
        <v>0</v>
      </c>
      <c r="L474">
        <v>0</v>
      </c>
      <c r="M474">
        <v>0</v>
      </c>
    </row>
    <row r="475" spans="1:13" x14ac:dyDescent="0.2">
      <c r="A475">
        <v>5380051</v>
      </c>
      <c r="B475" t="s">
        <v>6289</v>
      </c>
      <c r="C475" t="s">
        <v>7214</v>
      </c>
      <c r="D475" t="s">
        <v>7236</v>
      </c>
      <c r="E475" t="s">
        <v>6292</v>
      </c>
      <c r="F475" t="s">
        <v>7215</v>
      </c>
      <c r="G475" t="s">
        <v>7237</v>
      </c>
      <c r="H475">
        <v>0</v>
      </c>
      <c r="I475">
        <v>0</v>
      </c>
      <c r="J475">
        <v>1</v>
      </c>
      <c r="K475">
        <v>0</v>
      </c>
      <c r="L475">
        <v>0</v>
      </c>
      <c r="M475">
        <v>0</v>
      </c>
    </row>
    <row r="476" spans="1:13" x14ac:dyDescent="0.2">
      <c r="A476">
        <v>5380037</v>
      </c>
      <c r="B476" t="s">
        <v>6289</v>
      </c>
      <c r="C476" t="s">
        <v>7214</v>
      </c>
      <c r="D476" t="s">
        <v>7238</v>
      </c>
      <c r="E476" t="s">
        <v>6292</v>
      </c>
      <c r="F476" t="s">
        <v>7215</v>
      </c>
      <c r="G476" t="s">
        <v>7239</v>
      </c>
      <c r="H476">
        <v>0</v>
      </c>
      <c r="I476">
        <v>0</v>
      </c>
      <c r="J476">
        <v>1</v>
      </c>
      <c r="K476">
        <v>0</v>
      </c>
      <c r="L476">
        <v>0</v>
      </c>
      <c r="M476">
        <v>0</v>
      </c>
    </row>
    <row r="477" spans="1:13" x14ac:dyDescent="0.2">
      <c r="A477">
        <v>5380032</v>
      </c>
      <c r="B477" t="s">
        <v>6289</v>
      </c>
      <c r="C477" t="s">
        <v>7214</v>
      </c>
      <c r="D477" t="s">
        <v>7240</v>
      </c>
      <c r="E477" t="s">
        <v>6292</v>
      </c>
      <c r="F477" t="s">
        <v>7215</v>
      </c>
      <c r="G477" t="s">
        <v>7241</v>
      </c>
      <c r="H477">
        <v>0</v>
      </c>
      <c r="I477">
        <v>0</v>
      </c>
      <c r="J477">
        <v>1</v>
      </c>
      <c r="K477">
        <v>0</v>
      </c>
      <c r="L477">
        <v>0</v>
      </c>
      <c r="M477">
        <v>0</v>
      </c>
    </row>
    <row r="478" spans="1:13" x14ac:dyDescent="0.2">
      <c r="A478">
        <v>5380052</v>
      </c>
      <c r="B478" t="s">
        <v>6289</v>
      </c>
      <c r="C478" t="s">
        <v>7214</v>
      </c>
      <c r="D478" t="s">
        <v>7242</v>
      </c>
      <c r="E478" t="s">
        <v>6292</v>
      </c>
      <c r="F478" t="s">
        <v>7215</v>
      </c>
      <c r="G478" t="s">
        <v>7243</v>
      </c>
      <c r="H478">
        <v>0</v>
      </c>
      <c r="I478">
        <v>0</v>
      </c>
      <c r="J478">
        <v>1</v>
      </c>
      <c r="K478">
        <v>0</v>
      </c>
      <c r="L478">
        <v>0</v>
      </c>
      <c r="M478">
        <v>0</v>
      </c>
    </row>
    <row r="479" spans="1:13" x14ac:dyDescent="0.2">
      <c r="A479">
        <v>5380036</v>
      </c>
      <c r="B479" t="s">
        <v>6289</v>
      </c>
      <c r="C479" t="s">
        <v>7214</v>
      </c>
      <c r="D479" t="s">
        <v>7244</v>
      </c>
      <c r="E479" t="s">
        <v>6292</v>
      </c>
      <c r="F479" t="s">
        <v>7215</v>
      </c>
      <c r="G479" t="s">
        <v>7245</v>
      </c>
      <c r="H479">
        <v>0</v>
      </c>
      <c r="I479">
        <v>0</v>
      </c>
      <c r="J479">
        <v>0</v>
      </c>
      <c r="K479">
        <v>0</v>
      </c>
      <c r="L479">
        <v>0</v>
      </c>
      <c r="M479">
        <v>0</v>
      </c>
    </row>
    <row r="480" spans="1:13" x14ac:dyDescent="0.2">
      <c r="A480">
        <v>5590000</v>
      </c>
      <c r="B480" t="s">
        <v>6289</v>
      </c>
      <c r="C480" t="s">
        <v>7246</v>
      </c>
      <c r="D480" t="s">
        <v>6291</v>
      </c>
      <c r="E480" t="s">
        <v>6292</v>
      </c>
      <c r="F480" t="s">
        <v>7247</v>
      </c>
      <c r="G480" t="s">
        <v>6294</v>
      </c>
      <c r="H480">
        <v>0</v>
      </c>
      <c r="I480">
        <v>0</v>
      </c>
      <c r="J480">
        <v>0</v>
      </c>
      <c r="K480">
        <v>0</v>
      </c>
      <c r="L480">
        <v>0</v>
      </c>
      <c r="M480">
        <v>0</v>
      </c>
    </row>
    <row r="481" spans="1:13" x14ac:dyDescent="0.2">
      <c r="A481">
        <v>5590003</v>
      </c>
      <c r="B481" t="s">
        <v>6289</v>
      </c>
      <c r="C481" t="s">
        <v>7246</v>
      </c>
      <c r="D481" t="s">
        <v>7248</v>
      </c>
      <c r="E481" t="s">
        <v>6292</v>
      </c>
      <c r="F481" t="s">
        <v>7247</v>
      </c>
      <c r="G481" t="s">
        <v>7249</v>
      </c>
      <c r="H481">
        <v>0</v>
      </c>
      <c r="I481">
        <v>0</v>
      </c>
      <c r="J481">
        <v>1</v>
      </c>
      <c r="K481">
        <v>0</v>
      </c>
      <c r="L481">
        <v>0</v>
      </c>
      <c r="M481">
        <v>0</v>
      </c>
    </row>
    <row r="482" spans="1:13" x14ac:dyDescent="0.2">
      <c r="A482">
        <v>5590023</v>
      </c>
      <c r="B482" t="s">
        <v>6289</v>
      </c>
      <c r="C482" t="s">
        <v>7246</v>
      </c>
      <c r="D482" t="s">
        <v>7250</v>
      </c>
      <c r="E482" t="s">
        <v>6292</v>
      </c>
      <c r="F482" t="s">
        <v>7247</v>
      </c>
      <c r="G482" t="s">
        <v>7251</v>
      </c>
      <c r="H482">
        <v>0</v>
      </c>
      <c r="I482">
        <v>0</v>
      </c>
      <c r="J482">
        <v>1</v>
      </c>
      <c r="K482">
        <v>0</v>
      </c>
      <c r="L482">
        <v>0</v>
      </c>
      <c r="M482">
        <v>0</v>
      </c>
    </row>
    <row r="483" spans="1:13" x14ac:dyDescent="0.2">
      <c r="A483">
        <v>5590011</v>
      </c>
      <c r="B483" t="s">
        <v>6289</v>
      </c>
      <c r="C483" t="s">
        <v>7246</v>
      </c>
      <c r="D483" t="s">
        <v>7252</v>
      </c>
      <c r="E483" t="s">
        <v>6292</v>
      </c>
      <c r="F483" t="s">
        <v>7247</v>
      </c>
      <c r="G483" t="s">
        <v>7253</v>
      </c>
      <c r="H483">
        <v>0</v>
      </c>
      <c r="I483">
        <v>0</v>
      </c>
      <c r="J483">
        <v>1</v>
      </c>
      <c r="K483">
        <v>0</v>
      </c>
      <c r="L483">
        <v>0</v>
      </c>
      <c r="M483">
        <v>0</v>
      </c>
    </row>
    <row r="484" spans="1:13" x14ac:dyDescent="0.2">
      <c r="A484">
        <v>5590014</v>
      </c>
      <c r="B484" t="s">
        <v>6289</v>
      </c>
      <c r="C484" t="s">
        <v>7246</v>
      </c>
      <c r="D484" t="s">
        <v>7254</v>
      </c>
      <c r="E484" t="s">
        <v>6292</v>
      </c>
      <c r="F484" t="s">
        <v>7247</v>
      </c>
      <c r="G484" t="s">
        <v>7255</v>
      </c>
      <c r="H484">
        <v>0</v>
      </c>
      <c r="I484">
        <v>0</v>
      </c>
      <c r="J484">
        <v>1</v>
      </c>
      <c r="K484">
        <v>0</v>
      </c>
      <c r="L484">
        <v>0</v>
      </c>
      <c r="M484">
        <v>0</v>
      </c>
    </row>
    <row r="485" spans="1:13" x14ac:dyDescent="0.2">
      <c r="A485">
        <v>5590001</v>
      </c>
      <c r="B485" t="s">
        <v>6289</v>
      </c>
      <c r="C485" t="s">
        <v>7246</v>
      </c>
      <c r="D485" t="s">
        <v>7256</v>
      </c>
      <c r="E485" t="s">
        <v>6292</v>
      </c>
      <c r="F485" t="s">
        <v>7247</v>
      </c>
      <c r="G485" t="s">
        <v>7257</v>
      </c>
      <c r="H485">
        <v>0</v>
      </c>
      <c r="I485">
        <v>0</v>
      </c>
      <c r="J485">
        <v>1</v>
      </c>
      <c r="K485">
        <v>0</v>
      </c>
      <c r="L485">
        <v>0</v>
      </c>
      <c r="M485">
        <v>0</v>
      </c>
    </row>
    <row r="486" spans="1:13" x14ac:dyDescent="0.2">
      <c r="A486">
        <v>5590007</v>
      </c>
      <c r="B486" t="s">
        <v>6289</v>
      </c>
      <c r="C486" t="s">
        <v>7246</v>
      </c>
      <c r="D486" t="s">
        <v>7258</v>
      </c>
      <c r="E486" t="s">
        <v>6292</v>
      </c>
      <c r="F486" t="s">
        <v>7247</v>
      </c>
      <c r="G486" t="s">
        <v>7259</v>
      </c>
      <c r="H486">
        <v>0</v>
      </c>
      <c r="I486">
        <v>0</v>
      </c>
      <c r="J486">
        <v>1</v>
      </c>
      <c r="K486">
        <v>0</v>
      </c>
      <c r="L486">
        <v>0</v>
      </c>
      <c r="M486">
        <v>0</v>
      </c>
    </row>
    <row r="487" spans="1:13" x14ac:dyDescent="0.2">
      <c r="A487">
        <v>5590021</v>
      </c>
      <c r="B487" t="s">
        <v>6289</v>
      </c>
      <c r="C487" t="s">
        <v>7246</v>
      </c>
      <c r="D487" t="s">
        <v>7260</v>
      </c>
      <c r="E487" t="s">
        <v>6292</v>
      </c>
      <c r="F487" t="s">
        <v>7247</v>
      </c>
      <c r="G487" t="s">
        <v>7261</v>
      </c>
      <c r="H487">
        <v>0</v>
      </c>
      <c r="I487">
        <v>0</v>
      </c>
      <c r="J487">
        <v>1</v>
      </c>
      <c r="K487">
        <v>0</v>
      </c>
      <c r="L487">
        <v>0</v>
      </c>
      <c r="M487">
        <v>0</v>
      </c>
    </row>
    <row r="488" spans="1:13" x14ac:dyDescent="0.2">
      <c r="A488">
        <v>5590024</v>
      </c>
      <c r="B488" t="s">
        <v>6289</v>
      </c>
      <c r="C488" t="s">
        <v>7246</v>
      </c>
      <c r="D488" t="s">
        <v>7262</v>
      </c>
      <c r="E488" t="s">
        <v>6292</v>
      </c>
      <c r="F488" t="s">
        <v>7247</v>
      </c>
      <c r="G488" t="s">
        <v>7263</v>
      </c>
      <c r="H488">
        <v>0</v>
      </c>
      <c r="I488">
        <v>0</v>
      </c>
      <c r="J488">
        <v>1</v>
      </c>
      <c r="K488">
        <v>0</v>
      </c>
      <c r="L488">
        <v>0</v>
      </c>
      <c r="M488">
        <v>0</v>
      </c>
    </row>
    <row r="489" spans="1:13" x14ac:dyDescent="0.2">
      <c r="A489">
        <v>5590004</v>
      </c>
      <c r="B489" t="s">
        <v>6289</v>
      </c>
      <c r="C489" t="s">
        <v>7246</v>
      </c>
      <c r="D489" t="s">
        <v>7264</v>
      </c>
      <c r="E489" t="s">
        <v>6292</v>
      </c>
      <c r="F489" t="s">
        <v>7247</v>
      </c>
      <c r="G489" t="s">
        <v>7265</v>
      </c>
      <c r="H489">
        <v>0</v>
      </c>
      <c r="I489">
        <v>0</v>
      </c>
      <c r="J489">
        <v>1</v>
      </c>
      <c r="K489">
        <v>0</v>
      </c>
      <c r="L489">
        <v>0</v>
      </c>
      <c r="M489">
        <v>0</v>
      </c>
    </row>
    <row r="490" spans="1:13" x14ac:dyDescent="0.2">
      <c r="A490">
        <v>5590017</v>
      </c>
      <c r="B490" t="s">
        <v>6289</v>
      </c>
      <c r="C490" t="s">
        <v>7246</v>
      </c>
      <c r="D490" t="s">
        <v>7266</v>
      </c>
      <c r="E490" t="s">
        <v>6292</v>
      </c>
      <c r="F490" t="s">
        <v>7247</v>
      </c>
      <c r="G490" t="s">
        <v>7267</v>
      </c>
      <c r="H490">
        <v>0</v>
      </c>
      <c r="I490">
        <v>0</v>
      </c>
      <c r="J490">
        <v>1</v>
      </c>
      <c r="K490">
        <v>0</v>
      </c>
      <c r="L490">
        <v>0</v>
      </c>
      <c r="M490">
        <v>0</v>
      </c>
    </row>
    <row r="491" spans="1:13" x14ac:dyDescent="0.2">
      <c r="A491">
        <v>5590033</v>
      </c>
      <c r="B491" t="s">
        <v>6289</v>
      </c>
      <c r="C491" t="s">
        <v>7246</v>
      </c>
      <c r="D491" t="s">
        <v>7268</v>
      </c>
      <c r="E491" t="s">
        <v>6292</v>
      </c>
      <c r="F491" t="s">
        <v>7247</v>
      </c>
      <c r="G491" t="s">
        <v>7269</v>
      </c>
      <c r="H491">
        <v>0</v>
      </c>
      <c r="I491">
        <v>0</v>
      </c>
      <c r="J491">
        <v>1</v>
      </c>
      <c r="K491">
        <v>0</v>
      </c>
      <c r="L491">
        <v>0</v>
      </c>
      <c r="M491">
        <v>0</v>
      </c>
    </row>
    <row r="492" spans="1:13" x14ac:dyDescent="0.2">
      <c r="A492">
        <v>5590031</v>
      </c>
      <c r="B492" t="s">
        <v>6289</v>
      </c>
      <c r="C492" t="s">
        <v>7246</v>
      </c>
      <c r="D492" t="s">
        <v>7270</v>
      </c>
      <c r="E492" t="s">
        <v>6292</v>
      </c>
      <c r="F492" t="s">
        <v>7247</v>
      </c>
      <c r="G492" t="s">
        <v>7271</v>
      </c>
      <c r="H492">
        <v>0</v>
      </c>
      <c r="I492">
        <v>0</v>
      </c>
      <c r="J492">
        <v>1</v>
      </c>
      <c r="K492">
        <v>0</v>
      </c>
      <c r="L492">
        <v>0</v>
      </c>
      <c r="M492">
        <v>0</v>
      </c>
    </row>
    <row r="493" spans="1:13" x14ac:dyDescent="0.2">
      <c r="A493">
        <v>5590032</v>
      </c>
      <c r="B493" t="s">
        <v>6289</v>
      </c>
      <c r="C493" t="s">
        <v>7246</v>
      </c>
      <c r="D493" t="s">
        <v>7272</v>
      </c>
      <c r="E493" t="s">
        <v>6292</v>
      </c>
      <c r="F493" t="s">
        <v>7247</v>
      </c>
      <c r="G493" t="s">
        <v>7273</v>
      </c>
      <c r="H493">
        <v>0</v>
      </c>
      <c r="I493">
        <v>0</v>
      </c>
      <c r="J493">
        <v>1</v>
      </c>
      <c r="K493">
        <v>0</v>
      </c>
      <c r="L493">
        <v>0</v>
      </c>
      <c r="M493">
        <v>0</v>
      </c>
    </row>
    <row r="494" spans="1:13" x14ac:dyDescent="0.2">
      <c r="A494">
        <v>5590034</v>
      </c>
      <c r="B494" t="s">
        <v>6289</v>
      </c>
      <c r="C494" t="s">
        <v>7246</v>
      </c>
      <c r="D494" t="s">
        <v>7274</v>
      </c>
      <c r="E494" t="s">
        <v>6292</v>
      </c>
      <c r="F494" t="s">
        <v>7247</v>
      </c>
      <c r="G494" t="s">
        <v>7275</v>
      </c>
      <c r="H494">
        <v>0</v>
      </c>
      <c r="I494">
        <v>0</v>
      </c>
      <c r="J494">
        <v>1</v>
      </c>
      <c r="K494">
        <v>0</v>
      </c>
      <c r="L494">
        <v>0</v>
      </c>
      <c r="M494">
        <v>0</v>
      </c>
    </row>
    <row r="495" spans="1:13" x14ac:dyDescent="0.2">
      <c r="A495">
        <v>5590016</v>
      </c>
      <c r="B495" t="s">
        <v>6289</v>
      </c>
      <c r="C495" t="s">
        <v>7246</v>
      </c>
      <c r="D495" t="s">
        <v>7276</v>
      </c>
      <c r="E495" t="s">
        <v>6292</v>
      </c>
      <c r="F495" t="s">
        <v>7247</v>
      </c>
      <c r="G495" t="s">
        <v>7277</v>
      </c>
      <c r="H495">
        <v>0</v>
      </c>
      <c r="I495">
        <v>0</v>
      </c>
      <c r="J495">
        <v>1</v>
      </c>
      <c r="K495">
        <v>0</v>
      </c>
      <c r="L495">
        <v>0</v>
      </c>
      <c r="M495">
        <v>0</v>
      </c>
    </row>
    <row r="496" spans="1:13" x14ac:dyDescent="0.2">
      <c r="A496">
        <v>5590005</v>
      </c>
      <c r="B496" t="s">
        <v>6289</v>
      </c>
      <c r="C496" t="s">
        <v>7246</v>
      </c>
      <c r="D496" t="s">
        <v>7278</v>
      </c>
      <c r="E496" t="s">
        <v>6292</v>
      </c>
      <c r="F496" t="s">
        <v>7247</v>
      </c>
      <c r="G496" t="s">
        <v>7279</v>
      </c>
      <c r="H496">
        <v>0</v>
      </c>
      <c r="I496">
        <v>0</v>
      </c>
      <c r="J496">
        <v>1</v>
      </c>
      <c r="K496">
        <v>0</v>
      </c>
      <c r="L496">
        <v>0</v>
      </c>
      <c r="M496">
        <v>0</v>
      </c>
    </row>
    <row r="497" spans="1:13" x14ac:dyDescent="0.2">
      <c r="A497">
        <v>5590002</v>
      </c>
      <c r="B497" t="s">
        <v>6289</v>
      </c>
      <c r="C497" t="s">
        <v>7246</v>
      </c>
      <c r="D497" t="s">
        <v>7280</v>
      </c>
      <c r="E497" t="s">
        <v>6292</v>
      </c>
      <c r="F497" t="s">
        <v>7247</v>
      </c>
      <c r="G497" t="s">
        <v>7281</v>
      </c>
      <c r="H497">
        <v>0</v>
      </c>
      <c r="I497">
        <v>0</v>
      </c>
      <c r="J497">
        <v>1</v>
      </c>
      <c r="K497">
        <v>0</v>
      </c>
      <c r="L497">
        <v>0</v>
      </c>
      <c r="M497">
        <v>0</v>
      </c>
    </row>
    <row r="498" spans="1:13" x14ac:dyDescent="0.2">
      <c r="A498">
        <v>5590006</v>
      </c>
      <c r="B498" t="s">
        <v>6289</v>
      </c>
      <c r="C498" t="s">
        <v>7246</v>
      </c>
      <c r="D498" t="s">
        <v>7282</v>
      </c>
      <c r="E498" t="s">
        <v>6292</v>
      </c>
      <c r="F498" t="s">
        <v>7247</v>
      </c>
      <c r="G498" t="s">
        <v>7283</v>
      </c>
      <c r="H498">
        <v>0</v>
      </c>
      <c r="I498">
        <v>0</v>
      </c>
      <c r="J498">
        <v>1</v>
      </c>
      <c r="K498">
        <v>0</v>
      </c>
      <c r="L498">
        <v>0</v>
      </c>
      <c r="M498">
        <v>0</v>
      </c>
    </row>
    <row r="499" spans="1:13" x14ac:dyDescent="0.2">
      <c r="A499">
        <v>5590012</v>
      </c>
      <c r="B499" t="s">
        <v>6289</v>
      </c>
      <c r="C499" t="s">
        <v>7246</v>
      </c>
      <c r="D499" t="s">
        <v>7284</v>
      </c>
      <c r="E499" t="s">
        <v>6292</v>
      </c>
      <c r="F499" t="s">
        <v>7247</v>
      </c>
      <c r="G499" t="s">
        <v>7285</v>
      </c>
      <c r="H499">
        <v>0</v>
      </c>
      <c r="I499">
        <v>0</v>
      </c>
      <c r="J499">
        <v>1</v>
      </c>
      <c r="K499">
        <v>0</v>
      </c>
      <c r="L499">
        <v>0</v>
      </c>
      <c r="M499">
        <v>0</v>
      </c>
    </row>
    <row r="500" spans="1:13" x14ac:dyDescent="0.2">
      <c r="A500">
        <v>5590025</v>
      </c>
      <c r="B500" t="s">
        <v>6289</v>
      </c>
      <c r="C500" t="s">
        <v>7246</v>
      </c>
      <c r="D500" t="s">
        <v>7286</v>
      </c>
      <c r="E500" t="s">
        <v>6292</v>
      </c>
      <c r="F500" t="s">
        <v>7247</v>
      </c>
      <c r="G500" t="s">
        <v>7287</v>
      </c>
      <c r="H500">
        <v>0</v>
      </c>
      <c r="I500">
        <v>0</v>
      </c>
      <c r="J500">
        <v>1</v>
      </c>
      <c r="K500">
        <v>0</v>
      </c>
      <c r="L500">
        <v>0</v>
      </c>
      <c r="M500">
        <v>0</v>
      </c>
    </row>
    <row r="501" spans="1:13" x14ac:dyDescent="0.2">
      <c r="A501">
        <v>5590026</v>
      </c>
      <c r="B501" t="s">
        <v>6289</v>
      </c>
      <c r="C501" t="s">
        <v>7246</v>
      </c>
      <c r="D501" t="s">
        <v>7288</v>
      </c>
      <c r="E501" t="s">
        <v>6292</v>
      </c>
      <c r="F501" t="s">
        <v>7247</v>
      </c>
      <c r="G501" t="s">
        <v>7289</v>
      </c>
      <c r="H501">
        <v>0</v>
      </c>
      <c r="I501">
        <v>0</v>
      </c>
      <c r="J501">
        <v>1</v>
      </c>
      <c r="K501">
        <v>0</v>
      </c>
      <c r="L501">
        <v>0</v>
      </c>
      <c r="M501">
        <v>0</v>
      </c>
    </row>
    <row r="502" spans="1:13" x14ac:dyDescent="0.2">
      <c r="A502">
        <v>5590013</v>
      </c>
      <c r="B502" t="s">
        <v>6289</v>
      </c>
      <c r="C502" t="s">
        <v>7246</v>
      </c>
      <c r="D502" t="s">
        <v>6445</v>
      </c>
      <c r="E502" t="s">
        <v>6292</v>
      </c>
      <c r="F502" t="s">
        <v>7247</v>
      </c>
      <c r="G502" t="s">
        <v>7290</v>
      </c>
      <c r="H502">
        <v>0</v>
      </c>
      <c r="I502">
        <v>0</v>
      </c>
      <c r="J502">
        <v>1</v>
      </c>
      <c r="K502">
        <v>0</v>
      </c>
      <c r="L502">
        <v>0</v>
      </c>
      <c r="M502">
        <v>0</v>
      </c>
    </row>
    <row r="503" spans="1:13" x14ac:dyDescent="0.2">
      <c r="A503">
        <v>5590022</v>
      </c>
      <c r="B503" t="s">
        <v>6289</v>
      </c>
      <c r="C503" t="s">
        <v>7246</v>
      </c>
      <c r="D503" t="s">
        <v>7291</v>
      </c>
      <c r="E503" t="s">
        <v>6292</v>
      </c>
      <c r="F503" t="s">
        <v>7247</v>
      </c>
      <c r="G503" t="s">
        <v>7292</v>
      </c>
      <c r="H503">
        <v>0</v>
      </c>
      <c r="I503">
        <v>0</v>
      </c>
      <c r="J503">
        <v>1</v>
      </c>
      <c r="K503">
        <v>0</v>
      </c>
      <c r="L503">
        <v>0</v>
      </c>
      <c r="M503">
        <v>0</v>
      </c>
    </row>
    <row r="504" spans="1:13" x14ac:dyDescent="0.2">
      <c r="A504">
        <v>5590015</v>
      </c>
      <c r="B504" t="s">
        <v>6289</v>
      </c>
      <c r="C504" t="s">
        <v>7246</v>
      </c>
      <c r="D504" t="s">
        <v>7293</v>
      </c>
      <c r="E504" t="s">
        <v>6292</v>
      </c>
      <c r="F504" t="s">
        <v>7247</v>
      </c>
      <c r="G504" t="s">
        <v>7294</v>
      </c>
      <c r="H504">
        <v>0</v>
      </c>
      <c r="I504">
        <v>0</v>
      </c>
      <c r="J504">
        <v>1</v>
      </c>
      <c r="K504">
        <v>0</v>
      </c>
      <c r="L504">
        <v>0</v>
      </c>
      <c r="M504">
        <v>0</v>
      </c>
    </row>
    <row r="505" spans="1:13" x14ac:dyDescent="0.2">
      <c r="A505">
        <v>5470000</v>
      </c>
      <c r="B505" t="s">
        <v>6289</v>
      </c>
      <c r="C505" t="s">
        <v>7295</v>
      </c>
      <c r="D505" t="s">
        <v>6291</v>
      </c>
      <c r="E505" t="s">
        <v>6292</v>
      </c>
      <c r="F505" t="s">
        <v>7296</v>
      </c>
      <c r="G505" t="s">
        <v>6294</v>
      </c>
      <c r="H505">
        <v>0</v>
      </c>
      <c r="I505">
        <v>0</v>
      </c>
      <c r="J505">
        <v>0</v>
      </c>
      <c r="K505">
        <v>0</v>
      </c>
      <c r="L505">
        <v>0</v>
      </c>
      <c r="M505">
        <v>0</v>
      </c>
    </row>
    <row r="506" spans="1:13" x14ac:dyDescent="0.2">
      <c r="A506">
        <v>5470024</v>
      </c>
      <c r="B506" t="s">
        <v>6289</v>
      </c>
      <c r="C506" t="s">
        <v>7295</v>
      </c>
      <c r="D506" t="s">
        <v>7297</v>
      </c>
      <c r="E506" t="s">
        <v>6292</v>
      </c>
      <c r="F506" t="s">
        <v>7296</v>
      </c>
      <c r="G506" t="s">
        <v>7298</v>
      </c>
      <c r="H506">
        <v>0</v>
      </c>
      <c r="I506">
        <v>0</v>
      </c>
      <c r="J506">
        <v>1</v>
      </c>
      <c r="K506">
        <v>0</v>
      </c>
      <c r="L506">
        <v>0</v>
      </c>
      <c r="M506">
        <v>0</v>
      </c>
    </row>
    <row r="507" spans="1:13" x14ac:dyDescent="0.2">
      <c r="A507">
        <v>5470022</v>
      </c>
      <c r="B507" t="s">
        <v>6289</v>
      </c>
      <c r="C507" t="s">
        <v>7295</v>
      </c>
      <c r="D507" t="s">
        <v>7299</v>
      </c>
      <c r="E507" t="s">
        <v>6292</v>
      </c>
      <c r="F507" t="s">
        <v>7296</v>
      </c>
      <c r="G507" t="s">
        <v>7300</v>
      </c>
      <c r="H507">
        <v>0</v>
      </c>
      <c r="I507">
        <v>0</v>
      </c>
      <c r="J507">
        <v>1</v>
      </c>
      <c r="K507">
        <v>0</v>
      </c>
      <c r="L507">
        <v>0</v>
      </c>
      <c r="M507">
        <v>0</v>
      </c>
    </row>
    <row r="508" spans="1:13" x14ac:dyDescent="0.2">
      <c r="A508">
        <v>5470025</v>
      </c>
      <c r="B508" t="s">
        <v>6289</v>
      </c>
      <c r="C508" t="s">
        <v>7295</v>
      </c>
      <c r="D508" t="s">
        <v>7301</v>
      </c>
      <c r="E508" t="s">
        <v>6292</v>
      </c>
      <c r="F508" t="s">
        <v>7296</v>
      </c>
      <c r="G508" t="s">
        <v>7302</v>
      </c>
      <c r="H508">
        <v>0</v>
      </c>
      <c r="I508">
        <v>0</v>
      </c>
      <c r="J508">
        <v>1</v>
      </c>
      <c r="K508">
        <v>0</v>
      </c>
      <c r="L508">
        <v>0</v>
      </c>
      <c r="M508">
        <v>0</v>
      </c>
    </row>
    <row r="509" spans="1:13" x14ac:dyDescent="0.2">
      <c r="A509">
        <v>5470023</v>
      </c>
      <c r="B509" t="s">
        <v>6289</v>
      </c>
      <c r="C509" t="s">
        <v>7295</v>
      </c>
      <c r="D509" t="s">
        <v>7303</v>
      </c>
      <c r="E509" t="s">
        <v>6292</v>
      </c>
      <c r="F509" t="s">
        <v>7296</v>
      </c>
      <c r="G509" t="s">
        <v>7304</v>
      </c>
      <c r="H509">
        <v>0</v>
      </c>
      <c r="I509">
        <v>0</v>
      </c>
      <c r="J509">
        <v>1</v>
      </c>
      <c r="K509">
        <v>0</v>
      </c>
      <c r="L509">
        <v>0</v>
      </c>
      <c r="M509">
        <v>0</v>
      </c>
    </row>
    <row r="510" spans="1:13" x14ac:dyDescent="0.2">
      <c r="A510">
        <v>5470004</v>
      </c>
      <c r="B510" t="s">
        <v>6289</v>
      </c>
      <c r="C510" t="s">
        <v>7295</v>
      </c>
      <c r="D510" t="s">
        <v>7305</v>
      </c>
      <c r="E510" t="s">
        <v>6292</v>
      </c>
      <c r="F510" t="s">
        <v>7296</v>
      </c>
      <c r="G510" t="s">
        <v>7306</v>
      </c>
      <c r="H510">
        <v>0</v>
      </c>
      <c r="I510">
        <v>0</v>
      </c>
      <c r="J510">
        <v>1</v>
      </c>
      <c r="K510">
        <v>0</v>
      </c>
      <c r="L510">
        <v>0</v>
      </c>
      <c r="M510">
        <v>0</v>
      </c>
    </row>
    <row r="511" spans="1:13" x14ac:dyDescent="0.2">
      <c r="A511">
        <v>5470006</v>
      </c>
      <c r="B511" t="s">
        <v>6289</v>
      </c>
      <c r="C511" t="s">
        <v>7295</v>
      </c>
      <c r="D511" t="s">
        <v>7307</v>
      </c>
      <c r="E511" t="s">
        <v>6292</v>
      </c>
      <c r="F511" t="s">
        <v>7296</v>
      </c>
      <c r="G511" t="s">
        <v>7308</v>
      </c>
      <c r="H511">
        <v>0</v>
      </c>
      <c r="I511">
        <v>0</v>
      </c>
      <c r="J511">
        <v>1</v>
      </c>
      <c r="K511">
        <v>0</v>
      </c>
      <c r="L511">
        <v>0</v>
      </c>
      <c r="M511">
        <v>0</v>
      </c>
    </row>
    <row r="512" spans="1:13" x14ac:dyDescent="0.2">
      <c r="A512">
        <v>5470002</v>
      </c>
      <c r="B512" t="s">
        <v>6289</v>
      </c>
      <c r="C512" t="s">
        <v>7295</v>
      </c>
      <c r="D512" t="s">
        <v>7309</v>
      </c>
      <c r="E512" t="s">
        <v>6292</v>
      </c>
      <c r="F512" t="s">
        <v>7296</v>
      </c>
      <c r="G512" t="s">
        <v>7310</v>
      </c>
      <c r="H512">
        <v>0</v>
      </c>
      <c r="I512">
        <v>0</v>
      </c>
      <c r="J512">
        <v>1</v>
      </c>
      <c r="K512">
        <v>0</v>
      </c>
      <c r="L512">
        <v>0</v>
      </c>
      <c r="M512">
        <v>0</v>
      </c>
    </row>
    <row r="513" spans="1:13" x14ac:dyDescent="0.2">
      <c r="A513">
        <v>5470005</v>
      </c>
      <c r="B513" t="s">
        <v>6289</v>
      </c>
      <c r="C513" t="s">
        <v>7295</v>
      </c>
      <c r="D513" t="s">
        <v>7311</v>
      </c>
      <c r="E513" t="s">
        <v>6292</v>
      </c>
      <c r="F513" t="s">
        <v>7296</v>
      </c>
      <c r="G513" t="s">
        <v>7312</v>
      </c>
      <c r="H513">
        <v>0</v>
      </c>
      <c r="I513">
        <v>0</v>
      </c>
      <c r="J513">
        <v>1</v>
      </c>
      <c r="K513">
        <v>0</v>
      </c>
      <c r="L513">
        <v>0</v>
      </c>
      <c r="M513">
        <v>0</v>
      </c>
    </row>
    <row r="514" spans="1:13" x14ac:dyDescent="0.2">
      <c r="A514">
        <v>5470003</v>
      </c>
      <c r="B514" t="s">
        <v>6289</v>
      </c>
      <c r="C514" t="s">
        <v>7295</v>
      </c>
      <c r="D514" t="s">
        <v>7313</v>
      </c>
      <c r="E514" t="s">
        <v>6292</v>
      </c>
      <c r="F514" t="s">
        <v>7296</v>
      </c>
      <c r="G514" t="s">
        <v>7314</v>
      </c>
      <c r="H514">
        <v>0</v>
      </c>
      <c r="I514">
        <v>0</v>
      </c>
      <c r="J514">
        <v>1</v>
      </c>
      <c r="K514">
        <v>0</v>
      </c>
      <c r="L514">
        <v>0</v>
      </c>
      <c r="M514">
        <v>0</v>
      </c>
    </row>
    <row r="515" spans="1:13" x14ac:dyDescent="0.2">
      <c r="A515">
        <v>5470001</v>
      </c>
      <c r="B515" t="s">
        <v>6289</v>
      </c>
      <c r="C515" t="s">
        <v>7295</v>
      </c>
      <c r="D515" t="s">
        <v>7315</v>
      </c>
      <c r="E515" t="s">
        <v>6292</v>
      </c>
      <c r="F515" t="s">
        <v>7296</v>
      </c>
      <c r="G515" t="s">
        <v>7316</v>
      </c>
      <c r="H515">
        <v>0</v>
      </c>
      <c r="I515">
        <v>0</v>
      </c>
      <c r="J515">
        <v>1</v>
      </c>
      <c r="K515">
        <v>0</v>
      </c>
      <c r="L515">
        <v>0</v>
      </c>
      <c r="M515">
        <v>0</v>
      </c>
    </row>
    <row r="516" spans="1:13" x14ac:dyDescent="0.2">
      <c r="A516">
        <v>5470027</v>
      </c>
      <c r="B516" t="s">
        <v>6289</v>
      </c>
      <c r="C516" t="s">
        <v>7295</v>
      </c>
      <c r="D516" t="s">
        <v>7317</v>
      </c>
      <c r="E516" t="s">
        <v>6292</v>
      </c>
      <c r="F516" t="s">
        <v>7296</v>
      </c>
      <c r="G516" t="s">
        <v>7318</v>
      </c>
      <c r="H516">
        <v>0</v>
      </c>
      <c r="I516">
        <v>0</v>
      </c>
      <c r="J516">
        <v>1</v>
      </c>
      <c r="K516">
        <v>0</v>
      </c>
      <c r="L516">
        <v>0</v>
      </c>
      <c r="M516">
        <v>0</v>
      </c>
    </row>
    <row r="517" spans="1:13" x14ac:dyDescent="0.2">
      <c r="A517">
        <v>5470021</v>
      </c>
      <c r="B517" t="s">
        <v>6289</v>
      </c>
      <c r="C517" t="s">
        <v>7295</v>
      </c>
      <c r="D517" t="s">
        <v>7319</v>
      </c>
      <c r="E517" t="s">
        <v>6292</v>
      </c>
      <c r="F517" t="s">
        <v>7296</v>
      </c>
      <c r="G517" t="s">
        <v>7320</v>
      </c>
      <c r="H517">
        <v>0</v>
      </c>
      <c r="I517">
        <v>0</v>
      </c>
      <c r="J517">
        <v>1</v>
      </c>
      <c r="K517">
        <v>0</v>
      </c>
      <c r="L517">
        <v>0</v>
      </c>
      <c r="M517">
        <v>0</v>
      </c>
    </row>
    <row r="518" spans="1:13" x14ac:dyDescent="0.2">
      <c r="A518">
        <v>5470026</v>
      </c>
      <c r="B518" t="s">
        <v>6289</v>
      </c>
      <c r="C518" t="s">
        <v>7295</v>
      </c>
      <c r="D518" t="s">
        <v>7321</v>
      </c>
      <c r="E518" t="s">
        <v>6292</v>
      </c>
      <c r="F518" t="s">
        <v>7296</v>
      </c>
      <c r="G518" t="s">
        <v>7322</v>
      </c>
      <c r="H518">
        <v>0</v>
      </c>
      <c r="I518">
        <v>0</v>
      </c>
      <c r="J518">
        <v>1</v>
      </c>
      <c r="K518">
        <v>0</v>
      </c>
      <c r="L518">
        <v>0</v>
      </c>
      <c r="M518">
        <v>0</v>
      </c>
    </row>
    <row r="519" spans="1:13" x14ac:dyDescent="0.2">
      <c r="A519">
        <v>5470034</v>
      </c>
      <c r="B519" t="s">
        <v>6289</v>
      </c>
      <c r="C519" t="s">
        <v>7295</v>
      </c>
      <c r="D519" t="s">
        <v>7323</v>
      </c>
      <c r="E519" t="s">
        <v>6292</v>
      </c>
      <c r="F519" t="s">
        <v>7296</v>
      </c>
      <c r="G519" t="s">
        <v>7324</v>
      </c>
      <c r="H519">
        <v>0</v>
      </c>
      <c r="I519">
        <v>0</v>
      </c>
      <c r="J519">
        <v>1</v>
      </c>
      <c r="K519">
        <v>0</v>
      </c>
      <c r="L519">
        <v>0</v>
      </c>
      <c r="M519">
        <v>0</v>
      </c>
    </row>
    <row r="520" spans="1:13" x14ac:dyDescent="0.2">
      <c r="A520">
        <v>5470014</v>
      </c>
      <c r="B520" t="s">
        <v>6289</v>
      </c>
      <c r="C520" t="s">
        <v>7295</v>
      </c>
      <c r="D520" t="s">
        <v>7325</v>
      </c>
      <c r="E520" t="s">
        <v>6292</v>
      </c>
      <c r="F520" t="s">
        <v>7296</v>
      </c>
      <c r="G520" t="s">
        <v>7326</v>
      </c>
      <c r="H520">
        <v>0</v>
      </c>
      <c r="I520">
        <v>0</v>
      </c>
      <c r="J520">
        <v>1</v>
      </c>
      <c r="K520">
        <v>0</v>
      </c>
      <c r="L520">
        <v>0</v>
      </c>
      <c r="M520">
        <v>0</v>
      </c>
    </row>
    <row r="521" spans="1:13" x14ac:dyDescent="0.2">
      <c r="A521">
        <v>5470011</v>
      </c>
      <c r="B521" t="s">
        <v>6289</v>
      </c>
      <c r="C521" t="s">
        <v>7295</v>
      </c>
      <c r="D521" t="s">
        <v>7327</v>
      </c>
      <c r="E521" t="s">
        <v>6292</v>
      </c>
      <c r="F521" t="s">
        <v>7296</v>
      </c>
      <c r="G521" t="s">
        <v>7328</v>
      </c>
      <c r="H521">
        <v>0</v>
      </c>
      <c r="I521">
        <v>0</v>
      </c>
      <c r="J521">
        <v>1</v>
      </c>
      <c r="K521">
        <v>0</v>
      </c>
      <c r="L521">
        <v>0</v>
      </c>
      <c r="M521">
        <v>0</v>
      </c>
    </row>
    <row r="522" spans="1:13" x14ac:dyDescent="0.2">
      <c r="A522">
        <v>5470016</v>
      </c>
      <c r="B522" t="s">
        <v>6289</v>
      </c>
      <c r="C522" t="s">
        <v>7295</v>
      </c>
      <c r="D522" t="s">
        <v>7329</v>
      </c>
      <c r="E522" t="s">
        <v>6292</v>
      </c>
      <c r="F522" t="s">
        <v>7296</v>
      </c>
      <c r="G522" t="s">
        <v>7330</v>
      </c>
      <c r="H522">
        <v>0</v>
      </c>
      <c r="I522">
        <v>0</v>
      </c>
      <c r="J522">
        <v>1</v>
      </c>
      <c r="K522">
        <v>0</v>
      </c>
      <c r="L522">
        <v>0</v>
      </c>
      <c r="M522">
        <v>0</v>
      </c>
    </row>
    <row r="523" spans="1:13" x14ac:dyDescent="0.2">
      <c r="A523">
        <v>5470013</v>
      </c>
      <c r="B523" t="s">
        <v>6289</v>
      </c>
      <c r="C523" t="s">
        <v>7295</v>
      </c>
      <c r="D523" t="s">
        <v>7331</v>
      </c>
      <c r="E523" t="s">
        <v>6292</v>
      </c>
      <c r="F523" t="s">
        <v>7296</v>
      </c>
      <c r="G523" t="s">
        <v>7332</v>
      </c>
      <c r="H523">
        <v>0</v>
      </c>
      <c r="I523">
        <v>0</v>
      </c>
      <c r="J523">
        <v>1</v>
      </c>
      <c r="K523">
        <v>0</v>
      </c>
      <c r="L523">
        <v>0</v>
      </c>
      <c r="M523">
        <v>0</v>
      </c>
    </row>
    <row r="524" spans="1:13" x14ac:dyDescent="0.2">
      <c r="A524">
        <v>5470015</v>
      </c>
      <c r="B524" t="s">
        <v>6289</v>
      </c>
      <c r="C524" t="s">
        <v>7295</v>
      </c>
      <c r="D524" t="s">
        <v>7333</v>
      </c>
      <c r="E524" t="s">
        <v>6292</v>
      </c>
      <c r="F524" t="s">
        <v>7296</v>
      </c>
      <c r="G524" t="s">
        <v>7334</v>
      </c>
      <c r="H524">
        <v>0</v>
      </c>
      <c r="I524">
        <v>0</v>
      </c>
      <c r="J524">
        <v>1</v>
      </c>
      <c r="K524">
        <v>0</v>
      </c>
      <c r="L524">
        <v>0</v>
      </c>
      <c r="M524">
        <v>0</v>
      </c>
    </row>
    <row r="525" spans="1:13" x14ac:dyDescent="0.2">
      <c r="A525">
        <v>5470012</v>
      </c>
      <c r="B525" t="s">
        <v>6289</v>
      </c>
      <c r="C525" t="s">
        <v>7295</v>
      </c>
      <c r="D525" t="s">
        <v>7335</v>
      </c>
      <c r="E525" t="s">
        <v>6292</v>
      </c>
      <c r="F525" t="s">
        <v>7296</v>
      </c>
      <c r="G525" t="s">
        <v>7336</v>
      </c>
      <c r="H525">
        <v>0</v>
      </c>
      <c r="I525">
        <v>0</v>
      </c>
      <c r="J525">
        <v>1</v>
      </c>
      <c r="K525">
        <v>0</v>
      </c>
      <c r="L525">
        <v>0</v>
      </c>
      <c r="M525">
        <v>0</v>
      </c>
    </row>
    <row r="526" spans="1:13" x14ac:dyDescent="0.2">
      <c r="A526">
        <v>5470032</v>
      </c>
      <c r="B526" t="s">
        <v>6289</v>
      </c>
      <c r="C526" t="s">
        <v>7295</v>
      </c>
      <c r="D526" t="s">
        <v>7337</v>
      </c>
      <c r="E526" t="s">
        <v>6292</v>
      </c>
      <c r="F526" t="s">
        <v>7296</v>
      </c>
      <c r="G526" t="s">
        <v>7338</v>
      </c>
      <c r="H526">
        <v>0</v>
      </c>
      <c r="I526">
        <v>0</v>
      </c>
      <c r="J526">
        <v>1</v>
      </c>
      <c r="K526">
        <v>0</v>
      </c>
      <c r="L526">
        <v>0</v>
      </c>
      <c r="M526">
        <v>0</v>
      </c>
    </row>
    <row r="527" spans="1:13" x14ac:dyDescent="0.2">
      <c r="A527">
        <v>5470035</v>
      </c>
      <c r="B527" t="s">
        <v>6289</v>
      </c>
      <c r="C527" t="s">
        <v>7295</v>
      </c>
      <c r="D527" t="s">
        <v>7339</v>
      </c>
      <c r="E527" t="s">
        <v>6292</v>
      </c>
      <c r="F527" t="s">
        <v>7296</v>
      </c>
      <c r="G527" t="s">
        <v>7340</v>
      </c>
      <c r="H527">
        <v>0</v>
      </c>
      <c r="I527">
        <v>0</v>
      </c>
      <c r="J527">
        <v>1</v>
      </c>
      <c r="K527">
        <v>0</v>
      </c>
      <c r="L527">
        <v>0</v>
      </c>
      <c r="M527">
        <v>0</v>
      </c>
    </row>
    <row r="528" spans="1:13" x14ac:dyDescent="0.2">
      <c r="A528">
        <v>5470042</v>
      </c>
      <c r="B528" t="s">
        <v>6289</v>
      </c>
      <c r="C528" t="s">
        <v>7295</v>
      </c>
      <c r="D528" t="s">
        <v>7341</v>
      </c>
      <c r="E528" t="s">
        <v>6292</v>
      </c>
      <c r="F528" t="s">
        <v>7296</v>
      </c>
      <c r="G528" t="s">
        <v>7342</v>
      </c>
      <c r="H528">
        <v>0</v>
      </c>
      <c r="I528">
        <v>0</v>
      </c>
      <c r="J528">
        <v>1</v>
      </c>
      <c r="K528">
        <v>0</v>
      </c>
      <c r="L528">
        <v>0</v>
      </c>
      <c r="M528">
        <v>0</v>
      </c>
    </row>
    <row r="529" spans="1:13" x14ac:dyDescent="0.2">
      <c r="A529">
        <v>5470045</v>
      </c>
      <c r="B529" t="s">
        <v>6289</v>
      </c>
      <c r="C529" t="s">
        <v>7295</v>
      </c>
      <c r="D529" t="s">
        <v>7343</v>
      </c>
      <c r="E529" t="s">
        <v>6292</v>
      </c>
      <c r="F529" t="s">
        <v>7296</v>
      </c>
      <c r="G529" t="s">
        <v>7344</v>
      </c>
      <c r="H529">
        <v>0</v>
      </c>
      <c r="I529">
        <v>0</v>
      </c>
      <c r="J529">
        <v>1</v>
      </c>
      <c r="K529">
        <v>0</v>
      </c>
      <c r="L529">
        <v>0</v>
      </c>
      <c r="M529">
        <v>0</v>
      </c>
    </row>
    <row r="530" spans="1:13" x14ac:dyDescent="0.2">
      <c r="A530">
        <v>5470048</v>
      </c>
      <c r="B530" t="s">
        <v>6289</v>
      </c>
      <c r="C530" t="s">
        <v>7295</v>
      </c>
      <c r="D530" t="s">
        <v>7345</v>
      </c>
      <c r="E530" t="s">
        <v>6292</v>
      </c>
      <c r="F530" t="s">
        <v>7296</v>
      </c>
      <c r="G530" t="s">
        <v>7346</v>
      </c>
      <c r="H530">
        <v>0</v>
      </c>
      <c r="I530">
        <v>0</v>
      </c>
      <c r="J530">
        <v>1</v>
      </c>
      <c r="K530">
        <v>0</v>
      </c>
      <c r="L530">
        <v>0</v>
      </c>
      <c r="M530">
        <v>0</v>
      </c>
    </row>
    <row r="531" spans="1:13" x14ac:dyDescent="0.2">
      <c r="A531">
        <v>5470044</v>
      </c>
      <c r="B531" t="s">
        <v>6289</v>
      </c>
      <c r="C531" t="s">
        <v>7295</v>
      </c>
      <c r="D531" t="s">
        <v>7347</v>
      </c>
      <c r="E531" t="s">
        <v>6292</v>
      </c>
      <c r="F531" t="s">
        <v>7296</v>
      </c>
      <c r="G531" t="s">
        <v>7348</v>
      </c>
      <c r="H531">
        <v>0</v>
      </c>
      <c r="I531">
        <v>0</v>
      </c>
      <c r="J531">
        <v>1</v>
      </c>
      <c r="K531">
        <v>0</v>
      </c>
      <c r="L531">
        <v>0</v>
      </c>
      <c r="M531">
        <v>0</v>
      </c>
    </row>
    <row r="532" spans="1:13" x14ac:dyDescent="0.2">
      <c r="A532">
        <v>5470046</v>
      </c>
      <c r="B532" t="s">
        <v>6289</v>
      </c>
      <c r="C532" t="s">
        <v>7295</v>
      </c>
      <c r="D532" t="s">
        <v>7349</v>
      </c>
      <c r="E532" t="s">
        <v>6292</v>
      </c>
      <c r="F532" t="s">
        <v>7296</v>
      </c>
      <c r="G532" t="s">
        <v>7350</v>
      </c>
      <c r="H532">
        <v>0</v>
      </c>
      <c r="I532">
        <v>0</v>
      </c>
      <c r="J532">
        <v>1</v>
      </c>
      <c r="K532">
        <v>0</v>
      </c>
      <c r="L532">
        <v>0</v>
      </c>
      <c r="M532">
        <v>0</v>
      </c>
    </row>
    <row r="533" spans="1:13" x14ac:dyDescent="0.2">
      <c r="A533">
        <v>5470047</v>
      </c>
      <c r="B533" t="s">
        <v>6289</v>
      </c>
      <c r="C533" t="s">
        <v>7295</v>
      </c>
      <c r="D533" t="s">
        <v>7351</v>
      </c>
      <c r="E533" t="s">
        <v>6292</v>
      </c>
      <c r="F533" t="s">
        <v>7296</v>
      </c>
      <c r="G533" t="s">
        <v>7352</v>
      </c>
      <c r="H533">
        <v>0</v>
      </c>
      <c r="I533">
        <v>0</v>
      </c>
      <c r="J533">
        <v>0</v>
      </c>
      <c r="K533">
        <v>0</v>
      </c>
      <c r="L533">
        <v>0</v>
      </c>
      <c r="M533">
        <v>0</v>
      </c>
    </row>
    <row r="534" spans="1:13" x14ac:dyDescent="0.2">
      <c r="A534">
        <v>5470043</v>
      </c>
      <c r="B534" t="s">
        <v>6289</v>
      </c>
      <c r="C534" t="s">
        <v>7295</v>
      </c>
      <c r="D534" t="s">
        <v>7353</v>
      </c>
      <c r="E534" t="s">
        <v>6292</v>
      </c>
      <c r="F534" t="s">
        <v>7296</v>
      </c>
      <c r="G534" t="s">
        <v>7354</v>
      </c>
      <c r="H534">
        <v>0</v>
      </c>
      <c r="I534">
        <v>0</v>
      </c>
      <c r="J534">
        <v>1</v>
      </c>
      <c r="K534">
        <v>0</v>
      </c>
      <c r="L534">
        <v>0</v>
      </c>
      <c r="M534">
        <v>0</v>
      </c>
    </row>
    <row r="535" spans="1:13" x14ac:dyDescent="0.2">
      <c r="A535">
        <v>5470033</v>
      </c>
      <c r="B535" t="s">
        <v>6289</v>
      </c>
      <c r="C535" t="s">
        <v>7295</v>
      </c>
      <c r="D535" t="s">
        <v>7355</v>
      </c>
      <c r="E535" t="s">
        <v>6292</v>
      </c>
      <c r="F535" t="s">
        <v>7296</v>
      </c>
      <c r="G535" t="s">
        <v>7356</v>
      </c>
      <c r="H535">
        <v>0</v>
      </c>
      <c r="I535">
        <v>0</v>
      </c>
      <c r="J535">
        <v>1</v>
      </c>
      <c r="K535">
        <v>0</v>
      </c>
      <c r="L535">
        <v>0</v>
      </c>
      <c r="M535">
        <v>0</v>
      </c>
    </row>
    <row r="536" spans="1:13" x14ac:dyDescent="0.2">
      <c r="A536">
        <v>5470031</v>
      </c>
      <c r="B536" t="s">
        <v>6289</v>
      </c>
      <c r="C536" t="s">
        <v>7295</v>
      </c>
      <c r="D536" t="s">
        <v>7357</v>
      </c>
      <c r="E536" t="s">
        <v>6292</v>
      </c>
      <c r="F536" t="s">
        <v>7296</v>
      </c>
      <c r="G536" t="s">
        <v>7358</v>
      </c>
      <c r="H536">
        <v>0</v>
      </c>
      <c r="I536">
        <v>0</v>
      </c>
      <c r="J536">
        <v>1</v>
      </c>
      <c r="K536">
        <v>0</v>
      </c>
      <c r="L536">
        <v>0</v>
      </c>
      <c r="M536">
        <v>0</v>
      </c>
    </row>
    <row r="537" spans="1:13" x14ac:dyDescent="0.2">
      <c r="A537">
        <v>5470041</v>
      </c>
      <c r="B537" t="s">
        <v>6289</v>
      </c>
      <c r="C537" t="s">
        <v>7295</v>
      </c>
      <c r="D537" t="s">
        <v>7359</v>
      </c>
      <c r="E537" t="s">
        <v>6292</v>
      </c>
      <c r="F537" t="s">
        <v>7296</v>
      </c>
      <c r="G537" t="s">
        <v>7360</v>
      </c>
      <c r="H537">
        <v>0</v>
      </c>
      <c r="I537">
        <v>0</v>
      </c>
      <c r="J537">
        <v>1</v>
      </c>
      <c r="K537">
        <v>0</v>
      </c>
      <c r="L537">
        <v>0</v>
      </c>
      <c r="M537">
        <v>0</v>
      </c>
    </row>
    <row r="538" spans="1:13" x14ac:dyDescent="0.2">
      <c r="A538">
        <v>5300000</v>
      </c>
      <c r="B538" t="s">
        <v>6289</v>
      </c>
      <c r="C538" t="s">
        <v>7361</v>
      </c>
      <c r="D538" t="s">
        <v>6291</v>
      </c>
      <c r="E538" t="s">
        <v>6292</v>
      </c>
      <c r="F538" t="s">
        <v>7362</v>
      </c>
      <c r="G538" t="s">
        <v>6294</v>
      </c>
      <c r="H538">
        <v>0</v>
      </c>
      <c r="I538">
        <v>0</v>
      </c>
      <c r="J538">
        <v>0</v>
      </c>
      <c r="K538">
        <v>0</v>
      </c>
      <c r="L538">
        <v>0</v>
      </c>
      <c r="M538">
        <v>0</v>
      </c>
    </row>
    <row r="539" spans="1:13" x14ac:dyDescent="0.2">
      <c r="A539">
        <v>5300033</v>
      </c>
      <c r="B539" t="s">
        <v>6289</v>
      </c>
      <c r="C539" t="s">
        <v>7361</v>
      </c>
      <c r="D539" t="s">
        <v>7363</v>
      </c>
      <c r="E539" t="s">
        <v>6292</v>
      </c>
      <c r="F539" t="s">
        <v>7362</v>
      </c>
      <c r="G539" t="s">
        <v>7364</v>
      </c>
      <c r="H539">
        <v>0</v>
      </c>
      <c r="I539">
        <v>0</v>
      </c>
      <c r="J539">
        <v>0</v>
      </c>
      <c r="K539">
        <v>0</v>
      </c>
      <c r="L539">
        <v>0</v>
      </c>
      <c r="M539">
        <v>0</v>
      </c>
    </row>
    <row r="540" spans="1:13" x14ac:dyDescent="0.2">
      <c r="A540">
        <v>5300021</v>
      </c>
      <c r="B540" t="s">
        <v>6289</v>
      </c>
      <c r="C540" t="s">
        <v>7361</v>
      </c>
      <c r="D540" t="s">
        <v>7365</v>
      </c>
      <c r="E540" t="s">
        <v>6292</v>
      </c>
      <c r="F540" t="s">
        <v>7362</v>
      </c>
      <c r="G540" t="s">
        <v>7366</v>
      </c>
      <c r="H540">
        <v>0</v>
      </c>
      <c r="I540">
        <v>0</v>
      </c>
      <c r="J540">
        <v>1</v>
      </c>
      <c r="K540">
        <v>0</v>
      </c>
      <c r="L540">
        <v>0</v>
      </c>
      <c r="M540">
        <v>0</v>
      </c>
    </row>
    <row r="541" spans="1:13" x14ac:dyDescent="0.2">
      <c r="A541">
        <v>5300001</v>
      </c>
      <c r="B541" t="s">
        <v>6289</v>
      </c>
      <c r="C541" t="s">
        <v>7361</v>
      </c>
      <c r="D541" t="s">
        <v>7367</v>
      </c>
      <c r="E541" t="s">
        <v>6292</v>
      </c>
      <c r="F541" t="s">
        <v>7362</v>
      </c>
      <c r="G541" t="s">
        <v>7368</v>
      </c>
      <c r="H541">
        <v>0</v>
      </c>
      <c r="I541">
        <v>0</v>
      </c>
      <c r="J541">
        <v>1</v>
      </c>
      <c r="K541">
        <v>0</v>
      </c>
      <c r="L541">
        <v>0</v>
      </c>
      <c r="M541">
        <v>0</v>
      </c>
    </row>
    <row r="542" spans="1:13" x14ac:dyDescent="0.2">
      <c r="A542">
        <v>5300025</v>
      </c>
      <c r="B542" t="s">
        <v>6289</v>
      </c>
      <c r="C542" t="s">
        <v>7361</v>
      </c>
      <c r="D542" t="s">
        <v>7369</v>
      </c>
      <c r="E542" t="s">
        <v>6292</v>
      </c>
      <c r="F542" t="s">
        <v>7362</v>
      </c>
      <c r="G542" t="s">
        <v>7370</v>
      </c>
      <c r="H542">
        <v>0</v>
      </c>
      <c r="I542">
        <v>0</v>
      </c>
      <c r="J542">
        <v>1</v>
      </c>
      <c r="K542">
        <v>0</v>
      </c>
      <c r="L542">
        <v>0</v>
      </c>
      <c r="M542">
        <v>0</v>
      </c>
    </row>
    <row r="543" spans="1:13" x14ac:dyDescent="0.2">
      <c r="A543">
        <v>5300011</v>
      </c>
      <c r="B543" t="s">
        <v>6289</v>
      </c>
      <c r="C543" t="s">
        <v>7361</v>
      </c>
      <c r="D543" t="s">
        <v>7371</v>
      </c>
      <c r="E543" t="s">
        <v>6292</v>
      </c>
      <c r="F543" t="s">
        <v>7362</v>
      </c>
      <c r="G543" t="s">
        <v>7372</v>
      </c>
      <c r="H543">
        <v>0</v>
      </c>
      <c r="I543">
        <v>0</v>
      </c>
      <c r="J543">
        <v>0</v>
      </c>
      <c r="K543">
        <v>0</v>
      </c>
      <c r="L543">
        <v>0</v>
      </c>
      <c r="M543">
        <v>0</v>
      </c>
    </row>
    <row r="544" spans="1:13" x14ac:dyDescent="0.2">
      <c r="A544">
        <v>5310076</v>
      </c>
      <c r="B544" t="s">
        <v>6289</v>
      </c>
      <c r="C544" t="s">
        <v>7361</v>
      </c>
      <c r="D544" t="s">
        <v>7373</v>
      </c>
      <c r="E544" t="s">
        <v>6292</v>
      </c>
      <c r="F544" t="s">
        <v>7362</v>
      </c>
      <c r="G544" t="s">
        <v>7374</v>
      </c>
      <c r="H544">
        <v>0</v>
      </c>
      <c r="I544">
        <v>0</v>
      </c>
      <c r="J544">
        <v>1</v>
      </c>
      <c r="K544">
        <v>0</v>
      </c>
      <c r="L544">
        <v>0</v>
      </c>
      <c r="M544">
        <v>0</v>
      </c>
    </row>
    <row r="545" spans="1:13" x14ac:dyDescent="0.2">
      <c r="A545">
        <v>5316090</v>
      </c>
      <c r="B545" t="s">
        <v>6289</v>
      </c>
      <c r="C545" t="s">
        <v>7361</v>
      </c>
      <c r="D545" t="s">
        <v>7375</v>
      </c>
      <c r="E545" t="s">
        <v>6292</v>
      </c>
      <c r="F545" t="s">
        <v>7362</v>
      </c>
      <c r="G545" t="s">
        <v>7376</v>
      </c>
      <c r="H545">
        <v>0</v>
      </c>
      <c r="I545">
        <v>0</v>
      </c>
      <c r="J545">
        <v>0</v>
      </c>
      <c r="K545">
        <v>0</v>
      </c>
      <c r="L545">
        <v>0</v>
      </c>
      <c r="M545">
        <v>0</v>
      </c>
    </row>
    <row r="546" spans="1:13" x14ac:dyDescent="0.2">
      <c r="A546">
        <v>5316001</v>
      </c>
      <c r="B546" t="s">
        <v>6289</v>
      </c>
      <c r="C546" t="s">
        <v>7361</v>
      </c>
      <c r="D546" t="s">
        <v>7377</v>
      </c>
      <c r="E546" t="s">
        <v>6292</v>
      </c>
      <c r="F546" t="s">
        <v>7362</v>
      </c>
      <c r="G546" t="s">
        <v>7378</v>
      </c>
      <c r="H546">
        <v>0</v>
      </c>
      <c r="I546">
        <v>0</v>
      </c>
      <c r="J546">
        <v>0</v>
      </c>
      <c r="K546">
        <v>0</v>
      </c>
      <c r="L546">
        <v>0</v>
      </c>
      <c r="M546">
        <v>0</v>
      </c>
    </row>
    <row r="547" spans="1:13" x14ac:dyDescent="0.2">
      <c r="A547">
        <v>5316002</v>
      </c>
      <c r="B547" t="s">
        <v>6289</v>
      </c>
      <c r="C547" t="s">
        <v>7361</v>
      </c>
      <c r="D547" t="s">
        <v>7379</v>
      </c>
      <c r="E547" t="s">
        <v>6292</v>
      </c>
      <c r="F547" t="s">
        <v>7362</v>
      </c>
      <c r="G547" t="s">
        <v>7380</v>
      </c>
      <c r="H547">
        <v>0</v>
      </c>
      <c r="I547">
        <v>0</v>
      </c>
      <c r="J547">
        <v>0</v>
      </c>
      <c r="K547">
        <v>0</v>
      </c>
      <c r="L547">
        <v>0</v>
      </c>
      <c r="M547">
        <v>0</v>
      </c>
    </row>
    <row r="548" spans="1:13" x14ac:dyDescent="0.2">
      <c r="A548">
        <v>5316003</v>
      </c>
      <c r="B548" t="s">
        <v>6289</v>
      </c>
      <c r="C548" t="s">
        <v>7361</v>
      </c>
      <c r="D548" t="s">
        <v>7381</v>
      </c>
      <c r="E548" t="s">
        <v>6292</v>
      </c>
      <c r="F548" t="s">
        <v>7362</v>
      </c>
      <c r="G548" t="s">
        <v>7382</v>
      </c>
      <c r="H548">
        <v>0</v>
      </c>
      <c r="I548">
        <v>0</v>
      </c>
      <c r="J548">
        <v>0</v>
      </c>
      <c r="K548">
        <v>0</v>
      </c>
      <c r="L548">
        <v>0</v>
      </c>
      <c r="M548">
        <v>0</v>
      </c>
    </row>
    <row r="549" spans="1:13" x14ac:dyDescent="0.2">
      <c r="A549">
        <v>5316004</v>
      </c>
      <c r="B549" t="s">
        <v>6289</v>
      </c>
      <c r="C549" t="s">
        <v>7361</v>
      </c>
      <c r="D549" t="s">
        <v>7383</v>
      </c>
      <c r="E549" t="s">
        <v>6292</v>
      </c>
      <c r="F549" t="s">
        <v>7362</v>
      </c>
      <c r="G549" t="s">
        <v>7384</v>
      </c>
      <c r="H549">
        <v>0</v>
      </c>
      <c r="I549">
        <v>0</v>
      </c>
      <c r="J549">
        <v>0</v>
      </c>
      <c r="K549">
        <v>0</v>
      </c>
      <c r="L549">
        <v>0</v>
      </c>
      <c r="M549">
        <v>0</v>
      </c>
    </row>
    <row r="550" spans="1:13" x14ac:dyDescent="0.2">
      <c r="A550">
        <v>5316005</v>
      </c>
      <c r="B550" t="s">
        <v>6289</v>
      </c>
      <c r="C550" t="s">
        <v>7361</v>
      </c>
      <c r="D550" t="s">
        <v>7385</v>
      </c>
      <c r="E550" t="s">
        <v>6292</v>
      </c>
      <c r="F550" t="s">
        <v>7362</v>
      </c>
      <c r="G550" t="s">
        <v>7386</v>
      </c>
      <c r="H550">
        <v>0</v>
      </c>
      <c r="I550">
        <v>0</v>
      </c>
      <c r="J550">
        <v>0</v>
      </c>
      <c r="K550">
        <v>0</v>
      </c>
      <c r="L550">
        <v>0</v>
      </c>
      <c r="M550">
        <v>0</v>
      </c>
    </row>
    <row r="551" spans="1:13" x14ac:dyDescent="0.2">
      <c r="A551">
        <v>5316006</v>
      </c>
      <c r="B551" t="s">
        <v>6289</v>
      </c>
      <c r="C551" t="s">
        <v>7361</v>
      </c>
      <c r="D551" t="s">
        <v>7387</v>
      </c>
      <c r="E551" t="s">
        <v>6292</v>
      </c>
      <c r="F551" t="s">
        <v>7362</v>
      </c>
      <c r="G551" t="s">
        <v>7388</v>
      </c>
      <c r="H551">
        <v>0</v>
      </c>
      <c r="I551">
        <v>0</v>
      </c>
      <c r="J551">
        <v>0</v>
      </c>
      <c r="K551">
        <v>0</v>
      </c>
      <c r="L551">
        <v>0</v>
      </c>
      <c r="M551">
        <v>0</v>
      </c>
    </row>
    <row r="552" spans="1:13" x14ac:dyDescent="0.2">
      <c r="A552">
        <v>5316007</v>
      </c>
      <c r="B552" t="s">
        <v>6289</v>
      </c>
      <c r="C552" t="s">
        <v>7361</v>
      </c>
      <c r="D552" t="s">
        <v>7389</v>
      </c>
      <c r="E552" t="s">
        <v>6292</v>
      </c>
      <c r="F552" t="s">
        <v>7362</v>
      </c>
      <c r="G552" t="s">
        <v>7390</v>
      </c>
      <c r="H552">
        <v>0</v>
      </c>
      <c r="I552">
        <v>0</v>
      </c>
      <c r="J552">
        <v>0</v>
      </c>
      <c r="K552">
        <v>0</v>
      </c>
      <c r="L552">
        <v>0</v>
      </c>
      <c r="M552">
        <v>0</v>
      </c>
    </row>
    <row r="553" spans="1:13" x14ac:dyDescent="0.2">
      <c r="A553">
        <v>5316008</v>
      </c>
      <c r="B553" t="s">
        <v>6289</v>
      </c>
      <c r="C553" t="s">
        <v>7361</v>
      </c>
      <c r="D553" t="s">
        <v>7391</v>
      </c>
      <c r="E553" t="s">
        <v>6292</v>
      </c>
      <c r="F553" t="s">
        <v>7362</v>
      </c>
      <c r="G553" t="s">
        <v>7392</v>
      </c>
      <c r="H553">
        <v>0</v>
      </c>
      <c r="I553">
        <v>0</v>
      </c>
      <c r="J553">
        <v>0</v>
      </c>
      <c r="K553">
        <v>0</v>
      </c>
      <c r="L553">
        <v>0</v>
      </c>
      <c r="M553">
        <v>0</v>
      </c>
    </row>
    <row r="554" spans="1:13" x14ac:dyDescent="0.2">
      <c r="A554">
        <v>5316009</v>
      </c>
      <c r="B554" t="s">
        <v>6289</v>
      </c>
      <c r="C554" t="s">
        <v>7361</v>
      </c>
      <c r="D554" t="s">
        <v>7393</v>
      </c>
      <c r="E554" t="s">
        <v>6292</v>
      </c>
      <c r="F554" t="s">
        <v>7362</v>
      </c>
      <c r="G554" t="s">
        <v>7394</v>
      </c>
      <c r="H554">
        <v>0</v>
      </c>
      <c r="I554">
        <v>0</v>
      </c>
      <c r="J554">
        <v>0</v>
      </c>
      <c r="K554">
        <v>0</v>
      </c>
      <c r="L554">
        <v>0</v>
      </c>
      <c r="M554">
        <v>0</v>
      </c>
    </row>
    <row r="555" spans="1:13" x14ac:dyDescent="0.2">
      <c r="A555">
        <v>5316010</v>
      </c>
      <c r="B555" t="s">
        <v>6289</v>
      </c>
      <c r="C555" t="s">
        <v>7361</v>
      </c>
      <c r="D555" t="s">
        <v>7395</v>
      </c>
      <c r="E555" t="s">
        <v>6292</v>
      </c>
      <c r="F555" t="s">
        <v>7362</v>
      </c>
      <c r="G555" t="s">
        <v>7396</v>
      </c>
      <c r="H555">
        <v>0</v>
      </c>
      <c r="I555">
        <v>0</v>
      </c>
      <c r="J555">
        <v>0</v>
      </c>
      <c r="K555">
        <v>0</v>
      </c>
      <c r="L555">
        <v>0</v>
      </c>
      <c r="M555">
        <v>0</v>
      </c>
    </row>
    <row r="556" spans="1:13" x14ac:dyDescent="0.2">
      <c r="A556">
        <v>5316011</v>
      </c>
      <c r="B556" t="s">
        <v>6289</v>
      </c>
      <c r="C556" t="s">
        <v>7361</v>
      </c>
      <c r="D556" t="s">
        <v>7397</v>
      </c>
      <c r="E556" t="s">
        <v>6292</v>
      </c>
      <c r="F556" t="s">
        <v>7362</v>
      </c>
      <c r="G556" t="s">
        <v>7398</v>
      </c>
      <c r="H556">
        <v>0</v>
      </c>
      <c r="I556">
        <v>0</v>
      </c>
      <c r="J556">
        <v>0</v>
      </c>
      <c r="K556">
        <v>0</v>
      </c>
      <c r="L556">
        <v>0</v>
      </c>
      <c r="M556">
        <v>0</v>
      </c>
    </row>
    <row r="557" spans="1:13" x14ac:dyDescent="0.2">
      <c r="A557">
        <v>5316012</v>
      </c>
      <c r="B557" t="s">
        <v>6289</v>
      </c>
      <c r="C557" t="s">
        <v>7361</v>
      </c>
      <c r="D557" t="s">
        <v>7399</v>
      </c>
      <c r="E557" t="s">
        <v>6292</v>
      </c>
      <c r="F557" t="s">
        <v>7362</v>
      </c>
      <c r="G557" t="s">
        <v>7400</v>
      </c>
      <c r="H557">
        <v>0</v>
      </c>
      <c r="I557">
        <v>0</v>
      </c>
      <c r="J557">
        <v>0</v>
      </c>
      <c r="K557">
        <v>0</v>
      </c>
      <c r="L557">
        <v>0</v>
      </c>
      <c r="M557">
        <v>0</v>
      </c>
    </row>
    <row r="558" spans="1:13" x14ac:dyDescent="0.2">
      <c r="A558">
        <v>5316013</v>
      </c>
      <c r="B558" t="s">
        <v>6289</v>
      </c>
      <c r="C558" t="s">
        <v>7361</v>
      </c>
      <c r="D558" t="s">
        <v>7401</v>
      </c>
      <c r="E558" t="s">
        <v>6292</v>
      </c>
      <c r="F558" t="s">
        <v>7362</v>
      </c>
      <c r="G558" t="s">
        <v>7402</v>
      </c>
      <c r="H558">
        <v>0</v>
      </c>
      <c r="I558">
        <v>0</v>
      </c>
      <c r="J558">
        <v>0</v>
      </c>
      <c r="K558">
        <v>0</v>
      </c>
      <c r="L558">
        <v>0</v>
      </c>
      <c r="M558">
        <v>0</v>
      </c>
    </row>
    <row r="559" spans="1:13" x14ac:dyDescent="0.2">
      <c r="A559">
        <v>5316014</v>
      </c>
      <c r="B559" t="s">
        <v>6289</v>
      </c>
      <c r="C559" t="s">
        <v>7361</v>
      </c>
      <c r="D559" t="s">
        <v>7403</v>
      </c>
      <c r="E559" t="s">
        <v>6292</v>
      </c>
      <c r="F559" t="s">
        <v>7362</v>
      </c>
      <c r="G559" t="s">
        <v>7404</v>
      </c>
      <c r="H559">
        <v>0</v>
      </c>
      <c r="I559">
        <v>0</v>
      </c>
      <c r="J559">
        <v>0</v>
      </c>
      <c r="K559">
        <v>0</v>
      </c>
      <c r="L559">
        <v>0</v>
      </c>
      <c r="M559">
        <v>0</v>
      </c>
    </row>
    <row r="560" spans="1:13" x14ac:dyDescent="0.2">
      <c r="A560">
        <v>5316015</v>
      </c>
      <c r="B560" t="s">
        <v>6289</v>
      </c>
      <c r="C560" t="s">
        <v>7361</v>
      </c>
      <c r="D560" t="s">
        <v>7405</v>
      </c>
      <c r="E560" t="s">
        <v>6292</v>
      </c>
      <c r="F560" t="s">
        <v>7362</v>
      </c>
      <c r="G560" t="s">
        <v>7406</v>
      </c>
      <c r="H560">
        <v>0</v>
      </c>
      <c r="I560">
        <v>0</v>
      </c>
      <c r="J560">
        <v>0</v>
      </c>
      <c r="K560">
        <v>0</v>
      </c>
      <c r="L560">
        <v>0</v>
      </c>
      <c r="M560">
        <v>0</v>
      </c>
    </row>
    <row r="561" spans="1:13" x14ac:dyDescent="0.2">
      <c r="A561">
        <v>5316016</v>
      </c>
      <c r="B561" t="s">
        <v>6289</v>
      </c>
      <c r="C561" t="s">
        <v>7361</v>
      </c>
      <c r="D561" t="s">
        <v>7407</v>
      </c>
      <c r="E561" t="s">
        <v>6292</v>
      </c>
      <c r="F561" t="s">
        <v>7362</v>
      </c>
      <c r="G561" t="s">
        <v>7408</v>
      </c>
      <c r="H561">
        <v>0</v>
      </c>
      <c r="I561">
        <v>0</v>
      </c>
      <c r="J561">
        <v>0</v>
      </c>
      <c r="K561">
        <v>0</v>
      </c>
      <c r="L561">
        <v>0</v>
      </c>
      <c r="M561">
        <v>0</v>
      </c>
    </row>
    <row r="562" spans="1:13" x14ac:dyDescent="0.2">
      <c r="A562">
        <v>5316017</v>
      </c>
      <c r="B562" t="s">
        <v>6289</v>
      </c>
      <c r="C562" t="s">
        <v>7361</v>
      </c>
      <c r="D562" t="s">
        <v>7409</v>
      </c>
      <c r="E562" t="s">
        <v>6292</v>
      </c>
      <c r="F562" t="s">
        <v>7362</v>
      </c>
      <c r="G562" t="s">
        <v>7410</v>
      </c>
      <c r="H562">
        <v>0</v>
      </c>
      <c r="I562">
        <v>0</v>
      </c>
      <c r="J562">
        <v>0</v>
      </c>
      <c r="K562">
        <v>0</v>
      </c>
      <c r="L562">
        <v>0</v>
      </c>
      <c r="M562">
        <v>0</v>
      </c>
    </row>
    <row r="563" spans="1:13" x14ac:dyDescent="0.2">
      <c r="A563">
        <v>5316018</v>
      </c>
      <c r="B563" t="s">
        <v>6289</v>
      </c>
      <c r="C563" t="s">
        <v>7361</v>
      </c>
      <c r="D563" t="s">
        <v>7411</v>
      </c>
      <c r="E563" t="s">
        <v>6292</v>
      </c>
      <c r="F563" t="s">
        <v>7362</v>
      </c>
      <c r="G563" t="s">
        <v>7412</v>
      </c>
      <c r="H563">
        <v>0</v>
      </c>
      <c r="I563">
        <v>0</v>
      </c>
      <c r="J563">
        <v>0</v>
      </c>
      <c r="K563">
        <v>0</v>
      </c>
      <c r="L563">
        <v>0</v>
      </c>
      <c r="M563">
        <v>0</v>
      </c>
    </row>
    <row r="564" spans="1:13" x14ac:dyDescent="0.2">
      <c r="A564">
        <v>5316019</v>
      </c>
      <c r="B564" t="s">
        <v>6289</v>
      </c>
      <c r="C564" t="s">
        <v>7361</v>
      </c>
      <c r="D564" t="s">
        <v>7413</v>
      </c>
      <c r="E564" t="s">
        <v>6292</v>
      </c>
      <c r="F564" t="s">
        <v>7362</v>
      </c>
      <c r="G564" t="s">
        <v>7414</v>
      </c>
      <c r="H564">
        <v>0</v>
      </c>
      <c r="I564">
        <v>0</v>
      </c>
      <c r="J564">
        <v>0</v>
      </c>
      <c r="K564">
        <v>0</v>
      </c>
      <c r="L564">
        <v>0</v>
      </c>
      <c r="M564">
        <v>0</v>
      </c>
    </row>
    <row r="565" spans="1:13" x14ac:dyDescent="0.2">
      <c r="A565">
        <v>5316020</v>
      </c>
      <c r="B565" t="s">
        <v>6289</v>
      </c>
      <c r="C565" t="s">
        <v>7361</v>
      </c>
      <c r="D565" t="s">
        <v>7415</v>
      </c>
      <c r="E565" t="s">
        <v>6292</v>
      </c>
      <c r="F565" t="s">
        <v>7362</v>
      </c>
      <c r="G565" t="s">
        <v>7416</v>
      </c>
      <c r="H565">
        <v>0</v>
      </c>
      <c r="I565">
        <v>0</v>
      </c>
      <c r="J565">
        <v>0</v>
      </c>
      <c r="K565">
        <v>0</v>
      </c>
      <c r="L565">
        <v>0</v>
      </c>
      <c r="M565">
        <v>0</v>
      </c>
    </row>
    <row r="566" spans="1:13" x14ac:dyDescent="0.2">
      <c r="A566">
        <v>5316021</v>
      </c>
      <c r="B566" t="s">
        <v>6289</v>
      </c>
      <c r="C566" t="s">
        <v>7361</v>
      </c>
      <c r="D566" t="s">
        <v>7417</v>
      </c>
      <c r="E566" t="s">
        <v>6292</v>
      </c>
      <c r="F566" t="s">
        <v>7362</v>
      </c>
      <c r="G566" t="s">
        <v>7418</v>
      </c>
      <c r="H566">
        <v>0</v>
      </c>
      <c r="I566">
        <v>0</v>
      </c>
      <c r="J566">
        <v>0</v>
      </c>
      <c r="K566">
        <v>0</v>
      </c>
      <c r="L566">
        <v>0</v>
      </c>
      <c r="M566">
        <v>0</v>
      </c>
    </row>
    <row r="567" spans="1:13" x14ac:dyDescent="0.2">
      <c r="A567">
        <v>5316022</v>
      </c>
      <c r="B567" t="s">
        <v>6289</v>
      </c>
      <c r="C567" t="s">
        <v>7361</v>
      </c>
      <c r="D567" t="s">
        <v>7419</v>
      </c>
      <c r="E567" t="s">
        <v>6292</v>
      </c>
      <c r="F567" t="s">
        <v>7362</v>
      </c>
      <c r="G567" t="s">
        <v>7420</v>
      </c>
      <c r="H567">
        <v>0</v>
      </c>
      <c r="I567">
        <v>0</v>
      </c>
      <c r="J567">
        <v>0</v>
      </c>
      <c r="K567">
        <v>0</v>
      </c>
      <c r="L567">
        <v>0</v>
      </c>
      <c r="M567">
        <v>0</v>
      </c>
    </row>
    <row r="568" spans="1:13" x14ac:dyDescent="0.2">
      <c r="A568">
        <v>5316023</v>
      </c>
      <c r="B568" t="s">
        <v>6289</v>
      </c>
      <c r="C568" t="s">
        <v>7361</v>
      </c>
      <c r="D568" t="s">
        <v>7421</v>
      </c>
      <c r="E568" t="s">
        <v>6292</v>
      </c>
      <c r="F568" t="s">
        <v>7362</v>
      </c>
      <c r="G568" t="s">
        <v>7422</v>
      </c>
      <c r="H568">
        <v>0</v>
      </c>
      <c r="I568">
        <v>0</v>
      </c>
      <c r="J568">
        <v>0</v>
      </c>
      <c r="K568">
        <v>0</v>
      </c>
      <c r="L568">
        <v>0</v>
      </c>
      <c r="M568">
        <v>0</v>
      </c>
    </row>
    <row r="569" spans="1:13" x14ac:dyDescent="0.2">
      <c r="A569">
        <v>5316024</v>
      </c>
      <c r="B569" t="s">
        <v>6289</v>
      </c>
      <c r="C569" t="s">
        <v>7361</v>
      </c>
      <c r="D569" t="s">
        <v>7423</v>
      </c>
      <c r="E569" t="s">
        <v>6292</v>
      </c>
      <c r="F569" t="s">
        <v>7362</v>
      </c>
      <c r="G569" t="s">
        <v>7424</v>
      </c>
      <c r="H569">
        <v>0</v>
      </c>
      <c r="I569">
        <v>0</v>
      </c>
      <c r="J569">
        <v>0</v>
      </c>
      <c r="K569">
        <v>0</v>
      </c>
      <c r="L569">
        <v>0</v>
      </c>
      <c r="M569">
        <v>0</v>
      </c>
    </row>
    <row r="570" spans="1:13" x14ac:dyDescent="0.2">
      <c r="A570">
        <v>5316025</v>
      </c>
      <c r="B570" t="s">
        <v>6289</v>
      </c>
      <c r="C570" t="s">
        <v>7361</v>
      </c>
      <c r="D570" t="s">
        <v>7425</v>
      </c>
      <c r="E570" t="s">
        <v>6292</v>
      </c>
      <c r="F570" t="s">
        <v>7362</v>
      </c>
      <c r="G570" t="s">
        <v>7426</v>
      </c>
      <c r="H570">
        <v>0</v>
      </c>
      <c r="I570">
        <v>0</v>
      </c>
      <c r="J570">
        <v>0</v>
      </c>
      <c r="K570">
        <v>0</v>
      </c>
      <c r="L570">
        <v>0</v>
      </c>
      <c r="M570">
        <v>0</v>
      </c>
    </row>
    <row r="571" spans="1:13" x14ac:dyDescent="0.2">
      <c r="A571">
        <v>5316026</v>
      </c>
      <c r="B571" t="s">
        <v>6289</v>
      </c>
      <c r="C571" t="s">
        <v>7361</v>
      </c>
      <c r="D571" t="s">
        <v>7427</v>
      </c>
      <c r="E571" t="s">
        <v>6292</v>
      </c>
      <c r="F571" t="s">
        <v>7362</v>
      </c>
      <c r="G571" t="s">
        <v>7428</v>
      </c>
      <c r="H571">
        <v>0</v>
      </c>
      <c r="I571">
        <v>0</v>
      </c>
      <c r="J571">
        <v>0</v>
      </c>
      <c r="K571">
        <v>0</v>
      </c>
      <c r="L571">
        <v>0</v>
      </c>
      <c r="M571">
        <v>0</v>
      </c>
    </row>
    <row r="572" spans="1:13" x14ac:dyDescent="0.2">
      <c r="A572">
        <v>5316027</v>
      </c>
      <c r="B572" t="s">
        <v>6289</v>
      </c>
      <c r="C572" t="s">
        <v>7361</v>
      </c>
      <c r="D572" t="s">
        <v>7429</v>
      </c>
      <c r="E572" t="s">
        <v>6292</v>
      </c>
      <c r="F572" t="s">
        <v>7362</v>
      </c>
      <c r="G572" t="s">
        <v>7430</v>
      </c>
      <c r="H572">
        <v>0</v>
      </c>
      <c r="I572">
        <v>0</v>
      </c>
      <c r="J572">
        <v>0</v>
      </c>
      <c r="K572">
        <v>0</v>
      </c>
      <c r="L572">
        <v>0</v>
      </c>
      <c r="M572">
        <v>0</v>
      </c>
    </row>
    <row r="573" spans="1:13" x14ac:dyDescent="0.2">
      <c r="A573">
        <v>5316028</v>
      </c>
      <c r="B573" t="s">
        <v>6289</v>
      </c>
      <c r="C573" t="s">
        <v>7361</v>
      </c>
      <c r="D573" t="s">
        <v>7431</v>
      </c>
      <c r="E573" t="s">
        <v>6292</v>
      </c>
      <c r="F573" t="s">
        <v>7362</v>
      </c>
      <c r="G573" t="s">
        <v>7432</v>
      </c>
      <c r="H573">
        <v>0</v>
      </c>
      <c r="I573">
        <v>0</v>
      </c>
      <c r="J573">
        <v>0</v>
      </c>
      <c r="K573">
        <v>0</v>
      </c>
      <c r="L573">
        <v>0</v>
      </c>
      <c r="M573">
        <v>0</v>
      </c>
    </row>
    <row r="574" spans="1:13" x14ac:dyDescent="0.2">
      <c r="A574">
        <v>5316029</v>
      </c>
      <c r="B574" t="s">
        <v>6289</v>
      </c>
      <c r="C574" t="s">
        <v>7361</v>
      </c>
      <c r="D574" t="s">
        <v>7433</v>
      </c>
      <c r="E574" t="s">
        <v>6292</v>
      </c>
      <c r="F574" t="s">
        <v>7362</v>
      </c>
      <c r="G574" t="s">
        <v>7434</v>
      </c>
      <c r="H574">
        <v>0</v>
      </c>
      <c r="I574">
        <v>0</v>
      </c>
      <c r="J574">
        <v>0</v>
      </c>
      <c r="K574">
        <v>0</v>
      </c>
      <c r="L574">
        <v>0</v>
      </c>
      <c r="M574">
        <v>0</v>
      </c>
    </row>
    <row r="575" spans="1:13" x14ac:dyDescent="0.2">
      <c r="A575">
        <v>5316030</v>
      </c>
      <c r="B575" t="s">
        <v>6289</v>
      </c>
      <c r="C575" t="s">
        <v>7361</v>
      </c>
      <c r="D575" t="s">
        <v>7435</v>
      </c>
      <c r="E575" t="s">
        <v>6292</v>
      </c>
      <c r="F575" t="s">
        <v>7362</v>
      </c>
      <c r="G575" t="s">
        <v>7436</v>
      </c>
      <c r="H575">
        <v>0</v>
      </c>
      <c r="I575">
        <v>0</v>
      </c>
      <c r="J575">
        <v>0</v>
      </c>
      <c r="K575">
        <v>0</v>
      </c>
      <c r="L575">
        <v>0</v>
      </c>
      <c r="M575">
        <v>0</v>
      </c>
    </row>
    <row r="576" spans="1:13" x14ac:dyDescent="0.2">
      <c r="A576">
        <v>5316031</v>
      </c>
      <c r="B576" t="s">
        <v>6289</v>
      </c>
      <c r="C576" t="s">
        <v>7361</v>
      </c>
      <c r="D576" t="s">
        <v>7437</v>
      </c>
      <c r="E576" t="s">
        <v>6292</v>
      </c>
      <c r="F576" t="s">
        <v>7362</v>
      </c>
      <c r="G576" t="s">
        <v>7438</v>
      </c>
      <c r="H576">
        <v>0</v>
      </c>
      <c r="I576">
        <v>0</v>
      </c>
      <c r="J576">
        <v>0</v>
      </c>
      <c r="K576">
        <v>0</v>
      </c>
      <c r="L576">
        <v>0</v>
      </c>
      <c r="M576">
        <v>0</v>
      </c>
    </row>
    <row r="577" spans="1:13" x14ac:dyDescent="0.2">
      <c r="A577">
        <v>5316032</v>
      </c>
      <c r="B577" t="s">
        <v>6289</v>
      </c>
      <c r="C577" t="s">
        <v>7361</v>
      </c>
      <c r="D577" t="s">
        <v>7439</v>
      </c>
      <c r="E577" t="s">
        <v>6292</v>
      </c>
      <c r="F577" t="s">
        <v>7362</v>
      </c>
      <c r="G577" t="s">
        <v>7440</v>
      </c>
      <c r="H577">
        <v>0</v>
      </c>
      <c r="I577">
        <v>0</v>
      </c>
      <c r="J577">
        <v>0</v>
      </c>
      <c r="K577">
        <v>0</v>
      </c>
      <c r="L577">
        <v>0</v>
      </c>
      <c r="M577">
        <v>0</v>
      </c>
    </row>
    <row r="578" spans="1:13" x14ac:dyDescent="0.2">
      <c r="A578">
        <v>5316033</v>
      </c>
      <c r="B578" t="s">
        <v>6289</v>
      </c>
      <c r="C578" t="s">
        <v>7361</v>
      </c>
      <c r="D578" t="s">
        <v>7441</v>
      </c>
      <c r="E578" t="s">
        <v>6292</v>
      </c>
      <c r="F578" t="s">
        <v>7362</v>
      </c>
      <c r="G578" t="s">
        <v>7442</v>
      </c>
      <c r="H578">
        <v>0</v>
      </c>
      <c r="I578">
        <v>0</v>
      </c>
      <c r="J578">
        <v>0</v>
      </c>
      <c r="K578">
        <v>0</v>
      </c>
      <c r="L578">
        <v>0</v>
      </c>
      <c r="M578">
        <v>0</v>
      </c>
    </row>
    <row r="579" spans="1:13" x14ac:dyDescent="0.2">
      <c r="A579">
        <v>5316034</v>
      </c>
      <c r="B579" t="s">
        <v>6289</v>
      </c>
      <c r="C579" t="s">
        <v>7361</v>
      </c>
      <c r="D579" t="s">
        <v>7443</v>
      </c>
      <c r="E579" t="s">
        <v>6292</v>
      </c>
      <c r="F579" t="s">
        <v>7362</v>
      </c>
      <c r="G579" t="s">
        <v>7444</v>
      </c>
      <c r="H579">
        <v>0</v>
      </c>
      <c r="I579">
        <v>0</v>
      </c>
      <c r="J579">
        <v>0</v>
      </c>
      <c r="K579">
        <v>0</v>
      </c>
      <c r="L579">
        <v>0</v>
      </c>
      <c r="M579">
        <v>0</v>
      </c>
    </row>
    <row r="580" spans="1:13" x14ac:dyDescent="0.2">
      <c r="A580">
        <v>5316035</v>
      </c>
      <c r="B580" t="s">
        <v>6289</v>
      </c>
      <c r="C580" t="s">
        <v>7361</v>
      </c>
      <c r="D580" t="s">
        <v>7445</v>
      </c>
      <c r="E580" t="s">
        <v>6292</v>
      </c>
      <c r="F580" t="s">
        <v>7362</v>
      </c>
      <c r="G580" t="s">
        <v>7446</v>
      </c>
      <c r="H580">
        <v>0</v>
      </c>
      <c r="I580">
        <v>0</v>
      </c>
      <c r="J580">
        <v>0</v>
      </c>
      <c r="K580">
        <v>0</v>
      </c>
      <c r="L580">
        <v>0</v>
      </c>
      <c r="M580">
        <v>0</v>
      </c>
    </row>
    <row r="581" spans="1:13" x14ac:dyDescent="0.2">
      <c r="A581">
        <v>5316036</v>
      </c>
      <c r="B581" t="s">
        <v>6289</v>
      </c>
      <c r="C581" t="s">
        <v>7361</v>
      </c>
      <c r="D581" t="s">
        <v>7447</v>
      </c>
      <c r="E581" t="s">
        <v>6292</v>
      </c>
      <c r="F581" t="s">
        <v>7362</v>
      </c>
      <c r="G581" t="s">
        <v>7448</v>
      </c>
      <c r="H581">
        <v>0</v>
      </c>
      <c r="I581">
        <v>0</v>
      </c>
      <c r="J581">
        <v>0</v>
      </c>
      <c r="K581">
        <v>0</v>
      </c>
      <c r="L581">
        <v>0</v>
      </c>
      <c r="M581">
        <v>0</v>
      </c>
    </row>
    <row r="582" spans="1:13" x14ac:dyDescent="0.2">
      <c r="A582">
        <v>5316037</v>
      </c>
      <c r="B582" t="s">
        <v>6289</v>
      </c>
      <c r="C582" t="s">
        <v>7361</v>
      </c>
      <c r="D582" t="s">
        <v>7449</v>
      </c>
      <c r="E582" t="s">
        <v>6292</v>
      </c>
      <c r="F582" t="s">
        <v>7362</v>
      </c>
      <c r="G582" t="s">
        <v>7450</v>
      </c>
      <c r="H582">
        <v>0</v>
      </c>
      <c r="I582">
        <v>0</v>
      </c>
      <c r="J582">
        <v>0</v>
      </c>
      <c r="K582">
        <v>0</v>
      </c>
      <c r="L582">
        <v>0</v>
      </c>
      <c r="M582">
        <v>0</v>
      </c>
    </row>
    <row r="583" spans="1:13" x14ac:dyDescent="0.2">
      <c r="A583">
        <v>5316038</v>
      </c>
      <c r="B583" t="s">
        <v>6289</v>
      </c>
      <c r="C583" t="s">
        <v>7361</v>
      </c>
      <c r="D583" t="s">
        <v>7451</v>
      </c>
      <c r="E583" t="s">
        <v>6292</v>
      </c>
      <c r="F583" t="s">
        <v>7362</v>
      </c>
      <c r="G583" t="s">
        <v>7452</v>
      </c>
      <c r="H583">
        <v>0</v>
      </c>
      <c r="I583">
        <v>0</v>
      </c>
      <c r="J583">
        <v>0</v>
      </c>
      <c r="K583">
        <v>0</v>
      </c>
      <c r="L583">
        <v>0</v>
      </c>
      <c r="M583">
        <v>0</v>
      </c>
    </row>
    <row r="584" spans="1:13" x14ac:dyDescent="0.2">
      <c r="A584">
        <v>5316039</v>
      </c>
      <c r="B584" t="s">
        <v>6289</v>
      </c>
      <c r="C584" t="s">
        <v>7361</v>
      </c>
      <c r="D584" t="s">
        <v>7453</v>
      </c>
      <c r="E584" t="s">
        <v>6292</v>
      </c>
      <c r="F584" t="s">
        <v>7362</v>
      </c>
      <c r="G584" t="s">
        <v>7454</v>
      </c>
      <c r="H584">
        <v>0</v>
      </c>
      <c r="I584">
        <v>0</v>
      </c>
      <c r="J584">
        <v>0</v>
      </c>
      <c r="K584">
        <v>0</v>
      </c>
      <c r="L584">
        <v>0</v>
      </c>
      <c r="M584">
        <v>0</v>
      </c>
    </row>
    <row r="585" spans="1:13" x14ac:dyDescent="0.2">
      <c r="A585">
        <v>5316190</v>
      </c>
      <c r="B585" t="s">
        <v>6289</v>
      </c>
      <c r="C585" t="s">
        <v>7361</v>
      </c>
      <c r="D585" t="s">
        <v>7455</v>
      </c>
      <c r="E585" t="s">
        <v>6292</v>
      </c>
      <c r="F585" t="s">
        <v>7362</v>
      </c>
      <c r="G585" t="s">
        <v>7456</v>
      </c>
      <c r="H585">
        <v>0</v>
      </c>
      <c r="I585">
        <v>0</v>
      </c>
      <c r="J585">
        <v>0</v>
      </c>
      <c r="K585">
        <v>0</v>
      </c>
      <c r="L585">
        <v>0</v>
      </c>
      <c r="M585">
        <v>0</v>
      </c>
    </row>
    <row r="586" spans="1:13" x14ac:dyDescent="0.2">
      <c r="A586">
        <v>5316101</v>
      </c>
      <c r="B586" t="s">
        <v>6289</v>
      </c>
      <c r="C586" t="s">
        <v>7361</v>
      </c>
      <c r="D586" t="s">
        <v>7457</v>
      </c>
      <c r="E586" t="s">
        <v>6292</v>
      </c>
      <c r="F586" t="s">
        <v>7362</v>
      </c>
      <c r="G586" t="s">
        <v>7458</v>
      </c>
      <c r="H586">
        <v>0</v>
      </c>
      <c r="I586">
        <v>0</v>
      </c>
      <c r="J586">
        <v>0</v>
      </c>
      <c r="K586">
        <v>0</v>
      </c>
      <c r="L586">
        <v>0</v>
      </c>
      <c r="M586">
        <v>0</v>
      </c>
    </row>
    <row r="587" spans="1:13" x14ac:dyDescent="0.2">
      <c r="A587">
        <v>5316102</v>
      </c>
      <c r="B587" t="s">
        <v>6289</v>
      </c>
      <c r="C587" t="s">
        <v>7361</v>
      </c>
      <c r="D587" t="s">
        <v>7459</v>
      </c>
      <c r="E587" t="s">
        <v>6292</v>
      </c>
      <c r="F587" t="s">
        <v>7362</v>
      </c>
      <c r="G587" t="s">
        <v>7460</v>
      </c>
      <c r="H587">
        <v>0</v>
      </c>
      <c r="I587">
        <v>0</v>
      </c>
      <c r="J587">
        <v>0</v>
      </c>
      <c r="K587">
        <v>0</v>
      </c>
      <c r="L587">
        <v>0</v>
      </c>
      <c r="M587">
        <v>0</v>
      </c>
    </row>
    <row r="588" spans="1:13" x14ac:dyDescent="0.2">
      <c r="A588">
        <v>5316103</v>
      </c>
      <c r="B588" t="s">
        <v>6289</v>
      </c>
      <c r="C588" t="s">
        <v>7361</v>
      </c>
      <c r="D588" t="s">
        <v>7461</v>
      </c>
      <c r="E588" t="s">
        <v>6292</v>
      </c>
      <c r="F588" t="s">
        <v>7362</v>
      </c>
      <c r="G588" t="s">
        <v>7462</v>
      </c>
      <c r="H588">
        <v>0</v>
      </c>
      <c r="I588">
        <v>0</v>
      </c>
      <c r="J588">
        <v>0</v>
      </c>
      <c r="K588">
        <v>0</v>
      </c>
      <c r="L588">
        <v>0</v>
      </c>
      <c r="M588">
        <v>0</v>
      </c>
    </row>
    <row r="589" spans="1:13" x14ac:dyDescent="0.2">
      <c r="A589">
        <v>5316104</v>
      </c>
      <c r="B589" t="s">
        <v>6289</v>
      </c>
      <c r="C589" t="s">
        <v>7361</v>
      </c>
      <c r="D589" t="s">
        <v>7463</v>
      </c>
      <c r="E589" t="s">
        <v>6292</v>
      </c>
      <c r="F589" t="s">
        <v>7362</v>
      </c>
      <c r="G589" t="s">
        <v>7464</v>
      </c>
      <c r="H589">
        <v>0</v>
      </c>
      <c r="I589">
        <v>0</v>
      </c>
      <c r="J589">
        <v>0</v>
      </c>
      <c r="K589">
        <v>0</v>
      </c>
      <c r="L589">
        <v>0</v>
      </c>
      <c r="M589">
        <v>0</v>
      </c>
    </row>
    <row r="590" spans="1:13" x14ac:dyDescent="0.2">
      <c r="A590">
        <v>5316105</v>
      </c>
      <c r="B590" t="s">
        <v>6289</v>
      </c>
      <c r="C590" t="s">
        <v>7361</v>
      </c>
      <c r="D590" t="s">
        <v>7465</v>
      </c>
      <c r="E590" t="s">
        <v>6292</v>
      </c>
      <c r="F590" t="s">
        <v>7362</v>
      </c>
      <c r="G590" t="s">
        <v>7466</v>
      </c>
      <c r="H590">
        <v>0</v>
      </c>
      <c r="I590">
        <v>0</v>
      </c>
      <c r="J590">
        <v>0</v>
      </c>
      <c r="K590">
        <v>0</v>
      </c>
      <c r="L590">
        <v>0</v>
      </c>
      <c r="M590">
        <v>0</v>
      </c>
    </row>
    <row r="591" spans="1:13" x14ac:dyDescent="0.2">
      <c r="A591">
        <v>5316106</v>
      </c>
      <c r="B591" t="s">
        <v>6289</v>
      </c>
      <c r="C591" t="s">
        <v>7361</v>
      </c>
      <c r="D591" t="s">
        <v>7467</v>
      </c>
      <c r="E591" t="s">
        <v>6292</v>
      </c>
      <c r="F591" t="s">
        <v>7362</v>
      </c>
      <c r="G591" t="s">
        <v>7468</v>
      </c>
      <c r="H591">
        <v>0</v>
      </c>
      <c r="I591">
        <v>0</v>
      </c>
      <c r="J591">
        <v>0</v>
      </c>
      <c r="K591">
        <v>0</v>
      </c>
      <c r="L591">
        <v>0</v>
      </c>
      <c r="M591">
        <v>0</v>
      </c>
    </row>
    <row r="592" spans="1:13" x14ac:dyDescent="0.2">
      <c r="A592">
        <v>5316107</v>
      </c>
      <c r="B592" t="s">
        <v>6289</v>
      </c>
      <c r="C592" t="s">
        <v>7361</v>
      </c>
      <c r="D592" t="s">
        <v>7469</v>
      </c>
      <c r="E592" t="s">
        <v>6292</v>
      </c>
      <c r="F592" t="s">
        <v>7362</v>
      </c>
      <c r="G592" t="s">
        <v>7470</v>
      </c>
      <c r="H592">
        <v>0</v>
      </c>
      <c r="I592">
        <v>0</v>
      </c>
      <c r="J592">
        <v>0</v>
      </c>
      <c r="K592">
        <v>0</v>
      </c>
      <c r="L592">
        <v>0</v>
      </c>
      <c r="M592">
        <v>0</v>
      </c>
    </row>
    <row r="593" spans="1:13" x14ac:dyDescent="0.2">
      <c r="A593">
        <v>5316108</v>
      </c>
      <c r="B593" t="s">
        <v>6289</v>
      </c>
      <c r="C593" t="s">
        <v>7361</v>
      </c>
      <c r="D593" t="s">
        <v>7471</v>
      </c>
      <c r="E593" t="s">
        <v>6292</v>
      </c>
      <c r="F593" t="s">
        <v>7362</v>
      </c>
      <c r="G593" t="s">
        <v>7472</v>
      </c>
      <c r="H593">
        <v>0</v>
      </c>
      <c r="I593">
        <v>0</v>
      </c>
      <c r="J593">
        <v>0</v>
      </c>
      <c r="K593">
        <v>0</v>
      </c>
      <c r="L593">
        <v>0</v>
      </c>
      <c r="M593">
        <v>0</v>
      </c>
    </row>
    <row r="594" spans="1:13" x14ac:dyDescent="0.2">
      <c r="A594">
        <v>5316109</v>
      </c>
      <c r="B594" t="s">
        <v>6289</v>
      </c>
      <c r="C594" t="s">
        <v>7361</v>
      </c>
      <c r="D594" t="s">
        <v>7473</v>
      </c>
      <c r="E594" t="s">
        <v>6292</v>
      </c>
      <c r="F594" t="s">
        <v>7362</v>
      </c>
      <c r="G594" t="s">
        <v>7474</v>
      </c>
      <c r="H594">
        <v>0</v>
      </c>
      <c r="I594">
        <v>0</v>
      </c>
      <c r="J594">
        <v>0</v>
      </c>
      <c r="K594">
        <v>0</v>
      </c>
      <c r="L594">
        <v>0</v>
      </c>
      <c r="M594">
        <v>0</v>
      </c>
    </row>
    <row r="595" spans="1:13" x14ac:dyDescent="0.2">
      <c r="A595">
        <v>5316110</v>
      </c>
      <c r="B595" t="s">
        <v>6289</v>
      </c>
      <c r="C595" t="s">
        <v>7361</v>
      </c>
      <c r="D595" t="s">
        <v>7475</v>
      </c>
      <c r="E595" t="s">
        <v>6292</v>
      </c>
      <c r="F595" t="s">
        <v>7362</v>
      </c>
      <c r="G595" t="s">
        <v>7476</v>
      </c>
      <c r="H595">
        <v>0</v>
      </c>
      <c r="I595">
        <v>0</v>
      </c>
      <c r="J595">
        <v>0</v>
      </c>
      <c r="K595">
        <v>0</v>
      </c>
      <c r="L595">
        <v>0</v>
      </c>
      <c r="M595">
        <v>0</v>
      </c>
    </row>
    <row r="596" spans="1:13" x14ac:dyDescent="0.2">
      <c r="A596">
        <v>5316111</v>
      </c>
      <c r="B596" t="s">
        <v>6289</v>
      </c>
      <c r="C596" t="s">
        <v>7361</v>
      </c>
      <c r="D596" t="s">
        <v>7477</v>
      </c>
      <c r="E596" t="s">
        <v>6292</v>
      </c>
      <c r="F596" t="s">
        <v>7362</v>
      </c>
      <c r="G596" t="s">
        <v>7478</v>
      </c>
      <c r="H596">
        <v>0</v>
      </c>
      <c r="I596">
        <v>0</v>
      </c>
      <c r="J596">
        <v>0</v>
      </c>
      <c r="K596">
        <v>0</v>
      </c>
      <c r="L596">
        <v>0</v>
      </c>
      <c r="M596">
        <v>0</v>
      </c>
    </row>
    <row r="597" spans="1:13" x14ac:dyDescent="0.2">
      <c r="A597">
        <v>5316112</v>
      </c>
      <c r="B597" t="s">
        <v>6289</v>
      </c>
      <c r="C597" t="s">
        <v>7361</v>
      </c>
      <c r="D597" t="s">
        <v>7479</v>
      </c>
      <c r="E597" t="s">
        <v>6292</v>
      </c>
      <c r="F597" t="s">
        <v>7362</v>
      </c>
      <c r="G597" t="s">
        <v>7480</v>
      </c>
      <c r="H597">
        <v>0</v>
      </c>
      <c r="I597">
        <v>0</v>
      </c>
      <c r="J597">
        <v>0</v>
      </c>
      <c r="K597">
        <v>0</v>
      </c>
      <c r="L597">
        <v>0</v>
      </c>
      <c r="M597">
        <v>0</v>
      </c>
    </row>
    <row r="598" spans="1:13" x14ac:dyDescent="0.2">
      <c r="A598">
        <v>5316113</v>
      </c>
      <c r="B598" t="s">
        <v>6289</v>
      </c>
      <c r="C598" t="s">
        <v>7361</v>
      </c>
      <c r="D598" t="s">
        <v>7481</v>
      </c>
      <c r="E598" t="s">
        <v>6292</v>
      </c>
      <c r="F598" t="s">
        <v>7362</v>
      </c>
      <c r="G598" t="s">
        <v>7482</v>
      </c>
      <c r="H598">
        <v>0</v>
      </c>
      <c r="I598">
        <v>0</v>
      </c>
      <c r="J598">
        <v>0</v>
      </c>
      <c r="K598">
        <v>0</v>
      </c>
      <c r="L598">
        <v>0</v>
      </c>
      <c r="M598">
        <v>0</v>
      </c>
    </row>
    <row r="599" spans="1:13" x14ac:dyDescent="0.2">
      <c r="A599">
        <v>5316114</v>
      </c>
      <c r="B599" t="s">
        <v>6289</v>
      </c>
      <c r="C599" t="s">
        <v>7361</v>
      </c>
      <c r="D599" t="s">
        <v>7483</v>
      </c>
      <c r="E599" t="s">
        <v>6292</v>
      </c>
      <c r="F599" t="s">
        <v>7362</v>
      </c>
      <c r="G599" t="s">
        <v>7484</v>
      </c>
      <c r="H599">
        <v>0</v>
      </c>
      <c r="I599">
        <v>0</v>
      </c>
      <c r="J599">
        <v>0</v>
      </c>
      <c r="K599">
        <v>0</v>
      </c>
      <c r="L599">
        <v>0</v>
      </c>
      <c r="M599">
        <v>0</v>
      </c>
    </row>
    <row r="600" spans="1:13" x14ac:dyDescent="0.2">
      <c r="A600">
        <v>5316115</v>
      </c>
      <c r="B600" t="s">
        <v>6289</v>
      </c>
      <c r="C600" t="s">
        <v>7361</v>
      </c>
      <c r="D600" t="s">
        <v>7485</v>
      </c>
      <c r="E600" t="s">
        <v>6292</v>
      </c>
      <c r="F600" t="s">
        <v>7362</v>
      </c>
      <c r="G600" t="s">
        <v>7486</v>
      </c>
      <c r="H600">
        <v>0</v>
      </c>
      <c r="I600">
        <v>0</v>
      </c>
      <c r="J600">
        <v>0</v>
      </c>
      <c r="K600">
        <v>0</v>
      </c>
      <c r="L600">
        <v>0</v>
      </c>
      <c r="M600">
        <v>0</v>
      </c>
    </row>
    <row r="601" spans="1:13" x14ac:dyDescent="0.2">
      <c r="A601">
        <v>5316116</v>
      </c>
      <c r="B601" t="s">
        <v>6289</v>
      </c>
      <c r="C601" t="s">
        <v>7361</v>
      </c>
      <c r="D601" t="s">
        <v>7487</v>
      </c>
      <c r="E601" t="s">
        <v>6292</v>
      </c>
      <c r="F601" t="s">
        <v>7362</v>
      </c>
      <c r="G601" t="s">
        <v>7488</v>
      </c>
      <c r="H601">
        <v>0</v>
      </c>
      <c r="I601">
        <v>0</v>
      </c>
      <c r="J601">
        <v>0</v>
      </c>
      <c r="K601">
        <v>0</v>
      </c>
      <c r="L601">
        <v>0</v>
      </c>
      <c r="M601">
        <v>0</v>
      </c>
    </row>
    <row r="602" spans="1:13" x14ac:dyDescent="0.2">
      <c r="A602">
        <v>5316117</v>
      </c>
      <c r="B602" t="s">
        <v>6289</v>
      </c>
      <c r="C602" t="s">
        <v>7361</v>
      </c>
      <c r="D602" t="s">
        <v>7489</v>
      </c>
      <c r="E602" t="s">
        <v>6292</v>
      </c>
      <c r="F602" t="s">
        <v>7362</v>
      </c>
      <c r="G602" t="s">
        <v>7490</v>
      </c>
      <c r="H602">
        <v>0</v>
      </c>
      <c r="I602">
        <v>0</v>
      </c>
      <c r="J602">
        <v>0</v>
      </c>
      <c r="K602">
        <v>0</v>
      </c>
      <c r="L602">
        <v>0</v>
      </c>
      <c r="M602">
        <v>0</v>
      </c>
    </row>
    <row r="603" spans="1:13" x14ac:dyDescent="0.2">
      <c r="A603">
        <v>5316118</v>
      </c>
      <c r="B603" t="s">
        <v>6289</v>
      </c>
      <c r="C603" t="s">
        <v>7361</v>
      </c>
      <c r="D603" t="s">
        <v>7491</v>
      </c>
      <c r="E603" t="s">
        <v>6292</v>
      </c>
      <c r="F603" t="s">
        <v>7362</v>
      </c>
      <c r="G603" t="s">
        <v>7492</v>
      </c>
      <c r="H603">
        <v>0</v>
      </c>
      <c r="I603">
        <v>0</v>
      </c>
      <c r="J603">
        <v>0</v>
      </c>
      <c r="K603">
        <v>0</v>
      </c>
      <c r="L603">
        <v>0</v>
      </c>
      <c r="M603">
        <v>0</v>
      </c>
    </row>
    <row r="604" spans="1:13" x14ac:dyDescent="0.2">
      <c r="A604">
        <v>5316119</v>
      </c>
      <c r="B604" t="s">
        <v>6289</v>
      </c>
      <c r="C604" t="s">
        <v>7361</v>
      </c>
      <c r="D604" t="s">
        <v>7493</v>
      </c>
      <c r="E604" t="s">
        <v>6292</v>
      </c>
      <c r="F604" t="s">
        <v>7362</v>
      </c>
      <c r="G604" t="s">
        <v>7494</v>
      </c>
      <c r="H604">
        <v>0</v>
      </c>
      <c r="I604">
        <v>0</v>
      </c>
      <c r="J604">
        <v>0</v>
      </c>
      <c r="K604">
        <v>0</v>
      </c>
      <c r="L604">
        <v>0</v>
      </c>
      <c r="M604">
        <v>0</v>
      </c>
    </row>
    <row r="605" spans="1:13" x14ac:dyDescent="0.2">
      <c r="A605">
        <v>5316120</v>
      </c>
      <c r="B605" t="s">
        <v>6289</v>
      </c>
      <c r="C605" t="s">
        <v>7361</v>
      </c>
      <c r="D605" t="s">
        <v>7495</v>
      </c>
      <c r="E605" t="s">
        <v>6292</v>
      </c>
      <c r="F605" t="s">
        <v>7362</v>
      </c>
      <c r="G605" t="s">
        <v>7496</v>
      </c>
      <c r="H605">
        <v>0</v>
      </c>
      <c r="I605">
        <v>0</v>
      </c>
      <c r="J605">
        <v>0</v>
      </c>
      <c r="K605">
        <v>0</v>
      </c>
      <c r="L605">
        <v>0</v>
      </c>
      <c r="M605">
        <v>0</v>
      </c>
    </row>
    <row r="606" spans="1:13" x14ac:dyDescent="0.2">
      <c r="A606">
        <v>5316121</v>
      </c>
      <c r="B606" t="s">
        <v>6289</v>
      </c>
      <c r="C606" t="s">
        <v>7361</v>
      </c>
      <c r="D606" t="s">
        <v>7497</v>
      </c>
      <c r="E606" t="s">
        <v>6292</v>
      </c>
      <c r="F606" t="s">
        <v>7362</v>
      </c>
      <c r="G606" t="s">
        <v>7498</v>
      </c>
      <c r="H606">
        <v>0</v>
      </c>
      <c r="I606">
        <v>0</v>
      </c>
      <c r="J606">
        <v>0</v>
      </c>
      <c r="K606">
        <v>0</v>
      </c>
      <c r="L606">
        <v>0</v>
      </c>
      <c r="M606">
        <v>0</v>
      </c>
    </row>
    <row r="607" spans="1:13" x14ac:dyDescent="0.2">
      <c r="A607">
        <v>5316122</v>
      </c>
      <c r="B607" t="s">
        <v>6289</v>
      </c>
      <c r="C607" t="s">
        <v>7361</v>
      </c>
      <c r="D607" t="s">
        <v>7499</v>
      </c>
      <c r="E607" t="s">
        <v>6292</v>
      </c>
      <c r="F607" t="s">
        <v>7362</v>
      </c>
      <c r="G607" t="s">
        <v>7500</v>
      </c>
      <c r="H607">
        <v>0</v>
      </c>
      <c r="I607">
        <v>0</v>
      </c>
      <c r="J607">
        <v>0</v>
      </c>
      <c r="K607">
        <v>0</v>
      </c>
      <c r="L607">
        <v>0</v>
      </c>
      <c r="M607">
        <v>0</v>
      </c>
    </row>
    <row r="608" spans="1:13" x14ac:dyDescent="0.2">
      <c r="A608">
        <v>5316123</v>
      </c>
      <c r="B608" t="s">
        <v>6289</v>
      </c>
      <c r="C608" t="s">
        <v>7361</v>
      </c>
      <c r="D608" t="s">
        <v>7501</v>
      </c>
      <c r="E608" t="s">
        <v>6292</v>
      </c>
      <c r="F608" t="s">
        <v>7362</v>
      </c>
      <c r="G608" t="s">
        <v>7502</v>
      </c>
      <c r="H608">
        <v>0</v>
      </c>
      <c r="I608">
        <v>0</v>
      </c>
      <c r="J608">
        <v>0</v>
      </c>
      <c r="K608">
        <v>0</v>
      </c>
      <c r="L608">
        <v>0</v>
      </c>
      <c r="M608">
        <v>0</v>
      </c>
    </row>
    <row r="609" spans="1:13" x14ac:dyDescent="0.2">
      <c r="A609">
        <v>5316124</v>
      </c>
      <c r="B609" t="s">
        <v>6289</v>
      </c>
      <c r="C609" t="s">
        <v>7361</v>
      </c>
      <c r="D609" t="s">
        <v>7503</v>
      </c>
      <c r="E609" t="s">
        <v>6292</v>
      </c>
      <c r="F609" t="s">
        <v>7362</v>
      </c>
      <c r="G609" t="s">
        <v>7504</v>
      </c>
      <c r="H609">
        <v>0</v>
      </c>
      <c r="I609">
        <v>0</v>
      </c>
      <c r="J609">
        <v>0</v>
      </c>
      <c r="K609">
        <v>0</v>
      </c>
      <c r="L609">
        <v>0</v>
      </c>
      <c r="M609">
        <v>0</v>
      </c>
    </row>
    <row r="610" spans="1:13" x14ac:dyDescent="0.2">
      <c r="A610">
        <v>5316125</v>
      </c>
      <c r="B610" t="s">
        <v>6289</v>
      </c>
      <c r="C610" t="s">
        <v>7361</v>
      </c>
      <c r="D610" t="s">
        <v>7505</v>
      </c>
      <c r="E610" t="s">
        <v>6292</v>
      </c>
      <c r="F610" t="s">
        <v>7362</v>
      </c>
      <c r="G610" t="s">
        <v>7506</v>
      </c>
      <c r="H610">
        <v>0</v>
      </c>
      <c r="I610">
        <v>0</v>
      </c>
      <c r="J610">
        <v>0</v>
      </c>
      <c r="K610">
        <v>0</v>
      </c>
      <c r="L610">
        <v>0</v>
      </c>
      <c r="M610">
        <v>0</v>
      </c>
    </row>
    <row r="611" spans="1:13" x14ac:dyDescent="0.2">
      <c r="A611">
        <v>5316126</v>
      </c>
      <c r="B611" t="s">
        <v>6289</v>
      </c>
      <c r="C611" t="s">
        <v>7361</v>
      </c>
      <c r="D611" t="s">
        <v>7507</v>
      </c>
      <c r="E611" t="s">
        <v>6292</v>
      </c>
      <c r="F611" t="s">
        <v>7362</v>
      </c>
      <c r="G611" t="s">
        <v>7508</v>
      </c>
      <c r="H611">
        <v>0</v>
      </c>
      <c r="I611">
        <v>0</v>
      </c>
      <c r="J611">
        <v>0</v>
      </c>
      <c r="K611">
        <v>0</v>
      </c>
      <c r="L611">
        <v>0</v>
      </c>
      <c r="M611">
        <v>0</v>
      </c>
    </row>
    <row r="612" spans="1:13" x14ac:dyDescent="0.2">
      <c r="A612">
        <v>5316127</v>
      </c>
      <c r="B612" t="s">
        <v>6289</v>
      </c>
      <c r="C612" t="s">
        <v>7361</v>
      </c>
      <c r="D612" t="s">
        <v>7509</v>
      </c>
      <c r="E612" t="s">
        <v>6292</v>
      </c>
      <c r="F612" t="s">
        <v>7362</v>
      </c>
      <c r="G612" t="s">
        <v>7510</v>
      </c>
      <c r="H612">
        <v>0</v>
      </c>
      <c r="I612">
        <v>0</v>
      </c>
      <c r="J612">
        <v>0</v>
      </c>
      <c r="K612">
        <v>0</v>
      </c>
      <c r="L612">
        <v>0</v>
      </c>
      <c r="M612">
        <v>0</v>
      </c>
    </row>
    <row r="613" spans="1:13" x14ac:dyDescent="0.2">
      <c r="A613">
        <v>5316128</v>
      </c>
      <c r="B613" t="s">
        <v>6289</v>
      </c>
      <c r="C613" t="s">
        <v>7361</v>
      </c>
      <c r="D613" t="s">
        <v>7511</v>
      </c>
      <c r="E613" t="s">
        <v>6292</v>
      </c>
      <c r="F613" t="s">
        <v>7362</v>
      </c>
      <c r="G613" t="s">
        <v>7512</v>
      </c>
      <c r="H613">
        <v>0</v>
      </c>
      <c r="I613">
        <v>0</v>
      </c>
      <c r="J613">
        <v>0</v>
      </c>
      <c r="K613">
        <v>0</v>
      </c>
      <c r="L613">
        <v>0</v>
      </c>
      <c r="M613">
        <v>0</v>
      </c>
    </row>
    <row r="614" spans="1:13" x14ac:dyDescent="0.2">
      <c r="A614">
        <v>5316129</v>
      </c>
      <c r="B614" t="s">
        <v>6289</v>
      </c>
      <c r="C614" t="s">
        <v>7361</v>
      </c>
      <c r="D614" t="s">
        <v>7513</v>
      </c>
      <c r="E614" t="s">
        <v>6292</v>
      </c>
      <c r="F614" t="s">
        <v>7362</v>
      </c>
      <c r="G614" t="s">
        <v>7514</v>
      </c>
      <c r="H614">
        <v>0</v>
      </c>
      <c r="I614">
        <v>0</v>
      </c>
      <c r="J614">
        <v>0</v>
      </c>
      <c r="K614">
        <v>0</v>
      </c>
      <c r="L614">
        <v>0</v>
      </c>
      <c r="M614">
        <v>0</v>
      </c>
    </row>
    <row r="615" spans="1:13" x14ac:dyDescent="0.2">
      <c r="A615">
        <v>5316130</v>
      </c>
      <c r="B615" t="s">
        <v>6289</v>
      </c>
      <c r="C615" t="s">
        <v>7361</v>
      </c>
      <c r="D615" t="s">
        <v>7515</v>
      </c>
      <c r="E615" t="s">
        <v>6292</v>
      </c>
      <c r="F615" t="s">
        <v>7362</v>
      </c>
      <c r="G615" t="s">
        <v>7516</v>
      </c>
      <c r="H615">
        <v>0</v>
      </c>
      <c r="I615">
        <v>0</v>
      </c>
      <c r="J615">
        <v>0</v>
      </c>
      <c r="K615">
        <v>0</v>
      </c>
      <c r="L615">
        <v>0</v>
      </c>
      <c r="M615">
        <v>0</v>
      </c>
    </row>
    <row r="616" spans="1:13" x14ac:dyDescent="0.2">
      <c r="A616">
        <v>5316131</v>
      </c>
      <c r="B616" t="s">
        <v>6289</v>
      </c>
      <c r="C616" t="s">
        <v>7361</v>
      </c>
      <c r="D616" t="s">
        <v>7517</v>
      </c>
      <c r="E616" t="s">
        <v>6292</v>
      </c>
      <c r="F616" t="s">
        <v>7362</v>
      </c>
      <c r="G616" t="s">
        <v>7518</v>
      </c>
      <c r="H616">
        <v>0</v>
      </c>
      <c r="I616">
        <v>0</v>
      </c>
      <c r="J616">
        <v>0</v>
      </c>
      <c r="K616">
        <v>0</v>
      </c>
      <c r="L616">
        <v>0</v>
      </c>
      <c r="M616">
        <v>0</v>
      </c>
    </row>
    <row r="617" spans="1:13" x14ac:dyDescent="0.2">
      <c r="A617">
        <v>5316132</v>
      </c>
      <c r="B617" t="s">
        <v>6289</v>
      </c>
      <c r="C617" t="s">
        <v>7361</v>
      </c>
      <c r="D617" t="s">
        <v>7519</v>
      </c>
      <c r="E617" t="s">
        <v>6292</v>
      </c>
      <c r="F617" t="s">
        <v>7362</v>
      </c>
      <c r="G617" t="s">
        <v>7520</v>
      </c>
      <c r="H617">
        <v>0</v>
      </c>
      <c r="I617">
        <v>0</v>
      </c>
      <c r="J617">
        <v>0</v>
      </c>
      <c r="K617">
        <v>0</v>
      </c>
      <c r="L617">
        <v>0</v>
      </c>
      <c r="M617">
        <v>0</v>
      </c>
    </row>
    <row r="618" spans="1:13" x14ac:dyDescent="0.2">
      <c r="A618">
        <v>5316133</v>
      </c>
      <c r="B618" t="s">
        <v>6289</v>
      </c>
      <c r="C618" t="s">
        <v>7361</v>
      </c>
      <c r="D618" t="s">
        <v>7521</v>
      </c>
      <c r="E618" t="s">
        <v>6292</v>
      </c>
      <c r="F618" t="s">
        <v>7362</v>
      </c>
      <c r="G618" t="s">
        <v>7522</v>
      </c>
      <c r="H618">
        <v>0</v>
      </c>
      <c r="I618">
        <v>0</v>
      </c>
      <c r="J618">
        <v>0</v>
      </c>
      <c r="K618">
        <v>0</v>
      </c>
      <c r="L618">
        <v>0</v>
      </c>
      <c r="M618">
        <v>0</v>
      </c>
    </row>
    <row r="619" spans="1:13" x14ac:dyDescent="0.2">
      <c r="A619">
        <v>5316134</v>
      </c>
      <c r="B619" t="s">
        <v>6289</v>
      </c>
      <c r="C619" t="s">
        <v>7361</v>
      </c>
      <c r="D619" t="s">
        <v>7523</v>
      </c>
      <c r="E619" t="s">
        <v>6292</v>
      </c>
      <c r="F619" t="s">
        <v>7362</v>
      </c>
      <c r="G619" t="s">
        <v>7524</v>
      </c>
      <c r="H619">
        <v>0</v>
      </c>
      <c r="I619">
        <v>0</v>
      </c>
      <c r="J619">
        <v>0</v>
      </c>
      <c r="K619">
        <v>0</v>
      </c>
      <c r="L619">
        <v>0</v>
      </c>
      <c r="M619">
        <v>0</v>
      </c>
    </row>
    <row r="620" spans="1:13" x14ac:dyDescent="0.2">
      <c r="A620">
        <v>5316135</v>
      </c>
      <c r="B620" t="s">
        <v>6289</v>
      </c>
      <c r="C620" t="s">
        <v>7361</v>
      </c>
      <c r="D620" t="s">
        <v>7525</v>
      </c>
      <c r="E620" t="s">
        <v>6292</v>
      </c>
      <c r="F620" t="s">
        <v>7362</v>
      </c>
      <c r="G620" t="s">
        <v>7526</v>
      </c>
      <c r="H620">
        <v>0</v>
      </c>
      <c r="I620">
        <v>0</v>
      </c>
      <c r="J620">
        <v>0</v>
      </c>
      <c r="K620">
        <v>0</v>
      </c>
      <c r="L620">
        <v>0</v>
      </c>
      <c r="M620">
        <v>0</v>
      </c>
    </row>
    <row r="621" spans="1:13" x14ac:dyDescent="0.2">
      <c r="A621">
        <v>5316136</v>
      </c>
      <c r="B621" t="s">
        <v>6289</v>
      </c>
      <c r="C621" t="s">
        <v>7361</v>
      </c>
      <c r="D621" t="s">
        <v>7527</v>
      </c>
      <c r="E621" t="s">
        <v>6292</v>
      </c>
      <c r="F621" t="s">
        <v>7362</v>
      </c>
      <c r="G621" t="s">
        <v>7528</v>
      </c>
      <c r="H621">
        <v>0</v>
      </c>
      <c r="I621">
        <v>0</v>
      </c>
      <c r="J621">
        <v>0</v>
      </c>
      <c r="K621">
        <v>0</v>
      </c>
      <c r="L621">
        <v>0</v>
      </c>
      <c r="M621">
        <v>0</v>
      </c>
    </row>
    <row r="622" spans="1:13" x14ac:dyDescent="0.2">
      <c r="A622">
        <v>5316137</v>
      </c>
      <c r="B622" t="s">
        <v>6289</v>
      </c>
      <c r="C622" t="s">
        <v>7361</v>
      </c>
      <c r="D622" t="s">
        <v>7529</v>
      </c>
      <c r="E622" t="s">
        <v>6292</v>
      </c>
      <c r="F622" t="s">
        <v>7362</v>
      </c>
      <c r="G622" t="s">
        <v>7530</v>
      </c>
      <c r="H622">
        <v>0</v>
      </c>
      <c r="I622">
        <v>0</v>
      </c>
      <c r="J622">
        <v>0</v>
      </c>
      <c r="K622">
        <v>0</v>
      </c>
      <c r="L622">
        <v>0</v>
      </c>
      <c r="M622">
        <v>0</v>
      </c>
    </row>
    <row r="623" spans="1:13" x14ac:dyDescent="0.2">
      <c r="A623">
        <v>5316138</v>
      </c>
      <c r="B623" t="s">
        <v>6289</v>
      </c>
      <c r="C623" t="s">
        <v>7361</v>
      </c>
      <c r="D623" t="s">
        <v>7531</v>
      </c>
      <c r="E623" t="s">
        <v>6292</v>
      </c>
      <c r="F623" t="s">
        <v>7362</v>
      </c>
      <c r="G623" t="s">
        <v>7532</v>
      </c>
      <c r="H623">
        <v>0</v>
      </c>
      <c r="I623">
        <v>0</v>
      </c>
      <c r="J623">
        <v>0</v>
      </c>
      <c r="K623">
        <v>0</v>
      </c>
      <c r="L623">
        <v>0</v>
      </c>
      <c r="M623">
        <v>0</v>
      </c>
    </row>
    <row r="624" spans="1:13" x14ac:dyDescent="0.2">
      <c r="A624">
        <v>5316139</v>
      </c>
      <c r="B624" t="s">
        <v>6289</v>
      </c>
      <c r="C624" t="s">
        <v>7361</v>
      </c>
      <c r="D624" t="s">
        <v>7533</v>
      </c>
      <c r="E624" t="s">
        <v>6292</v>
      </c>
      <c r="F624" t="s">
        <v>7362</v>
      </c>
      <c r="G624" t="s">
        <v>7534</v>
      </c>
      <c r="H624">
        <v>0</v>
      </c>
      <c r="I624">
        <v>0</v>
      </c>
      <c r="J624">
        <v>0</v>
      </c>
      <c r="K624">
        <v>0</v>
      </c>
      <c r="L624">
        <v>0</v>
      </c>
      <c r="M624">
        <v>0</v>
      </c>
    </row>
    <row r="625" spans="1:13" x14ac:dyDescent="0.2">
      <c r="A625">
        <v>5310075</v>
      </c>
      <c r="B625" t="s">
        <v>6289</v>
      </c>
      <c r="C625" t="s">
        <v>7361</v>
      </c>
      <c r="D625" t="s">
        <v>7535</v>
      </c>
      <c r="E625" t="s">
        <v>6292</v>
      </c>
      <c r="F625" t="s">
        <v>7362</v>
      </c>
      <c r="G625" t="s">
        <v>7536</v>
      </c>
      <c r="H625">
        <v>0</v>
      </c>
      <c r="I625">
        <v>0</v>
      </c>
      <c r="J625">
        <v>1</v>
      </c>
      <c r="K625">
        <v>0</v>
      </c>
      <c r="L625">
        <v>0</v>
      </c>
      <c r="M625">
        <v>0</v>
      </c>
    </row>
    <row r="626" spans="1:13" x14ac:dyDescent="0.2">
      <c r="A626">
        <v>5310077</v>
      </c>
      <c r="B626" t="s">
        <v>6289</v>
      </c>
      <c r="C626" t="s">
        <v>7361</v>
      </c>
      <c r="D626" t="s">
        <v>7537</v>
      </c>
      <c r="E626" t="s">
        <v>6292</v>
      </c>
      <c r="F626" t="s">
        <v>7362</v>
      </c>
      <c r="G626" t="s">
        <v>7538</v>
      </c>
      <c r="H626">
        <v>0</v>
      </c>
      <c r="I626">
        <v>0</v>
      </c>
      <c r="J626">
        <v>1</v>
      </c>
      <c r="K626">
        <v>0</v>
      </c>
      <c r="L626">
        <v>0</v>
      </c>
      <c r="M626">
        <v>0</v>
      </c>
    </row>
    <row r="627" spans="1:13" x14ac:dyDescent="0.2">
      <c r="A627">
        <v>5300017</v>
      </c>
      <c r="B627" t="s">
        <v>6289</v>
      </c>
      <c r="C627" t="s">
        <v>7361</v>
      </c>
      <c r="D627" t="s">
        <v>7539</v>
      </c>
      <c r="E627" t="s">
        <v>6292</v>
      </c>
      <c r="F627" t="s">
        <v>7362</v>
      </c>
      <c r="G627" t="s">
        <v>7540</v>
      </c>
      <c r="H627">
        <v>0</v>
      </c>
      <c r="I627">
        <v>0</v>
      </c>
      <c r="J627">
        <v>0</v>
      </c>
      <c r="K627">
        <v>0</v>
      </c>
      <c r="L627">
        <v>0</v>
      </c>
      <c r="M627">
        <v>0</v>
      </c>
    </row>
    <row r="628" spans="1:13" x14ac:dyDescent="0.2">
      <c r="A628">
        <v>5300026</v>
      </c>
      <c r="B628" t="s">
        <v>6289</v>
      </c>
      <c r="C628" t="s">
        <v>7361</v>
      </c>
      <c r="D628" t="s">
        <v>7541</v>
      </c>
      <c r="E628" t="s">
        <v>6292</v>
      </c>
      <c r="F628" t="s">
        <v>7362</v>
      </c>
      <c r="G628" t="s">
        <v>7542</v>
      </c>
      <c r="H628">
        <v>0</v>
      </c>
      <c r="I628">
        <v>0</v>
      </c>
      <c r="J628">
        <v>0</v>
      </c>
      <c r="K628">
        <v>0</v>
      </c>
      <c r="L628">
        <v>0</v>
      </c>
      <c r="M628">
        <v>0</v>
      </c>
    </row>
    <row r="629" spans="1:13" x14ac:dyDescent="0.2">
      <c r="A629">
        <v>5300031</v>
      </c>
      <c r="B629" t="s">
        <v>6289</v>
      </c>
      <c r="C629" t="s">
        <v>7361</v>
      </c>
      <c r="D629" t="s">
        <v>7543</v>
      </c>
      <c r="E629" t="s">
        <v>6292</v>
      </c>
      <c r="F629" t="s">
        <v>7362</v>
      </c>
      <c r="G629" t="s">
        <v>7544</v>
      </c>
      <c r="H629">
        <v>0</v>
      </c>
      <c r="I629">
        <v>0</v>
      </c>
      <c r="J629">
        <v>0</v>
      </c>
      <c r="K629">
        <v>0</v>
      </c>
      <c r="L629">
        <v>0</v>
      </c>
      <c r="M629">
        <v>0</v>
      </c>
    </row>
    <row r="630" spans="1:13" x14ac:dyDescent="0.2">
      <c r="A630">
        <v>5300023</v>
      </c>
      <c r="B630" t="s">
        <v>6289</v>
      </c>
      <c r="C630" t="s">
        <v>7361</v>
      </c>
      <c r="D630" t="s">
        <v>7545</v>
      </c>
      <c r="E630" t="s">
        <v>6292</v>
      </c>
      <c r="F630" t="s">
        <v>7362</v>
      </c>
      <c r="G630" t="s">
        <v>7546</v>
      </c>
      <c r="H630">
        <v>0</v>
      </c>
      <c r="I630">
        <v>0</v>
      </c>
      <c r="J630">
        <v>0</v>
      </c>
      <c r="K630">
        <v>0</v>
      </c>
      <c r="L630">
        <v>0</v>
      </c>
      <c r="M630">
        <v>0</v>
      </c>
    </row>
    <row r="631" spans="1:13" x14ac:dyDescent="0.2">
      <c r="A631">
        <v>5300038</v>
      </c>
      <c r="B631" t="s">
        <v>6289</v>
      </c>
      <c r="C631" t="s">
        <v>7361</v>
      </c>
      <c r="D631" t="s">
        <v>7547</v>
      </c>
      <c r="E631" t="s">
        <v>6292</v>
      </c>
      <c r="F631" t="s">
        <v>7362</v>
      </c>
      <c r="G631" t="s">
        <v>7548</v>
      </c>
      <c r="H631">
        <v>0</v>
      </c>
      <c r="I631">
        <v>0</v>
      </c>
      <c r="J631">
        <v>0</v>
      </c>
      <c r="K631">
        <v>0</v>
      </c>
      <c r="L631">
        <v>0</v>
      </c>
      <c r="M631">
        <v>0</v>
      </c>
    </row>
    <row r="632" spans="1:13" x14ac:dyDescent="0.2">
      <c r="A632">
        <v>5310064</v>
      </c>
      <c r="B632" t="s">
        <v>6289</v>
      </c>
      <c r="C632" t="s">
        <v>7361</v>
      </c>
      <c r="D632" t="s">
        <v>7549</v>
      </c>
      <c r="E632" t="s">
        <v>6292</v>
      </c>
      <c r="F632" t="s">
        <v>7362</v>
      </c>
      <c r="G632" t="s">
        <v>7550</v>
      </c>
      <c r="H632">
        <v>0</v>
      </c>
      <c r="I632">
        <v>0</v>
      </c>
      <c r="J632">
        <v>1</v>
      </c>
      <c r="K632">
        <v>0</v>
      </c>
      <c r="L632">
        <v>0</v>
      </c>
      <c r="M632">
        <v>0</v>
      </c>
    </row>
    <row r="633" spans="1:13" x14ac:dyDescent="0.2">
      <c r="A633">
        <v>5300018</v>
      </c>
      <c r="B633" t="s">
        <v>6289</v>
      </c>
      <c r="C633" t="s">
        <v>7361</v>
      </c>
      <c r="D633" t="s">
        <v>7551</v>
      </c>
      <c r="E633" t="s">
        <v>6292</v>
      </c>
      <c r="F633" t="s">
        <v>7362</v>
      </c>
      <c r="G633" t="s">
        <v>7552</v>
      </c>
      <c r="H633">
        <v>0</v>
      </c>
      <c r="I633">
        <v>0</v>
      </c>
      <c r="J633">
        <v>0</v>
      </c>
      <c r="K633">
        <v>0</v>
      </c>
      <c r="L633">
        <v>0</v>
      </c>
      <c r="M633">
        <v>0</v>
      </c>
    </row>
    <row r="634" spans="1:13" x14ac:dyDescent="0.2">
      <c r="A634">
        <v>5300012</v>
      </c>
      <c r="B634" t="s">
        <v>6289</v>
      </c>
      <c r="C634" t="s">
        <v>7361</v>
      </c>
      <c r="D634" t="s">
        <v>7553</v>
      </c>
      <c r="E634" t="s">
        <v>6292</v>
      </c>
      <c r="F634" t="s">
        <v>7362</v>
      </c>
      <c r="G634" t="s">
        <v>7554</v>
      </c>
      <c r="H634">
        <v>0</v>
      </c>
      <c r="I634">
        <v>0</v>
      </c>
      <c r="J634">
        <v>1</v>
      </c>
      <c r="K634">
        <v>0</v>
      </c>
      <c r="L634">
        <v>0</v>
      </c>
      <c r="M634">
        <v>0</v>
      </c>
    </row>
    <row r="635" spans="1:13" x14ac:dyDescent="0.2">
      <c r="A635">
        <v>5300053</v>
      </c>
      <c r="B635" t="s">
        <v>6289</v>
      </c>
      <c r="C635" t="s">
        <v>7361</v>
      </c>
      <c r="D635" t="s">
        <v>7555</v>
      </c>
      <c r="E635" t="s">
        <v>6292</v>
      </c>
      <c r="F635" t="s">
        <v>7362</v>
      </c>
      <c r="G635" t="s">
        <v>7556</v>
      </c>
      <c r="H635">
        <v>0</v>
      </c>
      <c r="I635">
        <v>0</v>
      </c>
      <c r="J635">
        <v>0</v>
      </c>
      <c r="K635">
        <v>0</v>
      </c>
      <c r="L635">
        <v>0</v>
      </c>
      <c r="M635">
        <v>0</v>
      </c>
    </row>
    <row r="636" spans="1:13" x14ac:dyDescent="0.2">
      <c r="A636">
        <v>5300046</v>
      </c>
      <c r="B636" t="s">
        <v>6289</v>
      </c>
      <c r="C636" t="s">
        <v>7361</v>
      </c>
      <c r="D636" t="s">
        <v>7557</v>
      </c>
      <c r="E636" t="s">
        <v>6292</v>
      </c>
      <c r="F636" t="s">
        <v>7362</v>
      </c>
      <c r="G636" t="s">
        <v>7558</v>
      </c>
      <c r="H636">
        <v>0</v>
      </c>
      <c r="I636">
        <v>0</v>
      </c>
      <c r="J636">
        <v>0</v>
      </c>
      <c r="K636">
        <v>0</v>
      </c>
      <c r="L636">
        <v>0</v>
      </c>
      <c r="M636">
        <v>0</v>
      </c>
    </row>
    <row r="637" spans="1:13" x14ac:dyDescent="0.2">
      <c r="A637">
        <v>5300057</v>
      </c>
      <c r="B637" t="s">
        <v>6289</v>
      </c>
      <c r="C637" t="s">
        <v>7361</v>
      </c>
      <c r="D637" t="s">
        <v>7559</v>
      </c>
      <c r="E637" t="s">
        <v>6292</v>
      </c>
      <c r="F637" t="s">
        <v>7362</v>
      </c>
      <c r="G637" t="s">
        <v>7560</v>
      </c>
      <c r="H637">
        <v>0</v>
      </c>
      <c r="I637">
        <v>0</v>
      </c>
      <c r="J637">
        <v>1</v>
      </c>
      <c r="K637">
        <v>0</v>
      </c>
      <c r="L637">
        <v>0</v>
      </c>
      <c r="M637">
        <v>0</v>
      </c>
    </row>
    <row r="638" spans="1:13" x14ac:dyDescent="0.2">
      <c r="A638">
        <v>5300002</v>
      </c>
      <c r="B638" t="s">
        <v>6289</v>
      </c>
      <c r="C638" t="s">
        <v>7361</v>
      </c>
      <c r="D638" t="s">
        <v>7561</v>
      </c>
      <c r="E638" t="s">
        <v>6292</v>
      </c>
      <c r="F638" t="s">
        <v>7362</v>
      </c>
      <c r="G638" t="s">
        <v>7562</v>
      </c>
      <c r="H638">
        <v>0</v>
      </c>
      <c r="I638">
        <v>0</v>
      </c>
      <c r="J638">
        <v>1</v>
      </c>
      <c r="K638">
        <v>0</v>
      </c>
      <c r="L638">
        <v>0</v>
      </c>
      <c r="M638">
        <v>0</v>
      </c>
    </row>
    <row r="639" spans="1:13" x14ac:dyDescent="0.2">
      <c r="A639">
        <v>5300051</v>
      </c>
      <c r="B639" t="s">
        <v>6289</v>
      </c>
      <c r="C639" t="s">
        <v>7361</v>
      </c>
      <c r="D639" t="s">
        <v>7563</v>
      </c>
      <c r="E639" t="s">
        <v>6292</v>
      </c>
      <c r="F639" t="s">
        <v>7362</v>
      </c>
      <c r="G639" t="s">
        <v>7564</v>
      </c>
      <c r="H639">
        <v>0</v>
      </c>
      <c r="I639">
        <v>0</v>
      </c>
      <c r="J639">
        <v>0</v>
      </c>
      <c r="K639">
        <v>0</v>
      </c>
      <c r="L639">
        <v>0</v>
      </c>
      <c r="M639">
        <v>0</v>
      </c>
    </row>
    <row r="640" spans="1:13" x14ac:dyDescent="0.2">
      <c r="A640">
        <v>5300013</v>
      </c>
      <c r="B640" t="s">
        <v>6289</v>
      </c>
      <c r="C640" t="s">
        <v>7361</v>
      </c>
      <c r="D640" t="s">
        <v>7565</v>
      </c>
      <c r="E640" t="s">
        <v>6292</v>
      </c>
      <c r="F640" t="s">
        <v>7362</v>
      </c>
      <c r="G640" t="s">
        <v>7566</v>
      </c>
      <c r="H640">
        <v>0</v>
      </c>
      <c r="I640">
        <v>0</v>
      </c>
      <c r="J640">
        <v>0</v>
      </c>
      <c r="K640">
        <v>0</v>
      </c>
      <c r="L640">
        <v>0</v>
      </c>
      <c r="M640">
        <v>0</v>
      </c>
    </row>
    <row r="641" spans="1:13" x14ac:dyDescent="0.2">
      <c r="A641">
        <v>5300014</v>
      </c>
      <c r="B641" t="s">
        <v>6289</v>
      </c>
      <c r="C641" t="s">
        <v>7361</v>
      </c>
      <c r="D641" t="s">
        <v>7567</v>
      </c>
      <c r="E641" t="s">
        <v>6292</v>
      </c>
      <c r="F641" t="s">
        <v>7362</v>
      </c>
      <c r="G641" t="s">
        <v>7568</v>
      </c>
      <c r="H641">
        <v>0</v>
      </c>
      <c r="I641">
        <v>0</v>
      </c>
      <c r="J641">
        <v>0</v>
      </c>
      <c r="K641">
        <v>0</v>
      </c>
      <c r="L641">
        <v>0</v>
      </c>
      <c r="M641">
        <v>0</v>
      </c>
    </row>
    <row r="642" spans="1:13" x14ac:dyDescent="0.2">
      <c r="A642">
        <v>5300045</v>
      </c>
      <c r="B642" t="s">
        <v>6289</v>
      </c>
      <c r="C642" t="s">
        <v>7361</v>
      </c>
      <c r="D642" t="s">
        <v>7569</v>
      </c>
      <c r="E642" t="s">
        <v>6292</v>
      </c>
      <c r="F642" t="s">
        <v>7362</v>
      </c>
      <c r="G642" t="s">
        <v>7570</v>
      </c>
      <c r="H642">
        <v>0</v>
      </c>
      <c r="I642">
        <v>0</v>
      </c>
      <c r="J642">
        <v>0</v>
      </c>
      <c r="K642">
        <v>0</v>
      </c>
      <c r="L642">
        <v>0</v>
      </c>
      <c r="M642">
        <v>0</v>
      </c>
    </row>
    <row r="643" spans="1:13" x14ac:dyDescent="0.2">
      <c r="A643">
        <v>5300041</v>
      </c>
      <c r="B643" t="s">
        <v>6289</v>
      </c>
      <c r="C643" t="s">
        <v>7361</v>
      </c>
      <c r="D643" t="s">
        <v>7571</v>
      </c>
      <c r="E643" t="s">
        <v>6292</v>
      </c>
      <c r="F643" t="s">
        <v>7362</v>
      </c>
      <c r="G643" t="s">
        <v>7572</v>
      </c>
      <c r="H643">
        <v>1</v>
      </c>
      <c r="I643">
        <v>0</v>
      </c>
      <c r="J643">
        <v>1</v>
      </c>
      <c r="K643">
        <v>0</v>
      </c>
      <c r="L643">
        <v>0</v>
      </c>
      <c r="M643">
        <v>0</v>
      </c>
    </row>
    <row r="644" spans="1:13" x14ac:dyDescent="0.2">
      <c r="A644">
        <v>5310041</v>
      </c>
      <c r="B644" t="s">
        <v>6289</v>
      </c>
      <c r="C644" t="s">
        <v>7361</v>
      </c>
      <c r="D644" t="s">
        <v>7573</v>
      </c>
      <c r="E644" t="s">
        <v>6292</v>
      </c>
      <c r="F644" t="s">
        <v>7362</v>
      </c>
      <c r="G644" t="s">
        <v>7574</v>
      </c>
      <c r="H644">
        <v>1</v>
      </c>
      <c r="I644">
        <v>0</v>
      </c>
      <c r="J644">
        <v>1</v>
      </c>
      <c r="K644">
        <v>0</v>
      </c>
      <c r="L644">
        <v>0</v>
      </c>
      <c r="M644">
        <v>0</v>
      </c>
    </row>
    <row r="645" spans="1:13" x14ac:dyDescent="0.2">
      <c r="A645">
        <v>5300043</v>
      </c>
      <c r="B645" t="s">
        <v>6289</v>
      </c>
      <c r="C645" t="s">
        <v>7361</v>
      </c>
      <c r="D645" t="s">
        <v>7575</v>
      </c>
      <c r="E645" t="s">
        <v>6292</v>
      </c>
      <c r="F645" t="s">
        <v>7362</v>
      </c>
      <c r="G645" t="s">
        <v>7576</v>
      </c>
      <c r="H645">
        <v>0</v>
      </c>
      <c r="I645">
        <v>0</v>
      </c>
      <c r="J645">
        <v>1</v>
      </c>
      <c r="K645">
        <v>0</v>
      </c>
      <c r="L645">
        <v>0</v>
      </c>
      <c r="M645">
        <v>0</v>
      </c>
    </row>
    <row r="646" spans="1:13" x14ac:dyDescent="0.2">
      <c r="A646">
        <v>5300042</v>
      </c>
      <c r="B646" t="s">
        <v>6289</v>
      </c>
      <c r="C646" t="s">
        <v>7361</v>
      </c>
      <c r="D646" t="s">
        <v>7577</v>
      </c>
      <c r="E646" t="s">
        <v>6292</v>
      </c>
      <c r="F646" t="s">
        <v>7362</v>
      </c>
      <c r="G646" t="s">
        <v>7578</v>
      </c>
      <c r="H646">
        <v>0</v>
      </c>
      <c r="I646">
        <v>0</v>
      </c>
      <c r="J646">
        <v>1</v>
      </c>
      <c r="K646">
        <v>0</v>
      </c>
      <c r="L646">
        <v>0</v>
      </c>
      <c r="M646">
        <v>0</v>
      </c>
    </row>
    <row r="647" spans="1:13" x14ac:dyDescent="0.2">
      <c r="A647">
        <v>5306090</v>
      </c>
      <c r="B647" t="s">
        <v>6289</v>
      </c>
      <c r="C647" t="s">
        <v>7361</v>
      </c>
      <c r="D647" t="s">
        <v>7579</v>
      </c>
      <c r="E647" t="s">
        <v>6292</v>
      </c>
      <c r="F647" t="s">
        <v>7362</v>
      </c>
      <c r="G647" t="s">
        <v>7580</v>
      </c>
      <c r="H647">
        <v>0</v>
      </c>
      <c r="I647">
        <v>0</v>
      </c>
      <c r="J647">
        <v>0</v>
      </c>
      <c r="K647">
        <v>0</v>
      </c>
      <c r="L647">
        <v>0</v>
      </c>
      <c r="M647">
        <v>0</v>
      </c>
    </row>
    <row r="648" spans="1:13" x14ac:dyDescent="0.2">
      <c r="A648">
        <v>5306001</v>
      </c>
      <c r="B648" t="s">
        <v>6289</v>
      </c>
      <c r="C648" t="s">
        <v>7361</v>
      </c>
      <c r="D648" t="s">
        <v>7581</v>
      </c>
      <c r="E648" t="s">
        <v>6292</v>
      </c>
      <c r="F648" t="s">
        <v>7362</v>
      </c>
      <c r="G648" t="s">
        <v>7582</v>
      </c>
      <c r="H648">
        <v>0</v>
      </c>
      <c r="I648">
        <v>0</v>
      </c>
      <c r="J648">
        <v>0</v>
      </c>
      <c r="K648">
        <v>0</v>
      </c>
      <c r="L648">
        <v>0</v>
      </c>
      <c r="M648">
        <v>0</v>
      </c>
    </row>
    <row r="649" spans="1:13" x14ac:dyDescent="0.2">
      <c r="A649">
        <v>5306002</v>
      </c>
      <c r="B649" t="s">
        <v>6289</v>
      </c>
      <c r="C649" t="s">
        <v>7361</v>
      </c>
      <c r="D649" t="s">
        <v>7583</v>
      </c>
      <c r="E649" t="s">
        <v>6292</v>
      </c>
      <c r="F649" t="s">
        <v>7362</v>
      </c>
      <c r="G649" t="s">
        <v>7584</v>
      </c>
      <c r="H649">
        <v>0</v>
      </c>
      <c r="I649">
        <v>0</v>
      </c>
      <c r="J649">
        <v>0</v>
      </c>
      <c r="K649">
        <v>0</v>
      </c>
      <c r="L649">
        <v>0</v>
      </c>
      <c r="M649">
        <v>0</v>
      </c>
    </row>
    <row r="650" spans="1:13" x14ac:dyDescent="0.2">
      <c r="A650">
        <v>5306003</v>
      </c>
      <c r="B650" t="s">
        <v>6289</v>
      </c>
      <c r="C650" t="s">
        <v>7361</v>
      </c>
      <c r="D650" t="s">
        <v>7585</v>
      </c>
      <c r="E650" t="s">
        <v>6292</v>
      </c>
      <c r="F650" t="s">
        <v>7362</v>
      </c>
      <c r="G650" t="s">
        <v>7586</v>
      </c>
      <c r="H650">
        <v>0</v>
      </c>
      <c r="I650">
        <v>0</v>
      </c>
      <c r="J650">
        <v>0</v>
      </c>
      <c r="K650">
        <v>0</v>
      </c>
      <c r="L650">
        <v>0</v>
      </c>
      <c r="M650">
        <v>0</v>
      </c>
    </row>
    <row r="651" spans="1:13" x14ac:dyDescent="0.2">
      <c r="A651">
        <v>5306004</v>
      </c>
      <c r="B651" t="s">
        <v>6289</v>
      </c>
      <c r="C651" t="s">
        <v>7361</v>
      </c>
      <c r="D651" t="s">
        <v>7587</v>
      </c>
      <c r="E651" t="s">
        <v>6292</v>
      </c>
      <c r="F651" t="s">
        <v>7362</v>
      </c>
      <c r="G651" t="s">
        <v>7588</v>
      </c>
      <c r="H651">
        <v>0</v>
      </c>
      <c r="I651">
        <v>0</v>
      </c>
      <c r="J651">
        <v>0</v>
      </c>
      <c r="K651">
        <v>0</v>
      </c>
      <c r="L651">
        <v>0</v>
      </c>
      <c r="M651">
        <v>0</v>
      </c>
    </row>
    <row r="652" spans="1:13" x14ac:dyDescent="0.2">
      <c r="A652">
        <v>5306005</v>
      </c>
      <c r="B652" t="s">
        <v>6289</v>
      </c>
      <c r="C652" t="s">
        <v>7361</v>
      </c>
      <c r="D652" t="s">
        <v>7589</v>
      </c>
      <c r="E652" t="s">
        <v>6292</v>
      </c>
      <c r="F652" t="s">
        <v>7362</v>
      </c>
      <c r="G652" t="s">
        <v>7590</v>
      </c>
      <c r="H652">
        <v>0</v>
      </c>
      <c r="I652">
        <v>0</v>
      </c>
      <c r="J652">
        <v>0</v>
      </c>
      <c r="K652">
        <v>0</v>
      </c>
      <c r="L652">
        <v>0</v>
      </c>
      <c r="M652">
        <v>0</v>
      </c>
    </row>
    <row r="653" spans="1:13" x14ac:dyDescent="0.2">
      <c r="A653">
        <v>5306006</v>
      </c>
      <c r="B653" t="s">
        <v>6289</v>
      </c>
      <c r="C653" t="s">
        <v>7361</v>
      </c>
      <c r="D653" t="s">
        <v>7591</v>
      </c>
      <c r="E653" t="s">
        <v>6292</v>
      </c>
      <c r="F653" t="s">
        <v>7362</v>
      </c>
      <c r="G653" t="s">
        <v>7592</v>
      </c>
      <c r="H653">
        <v>0</v>
      </c>
      <c r="I653">
        <v>0</v>
      </c>
      <c r="J653">
        <v>0</v>
      </c>
      <c r="K653">
        <v>0</v>
      </c>
      <c r="L653">
        <v>0</v>
      </c>
      <c r="M653">
        <v>0</v>
      </c>
    </row>
    <row r="654" spans="1:13" x14ac:dyDescent="0.2">
      <c r="A654">
        <v>5306007</v>
      </c>
      <c r="B654" t="s">
        <v>6289</v>
      </c>
      <c r="C654" t="s">
        <v>7361</v>
      </c>
      <c r="D654" t="s">
        <v>7593</v>
      </c>
      <c r="E654" t="s">
        <v>6292</v>
      </c>
      <c r="F654" t="s">
        <v>7362</v>
      </c>
      <c r="G654" t="s">
        <v>7594</v>
      </c>
      <c r="H654">
        <v>0</v>
      </c>
      <c r="I654">
        <v>0</v>
      </c>
      <c r="J654">
        <v>0</v>
      </c>
      <c r="K654">
        <v>0</v>
      </c>
      <c r="L654">
        <v>0</v>
      </c>
      <c r="M654">
        <v>0</v>
      </c>
    </row>
    <row r="655" spans="1:13" x14ac:dyDescent="0.2">
      <c r="A655">
        <v>5306008</v>
      </c>
      <c r="B655" t="s">
        <v>6289</v>
      </c>
      <c r="C655" t="s">
        <v>7361</v>
      </c>
      <c r="D655" t="s">
        <v>7595</v>
      </c>
      <c r="E655" t="s">
        <v>6292</v>
      </c>
      <c r="F655" t="s">
        <v>7362</v>
      </c>
      <c r="G655" t="s">
        <v>7596</v>
      </c>
      <c r="H655">
        <v>0</v>
      </c>
      <c r="I655">
        <v>0</v>
      </c>
      <c r="J655">
        <v>0</v>
      </c>
      <c r="K655">
        <v>0</v>
      </c>
      <c r="L655">
        <v>0</v>
      </c>
      <c r="M655">
        <v>0</v>
      </c>
    </row>
    <row r="656" spans="1:13" x14ac:dyDescent="0.2">
      <c r="A656">
        <v>5306009</v>
      </c>
      <c r="B656" t="s">
        <v>6289</v>
      </c>
      <c r="C656" t="s">
        <v>7361</v>
      </c>
      <c r="D656" t="s">
        <v>7597</v>
      </c>
      <c r="E656" t="s">
        <v>6292</v>
      </c>
      <c r="F656" t="s">
        <v>7362</v>
      </c>
      <c r="G656" t="s">
        <v>7598</v>
      </c>
      <c r="H656">
        <v>0</v>
      </c>
      <c r="I656">
        <v>0</v>
      </c>
      <c r="J656">
        <v>0</v>
      </c>
      <c r="K656">
        <v>0</v>
      </c>
      <c r="L656">
        <v>0</v>
      </c>
      <c r="M656">
        <v>0</v>
      </c>
    </row>
    <row r="657" spans="1:13" x14ac:dyDescent="0.2">
      <c r="A657">
        <v>5306010</v>
      </c>
      <c r="B657" t="s">
        <v>6289</v>
      </c>
      <c r="C657" t="s">
        <v>7361</v>
      </c>
      <c r="D657" t="s">
        <v>7599</v>
      </c>
      <c r="E657" t="s">
        <v>6292</v>
      </c>
      <c r="F657" t="s">
        <v>7362</v>
      </c>
      <c r="G657" t="s">
        <v>7600</v>
      </c>
      <c r="H657">
        <v>0</v>
      </c>
      <c r="I657">
        <v>0</v>
      </c>
      <c r="J657">
        <v>0</v>
      </c>
      <c r="K657">
        <v>0</v>
      </c>
      <c r="L657">
        <v>0</v>
      </c>
      <c r="M657">
        <v>0</v>
      </c>
    </row>
    <row r="658" spans="1:13" x14ac:dyDescent="0.2">
      <c r="A658">
        <v>5306011</v>
      </c>
      <c r="B658" t="s">
        <v>6289</v>
      </c>
      <c r="C658" t="s">
        <v>7361</v>
      </c>
      <c r="D658" t="s">
        <v>7601</v>
      </c>
      <c r="E658" t="s">
        <v>6292</v>
      </c>
      <c r="F658" t="s">
        <v>7362</v>
      </c>
      <c r="G658" t="s">
        <v>7602</v>
      </c>
      <c r="H658">
        <v>0</v>
      </c>
      <c r="I658">
        <v>0</v>
      </c>
      <c r="J658">
        <v>0</v>
      </c>
      <c r="K658">
        <v>0</v>
      </c>
      <c r="L658">
        <v>0</v>
      </c>
      <c r="M658">
        <v>0</v>
      </c>
    </row>
    <row r="659" spans="1:13" x14ac:dyDescent="0.2">
      <c r="A659">
        <v>5306012</v>
      </c>
      <c r="B659" t="s">
        <v>6289</v>
      </c>
      <c r="C659" t="s">
        <v>7361</v>
      </c>
      <c r="D659" t="s">
        <v>7603</v>
      </c>
      <c r="E659" t="s">
        <v>6292</v>
      </c>
      <c r="F659" t="s">
        <v>7362</v>
      </c>
      <c r="G659" t="s">
        <v>7604</v>
      </c>
      <c r="H659">
        <v>0</v>
      </c>
      <c r="I659">
        <v>0</v>
      </c>
      <c r="J659">
        <v>0</v>
      </c>
      <c r="K659">
        <v>0</v>
      </c>
      <c r="L659">
        <v>0</v>
      </c>
      <c r="M659">
        <v>0</v>
      </c>
    </row>
    <row r="660" spans="1:13" x14ac:dyDescent="0.2">
      <c r="A660">
        <v>5306013</v>
      </c>
      <c r="B660" t="s">
        <v>6289</v>
      </c>
      <c r="C660" t="s">
        <v>7361</v>
      </c>
      <c r="D660" t="s">
        <v>7605</v>
      </c>
      <c r="E660" t="s">
        <v>6292</v>
      </c>
      <c r="F660" t="s">
        <v>7362</v>
      </c>
      <c r="G660" t="s">
        <v>7606</v>
      </c>
      <c r="H660">
        <v>0</v>
      </c>
      <c r="I660">
        <v>0</v>
      </c>
      <c r="J660">
        <v>0</v>
      </c>
      <c r="K660">
        <v>0</v>
      </c>
      <c r="L660">
        <v>0</v>
      </c>
      <c r="M660">
        <v>0</v>
      </c>
    </row>
    <row r="661" spans="1:13" x14ac:dyDescent="0.2">
      <c r="A661">
        <v>5306014</v>
      </c>
      <c r="B661" t="s">
        <v>6289</v>
      </c>
      <c r="C661" t="s">
        <v>7361</v>
      </c>
      <c r="D661" t="s">
        <v>7607</v>
      </c>
      <c r="E661" t="s">
        <v>6292</v>
      </c>
      <c r="F661" t="s">
        <v>7362</v>
      </c>
      <c r="G661" t="s">
        <v>7608</v>
      </c>
      <c r="H661">
        <v>0</v>
      </c>
      <c r="I661">
        <v>0</v>
      </c>
      <c r="J661">
        <v>0</v>
      </c>
      <c r="K661">
        <v>0</v>
      </c>
      <c r="L661">
        <v>0</v>
      </c>
      <c r="M661">
        <v>0</v>
      </c>
    </row>
    <row r="662" spans="1:13" x14ac:dyDescent="0.2">
      <c r="A662">
        <v>5306015</v>
      </c>
      <c r="B662" t="s">
        <v>6289</v>
      </c>
      <c r="C662" t="s">
        <v>7361</v>
      </c>
      <c r="D662" t="s">
        <v>7609</v>
      </c>
      <c r="E662" t="s">
        <v>6292</v>
      </c>
      <c r="F662" t="s">
        <v>7362</v>
      </c>
      <c r="G662" t="s">
        <v>7610</v>
      </c>
      <c r="H662">
        <v>0</v>
      </c>
      <c r="I662">
        <v>0</v>
      </c>
      <c r="J662">
        <v>0</v>
      </c>
      <c r="K662">
        <v>0</v>
      </c>
      <c r="L662">
        <v>0</v>
      </c>
      <c r="M662">
        <v>0</v>
      </c>
    </row>
    <row r="663" spans="1:13" x14ac:dyDescent="0.2">
      <c r="A663">
        <v>5306016</v>
      </c>
      <c r="B663" t="s">
        <v>6289</v>
      </c>
      <c r="C663" t="s">
        <v>7361</v>
      </c>
      <c r="D663" t="s">
        <v>7611</v>
      </c>
      <c r="E663" t="s">
        <v>6292</v>
      </c>
      <c r="F663" t="s">
        <v>7362</v>
      </c>
      <c r="G663" t="s">
        <v>7612</v>
      </c>
      <c r="H663">
        <v>0</v>
      </c>
      <c r="I663">
        <v>0</v>
      </c>
      <c r="J663">
        <v>0</v>
      </c>
      <c r="K663">
        <v>0</v>
      </c>
      <c r="L663">
        <v>0</v>
      </c>
      <c r="M663">
        <v>0</v>
      </c>
    </row>
    <row r="664" spans="1:13" x14ac:dyDescent="0.2">
      <c r="A664">
        <v>5306017</v>
      </c>
      <c r="B664" t="s">
        <v>6289</v>
      </c>
      <c r="C664" t="s">
        <v>7361</v>
      </c>
      <c r="D664" t="s">
        <v>7613</v>
      </c>
      <c r="E664" t="s">
        <v>6292</v>
      </c>
      <c r="F664" t="s">
        <v>7362</v>
      </c>
      <c r="G664" t="s">
        <v>7614</v>
      </c>
      <c r="H664">
        <v>0</v>
      </c>
      <c r="I664">
        <v>0</v>
      </c>
      <c r="J664">
        <v>0</v>
      </c>
      <c r="K664">
        <v>0</v>
      </c>
      <c r="L664">
        <v>0</v>
      </c>
      <c r="M664">
        <v>0</v>
      </c>
    </row>
    <row r="665" spans="1:13" x14ac:dyDescent="0.2">
      <c r="A665">
        <v>5306018</v>
      </c>
      <c r="B665" t="s">
        <v>6289</v>
      </c>
      <c r="C665" t="s">
        <v>7361</v>
      </c>
      <c r="D665" t="s">
        <v>7615</v>
      </c>
      <c r="E665" t="s">
        <v>6292</v>
      </c>
      <c r="F665" t="s">
        <v>7362</v>
      </c>
      <c r="G665" t="s">
        <v>7616</v>
      </c>
      <c r="H665">
        <v>0</v>
      </c>
      <c r="I665">
        <v>0</v>
      </c>
      <c r="J665">
        <v>0</v>
      </c>
      <c r="K665">
        <v>0</v>
      </c>
      <c r="L665">
        <v>0</v>
      </c>
      <c r="M665">
        <v>0</v>
      </c>
    </row>
    <row r="666" spans="1:13" x14ac:dyDescent="0.2">
      <c r="A666">
        <v>5306019</v>
      </c>
      <c r="B666" t="s">
        <v>6289</v>
      </c>
      <c r="C666" t="s">
        <v>7361</v>
      </c>
      <c r="D666" t="s">
        <v>7617</v>
      </c>
      <c r="E666" t="s">
        <v>6292</v>
      </c>
      <c r="F666" t="s">
        <v>7362</v>
      </c>
      <c r="G666" t="s">
        <v>7618</v>
      </c>
      <c r="H666">
        <v>0</v>
      </c>
      <c r="I666">
        <v>0</v>
      </c>
      <c r="J666">
        <v>0</v>
      </c>
      <c r="K666">
        <v>0</v>
      </c>
      <c r="L666">
        <v>0</v>
      </c>
      <c r="M666">
        <v>0</v>
      </c>
    </row>
    <row r="667" spans="1:13" x14ac:dyDescent="0.2">
      <c r="A667">
        <v>5306020</v>
      </c>
      <c r="B667" t="s">
        <v>6289</v>
      </c>
      <c r="C667" t="s">
        <v>7361</v>
      </c>
      <c r="D667" t="s">
        <v>7619</v>
      </c>
      <c r="E667" t="s">
        <v>6292</v>
      </c>
      <c r="F667" t="s">
        <v>7362</v>
      </c>
      <c r="G667" t="s">
        <v>7620</v>
      </c>
      <c r="H667">
        <v>0</v>
      </c>
      <c r="I667">
        <v>0</v>
      </c>
      <c r="J667">
        <v>0</v>
      </c>
      <c r="K667">
        <v>0</v>
      </c>
      <c r="L667">
        <v>0</v>
      </c>
      <c r="M667">
        <v>0</v>
      </c>
    </row>
    <row r="668" spans="1:13" x14ac:dyDescent="0.2">
      <c r="A668">
        <v>5306021</v>
      </c>
      <c r="B668" t="s">
        <v>6289</v>
      </c>
      <c r="C668" t="s">
        <v>7361</v>
      </c>
      <c r="D668" t="s">
        <v>7621</v>
      </c>
      <c r="E668" t="s">
        <v>6292</v>
      </c>
      <c r="F668" t="s">
        <v>7362</v>
      </c>
      <c r="G668" t="s">
        <v>7622</v>
      </c>
      <c r="H668">
        <v>0</v>
      </c>
      <c r="I668">
        <v>0</v>
      </c>
      <c r="J668">
        <v>0</v>
      </c>
      <c r="K668">
        <v>0</v>
      </c>
      <c r="L668">
        <v>0</v>
      </c>
      <c r="M668">
        <v>0</v>
      </c>
    </row>
    <row r="669" spans="1:13" x14ac:dyDescent="0.2">
      <c r="A669">
        <v>5306022</v>
      </c>
      <c r="B669" t="s">
        <v>6289</v>
      </c>
      <c r="C669" t="s">
        <v>7361</v>
      </c>
      <c r="D669" t="s">
        <v>7623</v>
      </c>
      <c r="E669" t="s">
        <v>6292</v>
      </c>
      <c r="F669" t="s">
        <v>7362</v>
      </c>
      <c r="G669" t="s">
        <v>7624</v>
      </c>
      <c r="H669">
        <v>0</v>
      </c>
      <c r="I669">
        <v>0</v>
      </c>
      <c r="J669">
        <v>0</v>
      </c>
      <c r="K669">
        <v>0</v>
      </c>
      <c r="L669">
        <v>0</v>
      </c>
      <c r="M669">
        <v>0</v>
      </c>
    </row>
    <row r="670" spans="1:13" x14ac:dyDescent="0.2">
      <c r="A670">
        <v>5306023</v>
      </c>
      <c r="B670" t="s">
        <v>6289</v>
      </c>
      <c r="C670" t="s">
        <v>7361</v>
      </c>
      <c r="D670" t="s">
        <v>7625</v>
      </c>
      <c r="E670" t="s">
        <v>6292</v>
      </c>
      <c r="F670" t="s">
        <v>7362</v>
      </c>
      <c r="G670" t="s">
        <v>7626</v>
      </c>
      <c r="H670">
        <v>0</v>
      </c>
      <c r="I670">
        <v>0</v>
      </c>
      <c r="J670">
        <v>0</v>
      </c>
      <c r="K670">
        <v>0</v>
      </c>
      <c r="L670">
        <v>0</v>
      </c>
      <c r="M670">
        <v>0</v>
      </c>
    </row>
    <row r="671" spans="1:13" x14ac:dyDescent="0.2">
      <c r="A671">
        <v>5306024</v>
      </c>
      <c r="B671" t="s">
        <v>6289</v>
      </c>
      <c r="C671" t="s">
        <v>7361</v>
      </c>
      <c r="D671" t="s">
        <v>7627</v>
      </c>
      <c r="E671" t="s">
        <v>6292</v>
      </c>
      <c r="F671" t="s">
        <v>7362</v>
      </c>
      <c r="G671" t="s">
        <v>7628</v>
      </c>
      <c r="H671">
        <v>0</v>
      </c>
      <c r="I671">
        <v>0</v>
      </c>
      <c r="J671">
        <v>0</v>
      </c>
      <c r="K671">
        <v>0</v>
      </c>
      <c r="L671">
        <v>0</v>
      </c>
      <c r="M671">
        <v>0</v>
      </c>
    </row>
    <row r="672" spans="1:13" x14ac:dyDescent="0.2">
      <c r="A672">
        <v>5306025</v>
      </c>
      <c r="B672" t="s">
        <v>6289</v>
      </c>
      <c r="C672" t="s">
        <v>7361</v>
      </c>
      <c r="D672" t="s">
        <v>7629</v>
      </c>
      <c r="E672" t="s">
        <v>6292</v>
      </c>
      <c r="F672" t="s">
        <v>7362</v>
      </c>
      <c r="G672" t="s">
        <v>7630</v>
      </c>
      <c r="H672">
        <v>0</v>
      </c>
      <c r="I672">
        <v>0</v>
      </c>
      <c r="J672">
        <v>0</v>
      </c>
      <c r="K672">
        <v>0</v>
      </c>
      <c r="L672">
        <v>0</v>
      </c>
      <c r="M672">
        <v>0</v>
      </c>
    </row>
    <row r="673" spans="1:13" x14ac:dyDescent="0.2">
      <c r="A673">
        <v>5306026</v>
      </c>
      <c r="B673" t="s">
        <v>6289</v>
      </c>
      <c r="C673" t="s">
        <v>7361</v>
      </c>
      <c r="D673" t="s">
        <v>7631</v>
      </c>
      <c r="E673" t="s">
        <v>6292</v>
      </c>
      <c r="F673" t="s">
        <v>7362</v>
      </c>
      <c r="G673" t="s">
        <v>7632</v>
      </c>
      <c r="H673">
        <v>0</v>
      </c>
      <c r="I673">
        <v>0</v>
      </c>
      <c r="J673">
        <v>0</v>
      </c>
      <c r="K673">
        <v>0</v>
      </c>
      <c r="L673">
        <v>0</v>
      </c>
      <c r="M673">
        <v>0</v>
      </c>
    </row>
    <row r="674" spans="1:13" x14ac:dyDescent="0.2">
      <c r="A674">
        <v>5306027</v>
      </c>
      <c r="B674" t="s">
        <v>6289</v>
      </c>
      <c r="C674" t="s">
        <v>7361</v>
      </c>
      <c r="D674" t="s">
        <v>7633</v>
      </c>
      <c r="E674" t="s">
        <v>6292</v>
      </c>
      <c r="F674" t="s">
        <v>7362</v>
      </c>
      <c r="G674" t="s">
        <v>7634</v>
      </c>
      <c r="H674">
        <v>0</v>
      </c>
      <c r="I674">
        <v>0</v>
      </c>
      <c r="J674">
        <v>0</v>
      </c>
      <c r="K674">
        <v>0</v>
      </c>
      <c r="L674">
        <v>0</v>
      </c>
      <c r="M674">
        <v>0</v>
      </c>
    </row>
    <row r="675" spans="1:13" x14ac:dyDescent="0.2">
      <c r="A675">
        <v>5306028</v>
      </c>
      <c r="B675" t="s">
        <v>6289</v>
      </c>
      <c r="C675" t="s">
        <v>7361</v>
      </c>
      <c r="D675" t="s">
        <v>7635</v>
      </c>
      <c r="E675" t="s">
        <v>6292</v>
      </c>
      <c r="F675" t="s">
        <v>7362</v>
      </c>
      <c r="G675" t="s">
        <v>7636</v>
      </c>
      <c r="H675">
        <v>0</v>
      </c>
      <c r="I675">
        <v>0</v>
      </c>
      <c r="J675">
        <v>0</v>
      </c>
      <c r="K675">
        <v>0</v>
      </c>
      <c r="L675">
        <v>0</v>
      </c>
      <c r="M675">
        <v>0</v>
      </c>
    </row>
    <row r="676" spans="1:13" x14ac:dyDescent="0.2">
      <c r="A676">
        <v>5306029</v>
      </c>
      <c r="B676" t="s">
        <v>6289</v>
      </c>
      <c r="C676" t="s">
        <v>7361</v>
      </c>
      <c r="D676" t="s">
        <v>7637</v>
      </c>
      <c r="E676" t="s">
        <v>6292</v>
      </c>
      <c r="F676" t="s">
        <v>7362</v>
      </c>
      <c r="G676" t="s">
        <v>7638</v>
      </c>
      <c r="H676">
        <v>0</v>
      </c>
      <c r="I676">
        <v>0</v>
      </c>
      <c r="J676">
        <v>0</v>
      </c>
      <c r="K676">
        <v>0</v>
      </c>
      <c r="L676">
        <v>0</v>
      </c>
      <c r="M676">
        <v>0</v>
      </c>
    </row>
    <row r="677" spans="1:13" x14ac:dyDescent="0.2">
      <c r="A677">
        <v>5306030</v>
      </c>
      <c r="B677" t="s">
        <v>6289</v>
      </c>
      <c r="C677" t="s">
        <v>7361</v>
      </c>
      <c r="D677" t="s">
        <v>7639</v>
      </c>
      <c r="E677" t="s">
        <v>6292</v>
      </c>
      <c r="F677" t="s">
        <v>7362</v>
      </c>
      <c r="G677" t="s">
        <v>7640</v>
      </c>
      <c r="H677">
        <v>0</v>
      </c>
      <c r="I677">
        <v>0</v>
      </c>
      <c r="J677">
        <v>0</v>
      </c>
      <c r="K677">
        <v>0</v>
      </c>
      <c r="L677">
        <v>0</v>
      </c>
      <c r="M677">
        <v>0</v>
      </c>
    </row>
    <row r="678" spans="1:13" x14ac:dyDescent="0.2">
      <c r="A678">
        <v>5306031</v>
      </c>
      <c r="B678" t="s">
        <v>6289</v>
      </c>
      <c r="C678" t="s">
        <v>7361</v>
      </c>
      <c r="D678" t="s">
        <v>7641</v>
      </c>
      <c r="E678" t="s">
        <v>6292</v>
      </c>
      <c r="F678" t="s">
        <v>7362</v>
      </c>
      <c r="G678" t="s">
        <v>7642</v>
      </c>
      <c r="H678">
        <v>0</v>
      </c>
      <c r="I678">
        <v>0</v>
      </c>
      <c r="J678">
        <v>0</v>
      </c>
      <c r="K678">
        <v>0</v>
      </c>
      <c r="L678">
        <v>0</v>
      </c>
      <c r="M678">
        <v>0</v>
      </c>
    </row>
    <row r="679" spans="1:13" x14ac:dyDescent="0.2">
      <c r="A679">
        <v>5306032</v>
      </c>
      <c r="B679" t="s">
        <v>6289</v>
      </c>
      <c r="C679" t="s">
        <v>7361</v>
      </c>
      <c r="D679" t="s">
        <v>7643</v>
      </c>
      <c r="E679" t="s">
        <v>6292</v>
      </c>
      <c r="F679" t="s">
        <v>7362</v>
      </c>
      <c r="G679" t="s">
        <v>7644</v>
      </c>
      <c r="H679">
        <v>0</v>
      </c>
      <c r="I679">
        <v>0</v>
      </c>
      <c r="J679">
        <v>0</v>
      </c>
      <c r="K679">
        <v>0</v>
      </c>
      <c r="L679">
        <v>0</v>
      </c>
      <c r="M679">
        <v>0</v>
      </c>
    </row>
    <row r="680" spans="1:13" x14ac:dyDescent="0.2">
      <c r="A680">
        <v>5306033</v>
      </c>
      <c r="B680" t="s">
        <v>6289</v>
      </c>
      <c r="C680" t="s">
        <v>7361</v>
      </c>
      <c r="D680" t="s">
        <v>7645</v>
      </c>
      <c r="E680" t="s">
        <v>6292</v>
      </c>
      <c r="F680" t="s">
        <v>7362</v>
      </c>
      <c r="G680" t="s">
        <v>7646</v>
      </c>
      <c r="H680">
        <v>0</v>
      </c>
      <c r="I680">
        <v>0</v>
      </c>
      <c r="J680">
        <v>0</v>
      </c>
      <c r="K680">
        <v>0</v>
      </c>
      <c r="L680">
        <v>0</v>
      </c>
      <c r="M680">
        <v>0</v>
      </c>
    </row>
    <row r="681" spans="1:13" x14ac:dyDescent="0.2">
      <c r="A681">
        <v>5306034</v>
      </c>
      <c r="B681" t="s">
        <v>6289</v>
      </c>
      <c r="C681" t="s">
        <v>7361</v>
      </c>
      <c r="D681" t="s">
        <v>7647</v>
      </c>
      <c r="E681" t="s">
        <v>6292</v>
      </c>
      <c r="F681" t="s">
        <v>7362</v>
      </c>
      <c r="G681" t="s">
        <v>7648</v>
      </c>
      <c r="H681">
        <v>0</v>
      </c>
      <c r="I681">
        <v>0</v>
      </c>
      <c r="J681">
        <v>0</v>
      </c>
      <c r="K681">
        <v>0</v>
      </c>
      <c r="L681">
        <v>0</v>
      </c>
      <c r="M681">
        <v>0</v>
      </c>
    </row>
    <row r="682" spans="1:13" x14ac:dyDescent="0.2">
      <c r="A682">
        <v>5306035</v>
      </c>
      <c r="B682" t="s">
        <v>6289</v>
      </c>
      <c r="C682" t="s">
        <v>7361</v>
      </c>
      <c r="D682" t="s">
        <v>7649</v>
      </c>
      <c r="E682" t="s">
        <v>6292</v>
      </c>
      <c r="F682" t="s">
        <v>7362</v>
      </c>
      <c r="G682" t="s">
        <v>7650</v>
      </c>
      <c r="H682">
        <v>0</v>
      </c>
      <c r="I682">
        <v>0</v>
      </c>
      <c r="J682">
        <v>0</v>
      </c>
      <c r="K682">
        <v>0</v>
      </c>
      <c r="L682">
        <v>0</v>
      </c>
      <c r="M682">
        <v>0</v>
      </c>
    </row>
    <row r="683" spans="1:13" x14ac:dyDescent="0.2">
      <c r="A683">
        <v>5306036</v>
      </c>
      <c r="B683" t="s">
        <v>6289</v>
      </c>
      <c r="C683" t="s">
        <v>7361</v>
      </c>
      <c r="D683" t="s">
        <v>7651</v>
      </c>
      <c r="E683" t="s">
        <v>6292</v>
      </c>
      <c r="F683" t="s">
        <v>7362</v>
      </c>
      <c r="G683" t="s">
        <v>7652</v>
      </c>
      <c r="H683">
        <v>0</v>
      </c>
      <c r="I683">
        <v>0</v>
      </c>
      <c r="J683">
        <v>0</v>
      </c>
      <c r="K683">
        <v>0</v>
      </c>
      <c r="L683">
        <v>0</v>
      </c>
      <c r="M683">
        <v>0</v>
      </c>
    </row>
    <row r="684" spans="1:13" x14ac:dyDescent="0.2">
      <c r="A684">
        <v>5306037</v>
      </c>
      <c r="B684" t="s">
        <v>6289</v>
      </c>
      <c r="C684" t="s">
        <v>7361</v>
      </c>
      <c r="D684" t="s">
        <v>7653</v>
      </c>
      <c r="E684" t="s">
        <v>6292</v>
      </c>
      <c r="F684" t="s">
        <v>7362</v>
      </c>
      <c r="G684" t="s">
        <v>7654</v>
      </c>
      <c r="H684">
        <v>0</v>
      </c>
      <c r="I684">
        <v>0</v>
      </c>
      <c r="J684">
        <v>0</v>
      </c>
      <c r="K684">
        <v>0</v>
      </c>
      <c r="L684">
        <v>0</v>
      </c>
      <c r="M684">
        <v>0</v>
      </c>
    </row>
    <row r="685" spans="1:13" x14ac:dyDescent="0.2">
      <c r="A685">
        <v>5306038</v>
      </c>
      <c r="B685" t="s">
        <v>6289</v>
      </c>
      <c r="C685" t="s">
        <v>7361</v>
      </c>
      <c r="D685" t="s">
        <v>7655</v>
      </c>
      <c r="E685" t="s">
        <v>6292</v>
      </c>
      <c r="F685" t="s">
        <v>7362</v>
      </c>
      <c r="G685" t="s">
        <v>7656</v>
      </c>
      <c r="H685">
        <v>0</v>
      </c>
      <c r="I685">
        <v>0</v>
      </c>
      <c r="J685">
        <v>0</v>
      </c>
      <c r="K685">
        <v>0</v>
      </c>
      <c r="L685">
        <v>0</v>
      </c>
      <c r="M685">
        <v>0</v>
      </c>
    </row>
    <row r="686" spans="1:13" x14ac:dyDescent="0.2">
      <c r="A686">
        <v>5306039</v>
      </c>
      <c r="B686" t="s">
        <v>6289</v>
      </c>
      <c r="C686" t="s">
        <v>7361</v>
      </c>
      <c r="D686" t="s">
        <v>7657</v>
      </c>
      <c r="E686" t="s">
        <v>6292</v>
      </c>
      <c r="F686" t="s">
        <v>7362</v>
      </c>
      <c r="G686" t="s">
        <v>7658</v>
      </c>
      <c r="H686">
        <v>0</v>
      </c>
      <c r="I686">
        <v>0</v>
      </c>
      <c r="J686">
        <v>0</v>
      </c>
      <c r="K686">
        <v>0</v>
      </c>
      <c r="L686">
        <v>0</v>
      </c>
      <c r="M686">
        <v>0</v>
      </c>
    </row>
    <row r="687" spans="1:13" x14ac:dyDescent="0.2">
      <c r="A687">
        <v>5300003</v>
      </c>
      <c r="B687" t="s">
        <v>6289</v>
      </c>
      <c r="C687" t="s">
        <v>7361</v>
      </c>
      <c r="D687" t="s">
        <v>7659</v>
      </c>
      <c r="E687" t="s">
        <v>6292</v>
      </c>
      <c r="F687" t="s">
        <v>7362</v>
      </c>
      <c r="G687" t="s">
        <v>7660</v>
      </c>
      <c r="H687">
        <v>0</v>
      </c>
      <c r="I687">
        <v>0</v>
      </c>
      <c r="J687">
        <v>1</v>
      </c>
      <c r="K687">
        <v>0</v>
      </c>
      <c r="L687">
        <v>0</v>
      </c>
      <c r="M687">
        <v>0</v>
      </c>
    </row>
    <row r="688" spans="1:13" x14ac:dyDescent="0.2">
      <c r="A688">
        <v>5300004</v>
      </c>
      <c r="B688" t="s">
        <v>6289</v>
      </c>
      <c r="C688" t="s">
        <v>7361</v>
      </c>
      <c r="D688" t="s">
        <v>7661</v>
      </c>
      <c r="E688" t="s">
        <v>6292</v>
      </c>
      <c r="F688" t="s">
        <v>7362</v>
      </c>
      <c r="G688" t="s">
        <v>7662</v>
      </c>
      <c r="H688">
        <v>0</v>
      </c>
      <c r="I688">
        <v>0</v>
      </c>
      <c r="J688">
        <v>1</v>
      </c>
      <c r="K688">
        <v>0</v>
      </c>
      <c r="L688">
        <v>0</v>
      </c>
      <c r="M688">
        <v>0</v>
      </c>
    </row>
    <row r="689" spans="1:13" x14ac:dyDescent="0.2">
      <c r="A689">
        <v>5300035</v>
      </c>
      <c r="B689" t="s">
        <v>6289</v>
      </c>
      <c r="C689" t="s">
        <v>7361</v>
      </c>
      <c r="D689" t="s">
        <v>7663</v>
      </c>
      <c r="E689" t="s">
        <v>6292</v>
      </c>
      <c r="F689" t="s">
        <v>7362</v>
      </c>
      <c r="G689" t="s">
        <v>7664</v>
      </c>
      <c r="H689">
        <v>0</v>
      </c>
      <c r="I689">
        <v>0</v>
      </c>
      <c r="J689">
        <v>1</v>
      </c>
      <c r="K689">
        <v>0</v>
      </c>
      <c r="L689">
        <v>0</v>
      </c>
      <c r="M689">
        <v>0</v>
      </c>
    </row>
    <row r="690" spans="1:13" x14ac:dyDescent="0.2">
      <c r="A690">
        <v>5300027</v>
      </c>
      <c r="B690" t="s">
        <v>6289</v>
      </c>
      <c r="C690" t="s">
        <v>7361</v>
      </c>
      <c r="D690" t="s">
        <v>7665</v>
      </c>
      <c r="E690" t="s">
        <v>6292</v>
      </c>
      <c r="F690" t="s">
        <v>7362</v>
      </c>
      <c r="G690" t="s">
        <v>7666</v>
      </c>
      <c r="H690">
        <v>0</v>
      </c>
      <c r="I690">
        <v>0</v>
      </c>
      <c r="J690">
        <v>0</v>
      </c>
      <c r="K690">
        <v>0</v>
      </c>
      <c r="L690">
        <v>0</v>
      </c>
      <c r="M690">
        <v>0</v>
      </c>
    </row>
    <row r="691" spans="1:13" x14ac:dyDescent="0.2">
      <c r="A691">
        <v>5300056</v>
      </c>
      <c r="B691" t="s">
        <v>6289</v>
      </c>
      <c r="C691" t="s">
        <v>7361</v>
      </c>
      <c r="D691" t="s">
        <v>7667</v>
      </c>
      <c r="E691" t="s">
        <v>6292</v>
      </c>
      <c r="F691" t="s">
        <v>7362</v>
      </c>
      <c r="G691" t="s">
        <v>7668</v>
      </c>
      <c r="H691">
        <v>0</v>
      </c>
      <c r="I691">
        <v>0</v>
      </c>
      <c r="J691">
        <v>0</v>
      </c>
      <c r="K691">
        <v>0</v>
      </c>
      <c r="L691">
        <v>0</v>
      </c>
      <c r="M691">
        <v>0</v>
      </c>
    </row>
    <row r="692" spans="1:13" x14ac:dyDescent="0.2">
      <c r="A692">
        <v>5310072</v>
      </c>
      <c r="B692" t="s">
        <v>6289</v>
      </c>
      <c r="C692" t="s">
        <v>7361</v>
      </c>
      <c r="D692" t="s">
        <v>7669</v>
      </c>
      <c r="E692" t="s">
        <v>6292</v>
      </c>
      <c r="F692" t="s">
        <v>7362</v>
      </c>
      <c r="G692" t="s">
        <v>7670</v>
      </c>
      <c r="H692">
        <v>0</v>
      </c>
      <c r="I692">
        <v>0</v>
      </c>
      <c r="J692">
        <v>1</v>
      </c>
      <c r="K692">
        <v>0</v>
      </c>
      <c r="L692">
        <v>0</v>
      </c>
      <c r="M692">
        <v>0</v>
      </c>
    </row>
    <row r="693" spans="1:13" x14ac:dyDescent="0.2">
      <c r="A693">
        <v>5300016</v>
      </c>
      <c r="B693" t="s">
        <v>6289</v>
      </c>
      <c r="C693" t="s">
        <v>7361</v>
      </c>
      <c r="D693" t="s">
        <v>7671</v>
      </c>
      <c r="E693" t="s">
        <v>6292</v>
      </c>
      <c r="F693" t="s">
        <v>7362</v>
      </c>
      <c r="G693" t="s">
        <v>7672</v>
      </c>
      <c r="H693">
        <v>0</v>
      </c>
      <c r="I693">
        <v>0</v>
      </c>
      <c r="J693">
        <v>1</v>
      </c>
      <c r="K693">
        <v>0</v>
      </c>
      <c r="L693">
        <v>0</v>
      </c>
      <c r="M693">
        <v>0</v>
      </c>
    </row>
    <row r="694" spans="1:13" x14ac:dyDescent="0.2">
      <c r="A694">
        <v>5300015</v>
      </c>
      <c r="B694" t="s">
        <v>6289</v>
      </c>
      <c r="C694" t="s">
        <v>7361</v>
      </c>
      <c r="D694" t="s">
        <v>7673</v>
      </c>
      <c r="E694" t="s">
        <v>6292</v>
      </c>
      <c r="F694" t="s">
        <v>7362</v>
      </c>
      <c r="G694" t="s">
        <v>7674</v>
      </c>
      <c r="H694">
        <v>0</v>
      </c>
      <c r="I694">
        <v>0</v>
      </c>
      <c r="J694">
        <v>1</v>
      </c>
      <c r="K694">
        <v>0</v>
      </c>
      <c r="L694">
        <v>0</v>
      </c>
      <c r="M694">
        <v>0</v>
      </c>
    </row>
    <row r="695" spans="1:13" x14ac:dyDescent="0.2">
      <c r="A695">
        <v>5310071</v>
      </c>
      <c r="B695" t="s">
        <v>6289</v>
      </c>
      <c r="C695" t="s">
        <v>7361</v>
      </c>
      <c r="D695" t="s">
        <v>7675</v>
      </c>
      <c r="E695" t="s">
        <v>6292</v>
      </c>
      <c r="F695" t="s">
        <v>7362</v>
      </c>
      <c r="G695" t="s">
        <v>7676</v>
      </c>
      <c r="H695">
        <v>0</v>
      </c>
      <c r="I695">
        <v>0</v>
      </c>
      <c r="J695">
        <v>1</v>
      </c>
      <c r="K695">
        <v>0</v>
      </c>
      <c r="L695">
        <v>0</v>
      </c>
      <c r="M695">
        <v>0</v>
      </c>
    </row>
    <row r="696" spans="1:13" x14ac:dyDescent="0.2">
      <c r="A696">
        <v>5300005</v>
      </c>
      <c r="B696" t="s">
        <v>6289</v>
      </c>
      <c r="C696" t="s">
        <v>7361</v>
      </c>
      <c r="D696" t="s">
        <v>7677</v>
      </c>
      <c r="E696" t="s">
        <v>6292</v>
      </c>
      <c r="F696" t="s">
        <v>7362</v>
      </c>
      <c r="G696" t="s">
        <v>7678</v>
      </c>
      <c r="H696">
        <v>0</v>
      </c>
      <c r="I696">
        <v>0</v>
      </c>
      <c r="J696">
        <v>1</v>
      </c>
      <c r="K696">
        <v>0</v>
      </c>
      <c r="L696">
        <v>0</v>
      </c>
      <c r="M696">
        <v>0</v>
      </c>
    </row>
    <row r="697" spans="1:13" x14ac:dyDescent="0.2">
      <c r="A697">
        <v>5306190</v>
      </c>
      <c r="B697" t="s">
        <v>6289</v>
      </c>
      <c r="C697" t="s">
        <v>7361</v>
      </c>
      <c r="D697" t="s">
        <v>7679</v>
      </c>
      <c r="E697" t="s">
        <v>6292</v>
      </c>
      <c r="F697" t="s">
        <v>7362</v>
      </c>
      <c r="G697" t="s">
        <v>7680</v>
      </c>
      <c r="H697">
        <v>0</v>
      </c>
      <c r="I697">
        <v>0</v>
      </c>
      <c r="J697">
        <v>0</v>
      </c>
      <c r="K697">
        <v>0</v>
      </c>
      <c r="L697">
        <v>0</v>
      </c>
      <c r="M697">
        <v>0</v>
      </c>
    </row>
    <row r="698" spans="1:13" x14ac:dyDescent="0.2">
      <c r="A698">
        <v>5306101</v>
      </c>
      <c r="B698" t="s">
        <v>6289</v>
      </c>
      <c r="C698" t="s">
        <v>7361</v>
      </c>
      <c r="D698" t="s">
        <v>7681</v>
      </c>
      <c r="E698" t="s">
        <v>6292</v>
      </c>
      <c r="F698" t="s">
        <v>7362</v>
      </c>
      <c r="G698" t="s">
        <v>7682</v>
      </c>
      <c r="H698">
        <v>0</v>
      </c>
      <c r="I698">
        <v>0</v>
      </c>
      <c r="J698">
        <v>0</v>
      </c>
      <c r="K698">
        <v>0</v>
      </c>
      <c r="L698">
        <v>0</v>
      </c>
      <c r="M698">
        <v>0</v>
      </c>
    </row>
    <row r="699" spans="1:13" x14ac:dyDescent="0.2">
      <c r="A699">
        <v>5306102</v>
      </c>
      <c r="B699" t="s">
        <v>6289</v>
      </c>
      <c r="C699" t="s">
        <v>7361</v>
      </c>
      <c r="D699" t="s">
        <v>7683</v>
      </c>
      <c r="E699" t="s">
        <v>6292</v>
      </c>
      <c r="F699" t="s">
        <v>7362</v>
      </c>
      <c r="G699" t="s">
        <v>7684</v>
      </c>
      <c r="H699">
        <v>0</v>
      </c>
      <c r="I699">
        <v>0</v>
      </c>
      <c r="J699">
        <v>0</v>
      </c>
      <c r="K699">
        <v>0</v>
      </c>
      <c r="L699">
        <v>0</v>
      </c>
      <c r="M699">
        <v>0</v>
      </c>
    </row>
    <row r="700" spans="1:13" x14ac:dyDescent="0.2">
      <c r="A700">
        <v>5306103</v>
      </c>
      <c r="B700" t="s">
        <v>6289</v>
      </c>
      <c r="C700" t="s">
        <v>7361</v>
      </c>
      <c r="D700" t="s">
        <v>7685</v>
      </c>
      <c r="E700" t="s">
        <v>6292</v>
      </c>
      <c r="F700" t="s">
        <v>7362</v>
      </c>
      <c r="G700" t="s">
        <v>7686</v>
      </c>
      <c r="H700">
        <v>0</v>
      </c>
      <c r="I700">
        <v>0</v>
      </c>
      <c r="J700">
        <v>0</v>
      </c>
      <c r="K700">
        <v>0</v>
      </c>
      <c r="L700">
        <v>0</v>
      </c>
      <c r="M700">
        <v>0</v>
      </c>
    </row>
    <row r="701" spans="1:13" x14ac:dyDescent="0.2">
      <c r="A701">
        <v>5306104</v>
      </c>
      <c r="B701" t="s">
        <v>6289</v>
      </c>
      <c r="C701" t="s">
        <v>7361</v>
      </c>
      <c r="D701" t="s">
        <v>7687</v>
      </c>
      <c r="E701" t="s">
        <v>6292</v>
      </c>
      <c r="F701" t="s">
        <v>7362</v>
      </c>
      <c r="G701" t="s">
        <v>7688</v>
      </c>
      <c r="H701">
        <v>0</v>
      </c>
      <c r="I701">
        <v>0</v>
      </c>
      <c r="J701">
        <v>0</v>
      </c>
      <c r="K701">
        <v>0</v>
      </c>
      <c r="L701">
        <v>0</v>
      </c>
      <c r="M701">
        <v>0</v>
      </c>
    </row>
    <row r="702" spans="1:13" x14ac:dyDescent="0.2">
      <c r="A702">
        <v>5306105</v>
      </c>
      <c r="B702" t="s">
        <v>6289</v>
      </c>
      <c r="C702" t="s">
        <v>7361</v>
      </c>
      <c r="D702" t="s">
        <v>7689</v>
      </c>
      <c r="E702" t="s">
        <v>6292</v>
      </c>
      <c r="F702" t="s">
        <v>7362</v>
      </c>
      <c r="G702" t="s">
        <v>7690</v>
      </c>
      <c r="H702">
        <v>0</v>
      </c>
      <c r="I702">
        <v>0</v>
      </c>
      <c r="J702">
        <v>0</v>
      </c>
      <c r="K702">
        <v>0</v>
      </c>
      <c r="L702">
        <v>0</v>
      </c>
      <c r="M702">
        <v>0</v>
      </c>
    </row>
    <row r="703" spans="1:13" x14ac:dyDescent="0.2">
      <c r="A703">
        <v>5306106</v>
      </c>
      <c r="B703" t="s">
        <v>6289</v>
      </c>
      <c r="C703" t="s">
        <v>7361</v>
      </c>
      <c r="D703" t="s">
        <v>7691</v>
      </c>
      <c r="E703" t="s">
        <v>6292</v>
      </c>
      <c r="F703" t="s">
        <v>7362</v>
      </c>
      <c r="G703" t="s">
        <v>7692</v>
      </c>
      <c r="H703">
        <v>0</v>
      </c>
      <c r="I703">
        <v>0</v>
      </c>
      <c r="J703">
        <v>0</v>
      </c>
      <c r="K703">
        <v>0</v>
      </c>
      <c r="L703">
        <v>0</v>
      </c>
      <c r="M703">
        <v>0</v>
      </c>
    </row>
    <row r="704" spans="1:13" x14ac:dyDescent="0.2">
      <c r="A704">
        <v>5306107</v>
      </c>
      <c r="B704" t="s">
        <v>6289</v>
      </c>
      <c r="C704" t="s">
        <v>7361</v>
      </c>
      <c r="D704" t="s">
        <v>7693</v>
      </c>
      <c r="E704" t="s">
        <v>6292</v>
      </c>
      <c r="F704" t="s">
        <v>7362</v>
      </c>
      <c r="G704" t="s">
        <v>7694</v>
      </c>
      <c r="H704">
        <v>0</v>
      </c>
      <c r="I704">
        <v>0</v>
      </c>
      <c r="J704">
        <v>0</v>
      </c>
      <c r="K704">
        <v>0</v>
      </c>
      <c r="L704">
        <v>0</v>
      </c>
      <c r="M704">
        <v>0</v>
      </c>
    </row>
    <row r="705" spans="1:13" x14ac:dyDescent="0.2">
      <c r="A705">
        <v>5306108</v>
      </c>
      <c r="B705" t="s">
        <v>6289</v>
      </c>
      <c r="C705" t="s">
        <v>7361</v>
      </c>
      <c r="D705" t="s">
        <v>7695</v>
      </c>
      <c r="E705" t="s">
        <v>6292</v>
      </c>
      <c r="F705" t="s">
        <v>7362</v>
      </c>
      <c r="G705" t="s">
        <v>7696</v>
      </c>
      <c r="H705">
        <v>0</v>
      </c>
      <c r="I705">
        <v>0</v>
      </c>
      <c r="J705">
        <v>0</v>
      </c>
      <c r="K705">
        <v>0</v>
      </c>
      <c r="L705">
        <v>0</v>
      </c>
      <c r="M705">
        <v>0</v>
      </c>
    </row>
    <row r="706" spans="1:13" x14ac:dyDescent="0.2">
      <c r="A706">
        <v>5306109</v>
      </c>
      <c r="B706" t="s">
        <v>6289</v>
      </c>
      <c r="C706" t="s">
        <v>7361</v>
      </c>
      <c r="D706" t="s">
        <v>7697</v>
      </c>
      <c r="E706" t="s">
        <v>6292</v>
      </c>
      <c r="F706" t="s">
        <v>7362</v>
      </c>
      <c r="G706" t="s">
        <v>7698</v>
      </c>
      <c r="H706">
        <v>0</v>
      </c>
      <c r="I706">
        <v>0</v>
      </c>
      <c r="J706">
        <v>0</v>
      </c>
      <c r="K706">
        <v>0</v>
      </c>
      <c r="L706">
        <v>0</v>
      </c>
      <c r="M706">
        <v>0</v>
      </c>
    </row>
    <row r="707" spans="1:13" x14ac:dyDescent="0.2">
      <c r="A707">
        <v>5306110</v>
      </c>
      <c r="B707" t="s">
        <v>6289</v>
      </c>
      <c r="C707" t="s">
        <v>7361</v>
      </c>
      <c r="D707" t="s">
        <v>7699</v>
      </c>
      <c r="E707" t="s">
        <v>6292</v>
      </c>
      <c r="F707" t="s">
        <v>7362</v>
      </c>
      <c r="G707" t="s">
        <v>7700</v>
      </c>
      <c r="H707">
        <v>0</v>
      </c>
      <c r="I707">
        <v>0</v>
      </c>
      <c r="J707">
        <v>0</v>
      </c>
      <c r="K707">
        <v>0</v>
      </c>
      <c r="L707">
        <v>0</v>
      </c>
      <c r="M707">
        <v>0</v>
      </c>
    </row>
    <row r="708" spans="1:13" x14ac:dyDescent="0.2">
      <c r="A708">
        <v>5306111</v>
      </c>
      <c r="B708" t="s">
        <v>6289</v>
      </c>
      <c r="C708" t="s">
        <v>7361</v>
      </c>
      <c r="D708" t="s">
        <v>7701</v>
      </c>
      <c r="E708" t="s">
        <v>6292</v>
      </c>
      <c r="F708" t="s">
        <v>7362</v>
      </c>
      <c r="G708" t="s">
        <v>7702</v>
      </c>
      <c r="H708">
        <v>0</v>
      </c>
      <c r="I708">
        <v>0</v>
      </c>
      <c r="J708">
        <v>0</v>
      </c>
      <c r="K708">
        <v>0</v>
      </c>
      <c r="L708">
        <v>0</v>
      </c>
      <c r="M708">
        <v>0</v>
      </c>
    </row>
    <row r="709" spans="1:13" x14ac:dyDescent="0.2">
      <c r="A709">
        <v>5306112</v>
      </c>
      <c r="B709" t="s">
        <v>6289</v>
      </c>
      <c r="C709" t="s">
        <v>7361</v>
      </c>
      <c r="D709" t="s">
        <v>7703</v>
      </c>
      <c r="E709" t="s">
        <v>6292</v>
      </c>
      <c r="F709" t="s">
        <v>7362</v>
      </c>
      <c r="G709" t="s">
        <v>7704</v>
      </c>
      <c r="H709">
        <v>0</v>
      </c>
      <c r="I709">
        <v>0</v>
      </c>
      <c r="J709">
        <v>0</v>
      </c>
      <c r="K709">
        <v>0</v>
      </c>
      <c r="L709">
        <v>0</v>
      </c>
      <c r="M709">
        <v>0</v>
      </c>
    </row>
    <row r="710" spans="1:13" x14ac:dyDescent="0.2">
      <c r="A710">
        <v>5306113</v>
      </c>
      <c r="B710" t="s">
        <v>6289</v>
      </c>
      <c r="C710" t="s">
        <v>7361</v>
      </c>
      <c r="D710" t="s">
        <v>7705</v>
      </c>
      <c r="E710" t="s">
        <v>6292</v>
      </c>
      <c r="F710" t="s">
        <v>7362</v>
      </c>
      <c r="G710" t="s">
        <v>7706</v>
      </c>
      <c r="H710">
        <v>0</v>
      </c>
      <c r="I710">
        <v>0</v>
      </c>
      <c r="J710">
        <v>0</v>
      </c>
      <c r="K710">
        <v>0</v>
      </c>
      <c r="L710">
        <v>0</v>
      </c>
      <c r="M710">
        <v>0</v>
      </c>
    </row>
    <row r="711" spans="1:13" x14ac:dyDescent="0.2">
      <c r="A711">
        <v>5306114</v>
      </c>
      <c r="B711" t="s">
        <v>6289</v>
      </c>
      <c r="C711" t="s">
        <v>7361</v>
      </c>
      <c r="D711" t="s">
        <v>7707</v>
      </c>
      <c r="E711" t="s">
        <v>6292</v>
      </c>
      <c r="F711" t="s">
        <v>7362</v>
      </c>
      <c r="G711" t="s">
        <v>7708</v>
      </c>
      <c r="H711">
        <v>0</v>
      </c>
      <c r="I711">
        <v>0</v>
      </c>
      <c r="J711">
        <v>0</v>
      </c>
      <c r="K711">
        <v>0</v>
      </c>
      <c r="L711">
        <v>0</v>
      </c>
      <c r="M711">
        <v>0</v>
      </c>
    </row>
    <row r="712" spans="1:13" x14ac:dyDescent="0.2">
      <c r="A712">
        <v>5306115</v>
      </c>
      <c r="B712" t="s">
        <v>6289</v>
      </c>
      <c r="C712" t="s">
        <v>7361</v>
      </c>
      <c r="D712" t="s">
        <v>7709</v>
      </c>
      <c r="E712" t="s">
        <v>6292</v>
      </c>
      <c r="F712" t="s">
        <v>7362</v>
      </c>
      <c r="G712" t="s">
        <v>7710</v>
      </c>
      <c r="H712">
        <v>0</v>
      </c>
      <c r="I712">
        <v>0</v>
      </c>
      <c r="J712">
        <v>0</v>
      </c>
      <c r="K712">
        <v>0</v>
      </c>
      <c r="L712">
        <v>0</v>
      </c>
      <c r="M712">
        <v>0</v>
      </c>
    </row>
    <row r="713" spans="1:13" x14ac:dyDescent="0.2">
      <c r="A713">
        <v>5306116</v>
      </c>
      <c r="B713" t="s">
        <v>6289</v>
      </c>
      <c r="C713" t="s">
        <v>7361</v>
      </c>
      <c r="D713" t="s">
        <v>7711</v>
      </c>
      <c r="E713" t="s">
        <v>6292</v>
      </c>
      <c r="F713" t="s">
        <v>7362</v>
      </c>
      <c r="G713" t="s">
        <v>7712</v>
      </c>
      <c r="H713">
        <v>0</v>
      </c>
      <c r="I713">
        <v>0</v>
      </c>
      <c r="J713">
        <v>0</v>
      </c>
      <c r="K713">
        <v>0</v>
      </c>
      <c r="L713">
        <v>0</v>
      </c>
      <c r="M713">
        <v>0</v>
      </c>
    </row>
    <row r="714" spans="1:13" x14ac:dyDescent="0.2">
      <c r="A714">
        <v>5306117</v>
      </c>
      <c r="B714" t="s">
        <v>6289</v>
      </c>
      <c r="C714" t="s">
        <v>7361</v>
      </c>
      <c r="D714" t="s">
        <v>7713</v>
      </c>
      <c r="E714" t="s">
        <v>6292</v>
      </c>
      <c r="F714" t="s">
        <v>7362</v>
      </c>
      <c r="G714" t="s">
        <v>7714</v>
      </c>
      <c r="H714">
        <v>0</v>
      </c>
      <c r="I714">
        <v>0</v>
      </c>
      <c r="J714">
        <v>0</v>
      </c>
      <c r="K714">
        <v>0</v>
      </c>
      <c r="L714">
        <v>0</v>
      </c>
      <c r="M714">
        <v>0</v>
      </c>
    </row>
    <row r="715" spans="1:13" x14ac:dyDescent="0.2">
      <c r="A715">
        <v>5306118</v>
      </c>
      <c r="B715" t="s">
        <v>6289</v>
      </c>
      <c r="C715" t="s">
        <v>7361</v>
      </c>
      <c r="D715" t="s">
        <v>7715</v>
      </c>
      <c r="E715" t="s">
        <v>6292</v>
      </c>
      <c r="F715" t="s">
        <v>7362</v>
      </c>
      <c r="G715" t="s">
        <v>7716</v>
      </c>
      <c r="H715">
        <v>0</v>
      </c>
      <c r="I715">
        <v>0</v>
      </c>
      <c r="J715">
        <v>0</v>
      </c>
      <c r="K715">
        <v>0</v>
      </c>
      <c r="L715">
        <v>0</v>
      </c>
      <c r="M715">
        <v>0</v>
      </c>
    </row>
    <row r="716" spans="1:13" x14ac:dyDescent="0.2">
      <c r="A716">
        <v>5306119</v>
      </c>
      <c r="B716" t="s">
        <v>6289</v>
      </c>
      <c r="C716" t="s">
        <v>7361</v>
      </c>
      <c r="D716" t="s">
        <v>7717</v>
      </c>
      <c r="E716" t="s">
        <v>6292</v>
      </c>
      <c r="F716" t="s">
        <v>7362</v>
      </c>
      <c r="G716" t="s">
        <v>7718</v>
      </c>
      <c r="H716">
        <v>0</v>
      </c>
      <c r="I716">
        <v>0</v>
      </c>
      <c r="J716">
        <v>0</v>
      </c>
      <c r="K716">
        <v>0</v>
      </c>
      <c r="L716">
        <v>0</v>
      </c>
      <c r="M716">
        <v>0</v>
      </c>
    </row>
    <row r="717" spans="1:13" x14ac:dyDescent="0.2">
      <c r="A717">
        <v>5306120</v>
      </c>
      <c r="B717" t="s">
        <v>6289</v>
      </c>
      <c r="C717" t="s">
        <v>7361</v>
      </c>
      <c r="D717" t="s">
        <v>7719</v>
      </c>
      <c r="E717" t="s">
        <v>6292</v>
      </c>
      <c r="F717" t="s">
        <v>7362</v>
      </c>
      <c r="G717" t="s">
        <v>7720</v>
      </c>
      <c r="H717">
        <v>0</v>
      </c>
      <c r="I717">
        <v>0</v>
      </c>
      <c r="J717">
        <v>0</v>
      </c>
      <c r="K717">
        <v>0</v>
      </c>
      <c r="L717">
        <v>0</v>
      </c>
      <c r="M717">
        <v>0</v>
      </c>
    </row>
    <row r="718" spans="1:13" x14ac:dyDescent="0.2">
      <c r="A718">
        <v>5306121</v>
      </c>
      <c r="B718" t="s">
        <v>6289</v>
      </c>
      <c r="C718" t="s">
        <v>7361</v>
      </c>
      <c r="D718" t="s">
        <v>7721</v>
      </c>
      <c r="E718" t="s">
        <v>6292</v>
      </c>
      <c r="F718" t="s">
        <v>7362</v>
      </c>
      <c r="G718" t="s">
        <v>7722</v>
      </c>
      <c r="H718">
        <v>0</v>
      </c>
      <c r="I718">
        <v>0</v>
      </c>
      <c r="J718">
        <v>0</v>
      </c>
      <c r="K718">
        <v>0</v>
      </c>
      <c r="L718">
        <v>0</v>
      </c>
      <c r="M718">
        <v>0</v>
      </c>
    </row>
    <row r="719" spans="1:13" x14ac:dyDescent="0.2">
      <c r="A719">
        <v>5306122</v>
      </c>
      <c r="B719" t="s">
        <v>6289</v>
      </c>
      <c r="C719" t="s">
        <v>7361</v>
      </c>
      <c r="D719" t="s">
        <v>7723</v>
      </c>
      <c r="E719" t="s">
        <v>6292</v>
      </c>
      <c r="F719" t="s">
        <v>7362</v>
      </c>
      <c r="G719" t="s">
        <v>7724</v>
      </c>
      <c r="H719">
        <v>0</v>
      </c>
      <c r="I719">
        <v>0</v>
      </c>
      <c r="J719">
        <v>0</v>
      </c>
      <c r="K719">
        <v>0</v>
      </c>
      <c r="L719">
        <v>0</v>
      </c>
      <c r="M719">
        <v>0</v>
      </c>
    </row>
    <row r="720" spans="1:13" x14ac:dyDescent="0.2">
      <c r="A720">
        <v>5306123</v>
      </c>
      <c r="B720" t="s">
        <v>6289</v>
      </c>
      <c r="C720" t="s">
        <v>7361</v>
      </c>
      <c r="D720" t="s">
        <v>7725</v>
      </c>
      <c r="E720" t="s">
        <v>6292</v>
      </c>
      <c r="F720" t="s">
        <v>7362</v>
      </c>
      <c r="G720" t="s">
        <v>7726</v>
      </c>
      <c r="H720">
        <v>0</v>
      </c>
      <c r="I720">
        <v>0</v>
      </c>
      <c r="J720">
        <v>0</v>
      </c>
      <c r="K720">
        <v>0</v>
      </c>
      <c r="L720">
        <v>0</v>
      </c>
      <c r="M720">
        <v>0</v>
      </c>
    </row>
    <row r="721" spans="1:13" x14ac:dyDescent="0.2">
      <c r="A721">
        <v>5306124</v>
      </c>
      <c r="B721" t="s">
        <v>6289</v>
      </c>
      <c r="C721" t="s">
        <v>7361</v>
      </c>
      <c r="D721" t="s">
        <v>7727</v>
      </c>
      <c r="E721" t="s">
        <v>6292</v>
      </c>
      <c r="F721" t="s">
        <v>7362</v>
      </c>
      <c r="G721" t="s">
        <v>7728</v>
      </c>
      <c r="H721">
        <v>0</v>
      </c>
      <c r="I721">
        <v>0</v>
      </c>
      <c r="J721">
        <v>0</v>
      </c>
      <c r="K721">
        <v>0</v>
      </c>
      <c r="L721">
        <v>0</v>
      </c>
      <c r="M721">
        <v>0</v>
      </c>
    </row>
    <row r="722" spans="1:13" x14ac:dyDescent="0.2">
      <c r="A722">
        <v>5306125</v>
      </c>
      <c r="B722" t="s">
        <v>6289</v>
      </c>
      <c r="C722" t="s">
        <v>7361</v>
      </c>
      <c r="D722" t="s">
        <v>7729</v>
      </c>
      <c r="E722" t="s">
        <v>6292</v>
      </c>
      <c r="F722" t="s">
        <v>7362</v>
      </c>
      <c r="G722" t="s">
        <v>7730</v>
      </c>
      <c r="H722">
        <v>0</v>
      </c>
      <c r="I722">
        <v>0</v>
      </c>
      <c r="J722">
        <v>0</v>
      </c>
      <c r="K722">
        <v>0</v>
      </c>
      <c r="L722">
        <v>0</v>
      </c>
      <c r="M722">
        <v>0</v>
      </c>
    </row>
    <row r="723" spans="1:13" x14ac:dyDescent="0.2">
      <c r="A723">
        <v>5306126</v>
      </c>
      <c r="B723" t="s">
        <v>6289</v>
      </c>
      <c r="C723" t="s">
        <v>7361</v>
      </c>
      <c r="D723" t="s">
        <v>7731</v>
      </c>
      <c r="E723" t="s">
        <v>6292</v>
      </c>
      <c r="F723" t="s">
        <v>7362</v>
      </c>
      <c r="G723" t="s">
        <v>7732</v>
      </c>
      <c r="H723">
        <v>0</v>
      </c>
      <c r="I723">
        <v>0</v>
      </c>
      <c r="J723">
        <v>0</v>
      </c>
      <c r="K723">
        <v>0</v>
      </c>
      <c r="L723">
        <v>0</v>
      </c>
      <c r="M723">
        <v>0</v>
      </c>
    </row>
    <row r="724" spans="1:13" x14ac:dyDescent="0.2">
      <c r="A724">
        <v>5306127</v>
      </c>
      <c r="B724" t="s">
        <v>6289</v>
      </c>
      <c r="C724" t="s">
        <v>7361</v>
      </c>
      <c r="D724" t="s">
        <v>7733</v>
      </c>
      <c r="E724" t="s">
        <v>6292</v>
      </c>
      <c r="F724" t="s">
        <v>7362</v>
      </c>
      <c r="G724" t="s">
        <v>7734</v>
      </c>
      <c r="H724">
        <v>0</v>
      </c>
      <c r="I724">
        <v>0</v>
      </c>
      <c r="J724">
        <v>0</v>
      </c>
      <c r="K724">
        <v>0</v>
      </c>
      <c r="L724">
        <v>0</v>
      </c>
      <c r="M724">
        <v>0</v>
      </c>
    </row>
    <row r="725" spans="1:13" x14ac:dyDescent="0.2">
      <c r="A725">
        <v>5306128</v>
      </c>
      <c r="B725" t="s">
        <v>6289</v>
      </c>
      <c r="C725" t="s">
        <v>7361</v>
      </c>
      <c r="D725" t="s">
        <v>7735</v>
      </c>
      <c r="E725" t="s">
        <v>6292</v>
      </c>
      <c r="F725" t="s">
        <v>7362</v>
      </c>
      <c r="G725" t="s">
        <v>7736</v>
      </c>
      <c r="H725">
        <v>0</v>
      </c>
      <c r="I725">
        <v>0</v>
      </c>
      <c r="J725">
        <v>0</v>
      </c>
      <c r="K725">
        <v>0</v>
      </c>
      <c r="L725">
        <v>0</v>
      </c>
      <c r="M725">
        <v>0</v>
      </c>
    </row>
    <row r="726" spans="1:13" x14ac:dyDescent="0.2">
      <c r="A726">
        <v>5306129</v>
      </c>
      <c r="B726" t="s">
        <v>6289</v>
      </c>
      <c r="C726" t="s">
        <v>7361</v>
      </c>
      <c r="D726" t="s">
        <v>7737</v>
      </c>
      <c r="E726" t="s">
        <v>6292</v>
      </c>
      <c r="F726" t="s">
        <v>7362</v>
      </c>
      <c r="G726" t="s">
        <v>7738</v>
      </c>
      <c r="H726">
        <v>0</v>
      </c>
      <c r="I726">
        <v>0</v>
      </c>
      <c r="J726">
        <v>0</v>
      </c>
      <c r="K726">
        <v>0</v>
      </c>
      <c r="L726">
        <v>0</v>
      </c>
      <c r="M726">
        <v>0</v>
      </c>
    </row>
    <row r="727" spans="1:13" x14ac:dyDescent="0.2">
      <c r="A727">
        <v>5306130</v>
      </c>
      <c r="B727" t="s">
        <v>6289</v>
      </c>
      <c r="C727" t="s">
        <v>7361</v>
      </c>
      <c r="D727" t="s">
        <v>7739</v>
      </c>
      <c r="E727" t="s">
        <v>6292</v>
      </c>
      <c r="F727" t="s">
        <v>7362</v>
      </c>
      <c r="G727" t="s">
        <v>7740</v>
      </c>
      <c r="H727">
        <v>0</v>
      </c>
      <c r="I727">
        <v>0</v>
      </c>
      <c r="J727">
        <v>0</v>
      </c>
      <c r="K727">
        <v>0</v>
      </c>
      <c r="L727">
        <v>0</v>
      </c>
      <c r="M727">
        <v>0</v>
      </c>
    </row>
    <row r="728" spans="1:13" x14ac:dyDescent="0.2">
      <c r="A728">
        <v>5306131</v>
      </c>
      <c r="B728" t="s">
        <v>6289</v>
      </c>
      <c r="C728" t="s">
        <v>7361</v>
      </c>
      <c r="D728" t="s">
        <v>7741</v>
      </c>
      <c r="E728" t="s">
        <v>6292</v>
      </c>
      <c r="F728" t="s">
        <v>7362</v>
      </c>
      <c r="G728" t="s">
        <v>7742</v>
      </c>
      <c r="H728">
        <v>0</v>
      </c>
      <c r="I728">
        <v>0</v>
      </c>
      <c r="J728">
        <v>0</v>
      </c>
      <c r="K728">
        <v>0</v>
      </c>
      <c r="L728">
        <v>0</v>
      </c>
      <c r="M728">
        <v>0</v>
      </c>
    </row>
    <row r="729" spans="1:13" x14ac:dyDescent="0.2">
      <c r="A729">
        <v>5306132</v>
      </c>
      <c r="B729" t="s">
        <v>6289</v>
      </c>
      <c r="C729" t="s">
        <v>7361</v>
      </c>
      <c r="D729" t="s">
        <v>7743</v>
      </c>
      <c r="E729" t="s">
        <v>6292</v>
      </c>
      <c r="F729" t="s">
        <v>7362</v>
      </c>
      <c r="G729" t="s">
        <v>7744</v>
      </c>
      <c r="H729">
        <v>0</v>
      </c>
      <c r="I729">
        <v>0</v>
      </c>
      <c r="J729">
        <v>0</v>
      </c>
      <c r="K729">
        <v>0</v>
      </c>
      <c r="L729">
        <v>0</v>
      </c>
      <c r="M729">
        <v>0</v>
      </c>
    </row>
    <row r="730" spans="1:13" x14ac:dyDescent="0.2">
      <c r="A730">
        <v>5306133</v>
      </c>
      <c r="B730" t="s">
        <v>6289</v>
      </c>
      <c r="C730" t="s">
        <v>7361</v>
      </c>
      <c r="D730" t="s">
        <v>7745</v>
      </c>
      <c r="E730" t="s">
        <v>6292</v>
      </c>
      <c r="F730" t="s">
        <v>7362</v>
      </c>
      <c r="G730" t="s">
        <v>7746</v>
      </c>
      <c r="H730">
        <v>0</v>
      </c>
      <c r="I730">
        <v>0</v>
      </c>
      <c r="J730">
        <v>0</v>
      </c>
      <c r="K730">
        <v>0</v>
      </c>
      <c r="L730">
        <v>0</v>
      </c>
      <c r="M730">
        <v>0</v>
      </c>
    </row>
    <row r="731" spans="1:13" x14ac:dyDescent="0.2">
      <c r="A731">
        <v>5306134</v>
      </c>
      <c r="B731" t="s">
        <v>6289</v>
      </c>
      <c r="C731" t="s">
        <v>7361</v>
      </c>
      <c r="D731" t="s">
        <v>7747</v>
      </c>
      <c r="E731" t="s">
        <v>6292</v>
      </c>
      <c r="F731" t="s">
        <v>7362</v>
      </c>
      <c r="G731" t="s">
        <v>7748</v>
      </c>
      <c r="H731">
        <v>0</v>
      </c>
      <c r="I731">
        <v>0</v>
      </c>
      <c r="J731">
        <v>0</v>
      </c>
      <c r="K731">
        <v>0</v>
      </c>
      <c r="L731">
        <v>0</v>
      </c>
      <c r="M731">
        <v>0</v>
      </c>
    </row>
    <row r="732" spans="1:13" x14ac:dyDescent="0.2">
      <c r="A732">
        <v>5306135</v>
      </c>
      <c r="B732" t="s">
        <v>6289</v>
      </c>
      <c r="C732" t="s">
        <v>7361</v>
      </c>
      <c r="D732" t="s">
        <v>7749</v>
      </c>
      <c r="E732" t="s">
        <v>6292</v>
      </c>
      <c r="F732" t="s">
        <v>7362</v>
      </c>
      <c r="G732" t="s">
        <v>7750</v>
      </c>
      <c r="H732">
        <v>0</v>
      </c>
      <c r="I732">
        <v>0</v>
      </c>
      <c r="J732">
        <v>0</v>
      </c>
      <c r="K732">
        <v>0</v>
      </c>
      <c r="L732">
        <v>0</v>
      </c>
      <c r="M732">
        <v>0</v>
      </c>
    </row>
    <row r="733" spans="1:13" x14ac:dyDescent="0.2">
      <c r="A733">
        <v>5310062</v>
      </c>
      <c r="B733" t="s">
        <v>6289</v>
      </c>
      <c r="C733" t="s">
        <v>7361</v>
      </c>
      <c r="D733" t="s">
        <v>7751</v>
      </c>
      <c r="E733" t="s">
        <v>6292</v>
      </c>
      <c r="F733" t="s">
        <v>7362</v>
      </c>
      <c r="G733" t="s">
        <v>7752</v>
      </c>
      <c r="H733">
        <v>0</v>
      </c>
      <c r="I733">
        <v>0</v>
      </c>
      <c r="J733">
        <v>1</v>
      </c>
      <c r="K733">
        <v>0</v>
      </c>
      <c r="L733">
        <v>0</v>
      </c>
      <c r="M733">
        <v>0</v>
      </c>
    </row>
    <row r="734" spans="1:13" x14ac:dyDescent="0.2">
      <c r="A734">
        <v>5310063</v>
      </c>
      <c r="B734" t="s">
        <v>6289</v>
      </c>
      <c r="C734" t="s">
        <v>7361</v>
      </c>
      <c r="D734" t="s">
        <v>7753</v>
      </c>
      <c r="E734" t="s">
        <v>6292</v>
      </c>
      <c r="F734" t="s">
        <v>7362</v>
      </c>
      <c r="G734" t="s">
        <v>7754</v>
      </c>
      <c r="H734">
        <v>0</v>
      </c>
      <c r="I734">
        <v>0</v>
      </c>
      <c r="J734">
        <v>1</v>
      </c>
      <c r="K734">
        <v>0</v>
      </c>
      <c r="L734">
        <v>0</v>
      </c>
      <c r="M734">
        <v>0</v>
      </c>
    </row>
    <row r="735" spans="1:13" x14ac:dyDescent="0.2">
      <c r="A735">
        <v>5310061</v>
      </c>
      <c r="B735" t="s">
        <v>6289</v>
      </c>
      <c r="C735" t="s">
        <v>7361</v>
      </c>
      <c r="D735" t="s">
        <v>7755</v>
      </c>
      <c r="E735" t="s">
        <v>6292</v>
      </c>
      <c r="F735" t="s">
        <v>7362</v>
      </c>
      <c r="G735" t="s">
        <v>7756</v>
      </c>
      <c r="H735">
        <v>0</v>
      </c>
      <c r="I735">
        <v>0</v>
      </c>
      <c r="J735">
        <v>1</v>
      </c>
      <c r="K735">
        <v>0</v>
      </c>
      <c r="L735">
        <v>0</v>
      </c>
      <c r="M735">
        <v>0</v>
      </c>
    </row>
    <row r="736" spans="1:13" x14ac:dyDescent="0.2">
      <c r="A736">
        <v>5300022</v>
      </c>
      <c r="B736" t="s">
        <v>6289</v>
      </c>
      <c r="C736" t="s">
        <v>7361</v>
      </c>
      <c r="D736" t="s">
        <v>7757</v>
      </c>
      <c r="E736" t="s">
        <v>6292</v>
      </c>
      <c r="F736" t="s">
        <v>7362</v>
      </c>
      <c r="G736" t="s">
        <v>7758</v>
      </c>
      <c r="H736">
        <v>0</v>
      </c>
      <c r="I736">
        <v>0</v>
      </c>
      <c r="J736">
        <v>0</v>
      </c>
      <c r="K736">
        <v>0</v>
      </c>
      <c r="L736">
        <v>0</v>
      </c>
      <c r="M736">
        <v>0</v>
      </c>
    </row>
    <row r="737" spans="1:13" x14ac:dyDescent="0.2">
      <c r="A737">
        <v>5300034</v>
      </c>
      <c r="B737" t="s">
        <v>6289</v>
      </c>
      <c r="C737" t="s">
        <v>7361</v>
      </c>
      <c r="D737" t="s">
        <v>7759</v>
      </c>
      <c r="E737" t="s">
        <v>6292</v>
      </c>
      <c r="F737" t="s">
        <v>7362</v>
      </c>
      <c r="G737" t="s">
        <v>7760</v>
      </c>
      <c r="H737">
        <v>0</v>
      </c>
      <c r="I737">
        <v>0</v>
      </c>
      <c r="J737">
        <v>0</v>
      </c>
      <c r="K737">
        <v>0</v>
      </c>
      <c r="L737">
        <v>0</v>
      </c>
      <c r="M737">
        <v>0</v>
      </c>
    </row>
    <row r="738" spans="1:13" x14ac:dyDescent="0.2">
      <c r="A738">
        <v>5300047</v>
      </c>
      <c r="B738" t="s">
        <v>6289</v>
      </c>
      <c r="C738" t="s">
        <v>7361</v>
      </c>
      <c r="D738" t="s">
        <v>7761</v>
      </c>
      <c r="E738" t="s">
        <v>6292</v>
      </c>
      <c r="F738" t="s">
        <v>7362</v>
      </c>
      <c r="G738" t="s">
        <v>7762</v>
      </c>
      <c r="H738">
        <v>0</v>
      </c>
      <c r="I738">
        <v>0</v>
      </c>
      <c r="J738">
        <v>1</v>
      </c>
      <c r="K738">
        <v>0</v>
      </c>
      <c r="L738">
        <v>0</v>
      </c>
      <c r="M738">
        <v>0</v>
      </c>
    </row>
    <row r="739" spans="1:13" x14ac:dyDescent="0.2">
      <c r="A739">
        <v>5300055</v>
      </c>
      <c r="B739" t="s">
        <v>6289</v>
      </c>
      <c r="C739" t="s">
        <v>7361</v>
      </c>
      <c r="D739" t="s">
        <v>7763</v>
      </c>
      <c r="E739" t="s">
        <v>6292</v>
      </c>
      <c r="F739" t="s">
        <v>7362</v>
      </c>
      <c r="G739" t="s">
        <v>7764</v>
      </c>
      <c r="H739">
        <v>0</v>
      </c>
      <c r="I739">
        <v>0</v>
      </c>
      <c r="J739">
        <v>0</v>
      </c>
      <c r="K739">
        <v>0</v>
      </c>
      <c r="L739">
        <v>0</v>
      </c>
      <c r="M739">
        <v>0</v>
      </c>
    </row>
    <row r="740" spans="1:13" x14ac:dyDescent="0.2">
      <c r="A740">
        <v>5300028</v>
      </c>
      <c r="B740" t="s">
        <v>6289</v>
      </c>
      <c r="C740" t="s">
        <v>7361</v>
      </c>
      <c r="D740" t="s">
        <v>7765</v>
      </c>
      <c r="E740" t="s">
        <v>6292</v>
      </c>
      <c r="F740" t="s">
        <v>7362</v>
      </c>
      <c r="G740" t="s">
        <v>7766</v>
      </c>
      <c r="H740">
        <v>0</v>
      </c>
      <c r="I740">
        <v>0</v>
      </c>
      <c r="J740">
        <v>0</v>
      </c>
      <c r="K740">
        <v>0</v>
      </c>
      <c r="L740">
        <v>0</v>
      </c>
      <c r="M740">
        <v>0</v>
      </c>
    </row>
    <row r="741" spans="1:13" x14ac:dyDescent="0.2">
      <c r="A741">
        <v>5300044</v>
      </c>
      <c r="B741" t="s">
        <v>6289</v>
      </c>
      <c r="C741" t="s">
        <v>7361</v>
      </c>
      <c r="D741" t="s">
        <v>7767</v>
      </c>
      <c r="E741" t="s">
        <v>6292</v>
      </c>
      <c r="F741" t="s">
        <v>7362</v>
      </c>
      <c r="G741" t="s">
        <v>7768</v>
      </c>
      <c r="H741">
        <v>0</v>
      </c>
      <c r="I741">
        <v>0</v>
      </c>
      <c r="J741">
        <v>1</v>
      </c>
      <c r="K741">
        <v>0</v>
      </c>
      <c r="L741">
        <v>0</v>
      </c>
      <c r="M741">
        <v>0</v>
      </c>
    </row>
    <row r="742" spans="1:13" x14ac:dyDescent="0.2">
      <c r="A742">
        <v>5300032</v>
      </c>
      <c r="B742" t="s">
        <v>6289</v>
      </c>
      <c r="C742" t="s">
        <v>7361</v>
      </c>
      <c r="D742" t="s">
        <v>7769</v>
      </c>
      <c r="E742" t="s">
        <v>6292</v>
      </c>
      <c r="F742" t="s">
        <v>7362</v>
      </c>
      <c r="G742" t="s">
        <v>7770</v>
      </c>
      <c r="H742">
        <v>0</v>
      </c>
      <c r="I742">
        <v>0</v>
      </c>
      <c r="J742">
        <v>0</v>
      </c>
      <c r="K742">
        <v>0</v>
      </c>
      <c r="L742">
        <v>0</v>
      </c>
      <c r="M742">
        <v>0</v>
      </c>
    </row>
    <row r="743" spans="1:13" x14ac:dyDescent="0.2">
      <c r="A743">
        <v>5310074</v>
      </c>
      <c r="B743" t="s">
        <v>6289</v>
      </c>
      <c r="C743" t="s">
        <v>7361</v>
      </c>
      <c r="D743" t="s">
        <v>7771</v>
      </c>
      <c r="E743" t="s">
        <v>6292</v>
      </c>
      <c r="F743" t="s">
        <v>7362</v>
      </c>
      <c r="G743" t="s">
        <v>7772</v>
      </c>
      <c r="H743">
        <v>0</v>
      </c>
      <c r="I743">
        <v>0</v>
      </c>
      <c r="J743">
        <v>1</v>
      </c>
      <c r="K743">
        <v>0</v>
      </c>
      <c r="L743">
        <v>0</v>
      </c>
      <c r="M743">
        <v>0</v>
      </c>
    </row>
    <row r="744" spans="1:13" x14ac:dyDescent="0.2">
      <c r="A744">
        <v>5310073</v>
      </c>
      <c r="B744" t="s">
        <v>6289</v>
      </c>
      <c r="C744" t="s">
        <v>7361</v>
      </c>
      <c r="D744" t="s">
        <v>7773</v>
      </c>
      <c r="E744" t="s">
        <v>6292</v>
      </c>
      <c r="F744" t="s">
        <v>7362</v>
      </c>
      <c r="G744" t="s">
        <v>7774</v>
      </c>
      <c r="H744">
        <v>0</v>
      </c>
      <c r="I744">
        <v>0</v>
      </c>
      <c r="J744">
        <v>1</v>
      </c>
      <c r="K744">
        <v>0</v>
      </c>
      <c r="L744">
        <v>0</v>
      </c>
      <c r="M744">
        <v>0</v>
      </c>
    </row>
    <row r="745" spans="1:13" x14ac:dyDescent="0.2">
      <c r="A745">
        <v>5300037</v>
      </c>
      <c r="B745" t="s">
        <v>6289</v>
      </c>
      <c r="C745" t="s">
        <v>7361</v>
      </c>
      <c r="D745" t="s">
        <v>7775</v>
      </c>
      <c r="E745" t="s">
        <v>6292</v>
      </c>
      <c r="F745" t="s">
        <v>7362</v>
      </c>
      <c r="G745" t="s">
        <v>7776</v>
      </c>
      <c r="H745">
        <v>0</v>
      </c>
      <c r="I745">
        <v>0</v>
      </c>
      <c r="J745">
        <v>0</v>
      </c>
      <c r="K745">
        <v>0</v>
      </c>
      <c r="L745">
        <v>0</v>
      </c>
      <c r="M745">
        <v>0</v>
      </c>
    </row>
    <row r="746" spans="1:13" x14ac:dyDescent="0.2">
      <c r="A746">
        <v>5300052</v>
      </c>
      <c r="B746" t="s">
        <v>6289</v>
      </c>
      <c r="C746" t="s">
        <v>7361</v>
      </c>
      <c r="D746" t="s">
        <v>7777</v>
      </c>
      <c r="E746" t="s">
        <v>6292</v>
      </c>
      <c r="F746" t="s">
        <v>7362</v>
      </c>
      <c r="G746" t="s">
        <v>7778</v>
      </c>
      <c r="H746">
        <v>0</v>
      </c>
      <c r="I746">
        <v>0</v>
      </c>
      <c r="J746">
        <v>0</v>
      </c>
      <c r="K746">
        <v>0</v>
      </c>
      <c r="L746">
        <v>0</v>
      </c>
      <c r="M746">
        <v>0</v>
      </c>
    </row>
    <row r="747" spans="1:13" x14ac:dyDescent="0.2">
      <c r="A747">
        <v>5300054</v>
      </c>
      <c r="B747" t="s">
        <v>6289</v>
      </c>
      <c r="C747" t="s">
        <v>7361</v>
      </c>
      <c r="D747" t="s">
        <v>7779</v>
      </c>
      <c r="E747" t="s">
        <v>6292</v>
      </c>
      <c r="F747" t="s">
        <v>7362</v>
      </c>
      <c r="G747" t="s">
        <v>7780</v>
      </c>
      <c r="H747">
        <v>0</v>
      </c>
      <c r="I747">
        <v>0</v>
      </c>
      <c r="J747">
        <v>1</v>
      </c>
      <c r="K747">
        <v>0</v>
      </c>
      <c r="L747">
        <v>0</v>
      </c>
      <c r="M747">
        <v>0</v>
      </c>
    </row>
    <row r="748" spans="1:13" x14ac:dyDescent="0.2">
      <c r="A748">
        <v>5300024</v>
      </c>
      <c r="B748" t="s">
        <v>6289</v>
      </c>
      <c r="C748" t="s">
        <v>7361</v>
      </c>
      <c r="D748" t="s">
        <v>7781</v>
      </c>
      <c r="E748" t="s">
        <v>6292</v>
      </c>
      <c r="F748" t="s">
        <v>7362</v>
      </c>
      <c r="G748" t="s">
        <v>7782</v>
      </c>
      <c r="H748">
        <v>0</v>
      </c>
      <c r="I748">
        <v>0</v>
      </c>
      <c r="J748">
        <v>0</v>
      </c>
      <c r="K748">
        <v>0</v>
      </c>
      <c r="L748">
        <v>0</v>
      </c>
      <c r="M748">
        <v>0</v>
      </c>
    </row>
    <row r="749" spans="1:13" x14ac:dyDescent="0.2">
      <c r="A749">
        <v>5300036</v>
      </c>
      <c r="B749" t="s">
        <v>6289</v>
      </c>
      <c r="C749" t="s">
        <v>7361</v>
      </c>
      <c r="D749" t="s">
        <v>7783</v>
      </c>
      <c r="E749" t="s">
        <v>6292</v>
      </c>
      <c r="F749" t="s">
        <v>7362</v>
      </c>
      <c r="G749" t="s">
        <v>7784</v>
      </c>
      <c r="H749">
        <v>0</v>
      </c>
      <c r="I749">
        <v>0</v>
      </c>
      <c r="J749">
        <v>0</v>
      </c>
      <c r="K749">
        <v>0</v>
      </c>
      <c r="L749">
        <v>0</v>
      </c>
      <c r="M749">
        <v>0</v>
      </c>
    </row>
    <row r="750" spans="1:13" x14ac:dyDescent="0.2">
      <c r="A750">
        <v>5390000</v>
      </c>
      <c r="B750" t="s">
        <v>6289</v>
      </c>
      <c r="C750" t="s">
        <v>7785</v>
      </c>
      <c r="D750" t="s">
        <v>6291</v>
      </c>
      <c r="E750" t="s">
        <v>6292</v>
      </c>
      <c r="F750" t="s">
        <v>7786</v>
      </c>
      <c r="G750" t="s">
        <v>6294</v>
      </c>
      <c r="H750">
        <v>0</v>
      </c>
      <c r="I750">
        <v>0</v>
      </c>
      <c r="J750">
        <v>0</v>
      </c>
      <c r="K750">
        <v>0</v>
      </c>
      <c r="L750">
        <v>0</v>
      </c>
      <c r="M750">
        <v>0</v>
      </c>
    </row>
    <row r="751" spans="1:13" x14ac:dyDescent="0.2">
      <c r="A751">
        <v>5410052</v>
      </c>
      <c r="B751" t="s">
        <v>6289</v>
      </c>
      <c r="C751" t="s">
        <v>7785</v>
      </c>
      <c r="D751" t="s">
        <v>7787</v>
      </c>
      <c r="E751" t="s">
        <v>6292</v>
      </c>
      <c r="F751" t="s">
        <v>7786</v>
      </c>
      <c r="G751" t="s">
        <v>7788</v>
      </c>
      <c r="H751">
        <v>0</v>
      </c>
      <c r="I751">
        <v>0</v>
      </c>
      <c r="J751">
        <v>1</v>
      </c>
      <c r="K751">
        <v>0</v>
      </c>
      <c r="L751">
        <v>0</v>
      </c>
      <c r="M751">
        <v>0</v>
      </c>
    </row>
    <row r="752" spans="1:13" x14ac:dyDescent="0.2">
      <c r="A752">
        <v>5410047</v>
      </c>
      <c r="B752" t="s">
        <v>6289</v>
      </c>
      <c r="C752" t="s">
        <v>7785</v>
      </c>
      <c r="D752" t="s">
        <v>7789</v>
      </c>
      <c r="E752" t="s">
        <v>6292</v>
      </c>
      <c r="F752" t="s">
        <v>7786</v>
      </c>
      <c r="G752" t="s">
        <v>7790</v>
      </c>
      <c r="H752">
        <v>0</v>
      </c>
      <c r="I752">
        <v>0</v>
      </c>
      <c r="J752">
        <v>1</v>
      </c>
      <c r="K752">
        <v>0</v>
      </c>
      <c r="L752">
        <v>0</v>
      </c>
      <c r="M752">
        <v>0</v>
      </c>
    </row>
    <row r="753" spans="1:13" x14ac:dyDescent="0.2">
      <c r="A753">
        <v>5420061</v>
      </c>
      <c r="B753" t="s">
        <v>6289</v>
      </c>
      <c r="C753" t="s">
        <v>7785</v>
      </c>
      <c r="D753" t="s">
        <v>7791</v>
      </c>
      <c r="E753" t="s">
        <v>6292</v>
      </c>
      <c r="F753" t="s">
        <v>7786</v>
      </c>
      <c r="G753" t="s">
        <v>7792</v>
      </c>
      <c r="H753">
        <v>0</v>
      </c>
      <c r="I753">
        <v>0</v>
      </c>
      <c r="J753">
        <v>1</v>
      </c>
      <c r="K753">
        <v>0</v>
      </c>
      <c r="L753">
        <v>0</v>
      </c>
      <c r="M753">
        <v>0</v>
      </c>
    </row>
    <row r="754" spans="1:13" x14ac:dyDescent="0.2">
      <c r="A754">
        <v>5400019</v>
      </c>
      <c r="B754" t="s">
        <v>6289</v>
      </c>
      <c r="C754" t="s">
        <v>7785</v>
      </c>
      <c r="D754" t="s">
        <v>7793</v>
      </c>
      <c r="E754" t="s">
        <v>6292</v>
      </c>
      <c r="F754" t="s">
        <v>7786</v>
      </c>
      <c r="G754" t="s">
        <v>7794</v>
      </c>
      <c r="H754">
        <v>0</v>
      </c>
      <c r="I754">
        <v>0</v>
      </c>
      <c r="J754">
        <v>1</v>
      </c>
      <c r="K754">
        <v>0</v>
      </c>
      <c r="L754">
        <v>0</v>
      </c>
      <c r="M754">
        <v>0</v>
      </c>
    </row>
    <row r="755" spans="1:13" x14ac:dyDescent="0.2">
      <c r="A755">
        <v>5400022</v>
      </c>
      <c r="B755" t="s">
        <v>6289</v>
      </c>
      <c r="C755" t="s">
        <v>7785</v>
      </c>
      <c r="D755" t="s">
        <v>7795</v>
      </c>
      <c r="E755" t="s">
        <v>6292</v>
      </c>
      <c r="F755" t="s">
        <v>7786</v>
      </c>
      <c r="G755" t="s">
        <v>7796</v>
      </c>
      <c r="H755">
        <v>0</v>
      </c>
      <c r="I755">
        <v>0</v>
      </c>
      <c r="J755">
        <v>1</v>
      </c>
      <c r="K755">
        <v>0</v>
      </c>
      <c r="L755">
        <v>0</v>
      </c>
      <c r="M755">
        <v>0</v>
      </c>
    </row>
    <row r="756" spans="1:13" x14ac:dyDescent="0.2">
      <c r="A756">
        <v>5410042</v>
      </c>
      <c r="B756" t="s">
        <v>6289</v>
      </c>
      <c r="C756" t="s">
        <v>7785</v>
      </c>
      <c r="D756" t="s">
        <v>7797</v>
      </c>
      <c r="E756" t="s">
        <v>6292</v>
      </c>
      <c r="F756" t="s">
        <v>7786</v>
      </c>
      <c r="G756" t="s">
        <v>7798</v>
      </c>
      <c r="H756">
        <v>0</v>
      </c>
      <c r="I756">
        <v>0</v>
      </c>
      <c r="J756">
        <v>1</v>
      </c>
      <c r="K756">
        <v>0</v>
      </c>
      <c r="L756">
        <v>0</v>
      </c>
      <c r="M756">
        <v>0</v>
      </c>
    </row>
    <row r="757" spans="1:13" x14ac:dyDescent="0.2">
      <c r="A757">
        <v>5420064</v>
      </c>
      <c r="B757" t="s">
        <v>6289</v>
      </c>
      <c r="C757" t="s">
        <v>7785</v>
      </c>
      <c r="D757" t="s">
        <v>6493</v>
      </c>
      <c r="E757" t="s">
        <v>6292</v>
      </c>
      <c r="F757" t="s">
        <v>7786</v>
      </c>
      <c r="G757" t="s">
        <v>6494</v>
      </c>
      <c r="H757">
        <v>0</v>
      </c>
      <c r="I757">
        <v>0</v>
      </c>
      <c r="J757">
        <v>1</v>
      </c>
      <c r="K757">
        <v>0</v>
      </c>
      <c r="L757">
        <v>0</v>
      </c>
      <c r="M757">
        <v>0</v>
      </c>
    </row>
    <row r="758" spans="1:13" x14ac:dyDescent="0.2">
      <c r="A758">
        <v>5420062</v>
      </c>
      <c r="B758" t="s">
        <v>6289</v>
      </c>
      <c r="C758" t="s">
        <v>7785</v>
      </c>
      <c r="D758" t="s">
        <v>7799</v>
      </c>
      <c r="E758" t="s">
        <v>6292</v>
      </c>
      <c r="F758" t="s">
        <v>7786</v>
      </c>
      <c r="G758" t="s">
        <v>7800</v>
      </c>
      <c r="H758">
        <v>0</v>
      </c>
      <c r="I758">
        <v>0</v>
      </c>
      <c r="J758">
        <v>1</v>
      </c>
      <c r="K758">
        <v>0</v>
      </c>
      <c r="L758">
        <v>0</v>
      </c>
      <c r="M758">
        <v>0</v>
      </c>
    </row>
    <row r="759" spans="1:13" x14ac:dyDescent="0.2">
      <c r="A759">
        <v>5400005</v>
      </c>
      <c r="B759" t="s">
        <v>6289</v>
      </c>
      <c r="C759" t="s">
        <v>7785</v>
      </c>
      <c r="D759" t="s">
        <v>7801</v>
      </c>
      <c r="E759" t="s">
        <v>6292</v>
      </c>
      <c r="F759" t="s">
        <v>7786</v>
      </c>
      <c r="G759" t="s">
        <v>7802</v>
      </c>
      <c r="H759">
        <v>0</v>
      </c>
      <c r="I759">
        <v>0</v>
      </c>
      <c r="J759">
        <v>1</v>
      </c>
      <c r="K759">
        <v>0</v>
      </c>
      <c r="L759">
        <v>0</v>
      </c>
      <c r="M759">
        <v>0</v>
      </c>
    </row>
    <row r="760" spans="1:13" x14ac:dyDescent="0.2">
      <c r="A760">
        <v>5400038</v>
      </c>
      <c r="B760" t="s">
        <v>6289</v>
      </c>
      <c r="C760" t="s">
        <v>7785</v>
      </c>
      <c r="D760" t="s">
        <v>7803</v>
      </c>
      <c r="E760" t="s">
        <v>6292</v>
      </c>
      <c r="F760" t="s">
        <v>7786</v>
      </c>
      <c r="G760" t="s">
        <v>7804</v>
      </c>
      <c r="H760">
        <v>0</v>
      </c>
      <c r="I760">
        <v>0</v>
      </c>
      <c r="J760">
        <v>1</v>
      </c>
      <c r="K760">
        <v>0</v>
      </c>
      <c r="L760">
        <v>0</v>
      </c>
      <c r="M760">
        <v>0</v>
      </c>
    </row>
    <row r="761" spans="1:13" x14ac:dyDescent="0.2">
      <c r="A761">
        <v>5400013</v>
      </c>
      <c r="B761" t="s">
        <v>6289</v>
      </c>
      <c r="C761" t="s">
        <v>7785</v>
      </c>
      <c r="D761" t="s">
        <v>7805</v>
      </c>
      <c r="E761" t="s">
        <v>6292</v>
      </c>
      <c r="F761" t="s">
        <v>7786</v>
      </c>
      <c r="G761" t="s">
        <v>7806</v>
      </c>
      <c r="H761">
        <v>0</v>
      </c>
      <c r="I761">
        <v>0</v>
      </c>
      <c r="J761">
        <v>1</v>
      </c>
      <c r="K761">
        <v>0</v>
      </c>
      <c r="L761">
        <v>0</v>
      </c>
      <c r="M761">
        <v>0</v>
      </c>
    </row>
    <row r="762" spans="1:13" x14ac:dyDescent="0.2">
      <c r="A762">
        <v>5400037</v>
      </c>
      <c r="B762" t="s">
        <v>6289</v>
      </c>
      <c r="C762" t="s">
        <v>7785</v>
      </c>
      <c r="D762" t="s">
        <v>7807</v>
      </c>
      <c r="E762" t="s">
        <v>6292</v>
      </c>
      <c r="F762" t="s">
        <v>7786</v>
      </c>
      <c r="G762" t="s">
        <v>7808</v>
      </c>
      <c r="H762">
        <v>0</v>
      </c>
      <c r="I762">
        <v>0</v>
      </c>
      <c r="J762">
        <v>1</v>
      </c>
      <c r="K762">
        <v>0</v>
      </c>
      <c r="L762">
        <v>0</v>
      </c>
      <c r="M762">
        <v>0</v>
      </c>
    </row>
    <row r="763" spans="1:13" x14ac:dyDescent="0.2">
      <c r="A763">
        <v>5400026</v>
      </c>
      <c r="B763" t="s">
        <v>6289</v>
      </c>
      <c r="C763" t="s">
        <v>7785</v>
      </c>
      <c r="D763" t="s">
        <v>7809</v>
      </c>
      <c r="E763" t="s">
        <v>6292</v>
      </c>
      <c r="F763" t="s">
        <v>7786</v>
      </c>
      <c r="G763" t="s">
        <v>7810</v>
      </c>
      <c r="H763">
        <v>0</v>
      </c>
      <c r="I763">
        <v>0</v>
      </c>
      <c r="J763">
        <v>1</v>
      </c>
      <c r="K763">
        <v>0</v>
      </c>
      <c r="L763">
        <v>0</v>
      </c>
      <c r="M763">
        <v>0</v>
      </c>
    </row>
    <row r="764" spans="1:13" x14ac:dyDescent="0.2">
      <c r="A764">
        <v>5400002</v>
      </c>
      <c r="B764" t="s">
        <v>6289</v>
      </c>
      <c r="C764" t="s">
        <v>7785</v>
      </c>
      <c r="D764" t="s">
        <v>7811</v>
      </c>
      <c r="E764" t="s">
        <v>6292</v>
      </c>
      <c r="F764" t="s">
        <v>7786</v>
      </c>
      <c r="G764" t="s">
        <v>7812</v>
      </c>
      <c r="H764">
        <v>0</v>
      </c>
      <c r="I764">
        <v>0</v>
      </c>
      <c r="J764">
        <v>0</v>
      </c>
      <c r="K764">
        <v>0</v>
      </c>
      <c r="L764">
        <v>0</v>
      </c>
      <c r="M764">
        <v>0</v>
      </c>
    </row>
    <row r="765" spans="1:13" x14ac:dyDescent="0.2">
      <c r="A765">
        <v>5400021</v>
      </c>
      <c r="B765" t="s">
        <v>6289</v>
      </c>
      <c r="C765" t="s">
        <v>7785</v>
      </c>
      <c r="D765" t="s">
        <v>7813</v>
      </c>
      <c r="E765" t="s">
        <v>6292</v>
      </c>
      <c r="F765" t="s">
        <v>7786</v>
      </c>
      <c r="G765" t="s">
        <v>7814</v>
      </c>
      <c r="H765">
        <v>0</v>
      </c>
      <c r="I765">
        <v>0</v>
      </c>
      <c r="J765">
        <v>1</v>
      </c>
      <c r="K765">
        <v>0</v>
      </c>
      <c r="L765">
        <v>0</v>
      </c>
      <c r="M765">
        <v>0</v>
      </c>
    </row>
    <row r="766" spans="1:13" x14ac:dyDescent="0.2">
      <c r="A766">
        <v>5400008</v>
      </c>
      <c r="B766" t="s">
        <v>6289</v>
      </c>
      <c r="C766" t="s">
        <v>7785</v>
      </c>
      <c r="D766" t="s">
        <v>7815</v>
      </c>
      <c r="E766" t="s">
        <v>6292</v>
      </c>
      <c r="F766" t="s">
        <v>7786</v>
      </c>
      <c r="G766" t="s">
        <v>7816</v>
      </c>
      <c r="H766">
        <v>0</v>
      </c>
      <c r="I766">
        <v>0</v>
      </c>
      <c r="J766">
        <v>1</v>
      </c>
      <c r="K766">
        <v>0</v>
      </c>
      <c r="L766">
        <v>0</v>
      </c>
      <c r="M766">
        <v>0</v>
      </c>
    </row>
    <row r="767" spans="1:13" x14ac:dyDescent="0.2">
      <c r="A767">
        <v>5410048</v>
      </c>
      <c r="B767" t="s">
        <v>6289</v>
      </c>
      <c r="C767" t="s">
        <v>7785</v>
      </c>
      <c r="D767" t="s">
        <v>7817</v>
      </c>
      <c r="E767" t="s">
        <v>6292</v>
      </c>
      <c r="F767" t="s">
        <v>7786</v>
      </c>
      <c r="G767" t="s">
        <v>7818</v>
      </c>
      <c r="H767">
        <v>0</v>
      </c>
      <c r="I767">
        <v>0</v>
      </c>
      <c r="J767">
        <v>1</v>
      </c>
      <c r="K767">
        <v>0</v>
      </c>
      <c r="L767">
        <v>0</v>
      </c>
      <c r="M767">
        <v>0</v>
      </c>
    </row>
    <row r="768" spans="1:13" x14ac:dyDescent="0.2">
      <c r="A768">
        <v>5420066</v>
      </c>
      <c r="B768" t="s">
        <v>6289</v>
      </c>
      <c r="C768" t="s">
        <v>7785</v>
      </c>
      <c r="D768" t="s">
        <v>7819</v>
      </c>
      <c r="E768" t="s">
        <v>6292</v>
      </c>
      <c r="F768" t="s">
        <v>7786</v>
      </c>
      <c r="G768" t="s">
        <v>7820</v>
      </c>
      <c r="H768">
        <v>0</v>
      </c>
      <c r="I768">
        <v>0</v>
      </c>
      <c r="J768">
        <v>1</v>
      </c>
      <c r="K768">
        <v>0</v>
      </c>
      <c r="L768">
        <v>0</v>
      </c>
      <c r="M768">
        <v>0</v>
      </c>
    </row>
    <row r="769" spans="1:13" x14ac:dyDescent="0.2">
      <c r="A769">
        <v>5400016</v>
      </c>
      <c r="B769" t="s">
        <v>6289</v>
      </c>
      <c r="C769" t="s">
        <v>7785</v>
      </c>
      <c r="D769" t="s">
        <v>7821</v>
      </c>
      <c r="E769" t="s">
        <v>6292</v>
      </c>
      <c r="F769" t="s">
        <v>7786</v>
      </c>
      <c r="G769" t="s">
        <v>7822</v>
      </c>
      <c r="H769">
        <v>0</v>
      </c>
      <c r="I769">
        <v>0</v>
      </c>
      <c r="J769">
        <v>0</v>
      </c>
      <c r="K769">
        <v>0</v>
      </c>
      <c r="L769">
        <v>0</v>
      </c>
      <c r="M769">
        <v>0</v>
      </c>
    </row>
    <row r="770" spans="1:13" x14ac:dyDescent="0.2">
      <c r="A770">
        <v>5410057</v>
      </c>
      <c r="B770" t="s">
        <v>6289</v>
      </c>
      <c r="C770" t="s">
        <v>7785</v>
      </c>
      <c r="D770" t="s">
        <v>7823</v>
      </c>
      <c r="E770" t="s">
        <v>6292</v>
      </c>
      <c r="F770" t="s">
        <v>7786</v>
      </c>
      <c r="G770" t="s">
        <v>7824</v>
      </c>
      <c r="H770">
        <v>0</v>
      </c>
      <c r="I770">
        <v>0</v>
      </c>
      <c r="J770">
        <v>1</v>
      </c>
      <c r="K770">
        <v>0</v>
      </c>
      <c r="L770">
        <v>0</v>
      </c>
      <c r="M770">
        <v>0</v>
      </c>
    </row>
    <row r="771" spans="1:13" x14ac:dyDescent="0.2">
      <c r="A771">
        <v>5400023</v>
      </c>
      <c r="B771" t="s">
        <v>6289</v>
      </c>
      <c r="C771" t="s">
        <v>7785</v>
      </c>
      <c r="D771" t="s">
        <v>7825</v>
      </c>
      <c r="E771" t="s">
        <v>6292</v>
      </c>
      <c r="F771" t="s">
        <v>7786</v>
      </c>
      <c r="G771" t="s">
        <v>7826</v>
      </c>
      <c r="H771">
        <v>0</v>
      </c>
      <c r="I771">
        <v>0</v>
      </c>
      <c r="J771">
        <v>0</v>
      </c>
      <c r="K771">
        <v>0</v>
      </c>
      <c r="L771">
        <v>0</v>
      </c>
      <c r="M771">
        <v>0</v>
      </c>
    </row>
    <row r="772" spans="1:13" x14ac:dyDescent="0.2">
      <c r="A772">
        <v>5410041</v>
      </c>
      <c r="B772" t="s">
        <v>6289</v>
      </c>
      <c r="C772" t="s">
        <v>7785</v>
      </c>
      <c r="D772" t="s">
        <v>7827</v>
      </c>
      <c r="E772" t="s">
        <v>6292</v>
      </c>
      <c r="F772" t="s">
        <v>7786</v>
      </c>
      <c r="G772" t="s">
        <v>7828</v>
      </c>
      <c r="H772">
        <v>0</v>
      </c>
      <c r="I772">
        <v>0</v>
      </c>
      <c r="J772">
        <v>1</v>
      </c>
      <c r="K772">
        <v>0</v>
      </c>
      <c r="L772">
        <v>0</v>
      </c>
      <c r="M772">
        <v>0</v>
      </c>
    </row>
    <row r="773" spans="1:13" x14ac:dyDescent="0.2">
      <c r="A773">
        <v>5400031</v>
      </c>
      <c r="B773" t="s">
        <v>6289</v>
      </c>
      <c r="C773" t="s">
        <v>7785</v>
      </c>
      <c r="D773" t="s">
        <v>7829</v>
      </c>
      <c r="E773" t="s">
        <v>6292</v>
      </c>
      <c r="F773" t="s">
        <v>7786</v>
      </c>
      <c r="G773" t="s">
        <v>7830</v>
      </c>
      <c r="H773">
        <v>0</v>
      </c>
      <c r="I773">
        <v>0</v>
      </c>
      <c r="J773">
        <v>0</v>
      </c>
      <c r="K773">
        <v>0</v>
      </c>
      <c r="L773">
        <v>0</v>
      </c>
      <c r="M773">
        <v>0</v>
      </c>
    </row>
    <row r="774" spans="1:13" x14ac:dyDescent="0.2">
      <c r="A774">
        <v>5410056</v>
      </c>
      <c r="B774" t="s">
        <v>6289</v>
      </c>
      <c r="C774" t="s">
        <v>7785</v>
      </c>
      <c r="D774" t="s">
        <v>7831</v>
      </c>
      <c r="E774" t="s">
        <v>6292</v>
      </c>
      <c r="F774" t="s">
        <v>7786</v>
      </c>
      <c r="G774" t="s">
        <v>7832</v>
      </c>
      <c r="H774">
        <v>0</v>
      </c>
      <c r="I774">
        <v>0</v>
      </c>
      <c r="J774">
        <v>1</v>
      </c>
      <c r="K774">
        <v>0</v>
      </c>
      <c r="L774">
        <v>0</v>
      </c>
      <c r="M774">
        <v>0</v>
      </c>
    </row>
    <row r="775" spans="1:13" x14ac:dyDescent="0.2">
      <c r="A775">
        <v>5420072</v>
      </c>
      <c r="B775" t="s">
        <v>6289</v>
      </c>
      <c r="C775" t="s">
        <v>7785</v>
      </c>
      <c r="D775" t="s">
        <v>7833</v>
      </c>
      <c r="E775" t="s">
        <v>6292</v>
      </c>
      <c r="F775" t="s">
        <v>7786</v>
      </c>
      <c r="G775" t="s">
        <v>7834</v>
      </c>
      <c r="H775">
        <v>0</v>
      </c>
      <c r="I775">
        <v>0</v>
      </c>
      <c r="J775">
        <v>1</v>
      </c>
      <c r="K775">
        <v>0</v>
      </c>
      <c r="L775">
        <v>0</v>
      </c>
      <c r="M775">
        <v>0</v>
      </c>
    </row>
    <row r="776" spans="1:13" x14ac:dyDescent="0.2">
      <c r="A776">
        <v>5410043</v>
      </c>
      <c r="B776" t="s">
        <v>6289</v>
      </c>
      <c r="C776" t="s">
        <v>7785</v>
      </c>
      <c r="D776" t="s">
        <v>7835</v>
      </c>
      <c r="E776" t="s">
        <v>6292</v>
      </c>
      <c r="F776" t="s">
        <v>7786</v>
      </c>
      <c r="G776" t="s">
        <v>7836</v>
      </c>
      <c r="H776">
        <v>0</v>
      </c>
      <c r="I776">
        <v>0</v>
      </c>
      <c r="J776">
        <v>1</v>
      </c>
      <c r="K776">
        <v>0</v>
      </c>
      <c r="L776">
        <v>0</v>
      </c>
      <c r="M776">
        <v>0</v>
      </c>
    </row>
    <row r="777" spans="1:13" x14ac:dyDescent="0.2">
      <c r="A777">
        <v>5400018</v>
      </c>
      <c r="B777" t="s">
        <v>6289</v>
      </c>
      <c r="C777" t="s">
        <v>7785</v>
      </c>
      <c r="D777" t="s">
        <v>7837</v>
      </c>
      <c r="E777" t="s">
        <v>6292</v>
      </c>
      <c r="F777" t="s">
        <v>7786</v>
      </c>
      <c r="G777" t="s">
        <v>7838</v>
      </c>
      <c r="H777">
        <v>0</v>
      </c>
      <c r="I777">
        <v>0</v>
      </c>
      <c r="J777">
        <v>0</v>
      </c>
      <c r="K777">
        <v>0</v>
      </c>
      <c r="L777">
        <v>0</v>
      </c>
      <c r="M777">
        <v>0</v>
      </c>
    </row>
    <row r="778" spans="1:13" x14ac:dyDescent="0.2">
      <c r="A778">
        <v>5400033</v>
      </c>
      <c r="B778" t="s">
        <v>6289</v>
      </c>
      <c r="C778" t="s">
        <v>7785</v>
      </c>
      <c r="D778" t="s">
        <v>7839</v>
      </c>
      <c r="E778" t="s">
        <v>6292</v>
      </c>
      <c r="F778" t="s">
        <v>7786</v>
      </c>
      <c r="G778" t="s">
        <v>7840</v>
      </c>
      <c r="H778">
        <v>0</v>
      </c>
      <c r="I778">
        <v>0</v>
      </c>
      <c r="J778">
        <v>1</v>
      </c>
      <c r="K778">
        <v>0</v>
      </c>
      <c r="L778">
        <v>0</v>
      </c>
      <c r="M778">
        <v>0</v>
      </c>
    </row>
    <row r="779" spans="1:13" x14ac:dyDescent="0.2">
      <c r="A779">
        <v>5400010</v>
      </c>
      <c r="B779" t="s">
        <v>6289</v>
      </c>
      <c r="C779" t="s">
        <v>7785</v>
      </c>
      <c r="D779" t="s">
        <v>7841</v>
      </c>
      <c r="E779" t="s">
        <v>6292</v>
      </c>
      <c r="F779" t="s">
        <v>7786</v>
      </c>
      <c r="G779" t="s">
        <v>7842</v>
      </c>
      <c r="H779">
        <v>0</v>
      </c>
      <c r="I779">
        <v>0</v>
      </c>
      <c r="J779">
        <v>0</v>
      </c>
      <c r="K779">
        <v>0</v>
      </c>
      <c r="L779">
        <v>0</v>
      </c>
      <c r="M779">
        <v>0</v>
      </c>
    </row>
    <row r="780" spans="1:13" x14ac:dyDescent="0.2">
      <c r="A780">
        <v>5420082</v>
      </c>
      <c r="B780" t="s">
        <v>6289</v>
      </c>
      <c r="C780" t="s">
        <v>7785</v>
      </c>
      <c r="D780" t="s">
        <v>7843</v>
      </c>
      <c r="E780" t="s">
        <v>6292</v>
      </c>
      <c r="F780" t="s">
        <v>7786</v>
      </c>
      <c r="G780" t="s">
        <v>7844</v>
      </c>
      <c r="H780">
        <v>0</v>
      </c>
      <c r="I780">
        <v>0</v>
      </c>
      <c r="J780">
        <v>1</v>
      </c>
      <c r="K780">
        <v>0</v>
      </c>
      <c r="L780">
        <v>0</v>
      </c>
      <c r="M780">
        <v>0</v>
      </c>
    </row>
    <row r="781" spans="1:13" x14ac:dyDescent="0.2">
      <c r="A781">
        <v>5400034</v>
      </c>
      <c r="B781" t="s">
        <v>6289</v>
      </c>
      <c r="C781" t="s">
        <v>7785</v>
      </c>
      <c r="D781" t="s">
        <v>7845</v>
      </c>
      <c r="E781" t="s">
        <v>6292</v>
      </c>
      <c r="F781" t="s">
        <v>7786</v>
      </c>
      <c r="G781" t="s">
        <v>7846</v>
      </c>
      <c r="H781">
        <v>0</v>
      </c>
      <c r="I781">
        <v>0</v>
      </c>
      <c r="J781">
        <v>1</v>
      </c>
      <c r="K781">
        <v>0</v>
      </c>
      <c r="L781">
        <v>0</v>
      </c>
      <c r="M781">
        <v>0</v>
      </c>
    </row>
    <row r="782" spans="1:13" x14ac:dyDescent="0.2">
      <c r="A782">
        <v>5400015</v>
      </c>
      <c r="B782" t="s">
        <v>6289</v>
      </c>
      <c r="C782" t="s">
        <v>7785</v>
      </c>
      <c r="D782" t="s">
        <v>7847</v>
      </c>
      <c r="E782" t="s">
        <v>6292</v>
      </c>
      <c r="F782" t="s">
        <v>7786</v>
      </c>
      <c r="G782" t="s">
        <v>7848</v>
      </c>
      <c r="H782">
        <v>0</v>
      </c>
      <c r="I782">
        <v>0</v>
      </c>
      <c r="J782">
        <v>0</v>
      </c>
      <c r="K782">
        <v>0</v>
      </c>
      <c r="L782">
        <v>0</v>
      </c>
      <c r="M782">
        <v>0</v>
      </c>
    </row>
    <row r="783" spans="1:13" x14ac:dyDescent="0.2">
      <c r="A783">
        <v>5400001</v>
      </c>
      <c r="B783" t="s">
        <v>6289</v>
      </c>
      <c r="C783" t="s">
        <v>7785</v>
      </c>
      <c r="D783" t="s">
        <v>7849</v>
      </c>
      <c r="E783" t="s">
        <v>6292</v>
      </c>
      <c r="F783" t="s">
        <v>7786</v>
      </c>
      <c r="G783" t="s">
        <v>7850</v>
      </c>
      <c r="H783">
        <v>0</v>
      </c>
      <c r="I783">
        <v>0</v>
      </c>
      <c r="J783">
        <v>1</v>
      </c>
      <c r="K783">
        <v>0</v>
      </c>
      <c r="L783">
        <v>0</v>
      </c>
      <c r="M783">
        <v>0</v>
      </c>
    </row>
    <row r="784" spans="1:13" x14ac:dyDescent="0.2">
      <c r="A784">
        <v>5406190</v>
      </c>
      <c r="B784" t="s">
        <v>6289</v>
      </c>
      <c r="C784" t="s">
        <v>7785</v>
      </c>
      <c r="D784" t="s">
        <v>7851</v>
      </c>
      <c r="E784" t="s">
        <v>6292</v>
      </c>
      <c r="F784" t="s">
        <v>7786</v>
      </c>
      <c r="G784" t="s">
        <v>7852</v>
      </c>
      <c r="H784">
        <v>0</v>
      </c>
      <c r="I784">
        <v>0</v>
      </c>
      <c r="J784">
        <v>0</v>
      </c>
      <c r="K784">
        <v>0</v>
      </c>
      <c r="L784">
        <v>0</v>
      </c>
      <c r="M784">
        <v>0</v>
      </c>
    </row>
    <row r="785" spans="1:13" x14ac:dyDescent="0.2">
      <c r="A785">
        <v>5406101</v>
      </c>
      <c r="B785" t="s">
        <v>6289</v>
      </c>
      <c r="C785" t="s">
        <v>7785</v>
      </c>
      <c r="D785" t="s">
        <v>7853</v>
      </c>
      <c r="E785" t="s">
        <v>6292</v>
      </c>
      <c r="F785" t="s">
        <v>7786</v>
      </c>
      <c r="G785" t="s">
        <v>7854</v>
      </c>
      <c r="H785">
        <v>0</v>
      </c>
      <c r="I785">
        <v>0</v>
      </c>
      <c r="J785">
        <v>0</v>
      </c>
      <c r="K785">
        <v>0</v>
      </c>
      <c r="L785">
        <v>0</v>
      </c>
      <c r="M785">
        <v>0</v>
      </c>
    </row>
    <row r="786" spans="1:13" x14ac:dyDescent="0.2">
      <c r="A786">
        <v>5406102</v>
      </c>
      <c r="B786" t="s">
        <v>6289</v>
      </c>
      <c r="C786" t="s">
        <v>7785</v>
      </c>
      <c r="D786" t="s">
        <v>7855</v>
      </c>
      <c r="E786" t="s">
        <v>6292</v>
      </c>
      <c r="F786" t="s">
        <v>7786</v>
      </c>
      <c r="G786" t="s">
        <v>7856</v>
      </c>
      <c r="H786">
        <v>0</v>
      </c>
      <c r="I786">
        <v>0</v>
      </c>
      <c r="J786">
        <v>0</v>
      </c>
      <c r="K786">
        <v>0</v>
      </c>
      <c r="L786">
        <v>0</v>
      </c>
      <c r="M786">
        <v>0</v>
      </c>
    </row>
    <row r="787" spans="1:13" x14ac:dyDescent="0.2">
      <c r="A787">
        <v>5406103</v>
      </c>
      <c r="B787" t="s">
        <v>6289</v>
      </c>
      <c r="C787" t="s">
        <v>7785</v>
      </c>
      <c r="D787" t="s">
        <v>7857</v>
      </c>
      <c r="E787" t="s">
        <v>6292</v>
      </c>
      <c r="F787" t="s">
        <v>7786</v>
      </c>
      <c r="G787" t="s">
        <v>7858</v>
      </c>
      <c r="H787">
        <v>0</v>
      </c>
      <c r="I787">
        <v>0</v>
      </c>
      <c r="J787">
        <v>0</v>
      </c>
      <c r="K787">
        <v>0</v>
      </c>
      <c r="L787">
        <v>0</v>
      </c>
      <c r="M787">
        <v>0</v>
      </c>
    </row>
    <row r="788" spans="1:13" x14ac:dyDescent="0.2">
      <c r="A788">
        <v>5406104</v>
      </c>
      <c r="B788" t="s">
        <v>6289</v>
      </c>
      <c r="C788" t="s">
        <v>7785</v>
      </c>
      <c r="D788" t="s">
        <v>7859</v>
      </c>
      <c r="E788" t="s">
        <v>6292</v>
      </c>
      <c r="F788" t="s">
        <v>7786</v>
      </c>
      <c r="G788" t="s">
        <v>7860</v>
      </c>
      <c r="H788">
        <v>0</v>
      </c>
      <c r="I788">
        <v>0</v>
      </c>
      <c r="J788">
        <v>0</v>
      </c>
      <c r="K788">
        <v>0</v>
      </c>
      <c r="L788">
        <v>0</v>
      </c>
      <c r="M788">
        <v>0</v>
      </c>
    </row>
    <row r="789" spans="1:13" x14ac:dyDescent="0.2">
      <c r="A789">
        <v>5406105</v>
      </c>
      <c r="B789" t="s">
        <v>6289</v>
      </c>
      <c r="C789" t="s">
        <v>7785</v>
      </c>
      <c r="D789" t="s">
        <v>7861</v>
      </c>
      <c r="E789" t="s">
        <v>6292</v>
      </c>
      <c r="F789" t="s">
        <v>7786</v>
      </c>
      <c r="G789" t="s">
        <v>7862</v>
      </c>
      <c r="H789">
        <v>0</v>
      </c>
      <c r="I789">
        <v>0</v>
      </c>
      <c r="J789">
        <v>0</v>
      </c>
      <c r="K789">
        <v>0</v>
      </c>
      <c r="L789">
        <v>0</v>
      </c>
      <c r="M789">
        <v>0</v>
      </c>
    </row>
    <row r="790" spans="1:13" x14ac:dyDescent="0.2">
      <c r="A790">
        <v>5406106</v>
      </c>
      <c r="B790" t="s">
        <v>6289</v>
      </c>
      <c r="C790" t="s">
        <v>7785</v>
      </c>
      <c r="D790" t="s">
        <v>7863</v>
      </c>
      <c r="E790" t="s">
        <v>6292</v>
      </c>
      <c r="F790" t="s">
        <v>7786</v>
      </c>
      <c r="G790" t="s">
        <v>7864</v>
      </c>
      <c r="H790">
        <v>0</v>
      </c>
      <c r="I790">
        <v>0</v>
      </c>
      <c r="J790">
        <v>0</v>
      </c>
      <c r="K790">
        <v>0</v>
      </c>
      <c r="L790">
        <v>0</v>
      </c>
      <c r="M790">
        <v>0</v>
      </c>
    </row>
    <row r="791" spans="1:13" x14ac:dyDescent="0.2">
      <c r="A791">
        <v>5406107</v>
      </c>
      <c r="B791" t="s">
        <v>6289</v>
      </c>
      <c r="C791" t="s">
        <v>7785</v>
      </c>
      <c r="D791" t="s">
        <v>7865</v>
      </c>
      <c r="E791" t="s">
        <v>6292</v>
      </c>
      <c r="F791" t="s">
        <v>7786</v>
      </c>
      <c r="G791" t="s">
        <v>7866</v>
      </c>
      <c r="H791">
        <v>0</v>
      </c>
      <c r="I791">
        <v>0</v>
      </c>
      <c r="J791">
        <v>0</v>
      </c>
      <c r="K791">
        <v>0</v>
      </c>
      <c r="L791">
        <v>0</v>
      </c>
      <c r="M791">
        <v>0</v>
      </c>
    </row>
    <row r="792" spans="1:13" x14ac:dyDescent="0.2">
      <c r="A792">
        <v>5406108</v>
      </c>
      <c r="B792" t="s">
        <v>6289</v>
      </c>
      <c r="C792" t="s">
        <v>7785</v>
      </c>
      <c r="D792" t="s">
        <v>7867</v>
      </c>
      <c r="E792" t="s">
        <v>6292</v>
      </c>
      <c r="F792" t="s">
        <v>7786</v>
      </c>
      <c r="G792" t="s">
        <v>7868</v>
      </c>
      <c r="H792">
        <v>0</v>
      </c>
      <c r="I792">
        <v>0</v>
      </c>
      <c r="J792">
        <v>0</v>
      </c>
      <c r="K792">
        <v>0</v>
      </c>
      <c r="L792">
        <v>0</v>
      </c>
      <c r="M792">
        <v>0</v>
      </c>
    </row>
    <row r="793" spans="1:13" x14ac:dyDescent="0.2">
      <c r="A793">
        <v>5406109</v>
      </c>
      <c r="B793" t="s">
        <v>6289</v>
      </c>
      <c r="C793" t="s">
        <v>7785</v>
      </c>
      <c r="D793" t="s">
        <v>7869</v>
      </c>
      <c r="E793" t="s">
        <v>6292</v>
      </c>
      <c r="F793" t="s">
        <v>7786</v>
      </c>
      <c r="G793" t="s">
        <v>7870</v>
      </c>
      <c r="H793">
        <v>0</v>
      </c>
      <c r="I793">
        <v>0</v>
      </c>
      <c r="J793">
        <v>0</v>
      </c>
      <c r="K793">
        <v>0</v>
      </c>
      <c r="L793">
        <v>0</v>
      </c>
      <c r="M793">
        <v>0</v>
      </c>
    </row>
    <row r="794" spans="1:13" x14ac:dyDescent="0.2">
      <c r="A794">
        <v>5406110</v>
      </c>
      <c r="B794" t="s">
        <v>6289</v>
      </c>
      <c r="C794" t="s">
        <v>7785</v>
      </c>
      <c r="D794" t="s">
        <v>7871</v>
      </c>
      <c r="E794" t="s">
        <v>6292</v>
      </c>
      <c r="F794" t="s">
        <v>7786</v>
      </c>
      <c r="G794" t="s">
        <v>7872</v>
      </c>
      <c r="H794">
        <v>0</v>
      </c>
      <c r="I794">
        <v>0</v>
      </c>
      <c r="J794">
        <v>0</v>
      </c>
      <c r="K794">
        <v>0</v>
      </c>
      <c r="L794">
        <v>0</v>
      </c>
      <c r="M794">
        <v>0</v>
      </c>
    </row>
    <row r="795" spans="1:13" x14ac:dyDescent="0.2">
      <c r="A795">
        <v>5406111</v>
      </c>
      <c r="B795" t="s">
        <v>6289</v>
      </c>
      <c r="C795" t="s">
        <v>7785</v>
      </c>
      <c r="D795" t="s">
        <v>7873</v>
      </c>
      <c r="E795" t="s">
        <v>6292</v>
      </c>
      <c r="F795" t="s">
        <v>7786</v>
      </c>
      <c r="G795" t="s">
        <v>7874</v>
      </c>
      <c r="H795">
        <v>0</v>
      </c>
      <c r="I795">
        <v>0</v>
      </c>
      <c r="J795">
        <v>0</v>
      </c>
      <c r="K795">
        <v>0</v>
      </c>
      <c r="L795">
        <v>0</v>
      </c>
      <c r="M795">
        <v>0</v>
      </c>
    </row>
    <row r="796" spans="1:13" x14ac:dyDescent="0.2">
      <c r="A796">
        <v>5406112</v>
      </c>
      <c r="B796" t="s">
        <v>6289</v>
      </c>
      <c r="C796" t="s">
        <v>7785</v>
      </c>
      <c r="D796" t="s">
        <v>7875</v>
      </c>
      <c r="E796" t="s">
        <v>6292</v>
      </c>
      <c r="F796" t="s">
        <v>7786</v>
      </c>
      <c r="G796" t="s">
        <v>7876</v>
      </c>
      <c r="H796">
        <v>0</v>
      </c>
      <c r="I796">
        <v>0</v>
      </c>
      <c r="J796">
        <v>0</v>
      </c>
      <c r="K796">
        <v>0</v>
      </c>
      <c r="L796">
        <v>0</v>
      </c>
      <c r="M796">
        <v>0</v>
      </c>
    </row>
    <row r="797" spans="1:13" x14ac:dyDescent="0.2">
      <c r="A797">
        <v>5406113</v>
      </c>
      <c r="B797" t="s">
        <v>6289</v>
      </c>
      <c r="C797" t="s">
        <v>7785</v>
      </c>
      <c r="D797" t="s">
        <v>7877</v>
      </c>
      <c r="E797" t="s">
        <v>6292</v>
      </c>
      <c r="F797" t="s">
        <v>7786</v>
      </c>
      <c r="G797" t="s">
        <v>7878</v>
      </c>
      <c r="H797">
        <v>0</v>
      </c>
      <c r="I797">
        <v>0</v>
      </c>
      <c r="J797">
        <v>0</v>
      </c>
      <c r="K797">
        <v>0</v>
      </c>
      <c r="L797">
        <v>0</v>
      </c>
      <c r="M797">
        <v>0</v>
      </c>
    </row>
    <row r="798" spans="1:13" x14ac:dyDescent="0.2">
      <c r="A798">
        <v>5406114</v>
      </c>
      <c r="B798" t="s">
        <v>6289</v>
      </c>
      <c r="C798" t="s">
        <v>7785</v>
      </c>
      <c r="D798" t="s">
        <v>7879</v>
      </c>
      <c r="E798" t="s">
        <v>6292</v>
      </c>
      <c r="F798" t="s">
        <v>7786</v>
      </c>
      <c r="G798" t="s">
        <v>7880</v>
      </c>
      <c r="H798">
        <v>0</v>
      </c>
      <c r="I798">
        <v>0</v>
      </c>
      <c r="J798">
        <v>0</v>
      </c>
      <c r="K798">
        <v>0</v>
      </c>
      <c r="L798">
        <v>0</v>
      </c>
      <c r="M798">
        <v>0</v>
      </c>
    </row>
    <row r="799" spans="1:13" x14ac:dyDescent="0.2">
      <c r="A799">
        <v>5406115</v>
      </c>
      <c r="B799" t="s">
        <v>6289</v>
      </c>
      <c r="C799" t="s">
        <v>7785</v>
      </c>
      <c r="D799" t="s">
        <v>7881</v>
      </c>
      <c r="E799" t="s">
        <v>6292</v>
      </c>
      <c r="F799" t="s">
        <v>7786</v>
      </c>
      <c r="G799" t="s">
        <v>7882</v>
      </c>
      <c r="H799">
        <v>0</v>
      </c>
      <c r="I799">
        <v>0</v>
      </c>
      <c r="J799">
        <v>0</v>
      </c>
      <c r="K799">
        <v>0</v>
      </c>
      <c r="L799">
        <v>0</v>
      </c>
      <c r="M799">
        <v>0</v>
      </c>
    </row>
    <row r="800" spans="1:13" x14ac:dyDescent="0.2">
      <c r="A800">
        <v>5406116</v>
      </c>
      <c r="B800" t="s">
        <v>6289</v>
      </c>
      <c r="C800" t="s">
        <v>7785</v>
      </c>
      <c r="D800" t="s">
        <v>7883</v>
      </c>
      <c r="E800" t="s">
        <v>6292</v>
      </c>
      <c r="F800" t="s">
        <v>7786</v>
      </c>
      <c r="G800" t="s">
        <v>7884</v>
      </c>
      <c r="H800">
        <v>0</v>
      </c>
      <c r="I800">
        <v>0</v>
      </c>
      <c r="J800">
        <v>0</v>
      </c>
      <c r="K800">
        <v>0</v>
      </c>
      <c r="L800">
        <v>0</v>
      </c>
      <c r="M800">
        <v>0</v>
      </c>
    </row>
    <row r="801" spans="1:13" x14ac:dyDescent="0.2">
      <c r="A801">
        <v>5406117</v>
      </c>
      <c r="B801" t="s">
        <v>6289</v>
      </c>
      <c r="C801" t="s">
        <v>7785</v>
      </c>
      <c r="D801" t="s">
        <v>7885</v>
      </c>
      <c r="E801" t="s">
        <v>6292</v>
      </c>
      <c r="F801" t="s">
        <v>7786</v>
      </c>
      <c r="G801" t="s">
        <v>7886</v>
      </c>
      <c r="H801">
        <v>0</v>
      </c>
      <c r="I801">
        <v>0</v>
      </c>
      <c r="J801">
        <v>0</v>
      </c>
      <c r="K801">
        <v>0</v>
      </c>
      <c r="L801">
        <v>0</v>
      </c>
      <c r="M801">
        <v>0</v>
      </c>
    </row>
    <row r="802" spans="1:13" x14ac:dyDescent="0.2">
      <c r="A802">
        <v>5406118</v>
      </c>
      <c r="B802" t="s">
        <v>6289</v>
      </c>
      <c r="C802" t="s">
        <v>7785</v>
      </c>
      <c r="D802" t="s">
        <v>7887</v>
      </c>
      <c r="E802" t="s">
        <v>6292</v>
      </c>
      <c r="F802" t="s">
        <v>7786</v>
      </c>
      <c r="G802" t="s">
        <v>7888</v>
      </c>
      <c r="H802">
        <v>0</v>
      </c>
      <c r="I802">
        <v>0</v>
      </c>
      <c r="J802">
        <v>0</v>
      </c>
      <c r="K802">
        <v>0</v>
      </c>
      <c r="L802">
        <v>0</v>
      </c>
      <c r="M802">
        <v>0</v>
      </c>
    </row>
    <row r="803" spans="1:13" x14ac:dyDescent="0.2">
      <c r="A803">
        <v>5406119</v>
      </c>
      <c r="B803" t="s">
        <v>6289</v>
      </c>
      <c r="C803" t="s">
        <v>7785</v>
      </c>
      <c r="D803" t="s">
        <v>7889</v>
      </c>
      <c r="E803" t="s">
        <v>6292</v>
      </c>
      <c r="F803" t="s">
        <v>7786</v>
      </c>
      <c r="G803" t="s">
        <v>7890</v>
      </c>
      <c r="H803">
        <v>0</v>
      </c>
      <c r="I803">
        <v>0</v>
      </c>
      <c r="J803">
        <v>0</v>
      </c>
      <c r="K803">
        <v>0</v>
      </c>
      <c r="L803">
        <v>0</v>
      </c>
      <c r="M803">
        <v>0</v>
      </c>
    </row>
    <row r="804" spans="1:13" x14ac:dyDescent="0.2">
      <c r="A804">
        <v>5406120</v>
      </c>
      <c r="B804" t="s">
        <v>6289</v>
      </c>
      <c r="C804" t="s">
        <v>7785</v>
      </c>
      <c r="D804" t="s">
        <v>7891</v>
      </c>
      <c r="E804" t="s">
        <v>6292</v>
      </c>
      <c r="F804" t="s">
        <v>7786</v>
      </c>
      <c r="G804" t="s">
        <v>7892</v>
      </c>
      <c r="H804">
        <v>0</v>
      </c>
      <c r="I804">
        <v>0</v>
      </c>
      <c r="J804">
        <v>0</v>
      </c>
      <c r="K804">
        <v>0</v>
      </c>
      <c r="L804">
        <v>0</v>
      </c>
      <c r="M804">
        <v>0</v>
      </c>
    </row>
    <row r="805" spans="1:13" x14ac:dyDescent="0.2">
      <c r="A805">
        <v>5406121</v>
      </c>
      <c r="B805" t="s">
        <v>6289</v>
      </c>
      <c r="C805" t="s">
        <v>7785</v>
      </c>
      <c r="D805" t="s">
        <v>7893</v>
      </c>
      <c r="E805" t="s">
        <v>6292</v>
      </c>
      <c r="F805" t="s">
        <v>7786</v>
      </c>
      <c r="G805" t="s">
        <v>7894</v>
      </c>
      <c r="H805">
        <v>0</v>
      </c>
      <c r="I805">
        <v>0</v>
      </c>
      <c r="J805">
        <v>0</v>
      </c>
      <c r="K805">
        <v>0</v>
      </c>
      <c r="L805">
        <v>0</v>
      </c>
      <c r="M805">
        <v>0</v>
      </c>
    </row>
    <row r="806" spans="1:13" x14ac:dyDescent="0.2">
      <c r="A806">
        <v>5406122</v>
      </c>
      <c r="B806" t="s">
        <v>6289</v>
      </c>
      <c r="C806" t="s">
        <v>7785</v>
      </c>
      <c r="D806" t="s">
        <v>7895</v>
      </c>
      <c r="E806" t="s">
        <v>6292</v>
      </c>
      <c r="F806" t="s">
        <v>7786</v>
      </c>
      <c r="G806" t="s">
        <v>7896</v>
      </c>
      <c r="H806">
        <v>0</v>
      </c>
      <c r="I806">
        <v>0</v>
      </c>
      <c r="J806">
        <v>0</v>
      </c>
      <c r="K806">
        <v>0</v>
      </c>
      <c r="L806">
        <v>0</v>
      </c>
      <c r="M806">
        <v>0</v>
      </c>
    </row>
    <row r="807" spans="1:13" x14ac:dyDescent="0.2">
      <c r="A807">
        <v>5406123</v>
      </c>
      <c r="B807" t="s">
        <v>6289</v>
      </c>
      <c r="C807" t="s">
        <v>7785</v>
      </c>
      <c r="D807" t="s">
        <v>7897</v>
      </c>
      <c r="E807" t="s">
        <v>6292</v>
      </c>
      <c r="F807" t="s">
        <v>7786</v>
      </c>
      <c r="G807" t="s">
        <v>7898</v>
      </c>
      <c r="H807">
        <v>0</v>
      </c>
      <c r="I807">
        <v>0</v>
      </c>
      <c r="J807">
        <v>0</v>
      </c>
      <c r="K807">
        <v>0</v>
      </c>
      <c r="L807">
        <v>0</v>
      </c>
      <c r="M807">
        <v>0</v>
      </c>
    </row>
    <row r="808" spans="1:13" x14ac:dyDescent="0.2">
      <c r="A808">
        <v>5406124</v>
      </c>
      <c r="B808" t="s">
        <v>6289</v>
      </c>
      <c r="C808" t="s">
        <v>7785</v>
      </c>
      <c r="D808" t="s">
        <v>7899</v>
      </c>
      <c r="E808" t="s">
        <v>6292</v>
      </c>
      <c r="F808" t="s">
        <v>7786</v>
      </c>
      <c r="G808" t="s">
        <v>7900</v>
      </c>
      <c r="H808">
        <v>0</v>
      </c>
      <c r="I808">
        <v>0</v>
      </c>
      <c r="J808">
        <v>0</v>
      </c>
      <c r="K808">
        <v>0</v>
      </c>
      <c r="L808">
        <v>0</v>
      </c>
      <c r="M808">
        <v>0</v>
      </c>
    </row>
    <row r="809" spans="1:13" x14ac:dyDescent="0.2">
      <c r="A809">
        <v>5406125</v>
      </c>
      <c r="B809" t="s">
        <v>6289</v>
      </c>
      <c r="C809" t="s">
        <v>7785</v>
      </c>
      <c r="D809" t="s">
        <v>7901</v>
      </c>
      <c r="E809" t="s">
        <v>6292</v>
      </c>
      <c r="F809" t="s">
        <v>7786</v>
      </c>
      <c r="G809" t="s">
        <v>7902</v>
      </c>
      <c r="H809">
        <v>0</v>
      </c>
      <c r="I809">
        <v>0</v>
      </c>
      <c r="J809">
        <v>0</v>
      </c>
      <c r="K809">
        <v>0</v>
      </c>
      <c r="L809">
        <v>0</v>
      </c>
      <c r="M809">
        <v>0</v>
      </c>
    </row>
    <row r="810" spans="1:13" x14ac:dyDescent="0.2">
      <c r="A810">
        <v>5406126</v>
      </c>
      <c r="B810" t="s">
        <v>6289</v>
      </c>
      <c r="C810" t="s">
        <v>7785</v>
      </c>
      <c r="D810" t="s">
        <v>7903</v>
      </c>
      <c r="E810" t="s">
        <v>6292</v>
      </c>
      <c r="F810" t="s">
        <v>7786</v>
      </c>
      <c r="G810" t="s">
        <v>7904</v>
      </c>
      <c r="H810">
        <v>0</v>
      </c>
      <c r="I810">
        <v>0</v>
      </c>
      <c r="J810">
        <v>0</v>
      </c>
      <c r="K810">
        <v>0</v>
      </c>
      <c r="L810">
        <v>0</v>
      </c>
      <c r="M810">
        <v>0</v>
      </c>
    </row>
    <row r="811" spans="1:13" x14ac:dyDescent="0.2">
      <c r="A811">
        <v>5406127</v>
      </c>
      <c r="B811" t="s">
        <v>6289</v>
      </c>
      <c r="C811" t="s">
        <v>7785</v>
      </c>
      <c r="D811" t="s">
        <v>7905</v>
      </c>
      <c r="E811" t="s">
        <v>6292</v>
      </c>
      <c r="F811" t="s">
        <v>7786</v>
      </c>
      <c r="G811" t="s">
        <v>7906</v>
      </c>
      <c r="H811">
        <v>0</v>
      </c>
      <c r="I811">
        <v>0</v>
      </c>
      <c r="J811">
        <v>0</v>
      </c>
      <c r="K811">
        <v>0</v>
      </c>
      <c r="L811">
        <v>0</v>
      </c>
      <c r="M811">
        <v>0</v>
      </c>
    </row>
    <row r="812" spans="1:13" x14ac:dyDescent="0.2">
      <c r="A812">
        <v>5406128</v>
      </c>
      <c r="B812" t="s">
        <v>6289</v>
      </c>
      <c r="C812" t="s">
        <v>7785</v>
      </c>
      <c r="D812" t="s">
        <v>7907</v>
      </c>
      <c r="E812" t="s">
        <v>6292</v>
      </c>
      <c r="F812" t="s">
        <v>7786</v>
      </c>
      <c r="G812" t="s">
        <v>7908</v>
      </c>
      <c r="H812">
        <v>0</v>
      </c>
      <c r="I812">
        <v>0</v>
      </c>
      <c r="J812">
        <v>0</v>
      </c>
      <c r="K812">
        <v>0</v>
      </c>
      <c r="L812">
        <v>0</v>
      </c>
      <c r="M812">
        <v>0</v>
      </c>
    </row>
    <row r="813" spans="1:13" x14ac:dyDescent="0.2">
      <c r="A813">
        <v>5406129</v>
      </c>
      <c r="B813" t="s">
        <v>6289</v>
      </c>
      <c r="C813" t="s">
        <v>7785</v>
      </c>
      <c r="D813" t="s">
        <v>7909</v>
      </c>
      <c r="E813" t="s">
        <v>6292</v>
      </c>
      <c r="F813" t="s">
        <v>7786</v>
      </c>
      <c r="G813" t="s">
        <v>7910</v>
      </c>
      <c r="H813">
        <v>0</v>
      </c>
      <c r="I813">
        <v>0</v>
      </c>
      <c r="J813">
        <v>0</v>
      </c>
      <c r="K813">
        <v>0</v>
      </c>
      <c r="L813">
        <v>0</v>
      </c>
      <c r="M813">
        <v>0</v>
      </c>
    </row>
    <row r="814" spans="1:13" x14ac:dyDescent="0.2">
      <c r="A814">
        <v>5406130</v>
      </c>
      <c r="B814" t="s">
        <v>6289</v>
      </c>
      <c r="C814" t="s">
        <v>7785</v>
      </c>
      <c r="D814" t="s">
        <v>7911</v>
      </c>
      <c r="E814" t="s">
        <v>6292</v>
      </c>
      <c r="F814" t="s">
        <v>7786</v>
      </c>
      <c r="G814" t="s">
        <v>7912</v>
      </c>
      <c r="H814">
        <v>0</v>
      </c>
      <c r="I814">
        <v>0</v>
      </c>
      <c r="J814">
        <v>0</v>
      </c>
      <c r="K814">
        <v>0</v>
      </c>
      <c r="L814">
        <v>0</v>
      </c>
      <c r="M814">
        <v>0</v>
      </c>
    </row>
    <row r="815" spans="1:13" x14ac:dyDescent="0.2">
      <c r="A815">
        <v>5406131</v>
      </c>
      <c r="B815" t="s">
        <v>6289</v>
      </c>
      <c r="C815" t="s">
        <v>7785</v>
      </c>
      <c r="D815" t="s">
        <v>7913</v>
      </c>
      <c r="E815" t="s">
        <v>6292</v>
      </c>
      <c r="F815" t="s">
        <v>7786</v>
      </c>
      <c r="G815" t="s">
        <v>7914</v>
      </c>
      <c r="H815">
        <v>0</v>
      </c>
      <c r="I815">
        <v>0</v>
      </c>
      <c r="J815">
        <v>0</v>
      </c>
      <c r="K815">
        <v>0</v>
      </c>
      <c r="L815">
        <v>0</v>
      </c>
      <c r="M815">
        <v>0</v>
      </c>
    </row>
    <row r="816" spans="1:13" x14ac:dyDescent="0.2">
      <c r="A816">
        <v>5406132</v>
      </c>
      <c r="B816" t="s">
        <v>6289</v>
      </c>
      <c r="C816" t="s">
        <v>7785</v>
      </c>
      <c r="D816" t="s">
        <v>7915</v>
      </c>
      <c r="E816" t="s">
        <v>6292</v>
      </c>
      <c r="F816" t="s">
        <v>7786</v>
      </c>
      <c r="G816" t="s">
        <v>7916</v>
      </c>
      <c r="H816">
        <v>0</v>
      </c>
      <c r="I816">
        <v>0</v>
      </c>
      <c r="J816">
        <v>0</v>
      </c>
      <c r="K816">
        <v>0</v>
      </c>
      <c r="L816">
        <v>0</v>
      </c>
      <c r="M816">
        <v>0</v>
      </c>
    </row>
    <row r="817" spans="1:13" x14ac:dyDescent="0.2">
      <c r="A817">
        <v>5406133</v>
      </c>
      <c r="B817" t="s">
        <v>6289</v>
      </c>
      <c r="C817" t="s">
        <v>7785</v>
      </c>
      <c r="D817" t="s">
        <v>7917</v>
      </c>
      <c r="E817" t="s">
        <v>6292</v>
      </c>
      <c r="F817" t="s">
        <v>7786</v>
      </c>
      <c r="G817" t="s">
        <v>7918</v>
      </c>
      <c r="H817">
        <v>0</v>
      </c>
      <c r="I817">
        <v>0</v>
      </c>
      <c r="J817">
        <v>0</v>
      </c>
      <c r="K817">
        <v>0</v>
      </c>
      <c r="L817">
        <v>0</v>
      </c>
      <c r="M817">
        <v>0</v>
      </c>
    </row>
    <row r="818" spans="1:13" x14ac:dyDescent="0.2">
      <c r="A818">
        <v>5406134</v>
      </c>
      <c r="B818" t="s">
        <v>6289</v>
      </c>
      <c r="C818" t="s">
        <v>7785</v>
      </c>
      <c r="D818" t="s">
        <v>7919</v>
      </c>
      <c r="E818" t="s">
        <v>6292</v>
      </c>
      <c r="F818" t="s">
        <v>7786</v>
      </c>
      <c r="G818" t="s">
        <v>7920</v>
      </c>
      <c r="H818">
        <v>0</v>
      </c>
      <c r="I818">
        <v>0</v>
      </c>
      <c r="J818">
        <v>0</v>
      </c>
      <c r="K818">
        <v>0</v>
      </c>
      <c r="L818">
        <v>0</v>
      </c>
      <c r="M818">
        <v>0</v>
      </c>
    </row>
    <row r="819" spans="1:13" x14ac:dyDescent="0.2">
      <c r="A819">
        <v>5406135</v>
      </c>
      <c r="B819" t="s">
        <v>6289</v>
      </c>
      <c r="C819" t="s">
        <v>7785</v>
      </c>
      <c r="D819" t="s">
        <v>7921</v>
      </c>
      <c r="E819" t="s">
        <v>6292</v>
      </c>
      <c r="F819" t="s">
        <v>7786</v>
      </c>
      <c r="G819" t="s">
        <v>7922</v>
      </c>
      <c r="H819">
        <v>0</v>
      </c>
      <c r="I819">
        <v>0</v>
      </c>
      <c r="J819">
        <v>0</v>
      </c>
      <c r="K819">
        <v>0</v>
      </c>
      <c r="L819">
        <v>0</v>
      </c>
      <c r="M819">
        <v>0</v>
      </c>
    </row>
    <row r="820" spans="1:13" x14ac:dyDescent="0.2">
      <c r="A820">
        <v>5406136</v>
      </c>
      <c r="B820" t="s">
        <v>6289</v>
      </c>
      <c r="C820" t="s">
        <v>7785</v>
      </c>
      <c r="D820" t="s">
        <v>7923</v>
      </c>
      <c r="E820" t="s">
        <v>6292</v>
      </c>
      <c r="F820" t="s">
        <v>7786</v>
      </c>
      <c r="G820" t="s">
        <v>7924</v>
      </c>
      <c r="H820">
        <v>0</v>
      </c>
      <c r="I820">
        <v>0</v>
      </c>
      <c r="J820">
        <v>0</v>
      </c>
      <c r="K820">
        <v>0</v>
      </c>
      <c r="L820">
        <v>0</v>
      </c>
      <c r="M820">
        <v>0</v>
      </c>
    </row>
    <row r="821" spans="1:13" x14ac:dyDescent="0.2">
      <c r="A821">
        <v>5406137</v>
      </c>
      <c r="B821" t="s">
        <v>6289</v>
      </c>
      <c r="C821" t="s">
        <v>7785</v>
      </c>
      <c r="D821" t="s">
        <v>7925</v>
      </c>
      <c r="E821" t="s">
        <v>6292</v>
      </c>
      <c r="F821" t="s">
        <v>7786</v>
      </c>
      <c r="G821" t="s">
        <v>7926</v>
      </c>
      <c r="H821">
        <v>0</v>
      </c>
      <c r="I821">
        <v>0</v>
      </c>
      <c r="J821">
        <v>0</v>
      </c>
      <c r="K821">
        <v>0</v>
      </c>
      <c r="L821">
        <v>0</v>
      </c>
      <c r="M821">
        <v>0</v>
      </c>
    </row>
    <row r="822" spans="1:13" x14ac:dyDescent="0.2">
      <c r="A822">
        <v>5406138</v>
      </c>
      <c r="B822" t="s">
        <v>6289</v>
      </c>
      <c r="C822" t="s">
        <v>7785</v>
      </c>
      <c r="D822" t="s">
        <v>7927</v>
      </c>
      <c r="E822" t="s">
        <v>6292</v>
      </c>
      <c r="F822" t="s">
        <v>7786</v>
      </c>
      <c r="G822" t="s">
        <v>7928</v>
      </c>
      <c r="H822">
        <v>0</v>
      </c>
      <c r="I822">
        <v>0</v>
      </c>
      <c r="J822">
        <v>0</v>
      </c>
      <c r="K822">
        <v>0</v>
      </c>
      <c r="L822">
        <v>0</v>
      </c>
      <c r="M822">
        <v>0</v>
      </c>
    </row>
    <row r="823" spans="1:13" x14ac:dyDescent="0.2">
      <c r="A823">
        <v>5406090</v>
      </c>
      <c r="B823" t="s">
        <v>6289</v>
      </c>
      <c r="C823" t="s">
        <v>7785</v>
      </c>
      <c r="D823" t="s">
        <v>7929</v>
      </c>
      <c r="E823" t="s">
        <v>6292</v>
      </c>
      <c r="F823" t="s">
        <v>7786</v>
      </c>
      <c r="G823" t="s">
        <v>7930</v>
      </c>
      <c r="H823">
        <v>0</v>
      </c>
      <c r="I823">
        <v>0</v>
      </c>
      <c r="J823">
        <v>0</v>
      </c>
      <c r="K823">
        <v>0</v>
      </c>
      <c r="L823">
        <v>0</v>
      </c>
      <c r="M823">
        <v>0</v>
      </c>
    </row>
    <row r="824" spans="1:13" x14ac:dyDescent="0.2">
      <c r="A824">
        <v>5406001</v>
      </c>
      <c r="B824" t="s">
        <v>6289</v>
      </c>
      <c r="C824" t="s">
        <v>7785</v>
      </c>
      <c r="D824" t="s">
        <v>7931</v>
      </c>
      <c r="E824" t="s">
        <v>6292</v>
      </c>
      <c r="F824" t="s">
        <v>7786</v>
      </c>
      <c r="G824" t="s">
        <v>7932</v>
      </c>
      <c r="H824">
        <v>0</v>
      </c>
      <c r="I824">
        <v>0</v>
      </c>
      <c r="J824">
        <v>0</v>
      </c>
      <c r="K824">
        <v>0</v>
      </c>
      <c r="L824">
        <v>0</v>
      </c>
      <c r="M824">
        <v>0</v>
      </c>
    </row>
    <row r="825" spans="1:13" x14ac:dyDescent="0.2">
      <c r="A825">
        <v>5406002</v>
      </c>
      <c r="B825" t="s">
        <v>6289</v>
      </c>
      <c r="C825" t="s">
        <v>7785</v>
      </c>
      <c r="D825" t="s">
        <v>7933</v>
      </c>
      <c r="E825" t="s">
        <v>6292</v>
      </c>
      <c r="F825" t="s">
        <v>7786</v>
      </c>
      <c r="G825" t="s">
        <v>7934</v>
      </c>
      <c r="H825">
        <v>0</v>
      </c>
      <c r="I825">
        <v>0</v>
      </c>
      <c r="J825">
        <v>0</v>
      </c>
      <c r="K825">
        <v>0</v>
      </c>
      <c r="L825">
        <v>0</v>
      </c>
      <c r="M825">
        <v>0</v>
      </c>
    </row>
    <row r="826" spans="1:13" x14ac:dyDescent="0.2">
      <c r="A826">
        <v>5406003</v>
      </c>
      <c r="B826" t="s">
        <v>6289</v>
      </c>
      <c r="C826" t="s">
        <v>7785</v>
      </c>
      <c r="D826" t="s">
        <v>7935</v>
      </c>
      <c r="E826" t="s">
        <v>6292</v>
      </c>
      <c r="F826" t="s">
        <v>7786</v>
      </c>
      <c r="G826" t="s">
        <v>7936</v>
      </c>
      <c r="H826">
        <v>0</v>
      </c>
      <c r="I826">
        <v>0</v>
      </c>
      <c r="J826">
        <v>0</v>
      </c>
      <c r="K826">
        <v>0</v>
      </c>
      <c r="L826">
        <v>0</v>
      </c>
      <c r="M826">
        <v>0</v>
      </c>
    </row>
    <row r="827" spans="1:13" x14ac:dyDescent="0.2">
      <c r="A827">
        <v>5406004</v>
      </c>
      <c r="B827" t="s">
        <v>6289</v>
      </c>
      <c r="C827" t="s">
        <v>7785</v>
      </c>
      <c r="D827" t="s">
        <v>7937</v>
      </c>
      <c r="E827" t="s">
        <v>6292</v>
      </c>
      <c r="F827" t="s">
        <v>7786</v>
      </c>
      <c r="G827" t="s">
        <v>7938</v>
      </c>
      <c r="H827">
        <v>0</v>
      </c>
      <c r="I827">
        <v>0</v>
      </c>
      <c r="J827">
        <v>0</v>
      </c>
      <c r="K827">
        <v>0</v>
      </c>
      <c r="L827">
        <v>0</v>
      </c>
      <c r="M827">
        <v>0</v>
      </c>
    </row>
    <row r="828" spans="1:13" x14ac:dyDescent="0.2">
      <c r="A828">
        <v>5406005</v>
      </c>
      <c r="B828" t="s">
        <v>6289</v>
      </c>
      <c r="C828" t="s">
        <v>7785</v>
      </c>
      <c r="D828" t="s">
        <v>7939</v>
      </c>
      <c r="E828" t="s">
        <v>6292</v>
      </c>
      <c r="F828" t="s">
        <v>7786</v>
      </c>
      <c r="G828" t="s">
        <v>7940</v>
      </c>
      <c r="H828">
        <v>0</v>
      </c>
      <c r="I828">
        <v>0</v>
      </c>
      <c r="J828">
        <v>0</v>
      </c>
      <c r="K828">
        <v>0</v>
      </c>
      <c r="L828">
        <v>0</v>
      </c>
      <c r="M828">
        <v>0</v>
      </c>
    </row>
    <row r="829" spans="1:13" x14ac:dyDescent="0.2">
      <c r="A829">
        <v>5406006</v>
      </c>
      <c r="B829" t="s">
        <v>6289</v>
      </c>
      <c r="C829" t="s">
        <v>7785</v>
      </c>
      <c r="D829" t="s">
        <v>7941</v>
      </c>
      <c r="E829" t="s">
        <v>6292</v>
      </c>
      <c r="F829" t="s">
        <v>7786</v>
      </c>
      <c r="G829" t="s">
        <v>7942</v>
      </c>
      <c r="H829">
        <v>0</v>
      </c>
      <c r="I829">
        <v>0</v>
      </c>
      <c r="J829">
        <v>0</v>
      </c>
      <c r="K829">
        <v>0</v>
      </c>
      <c r="L829">
        <v>0</v>
      </c>
      <c r="M829">
        <v>0</v>
      </c>
    </row>
    <row r="830" spans="1:13" x14ac:dyDescent="0.2">
      <c r="A830">
        <v>5406007</v>
      </c>
      <c r="B830" t="s">
        <v>6289</v>
      </c>
      <c r="C830" t="s">
        <v>7785</v>
      </c>
      <c r="D830" t="s">
        <v>7943</v>
      </c>
      <c r="E830" t="s">
        <v>6292</v>
      </c>
      <c r="F830" t="s">
        <v>7786</v>
      </c>
      <c r="G830" t="s">
        <v>7944</v>
      </c>
      <c r="H830">
        <v>0</v>
      </c>
      <c r="I830">
        <v>0</v>
      </c>
      <c r="J830">
        <v>0</v>
      </c>
      <c r="K830">
        <v>0</v>
      </c>
      <c r="L830">
        <v>0</v>
      </c>
      <c r="M830">
        <v>0</v>
      </c>
    </row>
    <row r="831" spans="1:13" x14ac:dyDescent="0.2">
      <c r="A831">
        <v>5406008</v>
      </c>
      <c r="B831" t="s">
        <v>6289</v>
      </c>
      <c r="C831" t="s">
        <v>7785</v>
      </c>
      <c r="D831" t="s">
        <v>7945</v>
      </c>
      <c r="E831" t="s">
        <v>6292</v>
      </c>
      <c r="F831" t="s">
        <v>7786</v>
      </c>
      <c r="G831" t="s">
        <v>7946</v>
      </c>
      <c r="H831">
        <v>0</v>
      </c>
      <c r="I831">
        <v>0</v>
      </c>
      <c r="J831">
        <v>0</v>
      </c>
      <c r="K831">
        <v>0</v>
      </c>
      <c r="L831">
        <v>0</v>
      </c>
      <c r="M831">
        <v>0</v>
      </c>
    </row>
    <row r="832" spans="1:13" x14ac:dyDescent="0.2">
      <c r="A832">
        <v>5406009</v>
      </c>
      <c r="B832" t="s">
        <v>6289</v>
      </c>
      <c r="C832" t="s">
        <v>7785</v>
      </c>
      <c r="D832" t="s">
        <v>7947</v>
      </c>
      <c r="E832" t="s">
        <v>6292</v>
      </c>
      <c r="F832" t="s">
        <v>7786</v>
      </c>
      <c r="G832" t="s">
        <v>7948</v>
      </c>
      <c r="H832">
        <v>0</v>
      </c>
      <c r="I832">
        <v>0</v>
      </c>
      <c r="J832">
        <v>0</v>
      </c>
      <c r="K832">
        <v>0</v>
      </c>
      <c r="L832">
        <v>0</v>
      </c>
      <c r="M832">
        <v>0</v>
      </c>
    </row>
    <row r="833" spans="1:13" x14ac:dyDescent="0.2">
      <c r="A833">
        <v>5406010</v>
      </c>
      <c r="B833" t="s">
        <v>6289</v>
      </c>
      <c r="C833" t="s">
        <v>7785</v>
      </c>
      <c r="D833" t="s">
        <v>7949</v>
      </c>
      <c r="E833" t="s">
        <v>6292</v>
      </c>
      <c r="F833" t="s">
        <v>7786</v>
      </c>
      <c r="G833" t="s">
        <v>7950</v>
      </c>
      <c r="H833">
        <v>0</v>
      </c>
      <c r="I833">
        <v>0</v>
      </c>
      <c r="J833">
        <v>0</v>
      </c>
      <c r="K833">
        <v>0</v>
      </c>
      <c r="L833">
        <v>0</v>
      </c>
      <c r="M833">
        <v>0</v>
      </c>
    </row>
    <row r="834" spans="1:13" x14ac:dyDescent="0.2">
      <c r="A834">
        <v>5406011</v>
      </c>
      <c r="B834" t="s">
        <v>6289</v>
      </c>
      <c r="C834" t="s">
        <v>7785</v>
      </c>
      <c r="D834" t="s">
        <v>7951</v>
      </c>
      <c r="E834" t="s">
        <v>6292</v>
      </c>
      <c r="F834" t="s">
        <v>7786</v>
      </c>
      <c r="G834" t="s">
        <v>7952</v>
      </c>
      <c r="H834">
        <v>0</v>
      </c>
      <c r="I834">
        <v>0</v>
      </c>
      <c r="J834">
        <v>0</v>
      </c>
      <c r="K834">
        <v>0</v>
      </c>
      <c r="L834">
        <v>0</v>
      </c>
      <c r="M834">
        <v>0</v>
      </c>
    </row>
    <row r="835" spans="1:13" x14ac:dyDescent="0.2">
      <c r="A835">
        <v>5406012</v>
      </c>
      <c r="B835" t="s">
        <v>6289</v>
      </c>
      <c r="C835" t="s">
        <v>7785</v>
      </c>
      <c r="D835" t="s">
        <v>7953</v>
      </c>
      <c r="E835" t="s">
        <v>6292</v>
      </c>
      <c r="F835" t="s">
        <v>7786</v>
      </c>
      <c r="G835" t="s">
        <v>7954</v>
      </c>
      <c r="H835">
        <v>0</v>
      </c>
      <c r="I835">
        <v>0</v>
      </c>
      <c r="J835">
        <v>0</v>
      </c>
      <c r="K835">
        <v>0</v>
      </c>
      <c r="L835">
        <v>0</v>
      </c>
      <c r="M835">
        <v>0</v>
      </c>
    </row>
    <row r="836" spans="1:13" x14ac:dyDescent="0.2">
      <c r="A836">
        <v>5406013</v>
      </c>
      <c r="B836" t="s">
        <v>6289</v>
      </c>
      <c r="C836" t="s">
        <v>7785</v>
      </c>
      <c r="D836" t="s">
        <v>7955</v>
      </c>
      <c r="E836" t="s">
        <v>6292</v>
      </c>
      <c r="F836" t="s">
        <v>7786</v>
      </c>
      <c r="G836" t="s">
        <v>7956</v>
      </c>
      <c r="H836">
        <v>0</v>
      </c>
      <c r="I836">
        <v>0</v>
      </c>
      <c r="J836">
        <v>0</v>
      </c>
      <c r="K836">
        <v>0</v>
      </c>
      <c r="L836">
        <v>0</v>
      </c>
      <c r="M836">
        <v>0</v>
      </c>
    </row>
    <row r="837" spans="1:13" x14ac:dyDescent="0.2">
      <c r="A837">
        <v>5406014</v>
      </c>
      <c r="B837" t="s">
        <v>6289</v>
      </c>
      <c r="C837" t="s">
        <v>7785</v>
      </c>
      <c r="D837" t="s">
        <v>7957</v>
      </c>
      <c r="E837" t="s">
        <v>6292</v>
      </c>
      <c r="F837" t="s">
        <v>7786</v>
      </c>
      <c r="G837" t="s">
        <v>7958</v>
      </c>
      <c r="H837">
        <v>0</v>
      </c>
      <c r="I837">
        <v>0</v>
      </c>
      <c r="J837">
        <v>0</v>
      </c>
      <c r="K837">
        <v>0</v>
      </c>
      <c r="L837">
        <v>0</v>
      </c>
      <c r="M837">
        <v>0</v>
      </c>
    </row>
    <row r="838" spans="1:13" x14ac:dyDescent="0.2">
      <c r="A838">
        <v>5406015</v>
      </c>
      <c r="B838" t="s">
        <v>6289</v>
      </c>
      <c r="C838" t="s">
        <v>7785</v>
      </c>
      <c r="D838" t="s">
        <v>7959</v>
      </c>
      <c r="E838" t="s">
        <v>6292</v>
      </c>
      <c r="F838" t="s">
        <v>7786</v>
      </c>
      <c r="G838" t="s">
        <v>7960</v>
      </c>
      <c r="H838">
        <v>0</v>
      </c>
      <c r="I838">
        <v>0</v>
      </c>
      <c r="J838">
        <v>0</v>
      </c>
      <c r="K838">
        <v>0</v>
      </c>
      <c r="L838">
        <v>0</v>
      </c>
      <c r="M838">
        <v>0</v>
      </c>
    </row>
    <row r="839" spans="1:13" x14ac:dyDescent="0.2">
      <c r="A839">
        <v>5406016</v>
      </c>
      <c r="B839" t="s">
        <v>6289</v>
      </c>
      <c r="C839" t="s">
        <v>7785</v>
      </c>
      <c r="D839" t="s">
        <v>7961</v>
      </c>
      <c r="E839" t="s">
        <v>6292</v>
      </c>
      <c r="F839" t="s">
        <v>7786</v>
      </c>
      <c r="G839" t="s">
        <v>7962</v>
      </c>
      <c r="H839">
        <v>0</v>
      </c>
      <c r="I839">
        <v>0</v>
      </c>
      <c r="J839">
        <v>0</v>
      </c>
      <c r="K839">
        <v>0</v>
      </c>
      <c r="L839">
        <v>0</v>
      </c>
      <c r="M839">
        <v>0</v>
      </c>
    </row>
    <row r="840" spans="1:13" x14ac:dyDescent="0.2">
      <c r="A840">
        <v>5406017</v>
      </c>
      <c r="B840" t="s">
        <v>6289</v>
      </c>
      <c r="C840" t="s">
        <v>7785</v>
      </c>
      <c r="D840" t="s">
        <v>7963</v>
      </c>
      <c r="E840" t="s">
        <v>6292</v>
      </c>
      <c r="F840" t="s">
        <v>7786</v>
      </c>
      <c r="G840" t="s">
        <v>7964</v>
      </c>
      <c r="H840">
        <v>0</v>
      </c>
      <c r="I840">
        <v>0</v>
      </c>
      <c r="J840">
        <v>0</v>
      </c>
      <c r="K840">
        <v>0</v>
      </c>
      <c r="L840">
        <v>0</v>
      </c>
      <c r="M840">
        <v>0</v>
      </c>
    </row>
    <row r="841" spans="1:13" x14ac:dyDescent="0.2">
      <c r="A841">
        <v>5406018</v>
      </c>
      <c r="B841" t="s">
        <v>6289</v>
      </c>
      <c r="C841" t="s">
        <v>7785</v>
      </c>
      <c r="D841" t="s">
        <v>7965</v>
      </c>
      <c r="E841" t="s">
        <v>6292</v>
      </c>
      <c r="F841" t="s">
        <v>7786</v>
      </c>
      <c r="G841" t="s">
        <v>7966</v>
      </c>
      <c r="H841">
        <v>0</v>
      </c>
      <c r="I841">
        <v>0</v>
      </c>
      <c r="J841">
        <v>0</v>
      </c>
      <c r="K841">
        <v>0</v>
      </c>
      <c r="L841">
        <v>0</v>
      </c>
      <c r="M841">
        <v>0</v>
      </c>
    </row>
    <row r="842" spans="1:13" x14ac:dyDescent="0.2">
      <c r="A842">
        <v>5406019</v>
      </c>
      <c r="B842" t="s">
        <v>6289</v>
      </c>
      <c r="C842" t="s">
        <v>7785</v>
      </c>
      <c r="D842" t="s">
        <v>7967</v>
      </c>
      <c r="E842" t="s">
        <v>6292</v>
      </c>
      <c r="F842" t="s">
        <v>7786</v>
      </c>
      <c r="G842" t="s">
        <v>7968</v>
      </c>
      <c r="H842">
        <v>0</v>
      </c>
      <c r="I842">
        <v>0</v>
      </c>
      <c r="J842">
        <v>0</v>
      </c>
      <c r="K842">
        <v>0</v>
      </c>
      <c r="L842">
        <v>0</v>
      </c>
      <c r="M842">
        <v>0</v>
      </c>
    </row>
    <row r="843" spans="1:13" x14ac:dyDescent="0.2">
      <c r="A843">
        <v>5406020</v>
      </c>
      <c r="B843" t="s">
        <v>6289</v>
      </c>
      <c r="C843" t="s">
        <v>7785</v>
      </c>
      <c r="D843" t="s">
        <v>7969</v>
      </c>
      <c r="E843" t="s">
        <v>6292</v>
      </c>
      <c r="F843" t="s">
        <v>7786</v>
      </c>
      <c r="G843" t="s">
        <v>7970</v>
      </c>
      <c r="H843">
        <v>0</v>
      </c>
      <c r="I843">
        <v>0</v>
      </c>
      <c r="J843">
        <v>0</v>
      </c>
      <c r="K843">
        <v>0</v>
      </c>
      <c r="L843">
        <v>0</v>
      </c>
      <c r="M843">
        <v>0</v>
      </c>
    </row>
    <row r="844" spans="1:13" x14ac:dyDescent="0.2">
      <c r="A844">
        <v>5406021</v>
      </c>
      <c r="B844" t="s">
        <v>6289</v>
      </c>
      <c r="C844" t="s">
        <v>7785</v>
      </c>
      <c r="D844" t="s">
        <v>7971</v>
      </c>
      <c r="E844" t="s">
        <v>6292</v>
      </c>
      <c r="F844" t="s">
        <v>7786</v>
      </c>
      <c r="G844" t="s">
        <v>7972</v>
      </c>
      <c r="H844">
        <v>0</v>
      </c>
      <c r="I844">
        <v>0</v>
      </c>
      <c r="J844">
        <v>0</v>
      </c>
      <c r="K844">
        <v>0</v>
      </c>
      <c r="L844">
        <v>0</v>
      </c>
      <c r="M844">
        <v>0</v>
      </c>
    </row>
    <row r="845" spans="1:13" x14ac:dyDescent="0.2">
      <c r="A845">
        <v>5406022</v>
      </c>
      <c r="B845" t="s">
        <v>6289</v>
      </c>
      <c r="C845" t="s">
        <v>7785</v>
      </c>
      <c r="D845" t="s">
        <v>7973</v>
      </c>
      <c r="E845" t="s">
        <v>6292</v>
      </c>
      <c r="F845" t="s">
        <v>7786</v>
      </c>
      <c r="G845" t="s">
        <v>7974</v>
      </c>
      <c r="H845">
        <v>0</v>
      </c>
      <c r="I845">
        <v>0</v>
      </c>
      <c r="J845">
        <v>0</v>
      </c>
      <c r="K845">
        <v>0</v>
      </c>
      <c r="L845">
        <v>0</v>
      </c>
      <c r="M845">
        <v>0</v>
      </c>
    </row>
    <row r="846" spans="1:13" x14ac:dyDescent="0.2">
      <c r="A846">
        <v>5406023</v>
      </c>
      <c r="B846" t="s">
        <v>6289</v>
      </c>
      <c r="C846" t="s">
        <v>7785</v>
      </c>
      <c r="D846" t="s">
        <v>7975</v>
      </c>
      <c r="E846" t="s">
        <v>6292</v>
      </c>
      <c r="F846" t="s">
        <v>7786</v>
      </c>
      <c r="G846" t="s">
        <v>7976</v>
      </c>
      <c r="H846">
        <v>0</v>
      </c>
      <c r="I846">
        <v>0</v>
      </c>
      <c r="J846">
        <v>0</v>
      </c>
      <c r="K846">
        <v>0</v>
      </c>
      <c r="L846">
        <v>0</v>
      </c>
      <c r="M846">
        <v>0</v>
      </c>
    </row>
    <row r="847" spans="1:13" x14ac:dyDescent="0.2">
      <c r="A847">
        <v>5406024</v>
      </c>
      <c r="B847" t="s">
        <v>6289</v>
      </c>
      <c r="C847" t="s">
        <v>7785</v>
      </c>
      <c r="D847" t="s">
        <v>7977</v>
      </c>
      <c r="E847" t="s">
        <v>6292</v>
      </c>
      <c r="F847" t="s">
        <v>7786</v>
      </c>
      <c r="G847" t="s">
        <v>7978</v>
      </c>
      <c r="H847">
        <v>0</v>
      </c>
      <c r="I847">
        <v>0</v>
      </c>
      <c r="J847">
        <v>0</v>
      </c>
      <c r="K847">
        <v>0</v>
      </c>
      <c r="L847">
        <v>0</v>
      </c>
      <c r="M847">
        <v>0</v>
      </c>
    </row>
    <row r="848" spans="1:13" x14ac:dyDescent="0.2">
      <c r="A848">
        <v>5406025</v>
      </c>
      <c r="B848" t="s">
        <v>6289</v>
      </c>
      <c r="C848" t="s">
        <v>7785</v>
      </c>
      <c r="D848" t="s">
        <v>7979</v>
      </c>
      <c r="E848" t="s">
        <v>6292</v>
      </c>
      <c r="F848" t="s">
        <v>7786</v>
      </c>
      <c r="G848" t="s">
        <v>7980</v>
      </c>
      <c r="H848">
        <v>0</v>
      </c>
      <c r="I848">
        <v>0</v>
      </c>
      <c r="J848">
        <v>0</v>
      </c>
      <c r="K848">
        <v>0</v>
      </c>
      <c r="L848">
        <v>0</v>
      </c>
      <c r="M848">
        <v>0</v>
      </c>
    </row>
    <row r="849" spans="1:13" x14ac:dyDescent="0.2">
      <c r="A849">
        <v>5406026</v>
      </c>
      <c r="B849" t="s">
        <v>6289</v>
      </c>
      <c r="C849" t="s">
        <v>7785</v>
      </c>
      <c r="D849" t="s">
        <v>7981</v>
      </c>
      <c r="E849" t="s">
        <v>6292</v>
      </c>
      <c r="F849" t="s">
        <v>7786</v>
      </c>
      <c r="G849" t="s">
        <v>7982</v>
      </c>
      <c r="H849">
        <v>0</v>
      </c>
      <c r="I849">
        <v>0</v>
      </c>
      <c r="J849">
        <v>0</v>
      </c>
      <c r="K849">
        <v>0</v>
      </c>
      <c r="L849">
        <v>0</v>
      </c>
      <c r="M849">
        <v>0</v>
      </c>
    </row>
    <row r="850" spans="1:13" x14ac:dyDescent="0.2">
      <c r="A850">
        <v>5406027</v>
      </c>
      <c r="B850" t="s">
        <v>6289</v>
      </c>
      <c r="C850" t="s">
        <v>7785</v>
      </c>
      <c r="D850" t="s">
        <v>7983</v>
      </c>
      <c r="E850" t="s">
        <v>6292</v>
      </c>
      <c r="F850" t="s">
        <v>7786</v>
      </c>
      <c r="G850" t="s">
        <v>7984</v>
      </c>
      <c r="H850">
        <v>0</v>
      </c>
      <c r="I850">
        <v>0</v>
      </c>
      <c r="J850">
        <v>0</v>
      </c>
      <c r="K850">
        <v>0</v>
      </c>
      <c r="L850">
        <v>0</v>
      </c>
      <c r="M850">
        <v>0</v>
      </c>
    </row>
    <row r="851" spans="1:13" x14ac:dyDescent="0.2">
      <c r="A851">
        <v>5406028</v>
      </c>
      <c r="B851" t="s">
        <v>6289</v>
      </c>
      <c r="C851" t="s">
        <v>7785</v>
      </c>
      <c r="D851" t="s">
        <v>7985</v>
      </c>
      <c r="E851" t="s">
        <v>6292</v>
      </c>
      <c r="F851" t="s">
        <v>7786</v>
      </c>
      <c r="G851" t="s">
        <v>7986</v>
      </c>
      <c r="H851">
        <v>0</v>
      </c>
      <c r="I851">
        <v>0</v>
      </c>
      <c r="J851">
        <v>0</v>
      </c>
      <c r="K851">
        <v>0</v>
      </c>
      <c r="L851">
        <v>0</v>
      </c>
      <c r="M851">
        <v>0</v>
      </c>
    </row>
    <row r="852" spans="1:13" x14ac:dyDescent="0.2">
      <c r="A852">
        <v>5406029</v>
      </c>
      <c r="B852" t="s">
        <v>6289</v>
      </c>
      <c r="C852" t="s">
        <v>7785</v>
      </c>
      <c r="D852" t="s">
        <v>7987</v>
      </c>
      <c r="E852" t="s">
        <v>6292</v>
      </c>
      <c r="F852" t="s">
        <v>7786</v>
      </c>
      <c r="G852" t="s">
        <v>7988</v>
      </c>
      <c r="H852">
        <v>0</v>
      </c>
      <c r="I852">
        <v>0</v>
      </c>
      <c r="J852">
        <v>0</v>
      </c>
      <c r="K852">
        <v>0</v>
      </c>
      <c r="L852">
        <v>0</v>
      </c>
      <c r="M852">
        <v>0</v>
      </c>
    </row>
    <row r="853" spans="1:13" x14ac:dyDescent="0.2">
      <c r="A853">
        <v>5406030</v>
      </c>
      <c r="B853" t="s">
        <v>6289</v>
      </c>
      <c r="C853" t="s">
        <v>7785</v>
      </c>
      <c r="D853" t="s">
        <v>7989</v>
      </c>
      <c r="E853" t="s">
        <v>6292</v>
      </c>
      <c r="F853" t="s">
        <v>7786</v>
      </c>
      <c r="G853" t="s">
        <v>7990</v>
      </c>
      <c r="H853">
        <v>0</v>
      </c>
      <c r="I853">
        <v>0</v>
      </c>
      <c r="J853">
        <v>0</v>
      </c>
      <c r="K853">
        <v>0</v>
      </c>
      <c r="L853">
        <v>0</v>
      </c>
      <c r="M853">
        <v>0</v>
      </c>
    </row>
    <row r="854" spans="1:13" x14ac:dyDescent="0.2">
      <c r="A854">
        <v>5406031</v>
      </c>
      <c r="B854" t="s">
        <v>6289</v>
      </c>
      <c r="C854" t="s">
        <v>7785</v>
      </c>
      <c r="D854" t="s">
        <v>7991</v>
      </c>
      <c r="E854" t="s">
        <v>6292</v>
      </c>
      <c r="F854" t="s">
        <v>7786</v>
      </c>
      <c r="G854" t="s">
        <v>7992</v>
      </c>
      <c r="H854">
        <v>0</v>
      </c>
      <c r="I854">
        <v>0</v>
      </c>
      <c r="J854">
        <v>0</v>
      </c>
      <c r="K854">
        <v>0</v>
      </c>
      <c r="L854">
        <v>0</v>
      </c>
      <c r="M854">
        <v>0</v>
      </c>
    </row>
    <row r="855" spans="1:13" x14ac:dyDescent="0.2">
      <c r="A855">
        <v>5406032</v>
      </c>
      <c r="B855" t="s">
        <v>6289</v>
      </c>
      <c r="C855" t="s">
        <v>7785</v>
      </c>
      <c r="D855" t="s">
        <v>7993</v>
      </c>
      <c r="E855" t="s">
        <v>6292</v>
      </c>
      <c r="F855" t="s">
        <v>7786</v>
      </c>
      <c r="G855" t="s">
        <v>7994</v>
      </c>
      <c r="H855">
        <v>0</v>
      </c>
      <c r="I855">
        <v>0</v>
      </c>
      <c r="J855">
        <v>0</v>
      </c>
      <c r="K855">
        <v>0</v>
      </c>
      <c r="L855">
        <v>0</v>
      </c>
      <c r="M855">
        <v>0</v>
      </c>
    </row>
    <row r="856" spans="1:13" x14ac:dyDescent="0.2">
      <c r="A856">
        <v>5406033</v>
      </c>
      <c r="B856" t="s">
        <v>6289</v>
      </c>
      <c r="C856" t="s">
        <v>7785</v>
      </c>
      <c r="D856" t="s">
        <v>7995</v>
      </c>
      <c r="E856" t="s">
        <v>6292</v>
      </c>
      <c r="F856" t="s">
        <v>7786</v>
      </c>
      <c r="G856" t="s">
        <v>7996</v>
      </c>
      <c r="H856">
        <v>0</v>
      </c>
      <c r="I856">
        <v>0</v>
      </c>
      <c r="J856">
        <v>0</v>
      </c>
      <c r="K856">
        <v>0</v>
      </c>
      <c r="L856">
        <v>0</v>
      </c>
      <c r="M856">
        <v>0</v>
      </c>
    </row>
    <row r="857" spans="1:13" x14ac:dyDescent="0.2">
      <c r="A857">
        <v>5406034</v>
      </c>
      <c r="B857" t="s">
        <v>6289</v>
      </c>
      <c r="C857" t="s">
        <v>7785</v>
      </c>
      <c r="D857" t="s">
        <v>7997</v>
      </c>
      <c r="E857" t="s">
        <v>6292</v>
      </c>
      <c r="F857" t="s">
        <v>7786</v>
      </c>
      <c r="G857" t="s">
        <v>7998</v>
      </c>
      <c r="H857">
        <v>0</v>
      </c>
      <c r="I857">
        <v>0</v>
      </c>
      <c r="J857">
        <v>0</v>
      </c>
      <c r="K857">
        <v>0</v>
      </c>
      <c r="L857">
        <v>0</v>
      </c>
      <c r="M857">
        <v>0</v>
      </c>
    </row>
    <row r="858" spans="1:13" x14ac:dyDescent="0.2">
      <c r="A858">
        <v>5406035</v>
      </c>
      <c r="B858" t="s">
        <v>6289</v>
      </c>
      <c r="C858" t="s">
        <v>7785</v>
      </c>
      <c r="D858" t="s">
        <v>7999</v>
      </c>
      <c r="E858" t="s">
        <v>6292</v>
      </c>
      <c r="F858" t="s">
        <v>7786</v>
      </c>
      <c r="G858" t="s">
        <v>8000</v>
      </c>
      <c r="H858">
        <v>0</v>
      </c>
      <c r="I858">
        <v>0</v>
      </c>
      <c r="J858">
        <v>0</v>
      </c>
      <c r="K858">
        <v>0</v>
      </c>
      <c r="L858">
        <v>0</v>
      </c>
      <c r="M858">
        <v>0</v>
      </c>
    </row>
    <row r="859" spans="1:13" x14ac:dyDescent="0.2">
      <c r="A859">
        <v>5406036</v>
      </c>
      <c r="B859" t="s">
        <v>6289</v>
      </c>
      <c r="C859" t="s">
        <v>7785</v>
      </c>
      <c r="D859" t="s">
        <v>8001</v>
      </c>
      <c r="E859" t="s">
        <v>6292</v>
      </c>
      <c r="F859" t="s">
        <v>7786</v>
      </c>
      <c r="G859" t="s">
        <v>8002</v>
      </c>
      <c r="H859">
        <v>0</v>
      </c>
      <c r="I859">
        <v>0</v>
      </c>
      <c r="J859">
        <v>0</v>
      </c>
      <c r="K859">
        <v>0</v>
      </c>
      <c r="L859">
        <v>0</v>
      </c>
      <c r="M859">
        <v>0</v>
      </c>
    </row>
    <row r="860" spans="1:13" x14ac:dyDescent="0.2">
      <c r="A860">
        <v>5406037</v>
      </c>
      <c r="B860" t="s">
        <v>6289</v>
      </c>
      <c r="C860" t="s">
        <v>7785</v>
      </c>
      <c r="D860" t="s">
        <v>8003</v>
      </c>
      <c r="E860" t="s">
        <v>6292</v>
      </c>
      <c r="F860" t="s">
        <v>7786</v>
      </c>
      <c r="G860" t="s">
        <v>8004</v>
      </c>
      <c r="H860">
        <v>0</v>
      </c>
      <c r="I860">
        <v>0</v>
      </c>
      <c r="J860">
        <v>0</v>
      </c>
      <c r="K860">
        <v>0</v>
      </c>
      <c r="L860">
        <v>0</v>
      </c>
      <c r="M860">
        <v>0</v>
      </c>
    </row>
    <row r="861" spans="1:13" x14ac:dyDescent="0.2">
      <c r="A861">
        <v>5406290</v>
      </c>
      <c r="B861" t="s">
        <v>6289</v>
      </c>
      <c r="C861" t="s">
        <v>7785</v>
      </c>
      <c r="D861" t="s">
        <v>8005</v>
      </c>
      <c r="E861" t="s">
        <v>6292</v>
      </c>
      <c r="F861" t="s">
        <v>7786</v>
      </c>
      <c r="G861" t="s">
        <v>8006</v>
      </c>
      <c r="H861">
        <v>0</v>
      </c>
      <c r="I861">
        <v>0</v>
      </c>
      <c r="J861">
        <v>0</v>
      </c>
      <c r="K861">
        <v>0</v>
      </c>
      <c r="L861">
        <v>0</v>
      </c>
      <c r="M861">
        <v>0</v>
      </c>
    </row>
    <row r="862" spans="1:13" x14ac:dyDescent="0.2">
      <c r="A862">
        <v>5406201</v>
      </c>
      <c r="B862" t="s">
        <v>6289</v>
      </c>
      <c r="C862" t="s">
        <v>7785</v>
      </c>
      <c r="D862" t="s">
        <v>8007</v>
      </c>
      <c r="E862" t="s">
        <v>6292</v>
      </c>
      <c r="F862" t="s">
        <v>7786</v>
      </c>
      <c r="G862" t="s">
        <v>8008</v>
      </c>
      <c r="H862">
        <v>0</v>
      </c>
      <c r="I862">
        <v>0</v>
      </c>
      <c r="J862">
        <v>0</v>
      </c>
      <c r="K862">
        <v>0</v>
      </c>
      <c r="L862">
        <v>0</v>
      </c>
      <c r="M862">
        <v>0</v>
      </c>
    </row>
    <row r="863" spans="1:13" x14ac:dyDescent="0.2">
      <c r="A863">
        <v>5406202</v>
      </c>
      <c r="B863" t="s">
        <v>6289</v>
      </c>
      <c r="C863" t="s">
        <v>7785</v>
      </c>
      <c r="D863" t="s">
        <v>8009</v>
      </c>
      <c r="E863" t="s">
        <v>6292</v>
      </c>
      <c r="F863" t="s">
        <v>7786</v>
      </c>
      <c r="G863" t="s">
        <v>8010</v>
      </c>
      <c r="H863">
        <v>0</v>
      </c>
      <c r="I863">
        <v>0</v>
      </c>
      <c r="J863">
        <v>0</v>
      </c>
      <c r="K863">
        <v>0</v>
      </c>
      <c r="L863">
        <v>0</v>
      </c>
      <c r="M863">
        <v>0</v>
      </c>
    </row>
    <row r="864" spans="1:13" x14ac:dyDescent="0.2">
      <c r="A864">
        <v>5406203</v>
      </c>
      <c r="B864" t="s">
        <v>6289</v>
      </c>
      <c r="C864" t="s">
        <v>7785</v>
      </c>
      <c r="D864" t="s">
        <v>8011</v>
      </c>
      <c r="E864" t="s">
        <v>6292</v>
      </c>
      <c r="F864" t="s">
        <v>7786</v>
      </c>
      <c r="G864" t="s">
        <v>8012</v>
      </c>
      <c r="H864">
        <v>0</v>
      </c>
      <c r="I864">
        <v>0</v>
      </c>
      <c r="J864">
        <v>0</v>
      </c>
      <c r="K864">
        <v>0</v>
      </c>
      <c r="L864">
        <v>0</v>
      </c>
      <c r="M864">
        <v>0</v>
      </c>
    </row>
    <row r="865" spans="1:13" x14ac:dyDescent="0.2">
      <c r="A865">
        <v>5406204</v>
      </c>
      <c r="B865" t="s">
        <v>6289</v>
      </c>
      <c r="C865" t="s">
        <v>7785</v>
      </c>
      <c r="D865" t="s">
        <v>8013</v>
      </c>
      <c r="E865" t="s">
        <v>6292</v>
      </c>
      <c r="F865" t="s">
        <v>7786</v>
      </c>
      <c r="G865" t="s">
        <v>8014</v>
      </c>
      <c r="H865">
        <v>0</v>
      </c>
      <c r="I865">
        <v>0</v>
      </c>
      <c r="J865">
        <v>0</v>
      </c>
      <c r="K865">
        <v>0</v>
      </c>
      <c r="L865">
        <v>0</v>
      </c>
      <c r="M865">
        <v>0</v>
      </c>
    </row>
    <row r="866" spans="1:13" x14ac:dyDescent="0.2">
      <c r="A866">
        <v>5406205</v>
      </c>
      <c r="B866" t="s">
        <v>6289</v>
      </c>
      <c r="C866" t="s">
        <v>7785</v>
      </c>
      <c r="D866" t="s">
        <v>8015</v>
      </c>
      <c r="E866" t="s">
        <v>6292</v>
      </c>
      <c r="F866" t="s">
        <v>7786</v>
      </c>
      <c r="G866" t="s">
        <v>8016</v>
      </c>
      <c r="H866">
        <v>0</v>
      </c>
      <c r="I866">
        <v>0</v>
      </c>
      <c r="J866">
        <v>0</v>
      </c>
      <c r="K866">
        <v>0</v>
      </c>
      <c r="L866">
        <v>0</v>
      </c>
      <c r="M866">
        <v>0</v>
      </c>
    </row>
    <row r="867" spans="1:13" x14ac:dyDescent="0.2">
      <c r="A867">
        <v>5406206</v>
      </c>
      <c r="B867" t="s">
        <v>6289</v>
      </c>
      <c r="C867" t="s">
        <v>7785</v>
      </c>
      <c r="D867" t="s">
        <v>8017</v>
      </c>
      <c r="E867" t="s">
        <v>6292</v>
      </c>
      <c r="F867" t="s">
        <v>7786</v>
      </c>
      <c r="G867" t="s">
        <v>8018</v>
      </c>
      <c r="H867">
        <v>0</v>
      </c>
      <c r="I867">
        <v>0</v>
      </c>
      <c r="J867">
        <v>0</v>
      </c>
      <c r="K867">
        <v>0</v>
      </c>
      <c r="L867">
        <v>0</v>
      </c>
      <c r="M867">
        <v>0</v>
      </c>
    </row>
    <row r="868" spans="1:13" x14ac:dyDescent="0.2">
      <c r="A868">
        <v>5406207</v>
      </c>
      <c r="B868" t="s">
        <v>6289</v>
      </c>
      <c r="C868" t="s">
        <v>7785</v>
      </c>
      <c r="D868" t="s">
        <v>8019</v>
      </c>
      <c r="E868" t="s">
        <v>6292</v>
      </c>
      <c r="F868" t="s">
        <v>7786</v>
      </c>
      <c r="G868" t="s">
        <v>8020</v>
      </c>
      <c r="H868">
        <v>0</v>
      </c>
      <c r="I868">
        <v>0</v>
      </c>
      <c r="J868">
        <v>0</v>
      </c>
      <c r="K868">
        <v>0</v>
      </c>
      <c r="L868">
        <v>0</v>
      </c>
      <c r="M868">
        <v>0</v>
      </c>
    </row>
    <row r="869" spans="1:13" x14ac:dyDescent="0.2">
      <c r="A869">
        <v>5406208</v>
      </c>
      <c r="B869" t="s">
        <v>6289</v>
      </c>
      <c r="C869" t="s">
        <v>7785</v>
      </c>
      <c r="D869" t="s">
        <v>8021</v>
      </c>
      <c r="E869" t="s">
        <v>6292</v>
      </c>
      <c r="F869" t="s">
        <v>7786</v>
      </c>
      <c r="G869" t="s">
        <v>8022</v>
      </c>
      <c r="H869">
        <v>0</v>
      </c>
      <c r="I869">
        <v>0</v>
      </c>
      <c r="J869">
        <v>0</v>
      </c>
      <c r="K869">
        <v>0</v>
      </c>
      <c r="L869">
        <v>0</v>
      </c>
      <c r="M869">
        <v>0</v>
      </c>
    </row>
    <row r="870" spans="1:13" x14ac:dyDescent="0.2">
      <c r="A870">
        <v>5406209</v>
      </c>
      <c r="B870" t="s">
        <v>6289</v>
      </c>
      <c r="C870" t="s">
        <v>7785</v>
      </c>
      <c r="D870" t="s">
        <v>8023</v>
      </c>
      <c r="E870" t="s">
        <v>6292</v>
      </c>
      <c r="F870" t="s">
        <v>7786</v>
      </c>
      <c r="G870" t="s">
        <v>8024</v>
      </c>
      <c r="H870">
        <v>0</v>
      </c>
      <c r="I870">
        <v>0</v>
      </c>
      <c r="J870">
        <v>0</v>
      </c>
      <c r="K870">
        <v>0</v>
      </c>
      <c r="L870">
        <v>0</v>
      </c>
      <c r="M870">
        <v>0</v>
      </c>
    </row>
    <row r="871" spans="1:13" x14ac:dyDescent="0.2">
      <c r="A871">
        <v>5406210</v>
      </c>
      <c r="B871" t="s">
        <v>6289</v>
      </c>
      <c r="C871" t="s">
        <v>7785</v>
      </c>
      <c r="D871" t="s">
        <v>8025</v>
      </c>
      <c r="E871" t="s">
        <v>6292</v>
      </c>
      <c r="F871" t="s">
        <v>7786</v>
      </c>
      <c r="G871" t="s">
        <v>8026</v>
      </c>
      <c r="H871">
        <v>0</v>
      </c>
      <c r="I871">
        <v>0</v>
      </c>
      <c r="J871">
        <v>0</v>
      </c>
      <c r="K871">
        <v>0</v>
      </c>
      <c r="L871">
        <v>0</v>
      </c>
      <c r="M871">
        <v>0</v>
      </c>
    </row>
    <row r="872" spans="1:13" x14ac:dyDescent="0.2">
      <c r="A872">
        <v>5406211</v>
      </c>
      <c r="B872" t="s">
        <v>6289</v>
      </c>
      <c r="C872" t="s">
        <v>7785</v>
      </c>
      <c r="D872" t="s">
        <v>8027</v>
      </c>
      <c r="E872" t="s">
        <v>6292</v>
      </c>
      <c r="F872" t="s">
        <v>7786</v>
      </c>
      <c r="G872" t="s">
        <v>8028</v>
      </c>
      <c r="H872">
        <v>0</v>
      </c>
      <c r="I872">
        <v>0</v>
      </c>
      <c r="J872">
        <v>0</v>
      </c>
      <c r="K872">
        <v>0</v>
      </c>
      <c r="L872">
        <v>0</v>
      </c>
      <c r="M872">
        <v>0</v>
      </c>
    </row>
    <row r="873" spans="1:13" x14ac:dyDescent="0.2">
      <c r="A873">
        <v>5406212</v>
      </c>
      <c r="B873" t="s">
        <v>6289</v>
      </c>
      <c r="C873" t="s">
        <v>7785</v>
      </c>
      <c r="D873" t="s">
        <v>8029</v>
      </c>
      <c r="E873" t="s">
        <v>6292</v>
      </c>
      <c r="F873" t="s">
        <v>7786</v>
      </c>
      <c r="G873" t="s">
        <v>8030</v>
      </c>
      <c r="H873">
        <v>0</v>
      </c>
      <c r="I873">
        <v>0</v>
      </c>
      <c r="J873">
        <v>0</v>
      </c>
      <c r="K873">
        <v>0</v>
      </c>
      <c r="L873">
        <v>0</v>
      </c>
      <c r="M873">
        <v>0</v>
      </c>
    </row>
    <row r="874" spans="1:13" x14ac:dyDescent="0.2">
      <c r="A874">
        <v>5406213</v>
      </c>
      <c r="B874" t="s">
        <v>6289</v>
      </c>
      <c r="C874" t="s">
        <v>7785</v>
      </c>
      <c r="D874" t="s">
        <v>8031</v>
      </c>
      <c r="E874" t="s">
        <v>6292</v>
      </c>
      <c r="F874" t="s">
        <v>7786</v>
      </c>
      <c r="G874" t="s">
        <v>8032</v>
      </c>
      <c r="H874">
        <v>0</v>
      </c>
      <c r="I874">
        <v>0</v>
      </c>
      <c r="J874">
        <v>0</v>
      </c>
      <c r="K874">
        <v>0</v>
      </c>
      <c r="L874">
        <v>0</v>
      </c>
      <c r="M874">
        <v>0</v>
      </c>
    </row>
    <row r="875" spans="1:13" x14ac:dyDescent="0.2">
      <c r="A875">
        <v>5406214</v>
      </c>
      <c r="B875" t="s">
        <v>6289</v>
      </c>
      <c r="C875" t="s">
        <v>7785</v>
      </c>
      <c r="D875" t="s">
        <v>8033</v>
      </c>
      <c r="E875" t="s">
        <v>6292</v>
      </c>
      <c r="F875" t="s">
        <v>7786</v>
      </c>
      <c r="G875" t="s">
        <v>8034</v>
      </c>
      <c r="H875">
        <v>0</v>
      </c>
      <c r="I875">
        <v>0</v>
      </c>
      <c r="J875">
        <v>0</v>
      </c>
      <c r="K875">
        <v>0</v>
      </c>
      <c r="L875">
        <v>0</v>
      </c>
      <c r="M875">
        <v>0</v>
      </c>
    </row>
    <row r="876" spans="1:13" x14ac:dyDescent="0.2">
      <c r="A876">
        <v>5406215</v>
      </c>
      <c r="B876" t="s">
        <v>6289</v>
      </c>
      <c r="C876" t="s">
        <v>7785</v>
      </c>
      <c r="D876" t="s">
        <v>8035</v>
      </c>
      <c r="E876" t="s">
        <v>6292</v>
      </c>
      <c r="F876" t="s">
        <v>7786</v>
      </c>
      <c r="G876" t="s">
        <v>8036</v>
      </c>
      <c r="H876">
        <v>0</v>
      </c>
      <c r="I876">
        <v>0</v>
      </c>
      <c r="J876">
        <v>0</v>
      </c>
      <c r="K876">
        <v>0</v>
      </c>
      <c r="L876">
        <v>0</v>
      </c>
      <c r="M876">
        <v>0</v>
      </c>
    </row>
    <row r="877" spans="1:13" x14ac:dyDescent="0.2">
      <c r="A877">
        <v>5406216</v>
      </c>
      <c r="B877" t="s">
        <v>6289</v>
      </c>
      <c r="C877" t="s">
        <v>7785</v>
      </c>
      <c r="D877" t="s">
        <v>8037</v>
      </c>
      <c r="E877" t="s">
        <v>6292</v>
      </c>
      <c r="F877" t="s">
        <v>7786</v>
      </c>
      <c r="G877" t="s">
        <v>8038</v>
      </c>
      <c r="H877">
        <v>0</v>
      </c>
      <c r="I877">
        <v>0</v>
      </c>
      <c r="J877">
        <v>0</v>
      </c>
      <c r="K877">
        <v>0</v>
      </c>
      <c r="L877">
        <v>0</v>
      </c>
      <c r="M877">
        <v>0</v>
      </c>
    </row>
    <row r="878" spans="1:13" x14ac:dyDescent="0.2">
      <c r="A878">
        <v>5406217</v>
      </c>
      <c r="B878" t="s">
        <v>6289</v>
      </c>
      <c r="C878" t="s">
        <v>7785</v>
      </c>
      <c r="D878" t="s">
        <v>8039</v>
      </c>
      <c r="E878" t="s">
        <v>6292</v>
      </c>
      <c r="F878" t="s">
        <v>7786</v>
      </c>
      <c r="G878" t="s">
        <v>8040</v>
      </c>
      <c r="H878">
        <v>0</v>
      </c>
      <c r="I878">
        <v>0</v>
      </c>
      <c r="J878">
        <v>0</v>
      </c>
      <c r="K878">
        <v>0</v>
      </c>
      <c r="L878">
        <v>0</v>
      </c>
      <c r="M878">
        <v>0</v>
      </c>
    </row>
    <row r="879" spans="1:13" x14ac:dyDescent="0.2">
      <c r="A879">
        <v>5406218</v>
      </c>
      <c r="B879" t="s">
        <v>6289</v>
      </c>
      <c r="C879" t="s">
        <v>7785</v>
      </c>
      <c r="D879" t="s">
        <v>8041</v>
      </c>
      <c r="E879" t="s">
        <v>6292</v>
      </c>
      <c r="F879" t="s">
        <v>7786</v>
      </c>
      <c r="G879" t="s">
        <v>8042</v>
      </c>
      <c r="H879">
        <v>0</v>
      </c>
      <c r="I879">
        <v>0</v>
      </c>
      <c r="J879">
        <v>0</v>
      </c>
      <c r="K879">
        <v>0</v>
      </c>
      <c r="L879">
        <v>0</v>
      </c>
      <c r="M879">
        <v>0</v>
      </c>
    </row>
    <row r="880" spans="1:13" x14ac:dyDescent="0.2">
      <c r="A880">
        <v>5406219</v>
      </c>
      <c r="B880" t="s">
        <v>6289</v>
      </c>
      <c r="C880" t="s">
        <v>7785</v>
      </c>
      <c r="D880" t="s">
        <v>8043</v>
      </c>
      <c r="E880" t="s">
        <v>6292</v>
      </c>
      <c r="F880" t="s">
        <v>7786</v>
      </c>
      <c r="G880" t="s">
        <v>8044</v>
      </c>
      <c r="H880">
        <v>0</v>
      </c>
      <c r="I880">
        <v>0</v>
      </c>
      <c r="J880">
        <v>0</v>
      </c>
      <c r="K880">
        <v>0</v>
      </c>
      <c r="L880">
        <v>0</v>
      </c>
      <c r="M880">
        <v>0</v>
      </c>
    </row>
    <row r="881" spans="1:13" x14ac:dyDescent="0.2">
      <c r="A881">
        <v>5406220</v>
      </c>
      <c r="B881" t="s">
        <v>6289</v>
      </c>
      <c r="C881" t="s">
        <v>7785</v>
      </c>
      <c r="D881" t="s">
        <v>8045</v>
      </c>
      <c r="E881" t="s">
        <v>6292</v>
      </c>
      <c r="F881" t="s">
        <v>7786</v>
      </c>
      <c r="G881" t="s">
        <v>8046</v>
      </c>
      <c r="H881">
        <v>0</v>
      </c>
      <c r="I881">
        <v>0</v>
      </c>
      <c r="J881">
        <v>0</v>
      </c>
      <c r="K881">
        <v>0</v>
      </c>
      <c r="L881">
        <v>0</v>
      </c>
      <c r="M881">
        <v>0</v>
      </c>
    </row>
    <row r="882" spans="1:13" x14ac:dyDescent="0.2">
      <c r="A882">
        <v>5406221</v>
      </c>
      <c r="B882" t="s">
        <v>6289</v>
      </c>
      <c r="C882" t="s">
        <v>7785</v>
      </c>
      <c r="D882" t="s">
        <v>8047</v>
      </c>
      <c r="E882" t="s">
        <v>6292</v>
      </c>
      <c r="F882" t="s">
        <v>7786</v>
      </c>
      <c r="G882" t="s">
        <v>8048</v>
      </c>
      <c r="H882">
        <v>0</v>
      </c>
      <c r="I882">
        <v>0</v>
      </c>
      <c r="J882">
        <v>0</v>
      </c>
      <c r="K882">
        <v>0</v>
      </c>
      <c r="L882">
        <v>0</v>
      </c>
      <c r="M882">
        <v>0</v>
      </c>
    </row>
    <row r="883" spans="1:13" x14ac:dyDescent="0.2">
      <c r="A883">
        <v>5406222</v>
      </c>
      <c r="B883" t="s">
        <v>6289</v>
      </c>
      <c r="C883" t="s">
        <v>7785</v>
      </c>
      <c r="D883" t="s">
        <v>8049</v>
      </c>
      <c r="E883" t="s">
        <v>6292</v>
      </c>
      <c r="F883" t="s">
        <v>7786</v>
      </c>
      <c r="G883" t="s">
        <v>8050</v>
      </c>
      <c r="H883">
        <v>0</v>
      </c>
      <c r="I883">
        <v>0</v>
      </c>
      <c r="J883">
        <v>0</v>
      </c>
      <c r="K883">
        <v>0</v>
      </c>
      <c r="L883">
        <v>0</v>
      </c>
      <c r="M883">
        <v>0</v>
      </c>
    </row>
    <row r="884" spans="1:13" x14ac:dyDescent="0.2">
      <c r="A884">
        <v>5406223</v>
      </c>
      <c r="B884" t="s">
        <v>6289</v>
      </c>
      <c r="C884" t="s">
        <v>7785</v>
      </c>
      <c r="D884" t="s">
        <v>8051</v>
      </c>
      <c r="E884" t="s">
        <v>6292</v>
      </c>
      <c r="F884" t="s">
        <v>7786</v>
      </c>
      <c r="G884" t="s">
        <v>8052</v>
      </c>
      <c r="H884">
        <v>0</v>
      </c>
      <c r="I884">
        <v>0</v>
      </c>
      <c r="J884">
        <v>0</v>
      </c>
      <c r="K884">
        <v>0</v>
      </c>
      <c r="L884">
        <v>0</v>
      </c>
      <c r="M884">
        <v>0</v>
      </c>
    </row>
    <row r="885" spans="1:13" x14ac:dyDescent="0.2">
      <c r="A885">
        <v>5406224</v>
      </c>
      <c r="B885" t="s">
        <v>6289</v>
      </c>
      <c r="C885" t="s">
        <v>7785</v>
      </c>
      <c r="D885" t="s">
        <v>8053</v>
      </c>
      <c r="E885" t="s">
        <v>6292</v>
      </c>
      <c r="F885" t="s">
        <v>7786</v>
      </c>
      <c r="G885" t="s">
        <v>8054</v>
      </c>
      <c r="H885">
        <v>0</v>
      </c>
      <c r="I885">
        <v>0</v>
      </c>
      <c r="J885">
        <v>0</v>
      </c>
      <c r="K885">
        <v>0</v>
      </c>
      <c r="L885">
        <v>0</v>
      </c>
      <c r="M885">
        <v>0</v>
      </c>
    </row>
    <row r="886" spans="1:13" x14ac:dyDescent="0.2">
      <c r="A886">
        <v>5406225</v>
      </c>
      <c r="B886" t="s">
        <v>6289</v>
      </c>
      <c r="C886" t="s">
        <v>7785</v>
      </c>
      <c r="D886" t="s">
        <v>8055</v>
      </c>
      <c r="E886" t="s">
        <v>6292</v>
      </c>
      <c r="F886" t="s">
        <v>7786</v>
      </c>
      <c r="G886" t="s">
        <v>8056</v>
      </c>
      <c r="H886">
        <v>0</v>
      </c>
      <c r="I886">
        <v>0</v>
      </c>
      <c r="J886">
        <v>0</v>
      </c>
      <c r="K886">
        <v>0</v>
      </c>
      <c r="L886">
        <v>0</v>
      </c>
      <c r="M886">
        <v>0</v>
      </c>
    </row>
    <row r="887" spans="1:13" x14ac:dyDescent="0.2">
      <c r="A887">
        <v>5406226</v>
      </c>
      <c r="B887" t="s">
        <v>6289</v>
      </c>
      <c r="C887" t="s">
        <v>7785</v>
      </c>
      <c r="D887" t="s">
        <v>8057</v>
      </c>
      <c r="E887" t="s">
        <v>6292</v>
      </c>
      <c r="F887" t="s">
        <v>7786</v>
      </c>
      <c r="G887" t="s">
        <v>8058</v>
      </c>
      <c r="H887">
        <v>0</v>
      </c>
      <c r="I887">
        <v>0</v>
      </c>
      <c r="J887">
        <v>0</v>
      </c>
      <c r="K887">
        <v>0</v>
      </c>
      <c r="L887">
        <v>0</v>
      </c>
      <c r="M887">
        <v>0</v>
      </c>
    </row>
    <row r="888" spans="1:13" x14ac:dyDescent="0.2">
      <c r="A888">
        <v>5406227</v>
      </c>
      <c r="B888" t="s">
        <v>6289</v>
      </c>
      <c r="C888" t="s">
        <v>7785</v>
      </c>
      <c r="D888" t="s">
        <v>8059</v>
      </c>
      <c r="E888" t="s">
        <v>6292</v>
      </c>
      <c r="F888" t="s">
        <v>7786</v>
      </c>
      <c r="G888" t="s">
        <v>8060</v>
      </c>
      <c r="H888">
        <v>0</v>
      </c>
      <c r="I888">
        <v>0</v>
      </c>
      <c r="J888">
        <v>0</v>
      </c>
      <c r="K888">
        <v>0</v>
      </c>
      <c r="L888">
        <v>0</v>
      </c>
      <c r="M888">
        <v>0</v>
      </c>
    </row>
    <row r="889" spans="1:13" x14ac:dyDescent="0.2">
      <c r="A889">
        <v>5406228</v>
      </c>
      <c r="B889" t="s">
        <v>6289</v>
      </c>
      <c r="C889" t="s">
        <v>7785</v>
      </c>
      <c r="D889" t="s">
        <v>8061</v>
      </c>
      <c r="E889" t="s">
        <v>6292</v>
      </c>
      <c r="F889" t="s">
        <v>7786</v>
      </c>
      <c r="G889" t="s">
        <v>8062</v>
      </c>
      <c r="H889">
        <v>0</v>
      </c>
      <c r="I889">
        <v>0</v>
      </c>
      <c r="J889">
        <v>0</v>
      </c>
      <c r="K889">
        <v>0</v>
      </c>
      <c r="L889">
        <v>0</v>
      </c>
      <c r="M889">
        <v>0</v>
      </c>
    </row>
    <row r="890" spans="1:13" x14ac:dyDescent="0.2">
      <c r="A890">
        <v>5406229</v>
      </c>
      <c r="B890" t="s">
        <v>6289</v>
      </c>
      <c r="C890" t="s">
        <v>7785</v>
      </c>
      <c r="D890" t="s">
        <v>8063</v>
      </c>
      <c r="E890" t="s">
        <v>6292</v>
      </c>
      <c r="F890" t="s">
        <v>7786</v>
      </c>
      <c r="G890" t="s">
        <v>8064</v>
      </c>
      <c r="H890">
        <v>0</v>
      </c>
      <c r="I890">
        <v>0</v>
      </c>
      <c r="J890">
        <v>0</v>
      </c>
      <c r="K890">
        <v>0</v>
      </c>
      <c r="L890">
        <v>0</v>
      </c>
      <c r="M890">
        <v>0</v>
      </c>
    </row>
    <row r="891" spans="1:13" x14ac:dyDescent="0.2">
      <c r="A891">
        <v>5406230</v>
      </c>
      <c r="B891" t="s">
        <v>6289</v>
      </c>
      <c r="C891" t="s">
        <v>7785</v>
      </c>
      <c r="D891" t="s">
        <v>8065</v>
      </c>
      <c r="E891" t="s">
        <v>6292</v>
      </c>
      <c r="F891" t="s">
        <v>7786</v>
      </c>
      <c r="G891" t="s">
        <v>8066</v>
      </c>
      <c r="H891">
        <v>0</v>
      </c>
      <c r="I891">
        <v>0</v>
      </c>
      <c r="J891">
        <v>0</v>
      </c>
      <c r="K891">
        <v>0</v>
      </c>
      <c r="L891">
        <v>0</v>
      </c>
      <c r="M891">
        <v>0</v>
      </c>
    </row>
    <row r="892" spans="1:13" x14ac:dyDescent="0.2">
      <c r="A892">
        <v>5406231</v>
      </c>
      <c r="B892" t="s">
        <v>6289</v>
      </c>
      <c r="C892" t="s">
        <v>7785</v>
      </c>
      <c r="D892" t="s">
        <v>8067</v>
      </c>
      <c r="E892" t="s">
        <v>6292</v>
      </c>
      <c r="F892" t="s">
        <v>7786</v>
      </c>
      <c r="G892" t="s">
        <v>8068</v>
      </c>
      <c r="H892">
        <v>0</v>
      </c>
      <c r="I892">
        <v>0</v>
      </c>
      <c r="J892">
        <v>0</v>
      </c>
      <c r="K892">
        <v>0</v>
      </c>
      <c r="L892">
        <v>0</v>
      </c>
      <c r="M892">
        <v>0</v>
      </c>
    </row>
    <row r="893" spans="1:13" x14ac:dyDescent="0.2">
      <c r="A893">
        <v>5406232</v>
      </c>
      <c r="B893" t="s">
        <v>6289</v>
      </c>
      <c r="C893" t="s">
        <v>7785</v>
      </c>
      <c r="D893" t="s">
        <v>8069</v>
      </c>
      <c r="E893" t="s">
        <v>6292</v>
      </c>
      <c r="F893" t="s">
        <v>7786</v>
      </c>
      <c r="G893" t="s">
        <v>8070</v>
      </c>
      <c r="H893">
        <v>0</v>
      </c>
      <c r="I893">
        <v>0</v>
      </c>
      <c r="J893">
        <v>0</v>
      </c>
      <c r="K893">
        <v>0</v>
      </c>
      <c r="L893">
        <v>0</v>
      </c>
      <c r="M893">
        <v>0</v>
      </c>
    </row>
    <row r="894" spans="1:13" x14ac:dyDescent="0.2">
      <c r="A894">
        <v>5406233</v>
      </c>
      <c r="B894" t="s">
        <v>6289</v>
      </c>
      <c r="C894" t="s">
        <v>7785</v>
      </c>
      <c r="D894" t="s">
        <v>8071</v>
      </c>
      <c r="E894" t="s">
        <v>6292</v>
      </c>
      <c r="F894" t="s">
        <v>7786</v>
      </c>
      <c r="G894" t="s">
        <v>8072</v>
      </c>
      <c r="H894">
        <v>0</v>
      </c>
      <c r="I894">
        <v>0</v>
      </c>
      <c r="J894">
        <v>0</v>
      </c>
      <c r="K894">
        <v>0</v>
      </c>
      <c r="L894">
        <v>0</v>
      </c>
      <c r="M894">
        <v>0</v>
      </c>
    </row>
    <row r="895" spans="1:13" x14ac:dyDescent="0.2">
      <c r="A895">
        <v>5406234</v>
      </c>
      <c r="B895" t="s">
        <v>6289</v>
      </c>
      <c r="C895" t="s">
        <v>7785</v>
      </c>
      <c r="D895" t="s">
        <v>8073</v>
      </c>
      <c r="E895" t="s">
        <v>6292</v>
      </c>
      <c r="F895" t="s">
        <v>7786</v>
      </c>
      <c r="G895" t="s">
        <v>8074</v>
      </c>
      <c r="H895">
        <v>0</v>
      </c>
      <c r="I895">
        <v>0</v>
      </c>
      <c r="J895">
        <v>0</v>
      </c>
      <c r="K895">
        <v>0</v>
      </c>
      <c r="L895">
        <v>0</v>
      </c>
      <c r="M895">
        <v>0</v>
      </c>
    </row>
    <row r="896" spans="1:13" x14ac:dyDescent="0.2">
      <c r="A896">
        <v>5406235</v>
      </c>
      <c r="B896" t="s">
        <v>6289</v>
      </c>
      <c r="C896" t="s">
        <v>7785</v>
      </c>
      <c r="D896" t="s">
        <v>8075</v>
      </c>
      <c r="E896" t="s">
        <v>6292</v>
      </c>
      <c r="F896" t="s">
        <v>7786</v>
      </c>
      <c r="G896" t="s">
        <v>8076</v>
      </c>
      <c r="H896">
        <v>0</v>
      </c>
      <c r="I896">
        <v>0</v>
      </c>
      <c r="J896">
        <v>0</v>
      </c>
      <c r="K896">
        <v>0</v>
      </c>
      <c r="L896">
        <v>0</v>
      </c>
      <c r="M896">
        <v>0</v>
      </c>
    </row>
    <row r="897" spans="1:13" x14ac:dyDescent="0.2">
      <c r="A897">
        <v>5406236</v>
      </c>
      <c r="B897" t="s">
        <v>6289</v>
      </c>
      <c r="C897" t="s">
        <v>7785</v>
      </c>
      <c r="D897" t="s">
        <v>8077</v>
      </c>
      <c r="E897" t="s">
        <v>6292</v>
      </c>
      <c r="F897" t="s">
        <v>7786</v>
      </c>
      <c r="G897" t="s">
        <v>8078</v>
      </c>
      <c r="H897">
        <v>0</v>
      </c>
      <c r="I897">
        <v>0</v>
      </c>
      <c r="J897">
        <v>0</v>
      </c>
      <c r="K897">
        <v>0</v>
      </c>
      <c r="L897">
        <v>0</v>
      </c>
      <c r="M897">
        <v>0</v>
      </c>
    </row>
    <row r="898" spans="1:13" x14ac:dyDescent="0.2">
      <c r="A898">
        <v>5406237</v>
      </c>
      <c r="B898" t="s">
        <v>6289</v>
      </c>
      <c r="C898" t="s">
        <v>7785</v>
      </c>
      <c r="D898" t="s">
        <v>8079</v>
      </c>
      <c r="E898" t="s">
        <v>6292</v>
      </c>
      <c r="F898" t="s">
        <v>7786</v>
      </c>
      <c r="G898" t="s">
        <v>8080</v>
      </c>
      <c r="H898">
        <v>0</v>
      </c>
      <c r="I898">
        <v>0</v>
      </c>
      <c r="J898">
        <v>0</v>
      </c>
      <c r="K898">
        <v>0</v>
      </c>
      <c r="L898">
        <v>0</v>
      </c>
      <c r="M898">
        <v>0</v>
      </c>
    </row>
    <row r="899" spans="1:13" x14ac:dyDescent="0.2">
      <c r="A899">
        <v>5406238</v>
      </c>
      <c r="B899" t="s">
        <v>6289</v>
      </c>
      <c r="C899" t="s">
        <v>7785</v>
      </c>
      <c r="D899" t="s">
        <v>8081</v>
      </c>
      <c r="E899" t="s">
        <v>6292</v>
      </c>
      <c r="F899" t="s">
        <v>7786</v>
      </c>
      <c r="G899" t="s">
        <v>8082</v>
      </c>
      <c r="H899">
        <v>0</v>
      </c>
      <c r="I899">
        <v>0</v>
      </c>
      <c r="J899">
        <v>0</v>
      </c>
      <c r="K899">
        <v>0</v>
      </c>
      <c r="L899">
        <v>0</v>
      </c>
      <c r="M899">
        <v>0</v>
      </c>
    </row>
    <row r="900" spans="1:13" x14ac:dyDescent="0.2">
      <c r="A900">
        <v>5406390</v>
      </c>
      <c r="B900" t="s">
        <v>6289</v>
      </c>
      <c r="C900" t="s">
        <v>7785</v>
      </c>
      <c r="D900" t="s">
        <v>8083</v>
      </c>
      <c r="E900" t="s">
        <v>6292</v>
      </c>
      <c r="F900" t="s">
        <v>7786</v>
      </c>
      <c r="G900" t="s">
        <v>8084</v>
      </c>
      <c r="H900">
        <v>0</v>
      </c>
      <c r="I900">
        <v>0</v>
      </c>
      <c r="J900">
        <v>0</v>
      </c>
      <c r="K900">
        <v>0</v>
      </c>
      <c r="L900">
        <v>0</v>
      </c>
      <c r="M900">
        <v>0</v>
      </c>
    </row>
    <row r="901" spans="1:13" x14ac:dyDescent="0.2">
      <c r="A901">
        <v>5406301</v>
      </c>
      <c r="B901" t="s">
        <v>6289</v>
      </c>
      <c r="C901" t="s">
        <v>7785</v>
      </c>
      <c r="D901" t="s">
        <v>8085</v>
      </c>
      <c r="E901" t="s">
        <v>6292</v>
      </c>
      <c r="F901" t="s">
        <v>7786</v>
      </c>
      <c r="G901" t="s">
        <v>8086</v>
      </c>
      <c r="H901">
        <v>0</v>
      </c>
      <c r="I901">
        <v>0</v>
      </c>
      <c r="J901">
        <v>0</v>
      </c>
      <c r="K901">
        <v>0</v>
      </c>
      <c r="L901">
        <v>0</v>
      </c>
      <c r="M901">
        <v>0</v>
      </c>
    </row>
    <row r="902" spans="1:13" x14ac:dyDescent="0.2">
      <c r="A902">
        <v>5406302</v>
      </c>
      <c r="B902" t="s">
        <v>6289</v>
      </c>
      <c r="C902" t="s">
        <v>7785</v>
      </c>
      <c r="D902" t="s">
        <v>8087</v>
      </c>
      <c r="E902" t="s">
        <v>6292</v>
      </c>
      <c r="F902" t="s">
        <v>7786</v>
      </c>
      <c r="G902" t="s">
        <v>8088</v>
      </c>
      <c r="H902">
        <v>0</v>
      </c>
      <c r="I902">
        <v>0</v>
      </c>
      <c r="J902">
        <v>0</v>
      </c>
      <c r="K902">
        <v>0</v>
      </c>
      <c r="L902">
        <v>0</v>
      </c>
      <c r="M902">
        <v>0</v>
      </c>
    </row>
    <row r="903" spans="1:13" x14ac:dyDescent="0.2">
      <c r="A903">
        <v>5406303</v>
      </c>
      <c r="B903" t="s">
        <v>6289</v>
      </c>
      <c r="C903" t="s">
        <v>7785</v>
      </c>
      <c r="D903" t="s">
        <v>8089</v>
      </c>
      <c r="E903" t="s">
        <v>6292</v>
      </c>
      <c r="F903" t="s">
        <v>7786</v>
      </c>
      <c r="G903" t="s">
        <v>8090</v>
      </c>
      <c r="H903">
        <v>0</v>
      </c>
      <c r="I903">
        <v>0</v>
      </c>
      <c r="J903">
        <v>0</v>
      </c>
      <c r="K903">
        <v>0</v>
      </c>
      <c r="L903">
        <v>0</v>
      </c>
      <c r="M903">
        <v>0</v>
      </c>
    </row>
    <row r="904" spans="1:13" x14ac:dyDescent="0.2">
      <c r="A904">
        <v>5406304</v>
      </c>
      <c r="B904" t="s">
        <v>6289</v>
      </c>
      <c r="C904" t="s">
        <v>7785</v>
      </c>
      <c r="D904" t="s">
        <v>8091</v>
      </c>
      <c r="E904" t="s">
        <v>6292</v>
      </c>
      <c r="F904" t="s">
        <v>7786</v>
      </c>
      <c r="G904" t="s">
        <v>8092</v>
      </c>
      <c r="H904">
        <v>0</v>
      </c>
      <c r="I904">
        <v>0</v>
      </c>
      <c r="J904">
        <v>0</v>
      </c>
      <c r="K904">
        <v>0</v>
      </c>
      <c r="L904">
        <v>0</v>
      </c>
      <c r="M904">
        <v>0</v>
      </c>
    </row>
    <row r="905" spans="1:13" x14ac:dyDescent="0.2">
      <c r="A905">
        <v>5406305</v>
      </c>
      <c r="B905" t="s">
        <v>6289</v>
      </c>
      <c r="C905" t="s">
        <v>7785</v>
      </c>
      <c r="D905" t="s">
        <v>8093</v>
      </c>
      <c r="E905" t="s">
        <v>6292</v>
      </c>
      <c r="F905" t="s">
        <v>7786</v>
      </c>
      <c r="G905" t="s">
        <v>8094</v>
      </c>
      <c r="H905">
        <v>0</v>
      </c>
      <c r="I905">
        <v>0</v>
      </c>
      <c r="J905">
        <v>0</v>
      </c>
      <c r="K905">
        <v>0</v>
      </c>
      <c r="L905">
        <v>0</v>
      </c>
      <c r="M905">
        <v>0</v>
      </c>
    </row>
    <row r="906" spans="1:13" x14ac:dyDescent="0.2">
      <c r="A906">
        <v>5406306</v>
      </c>
      <c r="B906" t="s">
        <v>6289</v>
      </c>
      <c r="C906" t="s">
        <v>7785</v>
      </c>
      <c r="D906" t="s">
        <v>8095</v>
      </c>
      <c r="E906" t="s">
        <v>6292</v>
      </c>
      <c r="F906" t="s">
        <v>7786</v>
      </c>
      <c r="G906" t="s">
        <v>8096</v>
      </c>
      <c r="H906">
        <v>0</v>
      </c>
      <c r="I906">
        <v>0</v>
      </c>
      <c r="J906">
        <v>0</v>
      </c>
      <c r="K906">
        <v>0</v>
      </c>
      <c r="L906">
        <v>0</v>
      </c>
      <c r="M906">
        <v>0</v>
      </c>
    </row>
    <row r="907" spans="1:13" x14ac:dyDescent="0.2">
      <c r="A907">
        <v>5406307</v>
      </c>
      <c r="B907" t="s">
        <v>6289</v>
      </c>
      <c r="C907" t="s">
        <v>7785</v>
      </c>
      <c r="D907" t="s">
        <v>8097</v>
      </c>
      <c r="E907" t="s">
        <v>6292</v>
      </c>
      <c r="F907" t="s">
        <v>7786</v>
      </c>
      <c r="G907" t="s">
        <v>8098</v>
      </c>
      <c r="H907">
        <v>0</v>
      </c>
      <c r="I907">
        <v>0</v>
      </c>
      <c r="J907">
        <v>0</v>
      </c>
      <c r="K907">
        <v>0</v>
      </c>
      <c r="L907">
        <v>0</v>
      </c>
      <c r="M907">
        <v>0</v>
      </c>
    </row>
    <row r="908" spans="1:13" x14ac:dyDescent="0.2">
      <c r="A908">
        <v>5406308</v>
      </c>
      <c r="B908" t="s">
        <v>6289</v>
      </c>
      <c r="C908" t="s">
        <v>7785</v>
      </c>
      <c r="D908" t="s">
        <v>8099</v>
      </c>
      <c r="E908" t="s">
        <v>6292</v>
      </c>
      <c r="F908" t="s">
        <v>7786</v>
      </c>
      <c r="G908" t="s">
        <v>8100</v>
      </c>
      <c r="H908">
        <v>0</v>
      </c>
      <c r="I908">
        <v>0</v>
      </c>
      <c r="J908">
        <v>0</v>
      </c>
      <c r="K908">
        <v>0</v>
      </c>
      <c r="L908">
        <v>0</v>
      </c>
      <c r="M908">
        <v>0</v>
      </c>
    </row>
    <row r="909" spans="1:13" x14ac:dyDescent="0.2">
      <c r="A909">
        <v>5406309</v>
      </c>
      <c r="B909" t="s">
        <v>6289</v>
      </c>
      <c r="C909" t="s">
        <v>7785</v>
      </c>
      <c r="D909" t="s">
        <v>8101</v>
      </c>
      <c r="E909" t="s">
        <v>6292</v>
      </c>
      <c r="F909" t="s">
        <v>7786</v>
      </c>
      <c r="G909" t="s">
        <v>8102</v>
      </c>
      <c r="H909">
        <v>0</v>
      </c>
      <c r="I909">
        <v>0</v>
      </c>
      <c r="J909">
        <v>0</v>
      </c>
      <c r="K909">
        <v>0</v>
      </c>
      <c r="L909">
        <v>0</v>
      </c>
      <c r="M909">
        <v>0</v>
      </c>
    </row>
    <row r="910" spans="1:13" x14ac:dyDescent="0.2">
      <c r="A910">
        <v>5406310</v>
      </c>
      <c r="B910" t="s">
        <v>6289</v>
      </c>
      <c r="C910" t="s">
        <v>7785</v>
      </c>
      <c r="D910" t="s">
        <v>8103</v>
      </c>
      <c r="E910" t="s">
        <v>6292</v>
      </c>
      <c r="F910" t="s">
        <v>7786</v>
      </c>
      <c r="G910" t="s">
        <v>8104</v>
      </c>
      <c r="H910">
        <v>0</v>
      </c>
      <c r="I910">
        <v>0</v>
      </c>
      <c r="J910">
        <v>0</v>
      </c>
      <c r="K910">
        <v>0</v>
      </c>
      <c r="L910">
        <v>0</v>
      </c>
      <c r="M910">
        <v>0</v>
      </c>
    </row>
    <row r="911" spans="1:13" x14ac:dyDescent="0.2">
      <c r="A911">
        <v>5406311</v>
      </c>
      <c r="B911" t="s">
        <v>6289</v>
      </c>
      <c r="C911" t="s">
        <v>7785</v>
      </c>
      <c r="D911" t="s">
        <v>8105</v>
      </c>
      <c r="E911" t="s">
        <v>6292</v>
      </c>
      <c r="F911" t="s">
        <v>7786</v>
      </c>
      <c r="G911" t="s">
        <v>8106</v>
      </c>
      <c r="H911">
        <v>0</v>
      </c>
      <c r="I911">
        <v>0</v>
      </c>
      <c r="J911">
        <v>0</v>
      </c>
      <c r="K911">
        <v>0</v>
      </c>
      <c r="L911">
        <v>0</v>
      </c>
      <c r="M911">
        <v>0</v>
      </c>
    </row>
    <row r="912" spans="1:13" x14ac:dyDescent="0.2">
      <c r="A912">
        <v>5406312</v>
      </c>
      <c r="B912" t="s">
        <v>6289</v>
      </c>
      <c r="C912" t="s">
        <v>7785</v>
      </c>
      <c r="D912" t="s">
        <v>8107</v>
      </c>
      <c r="E912" t="s">
        <v>6292</v>
      </c>
      <c r="F912" t="s">
        <v>7786</v>
      </c>
      <c r="G912" t="s">
        <v>8108</v>
      </c>
      <c r="H912">
        <v>0</v>
      </c>
      <c r="I912">
        <v>0</v>
      </c>
      <c r="J912">
        <v>0</v>
      </c>
      <c r="K912">
        <v>0</v>
      </c>
      <c r="L912">
        <v>0</v>
      </c>
      <c r="M912">
        <v>0</v>
      </c>
    </row>
    <row r="913" spans="1:13" x14ac:dyDescent="0.2">
      <c r="A913">
        <v>5406313</v>
      </c>
      <c r="B913" t="s">
        <v>6289</v>
      </c>
      <c r="C913" t="s">
        <v>7785</v>
      </c>
      <c r="D913" t="s">
        <v>8109</v>
      </c>
      <c r="E913" t="s">
        <v>6292</v>
      </c>
      <c r="F913" t="s">
        <v>7786</v>
      </c>
      <c r="G913" t="s">
        <v>8110</v>
      </c>
      <c r="H913">
        <v>0</v>
      </c>
      <c r="I913">
        <v>0</v>
      </c>
      <c r="J913">
        <v>0</v>
      </c>
      <c r="K913">
        <v>0</v>
      </c>
      <c r="L913">
        <v>0</v>
      </c>
      <c r="M913">
        <v>0</v>
      </c>
    </row>
    <row r="914" spans="1:13" x14ac:dyDescent="0.2">
      <c r="A914">
        <v>5406314</v>
      </c>
      <c r="B914" t="s">
        <v>6289</v>
      </c>
      <c r="C914" t="s">
        <v>7785</v>
      </c>
      <c r="D914" t="s">
        <v>8111</v>
      </c>
      <c r="E914" t="s">
        <v>6292</v>
      </c>
      <c r="F914" t="s">
        <v>7786</v>
      </c>
      <c r="G914" t="s">
        <v>8112</v>
      </c>
      <c r="H914">
        <v>0</v>
      </c>
      <c r="I914">
        <v>0</v>
      </c>
      <c r="J914">
        <v>0</v>
      </c>
      <c r="K914">
        <v>0</v>
      </c>
      <c r="L914">
        <v>0</v>
      </c>
      <c r="M914">
        <v>0</v>
      </c>
    </row>
    <row r="915" spans="1:13" x14ac:dyDescent="0.2">
      <c r="A915">
        <v>5406315</v>
      </c>
      <c r="B915" t="s">
        <v>6289</v>
      </c>
      <c r="C915" t="s">
        <v>7785</v>
      </c>
      <c r="D915" t="s">
        <v>8113</v>
      </c>
      <c r="E915" t="s">
        <v>6292</v>
      </c>
      <c r="F915" t="s">
        <v>7786</v>
      </c>
      <c r="G915" t="s">
        <v>8114</v>
      </c>
      <c r="H915">
        <v>0</v>
      </c>
      <c r="I915">
        <v>0</v>
      </c>
      <c r="J915">
        <v>0</v>
      </c>
      <c r="K915">
        <v>0</v>
      </c>
      <c r="L915">
        <v>0</v>
      </c>
      <c r="M915">
        <v>0</v>
      </c>
    </row>
    <row r="916" spans="1:13" x14ac:dyDescent="0.2">
      <c r="A916">
        <v>5406316</v>
      </c>
      <c r="B916" t="s">
        <v>6289</v>
      </c>
      <c r="C916" t="s">
        <v>7785</v>
      </c>
      <c r="D916" t="s">
        <v>8115</v>
      </c>
      <c r="E916" t="s">
        <v>6292</v>
      </c>
      <c r="F916" t="s">
        <v>7786</v>
      </c>
      <c r="G916" t="s">
        <v>8116</v>
      </c>
      <c r="H916">
        <v>0</v>
      </c>
      <c r="I916">
        <v>0</v>
      </c>
      <c r="J916">
        <v>0</v>
      </c>
      <c r="K916">
        <v>0</v>
      </c>
      <c r="L916">
        <v>0</v>
      </c>
      <c r="M916">
        <v>0</v>
      </c>
    </row>
    <row r="917" spans="1:13" x14ac:dyDescent="0.2">
      <c r="A917">
        <v>5406317</v>
      </c>
      <c r="B917" t="s">
        <v>6289</v>
      </c>
      <c r="C917" t="s">
        <v>7785</v>
      </c>
      <c r="D917" t="s">
        <v>8117</v>
      </c>
      <c r="E917" t="s">
        <v>6292</v>
      </c>
      <c r="F917" t="s">
        <v>7786</v>
      </c>
      <c r="G917" t="s">
        <v>8118</v>
      </c>
      <c r="H917">
        <v>0</v>
      </c>
      <c r="I917">
        <v>0</v>
      </c>
      <c r="J917">
        <v>0</v>
      </c>
      <c r="K917">
        <v>0</v>
      </c>
      <c r="L917">
        <v>0</v>
      </c>
      <c r="M917">
        <v>0</v>
      </c>
    </row>
    <row r="918" spans="1:13" x14ac:dyDescent="0.2">
      <c r="A918">
        <v>5406318</v>
      </c>
      <c r="B918" t="s">
        <v>6289</v>
      </c>
      <c r="C918" t="s">
        <v>7785</v>
      </c>
      <c r="D918" t="s">
        <v>8119</v>
      </c>
      <c r="E918" t="s">
        <v>6292</v>
      </c>
      <c r="F918" t="s">
        <v>7786</v>
      </c>
      <c r="G918" t="s">
        <v>8120</v>
      </c>
      <c r="H918">
        <v>0</v>
      </c>
      <c r="I918">
        <v>0</v>
      </c>
      <c r="J918">
        <v>0</v>
      </c>
      <c r="K918">
        <v>0</v>
      </c>
      <c r="L918">
        <v>0</v>
      </c>
      <c r="M918">
        <v>0</v>
      </c>
    </row>
    <row r="919" spans="1:13" x14ac:dyDescent="0.2">
      <c r="A919">
        <v>5406319</v>
      </c>
      <c r="B919" t="s">
        <v>6289</v>
      </c>
      <c r="C919" t="s">
        <v>7785</v>
      </c>
      <c r="D919" t="s">
        <v>8121</v>
      </c>
      <c r="E919" t="s">
        <v>6292</v>
      </c>
      <c r="F919" t="s">
        <v>7786</v>
      </c>
      <c r="G919" t="s">
        <v>8122</v>
      </c>
      <c r="H919">
        <v>0</v>
      </c>
      <c r="I919">
        <v>0</v>
      </c>
      <c r="J919">
        <v>0</v>
      </c>
      <c r="K919">
        <v>0</v>
      </c>
      <c r="L919">
        <v>0</v>
      </c>
      <c r="M919">
        <v>0</v>
      </c>
    </row>
    <row r="920" spans="1:13" x14ac:dyDescent="0.2">
      <c r="A920">
        <v>5406320</v>
      </c>
      <c r="B920" t="s">
        <v>6289</v>
      </c>
      <c r="C920" t="s">
        <v>7785</v>
      </c>
      <c r="D920" t="s">
        <v>8123</v>
      </c>
      <c r="E920" t="s">
        <v>6292</v>
      </c>
      <c r="F920" t="s">
        <v>7786</v>
      </c>
      <c r="G920" t="s">
        <v>8124</v>
      </c>
      <c r="H920">
        <v>0</v>
      </c>
      <c r="I920">
        <v>0</v>
      </c>
      <c r="J920">
        <v>0</v>
      </c>
      <c r="K920">
        <v>0</v>
      </c>
      <c r="L920">
        <v>0</v>
      </c>
      <c r="M920">
        <v>0</v>
      </c>
    </row>
    <row r="921" spans="1:13" x14ac:dyDescent="0.2">
      <c r="A921">
        <v>5406321</v>
      </c>
      <c r="B921" t="s">
        <v>6289</v>
      </c>
      <c r="C921" t="s">
        <v>7785</v>
      </c>
      <c r="D921" t="s">
        <v>8125</v>
      </c>
      <c r="E921" t="s">
        <v>6292</v>
      </c>
      <c r="F921" t="s">
        <v>7786</v>
      </c>
      <c r="G921" t="s">
        <v>8126</v>
      </c>
      <c r="H921">
        <v>0</v>
      </c>
      <c r="I921">
        <v>0</v>
      </c>
      <c r="J921">
        <v>0</v>
      </c>
      <c r="K921">
        <v>0</v>
      </c>
      <c r="L921">
        <v>0</v>
      </c>
      <c r="M921">
        <v>0</v>
      </c>
    </row>
    <row r="922" spans="1:13" x14ac:dyDescent="0.2">
      <c r="A922">
        <v>5406322</v>
      </c>
      <c r="B922" t="s">
        <v>6289</v>
      </c>
      <c r="C922" t="s">
        <v>7785</v>
      </c>
      <c r="D922" t="s">
        <v>8127</v>
      </c>
      <c r="E922" t="s">
        <v>6292</v>
      </c>
      <c r="F922" t="s">
        <v>7786</v>
      </c>
      <c r="G922" t="s">
        <v>8128</v>
      </c>
      <c r="H922">
        <v>0</v>
      </c>
      <c r="I922">
        <v>0</v>
      </c>
      <c r="J922">
        <v>0</v>
      </c>
      <c r="K922">
        <v>0</v>
      </c>
      <c r="L922">
        <v>0</v>
      </c>
      <c r="M922">
        <v>0</v>
      </c>
    </row>
    <row r="923" spans="1:13" x14ac:dyDescent="0.2">
      <c r="A923">
        <v>5406323</v>
      </c>
      <c r="B923" t="s">
        <v>6289</v>
      </c>
      <c r="C923" t="s">
        <v>7785</v>
      </c>
      <c r="D923" t="s">
        <v>8129</v>
      </c>
      <c r="E923" t="s">
        <v>6292</v>
      </c>
      <c r="F923" t="s">
        <v>7786</v>
      </c>
      <c r="G923" t="s">
        <v>8130</v>
      </c>
      <c r="H923">
        <v>0</v>
      </c>
      <c r="I923">
        <v>0</v>
      </c>
      <c r="J923">
        <v>0</v>
      </c>
      <c r="K923">
        <v>0</v>
      </c>
      <c r="L923">
        <v>0</v>
      </c>
      <c r="M923">
        <v>0</v>
      </c>
    </row>
    <row r="924" spans="1:13" x14ac:dyDescent="0.2">
      <c r="A924">
        <v>5406324</v>
      </c>
      <c r="B924" t="s">
        <v>6289</v>
      </c>
      <c r="C924" t="s">
        <v>7785</v>
      </c>
      <c r="D924" t="s">
        <v>8131</v>
      </c>
      <c r="E924" t="s">
        <v>6292</v>
      </c>
      <c r="F924" t="s">
        <v>7786</v>
      </c>
      <c r="G924" t="s">
        <v>8132</v>
      </c>
      <c r="H924">
        <v>0</v>
      </c>
      <c r="I924">
        <v>0</v>
      </c>
      <c r="J924">
        <v>0</v>
      </c>
      <c r="K924">
        <v>0</v>
      </c>
      <c r="L924">
        <v>0</v>
      </c>
      <c r="M924">
        <v>0</v>
      </c>
    </row>
    <row r="925" spans="1:13" x14ac:dyDescent="0.2">
      <c r="A925">
        <v>5406325</v>
      </c>
      <c r="B925" t="s">
        <v>6289</v>
      </c>
      <c r="C925" t="s">
        <v>7785</v>
      </c>
      <c r="D925" t="s">
        <v>8133</v>
      </c>
      <c r="E925" t="s">
        <v>6292</v>
      </c>
      <c r="F925" t="s">
        <v>7786</v>
      </c>
      <c r="G925" t="s">
        <v>8134</v>
      </c>
      <c r="H925">
        <v>0</v>
      </c>
      <c r="I925">
        <v>0</v>
      </c>
      <c r="J925">
        <v>0</v>
      </c>
      <c r="K925">
        <v>0</v>
      </c>
      <c r="L925">
        <v>0</v>
      </c>
      <c r="M925">
        <v>0</v>
      </c>
    </row>
    <row r="926" spans="1:13" x14ac:dyDescent="0.2">
      <c r="A926">
        <v>5406326</v>
      </c>
      <c r="B926" t="s">
        <v>6289</v>
      </c>
      <c r="C926" t="s">
        <v>7785</v>
      </c>
      <c r="D926" t="s">
        <v>8135</v>
      </c>
      <c r="E926" t="s">
        <v>6292</v>
      </c>
      <c r="F926" t="s">
        <v>7786</v>
      </c>
      <c r="G926" t="s">
        <v>8136</v>
      </c>
      <c r="H926">
        <v>0</v>
      </c>
      <c r="I926">
        <v>0</v>
      </c>
      <c r="J926">
        <v>0</v>
      </c>
      <c r="K926">
        <v>0</v>
      </c>
      <c r="L926">
        <v>0</v>
      </c>
      <c r="M926">
        <v>0</v>
      </c>
    </row>
    <row r="927" spans="1:13" x14ac:dyDescent="0.2">
      <c r="A927">
        <v>5420085</v>
      </c>
      <c r="B927" t="s">
        <v>6289</v>
      </c>
      <c r="C927" t="s">
        <v>7785</v>
      </c>
      <c r="D927" t="s">
        <v>8137</v>
      </c>
      <c r="E927" t="s">
        <v>6292</v>
      </c>
      <c r="F927" t="s">
        <v>7786</v>
      </c>
      <c r="G927" t="s">
        <v>8138</v>
      </c>
      <c r="H927">
        <v>0</v>
      </c>
      <c r="I927">
        <v>0</v>
      </c>
      <c r="J927">
        <v>1</v>
      </c>
      <c r="K927">
        <v>0</v>
      </c>
      <c r="L927">
        <v>0</v>
      </c>
      <c r="M927">
        <v>0</v>
      </c>
    </row>
    <row r="928" spans="1:13" x14ac:dyDescent="0.2">
      <c r="A928">
        <v>5420074</v>
      </c>
      <c r="B928" t="s">
        <v>6289</v>
      </c>
      <c r="C928" t="s">
        <v>7785</v>
      </c>
      <c r="D928" t="s">
        <v>8139</v>
      </c>
      <c r="E928" t="s">
        <v>6292</v>
      </c>
      <c r="F928" t="s">
        <v>7786</v>
      </c>
      <c r="G928" t="s">
        <v>8140</v>
      </c>
      <c r="H928">
        <v>0</v>
      </c>
      <c r="I928">
        <v>0</v>
      </c>
      <c r="J928">
        <v>1</v>
      </c>
      <c r="K928">
        <v>0</v>
      </c>
      <c r="L928">
        <v>0</v>
      </c>
      <c r="M928">
        <v>0</v>
      </c>
    </row>
    <row r="929" spans="1:13" x14ac:dyDescent="0.2">
      <c r="A929">
        <v>5410055</v>
      </c>
      <c r="B929" t="s">
        <v>6289</v>
      </c>
      <c r="C929" t="s">
        <v>7785</v>
      </c>
      <c r="D929" t="s">
        <v>8141</v>
      </c>
      <c r="E929" t="s">
        <v>6292</v>
      </c>
      <c r="F929" t="s">
        <v>7786</v>
      </c>
      <c r="G929" t="s">
        <v>8142</v>
      </c>
      <c r="H929">
        <v>0</v>
      </c>
      <c r="I929">
        <v>0</v>
      </c>
      <c r="J929">
        <v>1</v>
      </c>
      <c r="K929">
        <v>0</v>
      </c>
      <c r="L929">
        <v>0</v>
      </c>
      <c r="M929">
        <v>0</v>
      </c>
    </row>
    <row r="930" spans="1:13" x14ac:dyDescent="0.2">
      <c r="A930">
        <v>5420084</v>
      </c>
      <c r="B930" t="s">
        <v>6289</v>
      </c>
      <c r="C930" t="s">
        <v>7785</v>
      </c>
      <c r="D930" t="s">
        <v>8143</v>
      </c>
      <c r="E930" t="s">
        <v>6292</v>
      </c>
      <c r="F930" t="s">
        <v>7786</v>
      </c>
      <c r="G930" t="s">
        <v>8144</v>
      </c>
      <c r="H930">
        <v>0</v>
      </c>
      <c r="I930">
        <v>0</v>
      </c>
      <c r="J930">
        <v>0</v>
      </c>
      <c r="K930">
        <v>0</v>
      </c>
      <c r="L930">
        <v>0</v>
      </c>
      <c r="M930">
        <v>0</v>
      </c>
    </row>
    <row r="931" spans="1:13" x14ac:dyDescent="0.2">
      <c r="A931">
        <v>5400012</v>
      </c>
      <c r="B931" t="s">
        <v>6289</v>
      </c>
      <c r="C931" t="s">
        <v>7785</v>
      </c>
      <c r="D931" t="s">
        <v>8145</v>
      </c>
      <c r="E931" t="s">
        <v>6292</v>
      </c>
      <c r="F931" t="s">
        <v>7786</v>
      </c>
      <c r="G931" t="s">
        <v>8146</v>
      </c>
      <c r="H931">
        <v>1</v>
      </c>
      <c r="I931">
        <v>0</v>
      </c>
      <c r="J931">
        <v>1</v>
      </c>
      <c r="K931">
        <v>0</v>
      </c>
      <c r="L931">
        <v>0</v>
      </c>
      <c r="M931">
        <v>0</v>
      </c>
    </row>
    <row r="932" spans="1:13" x14ac:dyDescent="0.2">
      <c r="A932">
        <v>5420012</v>
      </c>
      <c r="B932" t="s">
        <v>6289</v>
      </c>
      <c r="C932" t="s">
        <v>7785</v>
      </c>
      <c r="D932" t="s">
        <v>8147</v>
      </c>
      <c r="E932" t="s">
        <v>6292</v>
      </c>
      <c r="F932" t="s">
        <v>7786</v>
      </c>
      <c r="G932" t="s">
        <v>8148</v>
      </c>
      <c r="H932">
        <v>1</v>
      </c>
      <c r="I932">
        <v>0</v>
      </c>
      <c r="J932">
        <v>1</v>
      </c>
      <c r="K932">
        <v>0</v>
      </c>
      <c r="L932">
        <v>0</v>
      </c>
      <c r="M932">
        <v>0</v>
      </c>
    </row>
    <row r="933" spans="1:13" x14ac:dyDescent="0.2">
      <c r="A933">
        <v>5400004</v>
      </c>
      <c r="B933" t="s">
        <v>6289</v>
      </c>
      <c r="C933" t="s">
        <v>7785</v>
      </c>
      <c r="D933" t="s">
        <v>8149</v>
      </c>
      <c r="E933" t="s">
        <v>6292</v>
      </c>
      <c r="F933" t="s">
        <v>7786</v>
      </c>
      <c r="G933" t="s">
        <v>8150</v>
      </c>
      <c r="H933">
        <v>0</v>
      </c>
      <c r="I933">
        <v>0</v>
      </c>
      <c r="J933">
        <v>1</v>
      </c>
      <c r="K933">
        <v>0</v>
      </c>
      <c r="L933">
        <v>0</v>
      </c>
      <c r="M933">
        <v>0</v>
      </c>
    </row>
    <row r="934" spans="1:13" x14ac:dyDescent="0.2">
      <c r="A934">
        <v>5400035</v>
      </c>
      <c r="B934" t="s">
        <v>6289</v>
      </c>
      <c r="C934" t="s">
        <v>7785</v>
      </c>
      <c r="D934" t="s">
        <v>8151</v>
      </c>
      <c r="E934" t="s">
        <v>6292</v>
      </c>
      <c r="F934" t="s">
        <v>7786</v>
      </c>
      <c r="G934" t="s">
        <v>8152</v>
      </c>
      <c r="H934">
        <v>0</v>
      </c>
      <c r="I934">
        <v>0</v>
      </c>
      <c r="J934">
        <v>1</v>
      </c>
      <c r="K934">
        <v>0</v>
      </c>
      <c r="L934">
        <v>0</v>
      </c>
      <c r="M934">
        <v>0</v>
      </c>
    </row>
    <row r="935" spans="1:13" x14ac:dyDescent="0.2">
      <c r="A935">
        <v>5400032</v>
      </c>
      <c r="B935" t="s">
        <v>6289</v>
      </c>
      <c r="C935" t="s">
        <v>7785</v>
      </c>
      <c r="D935" t="s">
        <v>8153</v>
      </c>
      <c r="E935" t="s">
        <v>6292</v>
      </c>
      <c r="F935" t="s">
        <v>7786</v>
      </c>
      <c r="G935" t="s">
        <v>8154</v>
      </c>
      <c r="H935">
        <v>0</v>
      </c>
      <c r="I935">
        <v>0</v>
      </c>
      <c r="J935">
        <v>0</v>
      </c>
      <c r="K935">
        <v>0</v>
      </c>
      <c r="L935">
        <v>0</v>
      </c>
      <c r="M935">
        <v>0</v>
      </c>
    </row>
    <row r="936" spans="1:13" x14ac:dyDescent="0.2">
      <c r="A936">
        <v>5420063</v>
      </c>
      <c r="B936" t="s">
        <v>6289</v>
      </c>
      <c r="C936" t="s">
        <v>7785</v>
      </c>
      <c r="D936" t="s">
        <v>8155</v>
      </c>
      <c r="E936" t="s">
        <v>6292</v>
      </c>
      <c r="F936" t="s">
        <v>7786</v>
      </c>
      <c r="G936" t="s">
        <v>8156</v>
      </c>
      <c r="H936">
        <v>0</v>
      </c>
      <c r="I936">
        <v>0</v>
      </c>
      <c r="J936">
        <v>1</v>
      </c>
      <c r="K936">
        <v>0</v>
      </c>
      <c r="L936">
        <v>0</v>
      </c>
      <c r="M936">
        <v>0</v>
      </c>
    </row>
    <row r="937" spans="1:13" x14ac:dyDescent="0.2">
      <c r="A937">
        <v>5400028</v>
      </c>
      <c r="B937" t="s">
        <v>6289</v>
      </c>
      <c r="C937" t="s">
        <v>7785</v>
      </c>
      <c r="D937" t="s">
        <v>8157</v>
      </c>
      <c r="E937" t="s">
        <v>6292</v>
      </c>
      <c r="F937" t="s">
        <v>7786</v>
      </c>
      <c r="G937" t="s">
        <v>8158</v>
      </c>
      <c r="H937">
        <v>0</v>
      </c>
      <c r="I937">
        <v>0</v>
      </c>
      <c r="J937">
        <v>1</v>
      </c>
      <c r="K937">
        <v>0</v>
      </c>
      <c r="L937">
        <v>0</v>
      </c>
      <c r="M937">
        <v>0</v>
      </c>
    </row>
    <row r="938" spans="1:13" x14ac:dyDescent="0.2">
      <c r="A938">
        <v>5400025</v>
      </c>
      <c r="B938" t="s">
        <v>6289</v>
      </c>
      <c r="C938" t="s">
        <v>7785</v>
      </c>
      <c r="D938" t="s">
        <v>8159</v>
      </c>
      <c r="E938" t="s">
        <v>6292</v>
      </c>
      <c r="F938" t="s">
        <v>7786</v>
      </c>
      <c r="G938" t="s">
        <v>8160</v>
      </c>
      <c r="H938">
        <v>0</v>
      </c>
      <c r="I938">
        <v>0</v>
      </c>
      <c r="J938">
        <v>1</v>
      </c>
      <c r="K938">
        <v>0</v>
      </c>
      <c r="L938">
        <v>0</v>
      </c>
      <c r="M938">
        <v>0</v>
      </c>
    </row>
    <row r="939" spans="1:13" x14ac:dyDescent="0.2">
      <c r="A939">
        <v>5420077</v>
      </c>
      <c r="B939" t="s">
        <v>6289</v>
      </c>
      <c r="C939" t="s">
        <v>7785</v>
      </c>
      <c r="D939" t="s">
        <v>8161</v>
      </c>
      <c r="E939" t="s">
        <v>6292</v>
      </c>
      <c r="F939" t="s">
        <v>7786</v>
      </c>
      <c r="G939" t="s">
        <v>8162</v>
      </c>
      <c r="H939">
        <v>1</v>
      </c>
      <c r="I939">
        <v>0</v>
      </c>
      <c r="J939">
        <v>1</v>
      </c>
      <c r="K939">
        <v>0</v>
      </c>
      <c r="L939">
        <v>0</v>
      </c>
      <c r="M939">
        <v>0</v>
      </c>
    </row>
    <row r="940" spans="1:13" x14ac:dyDescent="0.2">
      <c r="A940">
        <v>5420071</v>
      </c>
      <c r="B940" t="s">
        <v>6289</v>
      </c>
      <c r="C940" t="s">
        <v>7785</v>
      </c>
      <c r="D940" t="s">
        <v>8163</v>
      </c>
      <c r="E940" t="s">
        <v>6292</v>
      </c>
      <c r="F940" t="s">
        <v>7786</v>
      </c>
      <c r="G940" t="s">
        <v>8164</v>
      </c>
      <c r="H940">
        <v>1</v>
      </c>
      <c r="I940">
        <v>0</v>
      </c>
      <c r="J940">
        <v>1</v>
      </c>
      <c r="K940">
        <v>0</v>
      </c>
      <c r="L940">
        <v>0</v>
      </c>
      <c r="M940">
        <v>0</v>
      </c>
    </row>
    <row r="941" spans="1:13" x14ac:dyDescent="0.2">
      <c r="A941">
        <v>5410045</v>
      </c>
      <c r="B941" t="s">
        <v>6289</v>
      </c>
      <c r="C941" t="s">
        <v>7785</v>
      </c>
      <c r="D941" t="s">
        <v>8165</v>
      </c>
      <c r="E941" t="s">
        <v>6292</v>
      </c>
      <c r="F941" t="s">
        <v>7786</v>
      </c>
      <c r="G941" t="s">
        <v>8166</v>
      </c>
      <c r="H941">
        <v>0</v>
      </c>
      <c r="I941">
        <v>0</v>
      </c>
      <c r="J941">
        <v>1</v>
      </c>
      <c r="K941">
        <v>0</v>
      </c>
      <c r="L941">
        <v>0</v>
      </c>
      <c r="M941">
        <v>0</v>
      </c>
    </row>
    <row r="942" spans="1:13" x14ac:dyDescent="0.2">
      <c r="A942">
        <v>5420065</v>
      </c>
      <c r="B942" t="s">
        <v>6289</v>
      </c>
      <c r="C942" t="s">
        <v>7785</v>
      </c>
      <c r="D942" t="s">
        <v>8167</v>
      </c>
      <c r="E942" t="s">
        <v>6292</v>
      </c>
      <c r="F942" t="s">
        <v>7786</v>
      </c>
      <c r="G942" t="s">
        <v>8168</v>
      </c>
      <c r="H942">
        <v>0</v>
      </c>
      <c r="I942">
        <v>0</v>
      </c>
      <c r="J942">
        <v>1</v>
      </c>
      <c r="K942">
        <v>0</v>
      </c>
      <c r="L942">
        <v>0</v>
      </c>
      <c r="M942">
        <v>0</v>
      </c>
    </row>
    <row r="943" spans="1:13" x14ac:dyDescent="0.2">
      <c r="A943">
        <v>5420076</v>
      </c>
      <c r="B943" t="s">
        <v>6289</v>
      </c>
      <c r="C943" t="s">
        <v>7785</v>
      </c>
      <c r="D943" t="s">
        <v>8169</v>
      </c>
      <c r="E943" t="s">
        <v>6292</v>
      </c>
      <c r="F943" t="s">
        <v>7786</v>
      </c>
      <c r="G943" t="s">
        <v>8170</v>
      </c>
      <c r="H943">
        <v>0</v>
      </c>
      <c r="I943">
        <v>0</v>
      </c>
      <c r="J943">
        <v>1</v>
      </c>
      <c r="K943">
        <v>0</v>
      </c>
      <c r="L943">
        <v>0</v>
      </c>
      <c r="M943">
        <v>0</v>
      </c>
    </row>
    <row r="944" spans="1:13" x14ac:dyDescent="0.2">
      <c r="A944">
        <v>5420075</v>
      </c>
      <c r="B944" t="s">
        <v>6289</v>
      </c>
      <c r="C944" t="s">
        <v>7785</v>
      </c>
      <c r="D944" t="s">
        <v>8171</v>
      </c>
      <c r="E944" t="s">
        <v>6292</v>
      </c>
      <c r="F944" t="s">
        <v>7786</v>
      </c>
      <c r="G944" t="s">
        <v>8172</v>
      </c>
      <c r="H944">
        <v>0</v>
      </c>
      <c r="I944">
        <v>0</v>
      </c>
      <c r="J944">
        <v>0</v>
      </c>
      <c r="K944">
        <v>0</v>
      </c>
      <c r="L944">
        <v>0</v>
      </c>
      <c r="M944">
        <v>0</v>
      </c>
    </row>
    <row r="945" spans="1:13" x14ac:dyDescent="0.2">
      <c r="A945">
        <v>5420086</v>
      </c>
      <c r="B945" t="s">
        <v>6289</v>
      </c>
      <c r="C945" t="s">
        <v>7785</v>
      </c>
      <c r="D945" t="s">
        <v>8173</v>
      </c>
      <c r="E945" t="s">
        <v>6292</v>
      </c>
      <c r="F945" t="s">
        <v>7786</v>
      </c>
      <c r="G945" t="s">
        <v>8174</v>
      </c>
      <c r="H945">
        <v>0</v>
      </c>
      <c r="I945">
        <v>0</v>
      </c>
      <c r="J945">
        <v>1</v>
      </c>
      <c r="K945">
        <v>0</v>
      </c>
      <c r="L945">
        <v>0</v>
      </c>
      <c r="M945">
        <v>0</v>
      </c>
    </row>
    <row r="946" spans="1:13" x14ac:dyDescent="0.2">
      <c r="A946">
        <v>5420073</v>
      </c>
      <c r="B946" t="s">
        <v>6289</v>
      </c>
      <c r="C946" t="s">
        <v>7785</v>
      </c>
      <c r="D946" t="s">
        <v>6609</v>
      </c>
      <c r="E946" t="s">
        <v>6292</v>
      </c>
      <c r="F946" t="s">
        <v>7786</v>
      </c>
      <c r="G946" t="s">
        <v>6610</v>
      </c>
      <c r="H946">
        <v>0</v>
      </c>
      <c r="I946">
        <v>0</v>
      </c>
      <c r="J946">
        <v>1</v>
      </c>
      <c r="K946">
        <v>0</v>
      </c>
      <c r="L946">
        <v>0</v>
      </c>
      <c r="M946">
        <v>0</v>
      </c>
    </row>
    <row r="947" spans="1:13" x14ac:dyDescent="0.2">
      <c r="A947">
        <v>5400011</v>
      </c>
      <c r="B947" t="s">
        <v>6289</v>
      </c>
      <c r="C947" t="s">
        <v>7785</v>
      </c>
      <c r="D947" t="s">
        <v>8175</v>
      </c>
      <c r="E947" t="s">
        <v>6292</v>
      </c>
      <c r="F947" t="s">
        <v>7786</v>
      </c>
      <c r="G947" t="s">
        <v>8176</v>
      </c>
      <c r="H947">
        <v>0</v>
      </c>
      <c r="I947">
        <v>0</v>
      </c>
      <c r="J947">
        <v>1</v>
      </c>
      <c r="K947">
        <v>0</v>
      </c>
      <c r="L947">
        <v>0</v>
      </c>
      <c r="M947">
        <v>0</v>
      </c>
    </row>
    <row r="948" spans="1:13" x14ac:dyDescent="0.2">
      <c r="A948">
        <v>5410059</v>
      </c>
      <c r="B948" t="s">
        <v>6289</v>
      </c>
      <c r="C948" t="s">
        <v>7785</v>
      </c>
      <c r="D948" t="s">
        <v>8177</v>
      </c>
      <c r="E948" t="s">
        <v>6292</v>
      </c>
      <c r="F948" t="s">
        <v>7786</v>
      </c>
      <c r="G948" t="s">
        <v>8178</v>
      </c>
      <c r="H948">
        <v>0</v>
      </c>
      <c r="I948">
        <v>0</v>
      </c>
      <c r="J948">
        <v>1</v>
      </c>
      <c r="K948">
        <v>0</v>
      </c>
      <c r="L948">
        <v>0</v>
      </c>
      <c r="M948">
        <v>0</v>
      </c>
    </row>
    <row r="949" spans="1:13" x14ac:dyDescent="0.2">
      <c r="A949">
        <v>5400007</v>
      </c>
      <c r="B949" t="s">
        <v>6289</v>
      </c>
      <c r="C949" t="s">
        <v>7785</v>
      </c>
      <c r="D949" t="s">
        <v>8179</v>
      </c>
      <c r="E949" t="s">
        <v>6292</v>
      </c>
      <c r="F949" t="s">
        <v>7786</v>
      </c>
      <c r="G949" t="s">
        <v>8180</v>
      </c>
      <c r="H949">
        <v>0</v>
      </c>
      <c r="I949">
        <v>0</v>
      </c>
      <c r="J949">
        <v>0</v>
      </c>
      <c r="K949">
        <v>0</v>
      </c>
      <c r="L949">
        <v>0</v>
      </c>
      <c r="M949">
        <v>0</v>
      </c>
    </row>
    <row r="950" spans="1:13" x14ac:dyDescent="0.2">
      <c r="A950">
        <v>5400039</v>
      </c>
      <c r="B950" t="s">
        <v>6289</v>
      </c>
      <c r="C950" t="s">
        <v>7785</v>
      </c>
      <c r="D950" t="s">
        <v>8181</v>
      </c>
      <c r="E950" t="s">
        <v>6292</v>
      </c>
      <c r="F950" t="s">
        <v>7786</v>
      </c>
      <c r="G950" t="s">
        <v>8182</v>
      </c>
      <c r="H950">
        <v>0</v>
      </c>
      <c r="I950">
        <v>0</v>
      </c>
      <c r="J950">
        <v>0</v>
      </c>
      <c r="K950">
        <v>0</v>
      </c>
      <c r="L950">
        <v>0</v>
      </c>
      <c r="M950">
        <v>0</v>
      </c>
    </row>
    <row r="951" spans="1:13" x14ac:dyDescent="0.2">
      <c r="A951">
        <v>5420083</v>
      </c>
      <c r="B951" t="s">
        <v>6289</v>
      </c>
      <c r="C951" t="s">
        <v>7785</v>
      </c>
      <c r="D951" t="s">
        <v>8183</v>
      </c>
      <c r="E951" t="s">
        <v>6292</v>
      </c>
      <c r="F951" t="s">
        <v>7786</v>
      </c>
      <c r="G951" t="s">
        <v>8184</v>
      </c>
      <c r="H951">
        <v>0</v>
      </c>
      <c r="I951">
        <v>0</v>
      </c>
      <c r="J951">
        <v>1</v>
      </c>
      <c r="K951">
        <v>0</v>
      </c>
      <c r="L951">
        <v>0</v>
      </c>
      <c r="M951">
        <v>0</v>
      </c>
    </row>
    <row r="952" spans="1:13" x14ac:dyDescent="0.2">
      <c r="A952">
        <v>5410046</v>
      </c>
      <c r="B952" t="s">
        <v>6289</v>
      </c>
      <c r="C952" t="s">
        <v>7785</v>
      </c>
      <c r="D952" t="s">
        <v>8185</v>
      </c>
      <c r="E952" t="s">
        <v>6292</v>
      </c>
      <c r="F952" t="s">
        <v>7786</v>
      </c>
      <c r="G952" t="s">
        <v>8186</v>
      </c>
      <c r="H952">
        <v>0</v>
      </c>
      <c r="I952">
        <v>0</v>
      </c>
      <c r="J952">
        <v>1</v>
      </c>
      <c r="K952">
        <v>0</v>
      </c>
      <c r="L952">
        <v>0</v>
      </c>
      <c r="M952">
        <v>0</v>
      </c>
    </row>
    <row r="953" spans="1:13" x14ac:dyDescent="0.2">
      <c r="A953">
        <v>5410051</v>
      </c>
      <c r="B953" t="s">
        <v>6289</v>
      </c>
      <c r="C953" t="s">
        <v>7785</v>
      </c>
      <c r="D953" t="s">
        <v>8187</v>
      </c>
      <c r="E953" t="s">
        <v>6292</v>
      </c>
      <c r="F953" t="s">
        <v>7786</v>
      </c>
      <c r="G953" t="s">
        <v>8188</v>
      </c>
      <c r="H953">
        <v>0</v>
      </c>
      <c r="I953">
        <v>0</v>
      </c>
      <c r="J953">
        <v>1</v>
      </c>
      <c r="K953">
        <v>0</v>
      </c>
      <c r="L953">
        <v>0</v>
      </c>
      <c r="M953">
        <v>0</v>
      </c>
    </row>
    <row r="954" spans="1:13" x14ac:dyDescent="0.2">
      <c r="A954">
        <v>5410044</v>
      </c>
      <c r="B954" t="s">
        <v>6289</v>
      </c>
      <c r="C954" t="s">
        <v>7785</v>
      </c>
      <c r="D954" t="s">
        <v>8189</v>
      </c>
      <c r="E954" t="s">
        <v>6292</v>
      </c>
      <c r="F954" t="s">
        <v>7786</v>
      </c>
      <c r="G954" t="s">
        <v>8190</v>
      </c>
      <c r="H954">
        <v>0</v>
      </c>
      <c r="I954">
        <v>0</v>
      </c>
      <c r="J954">
        <v>1</v>
      </c>
      <c r="K954">
        <v>0</v>
      </c>
      <c r="L954">
        <v>0</v>
      </c>
      <c r="M954">
        <v>0</v>
      </c>
    </row>
    <row r="955" spans="1:13" x14ac:dyDescent="0.2">
      <c r="A955">
        <v>5400036</v>
      </c>
      <c r="B955" t="s">
        <v>6289</v>
      </c>
      <c r="C955" t="s">
        <v>7785</v>
      </c>
      <c r="D955" t="s">
        <v>8191</v>
      </c>
      <c r="E955" t="s">
        <v>6292</v>
      </c>
      <c r="F955" t="s">
        <v>7786</v>
      </c>
      <c r="G955" t="s">
        <v>8192</v>
      </c>
      <c r="H955">
        <v>0</v>
      </c>
      <c r="I955">
        <v>0</v>
      </c>
      <c r="J955">
        <v>1</v>
      </c>
      <c r="K955">
        <v>0</v>
      </c>
      <c r="L955">
        <v>0</v>
      </c>
      <c r="M955">
        <v>0</v>
      </c>
    </row>
    <row r="956" spans="1:13" x14ac:dyDescent="0.2">
      <c r="A956">
        <v>5400006</v>
      </c>
      <c r="B956" t="s">
        <v>6289</v>
      </c>
      <c r="C956" t="s">
        <v>7785</v>
      </c>
      <c r="D956" t="s">
        <v>8193</v>
      </c>
      <c r="E956" t="s">
        <v>6292</v>
      </c>
      <c r="F956" t="s">
        <v>7786</v>
      </c>
      <c r="G956" t="s">
        <v>8194</v>
      </c>
      <c r="H956">
        <v>0</v>
      </c>
      <c r="I956">
        <v>0</v>
      </c>
      <c r="J956">
        <v>1</v>
      </c>
      <c r="K956">
        <v>0</v>
      </c>
      <c r="L956">
        <v>0</v>
      </c>
      <c r="M956">
        <v>0</v>
      </c>
    </row>
    <row r="957" spans="1:13" x14ac:dyDescent="0.2">
      <c r="A957">
        <v>5410053</v>
      </c>
      <c r="B957" t="s">
        <v>6289</v>
      </c>
      <c r="C957" t="s">
        <v>7785</v>
      </c>
      <c r="D957" t="s">
        <v>8195</v>
      </c>
      <c r="E957" t="s">
        <v>6292</v>
      </c>
      <c r="F957" t="s">
        <v>7786</v>
      </c>
      <c r="G957" t="s">
        <v>8196</v>
      </c>
      <c r="H957">
        <v>0</v>
      </c>
      <c r="I957">
        <v>0</v>
      </c>
      <c r="J957">
        <v>1</v>
      </c>
      <c r="K957">
        <v>0</v>
      </c>
      <c r="L957">
        <v>0</v>
      </c>
      <c r="M957">
        <v>0</v>
      </c>
    </row>
    <row r="958" spans="1:13" x14ac:dyDescent="0.2">
      <c r="A958">
        <v>5400029</v>
      </c>
      <c r="B958" t="s">
        <v>6289</v>
      </c>
      <c r="C958" t="s">
        <v>7785</v>
      </c>
      <c r="D958" t="s">
        <v>8197</v>
      </c>
      <c r="E958" t="s">
        <v>6292</v>
      </c>
      <c r="F958" t="s">
        <v>7786</v>
      </c>
      <c r="G958" t="s">
        <v>8198</v>
      </c>
      <c r="H958">
        <v>0</v>
      </c>
      <c r="I958">
        <v>0</v>
      </c>
      <c r="J958">
        <v>0</v>
      </c>
      <c r="K958">
        <v>0</v>
      </c>
      <c r="L958">
        <v>0</v>
      </c>
      <c r="M958">
        <v>0</v>
      </c>
    </row>
    <row r="959" spans="1:13" x14ac:dyDescent="0.2">
      <c r="A959">
        <v>5420067</v>
      </c>
      <c r="B959" t="s">
        <v>6289</v>
      </c>
      <c r="C959" t="s">
        <v>7785</v>
      </c>
      <c r="D959" t="s">
        <v>8199</v>
      </c>
      <c r="E959" t="s">
        <v>6292</v>
      </c>
      <c r="F959" t="s">
        <v>7786</v>
      </c>
      <c r="G959" t="s">
        <v>8200</v>
      </c>
      <c r="H959">
        <v>0</v>
      </c>
      <c r="I959">
        <v>0</v>
      </c>
      <c r="J959">
        <v>0</v>
      </c>
      <c r="K959">
        <v>0</v>
      </c>
      <c r="L959">
        <v>0</v>
      </c>
      <c r="M959">
        <v>0</v>
      </c>
    </row>
    <row r="960" spans="1:13" x14ac:dyDescent="0.2">
      <c r="A960">
        <v>5400017</v>
      </c>
      <c r="B960" t="s">
        <v>6289</v>
      </c>
      <c r="C960" t="s">
        <v>7785</v>
      </c>
      <c r="D960" t="s">
        <v>8201</v>
      </c>
      <c r="E960" t="s">
        <v>6292</v>
      </c>
      <c r="F960" t="s">
        <v>7786</v>
      </c>
      <c r="G960" t="s">
        <v>8202</v>
      </c>
      <c r="H960">
        <v>0</v>
      </c>
      <c r="I960">
        <v>0</v>
      </c>
      <c r="J960">
        <v>0</v>
      </c>
      <c r="K960">
        <v>0</v>
      </c>
      <c r="L960">
        <v>0</v>
      </c>
      <c r="M960">
        <v>0</v>
      </c>
    </row>
    <row r="961" spans="1:13" x14ac:dyDescent="0.2">
      <c r="A961">
        <v>5410058</v>
      </c>
      <c r="B961" t="s">
        <v>6289</v>
      </c>
      <c r="C961" t="s">
        <v>7785</v>
      </c>
      <c r="D961" t="s">
        <v>8203</v>
      </c>
      <c r="E961" t="s">
        <v>6292</v>
      </c>
      <c r="F961" t="s">
        <v>7786</v>
      </c>
      <c r="G961" t="s">
        <v>8204</v>
      </c>
      <c r="H961">
        <v>0</v>
      </c>
      <c r="I961">
        <v>0</v>
      </c>
      <c r="J961">
        <v>1</v>
      </c>
      <c r="K961">
        <v>0</v>
      </c>
      <c r="L961">
        <v>0</v>
      </c>
      <c r="M961">
        <v>0</v>
      </c>
    </row>
    <row r="962" spans="1:13" x14ac:dyDescent="0.2">
      <c r="A962">
        <v>5400024</v>
      </c>
      <c r="B962" t="s">
        <v>6289</v>
      </c>
      <c r="C962" t="s">
        <v>7785</v>
      </c>
      <c r="D962" t="s">
        <v>8205</v>
      </c>
      <c r="E962" t="s">
        <v>6292</v>
      </c>
      <c r="F962" t="s">
        <v>7786</v>
      </c>
      <c r="G962" t="s">
        <v>8206</v>
      </c>
      <c r="H962">
        <v>0</v>
      </c>
      <c r="I962">
        <v>0</v>
      </c>
      <c r="J962">
        <v>1</v>
      </c>
      <c r="K962">
        <v>0</v>
      </c>
      <c r="L962">
        <v>0</v>
      </c>
      <c r="M962">
        <v>0</v>
      </c>
    </row>
    <row r="963" spans="1:13" x14ac:dyDescent="0.2">
      <c r="A963">
        <v>5420081</v>
      </c>
      <c r="B963" t="s">
        <v>6289</v>
      </c>
      <c r="C963" t="s">
        <v>7785</v>
      </c>
      <c r="D963" t="s">
        <v>8207</v>
      </c>
      <c r="E963" t="s">
        <v>6292</v>
      </c>
      <c r="F963" t="s">
        <v>7786</v>
      </c>
      <c r="G963" t="s">
        <v>8208</v>
      </c>
      <c r="H963">
        <v>0</v>
      </c>
      <c r="I963">
        <v>0</v>
      </c>
      <c r="J963">
        <v>1</v>
      </c>
      <c r="K963">
        <v>0</v>
      </c>
      <c r="L963">
        <v>0</v>
      </c>
      <c r="M963">
        <v>0</v>
      </c>
    </row>
    <row r="964" spans="1:13" x14ac:dyDescent="0.2">
      <c r="A964">
        <v>5410054</v>
      </c>
      <c r="B964" t="s">
        <v>6289</v>
      </c>
      <c r="C964" t="s">
        <v>7785</v>
      </c>
      <c r="D964" t="s">
        <v>8209</v>
      </c>
      <c r="E964" t="s">
        <v>6292</v>
      </c>
      <c r="F964" t="s">
        <v>7786</v>
      </c>
      <c r="G964" t="s">
        <v>8210</v>
      </c>
      <c r="H964">
        <v>0</v>
      </c>
      <c r="I964">
        <v>0</v>
      </c>
      <c r="J964">
        <v>1</v>
      </c>
      <c r="K964">
        <v>0</v>
      </c>
      <c r="L964">
        <v>0</v>
      </c>
      <c r="M964">
        <v>0</v>
      </c>
    </row>
    <row r="965" spans="1:13" x14ac:dyDescent="0.2">
      <c r="A965">
        <v>5400003</v>
      </c>
      <c r="B965" t="s">
        <v>6289</v>
      </c>
      <c r="C965" t="s">
        <v>7785</v>
      </c>
      <c r="D965" t="s">
        <v>8211</v>
      </c>
      <c r="E965" t="s">
        <v>6292</v>
      </c>
      <c r="F965" t="s">
        <v>7786</v>
      </c>
      <c r="G965" t="s">
        <v>8212</v>
      </c>
      <c r="H965">
        <v>0</v>
      </c>
      <c r="I965">
        <v>0</v>
      </c>
      <c r="J965">
        <v>1</v>
      </c>
      <c r="K965">
        <v>0</v>
      </c>
      <c r="L965">
        <v>0</v>
      </c>
      <c r="M965">
        <v>0</v>
      </c>
    </row>
    <row r="966" spans="1:13" x14ac:dyDescent="0.2">
      <c r="A966">
        <v>5400027</v>
      </c>
      <c r="B966" t="s">
        <v>6289</v>
      </c>
      <c r="C966" t="s">
        <v>7785</v>
      </c>
      <c r="D966" t="s">
        <v>8213</v>
      </c>
      <c r="E966" t="s">
        <v>6292</v>
      </c>
      <c r="F966" t="s">
        <v>7786</v>
      </c>
      <c r="G966" t="s">
        <v>8214</v>
      </c>
      <c r="H966">
        <v>0</v>
      </c>
      <c r="I966">
        <v>0</v>
      </c>
      <c r="J966">
        <v>1</v>
      </c>
      <c r="K966">
        <v>0</v>
      </c>
      <c r="L966">
        <v>0</v>
      </c>
      <c r="M966">
        <v>0</v>
      </c>
    </row>
    <row r="967" spans="1:13" x14ac:dyDescent="0.2">
      <c r="A967">
        <v>5400014</v>
      </c>
      <c r="B967" t="s">
        <v>6289</v>
      </c>
      <c r="C967" t="s">
        <v>7785</v>
      </c>
      <c r="D967" t="s">
        <v>8215</v>
      </c>
      <c r="E967" t="s">
        <v>6292</v>
      </c>
      <c r="F967" t="s">
        <v>7786</v>
      </c>
      <c r="G967" t="s">
        <v>8216</v>
      </c>
      <c r="H967">
        <v>0</v>
      </c>
      <c r="I967">
        <v>0</v>
      </c>
      <c r="J967">
        <v>0</v>
      </c>
      <c r="K967">
        <v>0</v>
      </c>
      <c r="L967">
        <v>0</v>
      </c>
      <c r="M967">
        <v>0</v>
      </c>
    </row>
    <row r="968" spans="1:13" x14ac:dyDescent="0.2">
      <c r="A968">
        <v>5900000</v>
      </c>
      <c r="B968" t="s">
        <v>6289</v>
      </c>
      <c r="C968" t="s">
        <v>8217</v>
      </c>
      <c r="D968" t="s">
        <v>6291</v>
      </c>
      <c r="E968" t="s">
        <v>6292</v>
      </c>
      <c r="F968" t="s">
        <v>8218</v>
      </c>
      <c r="G968" t="s">
        <v>6294</v>
      </c>
      <c r="H968">
        <v>0</v>
      </c>
      <c r="I968">
        <v>0</v>
      </c>
      <c r="J968">
        <v>0</v>
      </c>
      <c r="K968">
        <v>0</v>
      </c>
      <c r="L968">
        <v>0</v>
      </c>
      <c r="M968">
        <v>0</v>
      </c>
    </row>
    <row r="969" spans="1:13" x14ac:dyDescent="0.2">
      <c r="A969">
        <v>5900012</v>
      </c>
      <c r="B969" t="s">
        <v>6289</v>
      </c>
      <c r="C969" t="s">
        <v>8217</v>
      </c>
      <c r="D969" t="s">
        <v>8219</v>
      </c>
      <c r="E969" t="s">
        <v>6292</v>
      </c>
      <c r="F969" t="s">
        <v>8218</v>
      </c>
      <c r="G969" t="s">
        <v>8220</v>
      </c>
      <c r="H969">
        <v>0</v>
      </c>
      <c r="I969">
        <v>0</v>
      </c>
      <c r="J969">
        <v>1</v>
      </c>
      <c r="K969">
        <v>0</v>
      </c>
      <c r="L969">
        <v>0</v>
      </c>
      <c r="M969">
        <v>0</v>
      </c>
    </row>
    <row r="970" spans="1:13" x14ac:dyDescent="0.2">
      <c r="A970">
        <v>5900809</v>
      </c>
      <c r="B970" t="s">
        <v>6289</v>
      </c>
      <c r="C970" t="s">
        <v>8217</v>
      </c>
      <c r="D970" t="s">
        <v>8221</v>
      </c>
      <c r="E970" t="s">
        <v>6292</v>
      </c>
      <c r="F970" t="s">
        <v>8218</v>
      </c>
      <c r="G970" t="s">
        <v>8222</v>
      </c>
      <c r="H970">
        <v>0</v>
      </c>
      <c r="I970">
        <v>0</v>
      </c>
      <c r="J970">
        <v>1</v>
      </c>
      <c r="K970">
        <v>0</v>
      </c>
      <c r="L970">
        <v>0</v>
      </c>
      <c r="M970">
        <v>0</v>
      </c>
    </row>
    <row r="971" spans="1:13" x14ac:dyDescent="0.2">
      <c r="A971">
        <v>5900808</v>
      </c>
      <c r="B971" t="s">
        <v>6289</v>
      </c>
      <c r="C971" t="s">
        <v>8217</v>
      </c>
      <c r="D971" t="s">
        <v>8223</v>
      </c>
      <c r="E971" t="s">
        <v>6292</v>
      </c>
      <c r="F971" t="s">
        <v>8218</v>
      </c>
      <c r="G971" t="s">
        <v>8224</v>
      </c>
      <c r="H971">
        <v>0</v>
      </c>
      <c r="I971">
        <v>0</v>
      </c>
      <c r="J971">
        <v>1</v>
      </c>
      <c r="K971">
        <v>0</v>
      </c>
      <c r="L971">
        <v>0</v>
      </c>
      <c r="M971">
        <v>0</v>
      </c>
    </row>
    <row r="972" spans="1:13" x14ac:dyDescent="0.2">
      <c r="A972">
        <v>5900807</v>
      </c>
      <c r="B972" t="s">
        <v>6289</v>
      </c>
      <c r="C972" t="s">
        <v>8217</v>
      </c>
      <c r="D972" t="s">
        <v>8225</v>
      </c>
      <c r="E972" t="s">
        <v>6292</v>
      </c>
      <c r="F972" t="s">
        <v>8218</v>
      </c>
      <c r="G972" t="s">
        <v>8226</v>
      </c>
      <c r="H972">
        <v>0</v>
      </c>
      <c r="I972">
        <v>0</v>
      </c>
      <c r="J972">
        <v>1</v>
      </c>
      <c r="K972">
        <v>0</v>
      </c>
      <c r="L972">
        <v>0</v>
      </c>
      <c r="M972">
        <v>0</v>
      </c>
    </row>
    <row r="973" spans="1:13" x14ac:dyDescent="0.2">
      <c r="A973">
        <v>5900055</v>
      </c>
      <c r="B973" t="s">
        <v>6289</v>
      </c>
      <c r="C973" t="s">
        <v>8217</v>
      </c>
      <c r="D973" t="s">
        <v>8227</v>
      </c>
      <c r="E973" t="s">
        <v>6292</v>
      </c>
      <c r="F973" t="s">
        <v>8218</v>
      </c>
      <c r="G973" t="s">
        <v>8228</v>
      </c>
      <c r="H973">
        <v>0</v>
      </c>
      <c r="I973">
        <v>0</v>
      </c>
      <c r="J973">
        <v>0</v>
      </c>
      <c r="K973">
        <v>0</v>
      </c>
      <c r="L973">
        <v>0</v>
      </c>
      <c r="M973">
        <v>0</v>
      </c>
    </row>
    <row r="974" spans="1:13" x14ac:dyDescent="0.2">
      <c r="A974">
        <v>5900926</v>
      </c>
      <c r="B974" t="s">
        <v>6289</v>
      </c>
      <c r="C974" t="s">
        <v>8217</v>
      </c>
      <c r="D974" t="s">
        <v>8229</v>
      </c>
      <c r="E974" t="s">
        <v>6292</v>
      </c>
      <c r="F974" t="s">
        <v>8218</v>
      </c>
      <c r="G974" t="s">
        <v>8230</v>
      </c>
      <c r="H974">
        <v>0</v>
      </c>
      <c r="I974">
        <v>0</v>
      </c>
      <c r="J974">
        <v>1</v>
      </c>
      <c r="K974">
        <v>0</v>
      </c>
      <c r="L974">
        <v>0</v>
      </c>
      <c r="M974">
        <v>0</v>
      </c>
    </row>
    <row r="975" spans="1:13" x14ac:dyDescent="0.2">
      <c r="A975">
        <v>5900925</v>
      </c>
      <c r="B975" t="s">
        <v>6289</v>
      </c>
      <c r="C975" t="s">
        <v>8217</v>
      </c>
      <c r="D975" t="s">
        <v>8231</v>
      </c>
      <c r="E975" t="s">
        <v>6292</v>
      </c>
      <c r="F975" t="s">
        <v>8218</v>
      </c>
      <c r="G975" t="s">
        <v>8232</v>
      </c>
      <c r="H975">
        <v>0</v>
      </c>
      <c r="I975">
        <v>0</v>
      </c>
      <c r="J975">
        <v>1</v>
      </c>
      <c r="K975">
        <v>0</v>
      </c>
      <c r="L975">
        <v>0</v>
      </c>
      <c r="M975">
        <v>0</v>
      </c>
    </row>
    <row r="976" spans="1:13" x14ac:dyDescent="0.2">
      <c r="A976">
        <v>5900823</v>
      </c>
      <c r="B976" t="s">
        <v>6289</v>
      </c>
      <c r="C976" t="s">
        <v>8217</v>
      </c>
      <c r="D976" t="s">
        <v>8233</v>
      </c>
      <c r="E976" t="s">
        <v>6292</v>
      </c>
      <c r="F976" t="s">
        <v>8218</v>
      </c>
      <c r="G976" t="s">
        <v>8234</v>
      </c>
      <c r="H976">
        <v>0</v>
      </c>
      <c r="I976">
        <v>0</v>
      </c>
      <c r="J976">
        <v>0</v>
      </c>
      <c r="K976">
        <v>0</v>
      </c>
      <c r="L976">
        <v>0</v>
      </c>
      <c r="M976">
        <v>0</v>
      </c>
    </row>
    <row r="977" spans="1:13" x14ac:dyDescent="0.2">
      <c r="A977">
        <v>5900814</v>
      </c>
      <c r="B977" t="s">
        <v>6289</v>
      </c>
      <c r="C977" t="s">
        <v>8217</v>
      </c>
      <c r="D977" t="s">
        <v>8235</v>
      </c>
      <c r="E977" t="s">
        <v>6292</v>
      </c>
      <c r="F977" t="s">
        <v>8218</v>
      </c>
      <c r="G977" t="s">
        <v>8236</v>
      </c>
      <c r="H977">
        <v>0</v>
      </c>
      <c r="I977">
        <v>0</v>
      </c>
      <c r="J977">
        <v>1</v>
      </c>
      <c r="K977">
        <v>0</v>
      </c>
      <c r="L977">
        <v>0</v>
      </c>
      <c r="M977">
        <v>0</v>
      </c>
    </row>
    <row r="978" spans="1:13" x14ac:dyDescent="0.2">
      <c r="A978">
        <v>5900048</v>
      </c>
      <c r="B978" t="s">
        <v>6289</v>
      </c>
      <c r="C978" t="s">
        <v>8217</v>
      </c>
      <c r="D978" t="s">
        <v>8237</v>
      </c>
      <c r="E978" t="s">
        <v>6292</v>
      </c>
      <c r="F978" t="s">
        <v>8218</v>
      </c>
      <c r="G978" t="s">
        <v>8238</v>
      </c>
      <c r="H978">
        <v>0</v>
      </c>
      <c r="I978">
        <v>0</v>
      </c>
      <c r="J978">
        <v>0</v>
      </c>
      <c r="K978">
        <v>0</v>
      </c>
      <c r="L978">
        <v>0</v>
      </c>
      <c r="M978">
        <v>0</v>
      </c>
    </row>
    <row r="979" spans="1:13" x14ac:dyDescent="0.2">
      <c r="A979">
        <v>5900951</v>
      </c>
      <c r="B979" t="s">
        <v>6289</v>
      </c>
      <c r="C979" t="s">
        <v>8217</v>
      </c>
      <c r="D979" t="s">
        <v>8239</v>
      </c>
      <c r="E979" t="s">
        <v>6292</v>
      </c>
      <c r="F979" t="s">
        <v>8218</v>
      </c>
      <c r="G979" t="s">
        <v>8240</v>
      </c>
      <c r="H979">
        <v>0</v>
      </c>
      <c r="I979">
        <v>0</v>
      </c>
      <c r="J979">
        <v>1</v>
      </c>
      <c r="K979">
        <v>0</v>
      </c>
      <c r="L979">
        <v>0</v>
      </c>
      <c r="M979">
        <v>0</v>
      </c>
    </row>
    <row r="980" spans="1:13" x14ac:dyDescent="0.2">
      <c r="A980">
        <v>5900952</v>
      </c>
      <c r="B980" t="s">
        <v>6289</v>
      </c>
      <c r="C980" t="s">
        <v>8217</v>
      </c>
      <c r="D980" t="s">
        <v>8241</v>
      </c>
      <c r="E980" t="s">
        <v>6292</v>
      </c>
      <c r="F980" t="s">
        <v>8218</v>
      </c>
      <c r="G980" t="s">
        <v>8242</v>
      </c>
      <c r="H980">
        <v>0</v>
      </c>
      <c r="I980">
        <v>0</v>
      </c>
      <c r="J980">
        <v>1</v>
      </c>
      <c r="K980">
        <v>0</v>
      </c>
      <c r="L980">
        <v>0</v>
      </c>
      <c r="M980">
        <v>0</v>
      </c>
    </row>
    <row r="981" spans="1:13" x14ac:dyDescent="0.2">
      <c r="A981">
        <v>5900018</v>
      </c>
      <c r="B981" t="s">
        <v>6289</v>
      </c>
      <c r="C981" t="s">
        <v>8217</v>
      </c>
      <c r="D981" t="s">
        <v>8243</v>
      </c>
      <c r="E981" t="s">
        <v>6292</v>
      </c>
      <c r="F981" t="s">
        <v>8218</v>
      </c>
      <c r="G981" t="s">
        <v>8244</v>
      </c>
      <c r="H981">
        <v>0</v>
      </c>
      <c r="I981">
        <v>0</v>
      </c>
      <c r="J981">
        <v>1</v>
      </c>
      <c r="K981">
        <v>0</v>
      </c>
      <c r="L981">
        <v>0</v>
      </c>
      <c r="M981">
        <v>0</v>
      </c>
    </row>
    <row r="982" spans="1:13" x14ac:dyDescent="0.2">
      <c r="A982">
        <v>5900065</v>
      </c>
      <c r="B982" t="s">
        <v>6289</v>
      </c>
      <c r="C982" t="s">
        <v>8217</v>
      </c>
      <c r="D982" t="s">
        <v>8245</v>
      </c>
      <c r="E982" t="s">
        <v>6292</v>
      </c>
      <c r="F982" t="s">
        <v>8218</v>
      </c>
      <c r="G982" t="s">
        <v>8246</v>
      </c>
      <c r="H982">
        <v>0</v>
      </c>
      <c r="I982">
        <v>0</v>
      </c>
      <c r="J982">
        <v>1</v>
      </c>
      <c r="K982">
        <v>0</v>
      </c>
      <c r="L982">
        <v>0</v>
      </c>
      <c r="M982">
        <v>0</v>
      </c>
    </row>
    <row r="983" spans="1:13" x14ac:dyDescent="0.2">
      <c r="A983">
        <v>5900027</v>
      </c>
      <c r="B983" t="s">
        <v>6289</v>
      </c>
      <c r="C983" t="s">
        <v>8217</v>
      </c>
      <c r="D983" t="s">
        <v>8247</v>
      </c>
      <c r="E983" t="s">
        <v>6292</v>
      </c>
      <c r="F983" t="s">
        <v>8218</v>
      </c>
      <c r="G983" t="s">
        <v>8248</v>
      </c>
      <c r="H983">
        <v>0</v>
      </c>
      <c r="I983">
        <v>0</v>
      </c>
      <c r="J983">
        <v>1</v>
      </c>
      <c r="K983">
        <v>0</v>
      </c>
      <c r="L983">
        <v>0</v>
      </c>
      <c r="M983">
        <v>0</v>
      </c>
    </row>
    <row r="984" spans="1:13" x14ac:dyDescent="0.2">
      <c r="A984">
        <v>5900985</v>
      </c>
      <c r="B984" t="s">
        <v>6289</v>
      </c>
      <c r="C984" t="s">
        <v>8217</v>
      </c>
      <c r="D984" t="s">
        <v>8249</v>
      </c>
      <c r="E984" t="s">
        <v>6292</v>
      </c>
      <c r="F984" t="s">
        <v>8218</v>
      </c>
      <c r="G984" t="s">
        <v>8250</v>
      </c>
      <c r="H984">
        <v>0</v>
      </c>
      <c r="I984">
        <v>0</v>
      </c>
      <c r="J984">
        <v>1</v>
      </c>
      <c r="K984">
        <v>0</v>
      </c>
      <c r="L984">
        <v>0</v>
      </c>
      <c r="M984">
        <v>0</v>
      </c>
    </row>
    <row r="985" spans="1:13" x14ac:dyDescent="0.2">
      <c r="A985">
        <v>5900948</v>
      </c>
      <c r="B985" t="s">
        <v>6289</v>
      </c>
      <c r="C985" t="s">
        <v>8217</v>
      </c>
      <c r="D985" t="s">
        <v>8251</v>
      </c>
      <c r="E985" t="s">
        <v>6292</v>
      </c>
      <c r="F985" t="s">
        <v>8218</v>
      </c>
      <c r="G985" t="s">
        <v>8252</v>
      </c>
      <c r="H985">
        <v>0</v>
      </c>
      <c r="I985">
        <v>0</v>
      </c>
      <c r="J985">
        <v>1</v>
      </c>
      <c r="K985">
        <v>0</v>
      </c>
      <c r="L985">
        <v>0</v>
      </c>
      <c r="M985">
        <v>0</v>
      </c>
    </row>
    <row r="986" spans="1:13" x14ac:dyDescent="0.2">
      <c r="A986">
        <v>5900945</v>
      </c>
      <c r="B986" t="s">
        <v>6289</v>
      </c>
      <c r="C986" t="s">
        <v>8217</v>
      </c>
      <c r="D986" t="s">
        <v>8253</v>
      </c>
      <c r="E986" t="s">
        <v>6292</v>
      </c>
      <c r="F986" t="s">
        <v>8218</v>
      </c>
      <c r="G986" t="s">
        <v>8254</v>
      </c>
      <c r="H986">
        <v>0</v>
      </c>
      <c r="I986">
        <v>0</v>
      </c>
      <c r="J986">
        <v>1</v>
      </c>
      <c r="K986">
        <v>0</v>
      </c>
      <c r="L986">
        <v>0</v>
      </c>
      <c r="M986">
        <v>0</v>
      </c>
    </row>
    <row r="987" spans="1:13" x14ac:dyDescent="0.2">
      <c r="A987">
        <v>5900824</v>
      </c>
      <c r="B987" t="s">
        <v>6289</v>
      </c>
      <c r="C987" t="s">
        <v>8217</v>
      </c>
      <c r="D987" t="s">
        <v>8255</v>
      </c>
      <c r="E987" t="s">
        <v>6292</v>
      </c>
      <c r="F987" t="s">
        <v>8218</v>
      </c>
      <c r="G987" t="s">
        <v>8256</v>
      </c>
      <c r="H987">
        <v>0</v>
      </c>
      <c r="I987">
        <v>0</v>
      </c>
      <c r="J987">
        <v>1</v>
      </c>
      <c r="K987">
        <v>0</v>
      </c>
      <c r="L987">
        <v>0</v>
      </c>
      <c r="M987">
        <v>0</v>
      </c>
    </row>
    <row r="988" spans="1:13" x14ac:dyDescent="0.2">
      <c r="A988">
        <v>5900959</v>
      </c>
      <c r="B988" t="s">
        <v>6289</v>
      </c>
      <c r="C988" t="s">
        <v>8217</v>
      </c>
      <c r="D988" t="s">
        <v>8257</v>
      </c>
      <c r="E988" t="s">
        <v>6292</v>
      </c>
      <c r="F988" t="s">
        <v>8218</v>
      </c>
      <c r="G988" t="s">
        <v>8258</v>
      </c>
      <c r="H988">
        <v>0</v>
      </c>
      <c r="I988">
        <v>0</v>
      </c>
      <c r="J988">
        <v>1</v>
      </c>
      <c r="K988">
        <v>0</v>
      </c>
      <c r="L988">
        <v>0</v>
      </c>
      <c r="M988">
        <v>0</v>
      </c>
    </row>
    <row r="989" spans="1:13" x14ac:dyDescent="0.2">
      <c r="A989">
        <v>5900954</v>
      </c>
      <c r="B989" t="s">
        <v>6289</v>
      </c>
      <c r="C989" t="s">
        <v>8217</v>
      </c>
      <c r="D989" t="s">
        <v>8259</v>
      </c>
      <c r="E989" t="s">
        <v>6292</v>
      </c>
      <c r="F989" t="s">
        <v>8218</v>
      </c>
      <c r="G989" t="s">
        <v>8260</v>
      </c>
      <c r="H989">
        <v>0</v>
      </c>
      <c r="I989">
        <v>0</v>
      </c>
      <c r="J989">
        <v>1</v>
      </c>
      <c r="K989">
        <v>0</v>
      </c>
      <c r="L989">
        <v>0</v>
      </c>
      <c r="M989">
        <v>0</v>
      </c>
    </row>
    <row r="990" spans="1:13" x14ac:dyDescent="0.2">
      <c r="A990">
        <v>5900974</v>
      </c>
      <c r="B990" t="s">
        <v>6289</v>
      </c>
      <c r="C990" t="s">
        <v>8217</v>
      </c>
      <c r="D990" t="s">
        <v>8261</v>
      </c>
      <c r="E990" t="s">
        <v>6292</v>
      </c>
      <c r="F990" t="s">
        <v>8218</v>
      </c>
      <c r="G990" t="s">
        <v>8262</v>
      </c>
      <c r="H990">
        <v>0</v>
      </c>
      <c r="I990">
        <v>0</v>
      </c>
      <c r="J990">
        <v>1</v>
      </c>
      <c r="K990">
        <v>0</v>
      </c>
      <c r="L990">
        <v>0</v>
      </c>
      <c r="M990">
        <v>0</v>
      </c>
    </row>
    <row r="991" spans="1:13" x14ac:dyDescent="0.2">
      <c r="A991">
        <v>5900975</v>
      </c>
      <c r="B991" t="s">
        <v>6289</v>
      </c>
      <c r="C991" t="s">
        <v>8217</v>
      </c>
      <c r="D991" t="s">
        <v>8263</v>
      </c>
      <c r="E991" t="s">
        <v>6292</v>
      </c>
      <c r="F991" t="s">
        <v>8218</v>
      </c>
      <c r="G991" t="s">
        <v>8264</v>
      </c>
      <c r="H991">
        <v>0</v>
      </c>
      <c r="I991">
        <v>0</v>
      </c>
      <c r="J991">
        <v>1</v>
      </c>
      <c r="K991">
        <v>0</v>
      </c>
      <c r="L991">
        <v>0</v>
      </c>
      <c r="M991">
        <v>0</v>
      </c>
    </row>
    <row r="992" spans="1:13" x14ac:dyDescent="0.2">
      <c r="A992">
        <v>5900977</v>
      </c>
      <c r="B992" t="s">
        <v>6289</v>
      </c>
      <c r="C992" t="s">
        <v>8217</v>
      </c>
      <c r="D992" t="s">
        <v>8265</v>
      </c>
      <c r="E992" t="s">
        <v>6292</v>
      </c>
      <c r="F992" t="s">
        <v>8218</v>
      </c>
      <c r="G992" t="s">
        <v>8266</v>
      </c>
      <c r="H992">
        <v>0</v>
      </c>
      <c r="I992">
        <v>0</v>
      </c>
      <c r="J992">
        <v>0</v>
      </c>
      <c r="K992">
        <v>0</v>
      </c>
      <c r="L992">
        <v>0</v>
      </c>
      <c r="M992">
        <v>0</v>
      </c>
    </row>
    <row r="993" spans="1:13" x14ac:dyDescent="0.2">
      <c r="A993">
        <v>5900976</v>
      </c>
      <c r="B993" t="s">
        <v>6289</v>
      </c>
      <c r="C993" t="s">
        <v>8217</v>
      </c>
      <c r="D993" t="s">
        <v>8267</v>
      </c>
      <c r="E993" t="s">
        <v>6292</v>
      </c>
      <c r="F993" t="s">
        <v>8218</v>
      </c>
      <c r="G993" t="s">
        <v>8268</v>
      </c>
      <c r="H993">
        <v>0</v>
      </c>
      <c r="I993">
        <v>0</v>
      </c>
      <c r="J993">
        <v>1</v>
      </c>
      <c r="K993">
        <v>0</v>
      </c>
      <c r="L993">
        <v>0</v>
      </c>
      <c r="M993">
        <v>0</v>
      </c>
    </row>
    <row r="994" spans="1:13" x14ac:dyDescent="0.2">
      <c r="A994">
        <v>5900061</v>
      </c>
      <c r="B994" t="s">
        <v>6289</v>
      </c>
      <c r="C994" t="s">
        <v>8217</v>
      </c>
      <c r="D994" t="s">
        <v>8269</v>
      </c>
      <c r="E994" t="s">
        <v>6292</v>
      </c>
      <c r="F994" t="s">
        <v>8218</v>
      </c>
      <c r="G994" t="s">
        <v>8270</v>
      </c>
      <c r="H994">
        <v>0</v>
      </c>
      <c r="I994">
        <v>0</v>
      </c>
      <c r="J994">
        <v>1</v>
      </c>
      <c r="K994">
        <v>0</v>
      </c>
      <c r="L994">
        <v>0</v>
      </c>
      <c r="M994">
        <v>0</v>
      </c>
    </row>
    <row r="995" spans="1:13" x14ac:dyDescent="0.2">
      <c r="A995">
        <v>5900001</v>
      </c>
      <c r="B995" t="s">
        <v>6289</v>
      </c>
      <c r="C995" t="s">
        <v>8217</v>
      </c>
      <c r="D995" t="s">
        <v>8271</v>
      </c>
      <c r="E995" t="s">
        <v>6292</v>
      </c>
      <c r="F995" t="s">
        <v>8218</v>
      </c>
      <c r="G995" t="s">
        <v>8272</v>
      </c>
      <c r="H995">
        <v>0</v>
      </c>
      <c r="I995">
        <v>0</v>
      </c>
      <c r="J995">
        <v>1</v>
      </c>
      <c r="K995">
        <v>0</v>
      </c>
      <c r="L995">
        <v>0</v>
      </c>
      <c r="M995">
        <v>0</v>
      </c>
    </row>
    <row r="996" spans="1:13" x14ac:dyDescent="0.2">
      <c r="A996">
        <v>5900982</v>
      </c>
      <c r="B996" t="s">
        <v>6289</v>
      </c>
      <c r="C996" t="s">
        <v>8217</v>
      </c>
      <c r="D996" t="s">
        <v>8273</v>
      </c>
      <c r="E996" t="s">
        <v>6292</v>
      </c>
      <c r="F996" t="s">
        <v>8218</v>
      </c>
      <c r="G996" t="s">
        <v>8274</v>
      </c>
      <c r="H996">
        <v>0</v>
      </c>
      <c r="I996">
        <v>0</v>
      </c>
      <c r="J996">
        <v>1</v>
      </c>
      <c r="K996">
        <v>0</v>
      </c>
      <c r="L996">
        <v>0</v>
      </c>
      <c r="M996">
        <v>0</v>
      </c>
    </row>
    <row r="997" spans="1:13" x14ac:dyDescent="0.2">
      <c r="A997">
        <v>5900950</v>
      </c>
      <c r="B997" t="s">
        <v>6289</v>
      </c>
      <c r="C997" t="s">
        <v>8217</v>
      </c>
      <c r="D997" t="s">
        <v>8275</v>
      </c>
      <c r="E997" t="s">
        <v>6292</v>
      </c>
      <c r="F997" t="s">
        <v>8218</v>
      </c>
      <c r="G997" t="s">
        <v>8276</v>
      </c>
      <c r="H997">
        <v>0</v>
      </c>
      <c r="I997">
        <v>0</v>
      </c>
      <c r="J997">
        <v>1</v>
      </c>
      <c r="K997">
        <v>0</v>
      </c>
      <c r="L997">
        <v>0</v>
      </c>
      <c r="M997">
        <v>0</v>
      </c>
    </row>
    <row r="998" spans="1:13" x14ac:dyDescent="0.2">
      <c r="A998">
        <v>5900953</v>
      </c>
      <c r="B998" t="s">
        <v>6289</v>
      </c>
      <c r="C998" t="s">
        <v>8217</v>
      </c>
      <c r="D998" t="s">
        <v>8277</v>
      </c>
      <c r="E998" t="s">
        <v>6292</v>
      </c>
      <c r="F998" t="s">
        <v>8218</v>
      </c>
      <c r="G998" t="s">
        <v>8278</v>
      </c>
      <c r="H998">
        <v>0</v>
      </c>
      <c r="I998">
        <v>0</v>
      </c>
      <c r="J998">
        <v>1</v>
      </c>
      <c r="K998">
        <v>0</v>
      </c>
      <c r="L998">
        <v>0</v>
      </c>
      <c r="M998">
        <v>0</v>
      </c>
    </row>
    <row r="999" spans="1:13" x14ac:dyDescent="0.2">
      <c r="A999">
        <v>5900011</v>
      </c>
      <c r="B999" t="s">
        <v>6289</v>
      </c>
      <c r="C999" t="s">
        <v>8217</v>
      </c>
      <c r="D999" t="s">
        <v>8279</v>
      </c>
      <c r="E999" t="s">
        <v>6292</v>
      </c>
      <c r="F999" t="s">
        <v>8218</v>
      </c>
      <c r="G999" t="s">
        <v>8280</v>
      </c>
      <c r="H999">
        <v>0</v>
      </c>
      <c r="I999">
        <v>0</v>
      </c>
      <c r="J999">
        <v>1</v>
      </c>
      <c r="K999">
        <v>0</v>
      </c>
      <c r="L999">
        <v>0</v>
      </c>
      <c r="M999">
        <v>0</v>
      </c>
    </row>
    <row r="1000" spans="1:13" x14ac:dyDescent="0.2">
      <c r="A1000">
        <v>5900837</v>
      </c>
      <c r="B1000" t="s">
        <v>6289</v>
      </c>
      <c r="C1000" t="s">
        <v>8217</v>
      </c>
      <c r="D1000" t="s">
        <v>8281</v>
      </c>
      <c r="E1000" t="s">
        <v>6292</v>
      </c>
      <c r="F1000" t="s">
        <v>8218</v>
      </c>
      <c r="G1000" t="s">
        <v>8282</v>
      </c>
      <c r="H1000">
        <v>0</v>
      </c>
      <c r="I1000">
        <v>0</v>
      </c>
      <c r="J1000">
        <v>1</v>
      </c>
      <c r="K1000">
        <v>0</v>
      </c>
      <c r="L1000">
        <v>0</v>
      </c>
      <c r="M1000">
        <v>0</v>
      </c>
    </row>
    <row r="1001" spans="1:13" x14ac:dyDescent="0.2">
      <c r="A1001">
        <v>5900827</v>
      </c>
      <c r="B1001" t="s">
        <v>6289</v>
      </c>
      <c r="C1001" t="s">
        <v>8217</v>
      </c>
      <c r="D1001" t="s">
        <v>8283</v>
      </c>
      <c r="E1001" t="s">
        <v>6292</v>
      </c>
      <c r="F1001" t="s">
        <v>8218</v>
      </c>
      <c r="G1001" t="s">
        <v>8284</v>
      </c>
      <c r="H1001">
        <v>0</v>
      </c>
      <c r="I1001">
        <v>0</v>
      </c>
      <c r="J1001">
        <v>1</v>
      </c>
      <c r="K1001">
        <v>0</v>
      </c>
      <c r="L1001">
        <v>0</v>
      </c>
      <c r="M1001">
        <v>0</v>
      </c>
    </row>
    <row r="1002" spans="1:13" x14ac:dyDescent="0.2">
      <c r="A1002">
        <v>5900812</v>
      </c>
      <c r="B1002" t="s">
        <v>6289</v>
      </c>
      <c r="C1002" t="s">
        <v>8217</v>
      </c>
      <c r="D1002" t="s">
        <v>8285</v>
      </c>
      <c r="E1002" t="s">
        <v>6292</v>
      </c>
      <c r="F1002" t="s">
        <v>8218</v>
      </c>
      <c r="G1002" t="s">
        <v>8286</v>
      </c>
      <c r="H1002">
        <v>0</v>
      </c>
      <c r="I1002">
        <v>0</v>
      </c>
      <c r="J1002">
        <v>1</v>
      </c>
      <c r="K1002">
        <v>0</v>
      </c>
      <c r="L1002">
        <v>0</v>
      </c>
      <c r="M1002">
        <v>0</v>
      </c>
    </row>
    <row r="1003" spans="1:13" x14ac:dyDescent="0.2">
      <c r="A1003">
        <v>5900813</v>
      </c>
      <c r="B1003" t="s">
        <v>6289</v>
      </c>
      <c r="C1003" t="s">
        <v>8217</v>
      </c>
      <c r="D1003" t="s">
        <v>8287</v>
      </c>
      <c r="E1003" t="s">
        <v>6292</v>
      </c>
      <c r="F1003" t="s">
        <v>8218</v>
      </c>
      <c r="G1003" t="s">
        <v>8288</v>
      </c>
      <c r="H1003">
        <v>0</v>
      </c>
      <c r="I1003">
        <v>0</v>
      </c>
      <c r="J1003">
        <v>0</v>
      </c>
      <c r="K1003">
        <v>0</v>
      </c>
      <c r="L1003">
        <v>0</v>
      </c>
      <c r="M1003">
        <v>0</v>
      </c>
    </row>
    <row r="1004" spans="1:13" x14ac:dyDescent="0.2">
      <c r="A1004">
        <v>5900984</v>
      </c>
      <c r="B1004" t="s">
        <v>6289</v>
      </c>
      <c r="C1004" t="s">
        <v>8217</v>
      </c>
      <c r="D1004" t="s">
        <v>8289</v>
      </c>
      <c r="E1004" t="s">
        <v>6292</v>
      </c>
      <c r="F1004" t="s">
        <v>8218</v>
      </c>
      <c r="G1004" t="s">
        <v>8290</v>
      </c>
      <c r="H1004">
        <v>0</v>
      </c>
      <c r="I1004">
        <v>0</v>
      </c>
      <c r="J1004">
        <v>1</v>
      </c>
      <c r="K1004">
        <v>0</v>
      </c>
      <c r="L1004">
        <v>0</v>
      </c>
      <c r="M1004">
        <v>0</v>
      </c>
    </row>
    <row r="1005" spans="1:13" x14ac:dyDescent="0.2">
      <c r="A1005">
        <v>5900076</v>
      </c>
      <c r="B1005" t="s">
        <v>6289</v>
      </c>
      <c r="C1005" t="s">
        <v>8217</v>
      </c>
      <c r="D1005" t="s">
        <v>8291</v>
      </c>
      <c r="E1005" t="s">
        <v>6292</v>
      </c>
      <c r="F1005" t="s">
        <v>8218</v>
      </c>
      <c r="G1005" t="s">
        <v>8292</v>
      </c>
      <c r="H1005">
        <v>0</v>
      </c>
      <c r="I1005">
        <v>0</v>
      </c>
      <c r="J1005">
        <v>1</v>
      </c>
      <c r="K1005">
        <v>0</v>
      </c>
      <c r="L1005">
        <v>0</v>
      </c>
      <c r="M1005">
        <v>0</v>
      </c>
    </row>
    <row r="1006" spans="1:13" x14ac:dyDescent="0.2">
      <c r="A1006">
        <v>5900071</v>
      </c>
      <c r="B1006" t="s">
        <v>6289</v>
      </c>
      <c r="C1006" t="s">
        <v>8217</v>
      </c>
      <c r="D1006" t="s">
        <v>8293</v>
      </c>
      <c r="E1006" t="s">
        <v>6292</v>
      </c>
      <c r="F1006" t="s">
        <v>8218</v>
      </c>
      <c r="G1006" t="s">
        <v>8294</v>
      </c>
      <c r="H1006">
        <v>0</v>
      </c>
      <c r="I1006">
        <v>0</v>
      </c>
      <c r="J1006">
        <v>1</v>
      </c>
      <c r="K1006">
        <v>0</v>
      </c>
      <c r="L1006">
        <v>0</v>
      </c>
      <c r="M1006">
        <v>0</v>
      </c>
    </row>
    <row r="1007" spans="1:13" x14ac:dyDescent="0.2">
      <c r="A1007">
        <v>5900004</v>
      </c>
      <c r="B1007" t="s">
        <v>6289</v>
      </c>
      <c r="C1007" t="s">
        <v>8217</v>
      </c>
      <c r="D1007" t="s">
        <v>8295</v>
      </c>
      <c r="E1007" t="s">
        <v>6292</v>
      </c>
      <c r="F1007" t="s">
        <v>8218</v>
      </c>
      <c r="G1007" t="s">
        <v>8296</v>
      </c>
      <c r="H1007">
        <v>0</v>
      </c>
      <c r="I1007">
        <v>0</v>
      </c>
      <c r="J1007">
        <v>1</v>
      </c>
      <c r="K1007">
        <v>0</v>
      </c>
      <c r="L1007">
        <v>0</v>
      </c>
      <c r="M1007">
        <v>0</v>
      </c>
    </row>
    <row r="1008" spans="1:13" x14ac:dyDescent="0.2">
      <c r="A1008">
        <v>5900007</v>
      </c>
      <c r="B1008" t="s">
        <v>6289</v>
      </c>
      <c r="C1008" t="s">
        <v>8217</v>
      </c>
      <c r="D1008" t="s">
        <v>8297</v>
      </c>
      <c r="E1008" t="s">
        <v>6292</v>
      </c>
      <c r="F1008" t="s">
        <v>8218</v>
      </c>
      <c r="G1008" t="s">
        <v>8298</v>
      </c>
      <c r="H1008">
        <v>0</v>
      </c>
      <c r="I1008">
        <v>0</v>
      </c>
      <c r="J1008">
        <v>1</v>
      </c>
      <c r="K1008">
        <v>0</v>
      </c>
      <c r="L1008">
        <v>0</v>
      </c>
      <c r="M1008">
        <v>0</v>
      </c>
    </row>
    <row r="1009" spans="1:13" x14ac:dyDescent="0.2">
      <c r="A1009">
        <v>5900017</v>
      </c>
      <c r="B1009" t="s">
        <v>6289</v>
      </c>
      <c r="C1009" t="s">
        <v>8217</v>
      </c>
      <c r="D1009" t="s">
        <v>8299</v>
      </c>
      <c r="E1009" t="s">
        <v>6292</v>
      </c>
      <c r="F1009" t="s">
        <v>8218</v>
      </c>
      <c r="G1009" t="s">
        <v>8300</v>
      </c>
      <c r="H1009">
        <v>0</v>
      </c>
      <c r="I1009">
        <v>0</v>
      </c>
      <c r="J1009">
        <v>1</v>
      </c>
      <c r="K1009">
        <v>0</v>
      </c>
      <c r="L1009">
        <v>0</v>
      </c>
      <c r="M1009">
        <v>0</v>
      </c>
    </row>
    <row r="1010" spans="1:13" x14ac:dyDescent="0.2">
      <c r="A1010">
        <v>5900928</v>
      </c>
      <c r="B1010" t="s">
        <v>6289</v>
      </c>
      <c r="C1010" t="s">
        <v>8217</v>
      </c>
      <c r="D1010" t="s">
        <v>8301</v>
      </c>
      <c r="E1010" t="s">
        <v>6292</v>
      </c>
      <c r="F1010" t="s">
        <v>8218</v>
      </c>
      <c r="G1010" t="s">
        <v>8302</v>
      </c>
      <c r="H1010">
        <v>0</v>
      </c>
      <c r="I1010">
        <v>0</v>
      </c>
      <c r="J1010">
        <v>1</v>
      </c>
      <c r="K1010">
        <v>0</v>
      </c>
      <c r="L1010">
        <v>0</v>
      </c>
      <c r="M1010">
        <v>0</v>
      </c>
    </row>
    <row r="1011" spans="1:13" x14ac:dyDescent="0.2">
      <c r="A1011">
        <v>5900923</v>
      </c>
      <c r="B1011" t="s">
        <v>6289</v>
      </c>
      <c r="C1011" t="s">
        <v>8217</v>
      </c>
      <c r="D1011" t="s">
        <v>8303</v>
      </c>
      <c r="E1011" t="s">
        <v>6292</v>
      </c>
      <c r="F1011" t="s">
        <v>8218</v>
      </c>
      <c r="G1011" t="s">
        <v>8304</v>
      </c>
      <c r="H1011">
        <v>0</v>
      </c>
      <c r="I1011">
        <v>0</v>
      </c>
      <c r="J1011">
        <v>1</v>
      </c>
      <c r="K1011">
        <v>0</v>
      </c>
      <c r="L1011">
        <v>0</v>
      </c>
      <c r="M1011">
        <v>0</v>
      </c>
    </row>
    <row r="1012" spans="1:13" x14ac:dyDescent="0.2">
      <c r="A1012">
        <v>5900986</v>
      </c>
      <c r="B1012" t="s">
        <v>6289</v>
      </c>
      <c r="C1012" t="s">
        <v>8217</v>
      </c>
      <c r="D1012" t="s">
        <v>8305</v>
      </c>
      <c r="E1012" t="s">
        <v>6292</v>
      </c>
      <c r="F1012" t="s">
        <v>8218</v>
      </c>
      <c r="G1012" t="s">
        <v>8306</v>
      </c>
      <c r="H1012">
        <v>0</v>
      </c>
      <c r="I1012">
        <v>0</v>
      </c>
      <c r="J1012">
        <v>0</v>
      </c>
      <c r="K1012">
        <v>0</v>
      </c>
      <c r="L1012">
        <v>0</v>
      </c>
      <c r="M1012">
        <v>0</v>
      </c>
    </row>
    <row r="1013" spans="1:13" x14ac:dyDescent="0.2">
      <c r="A1013">
        <v>5900074</v>
      </c>
      <c r="B1013" t="s">
        <v>6289</v>
      </c>
      <c r="C1013" t="s">
        <v>8217</v>
      </c>
      <c r="D1013" t="s">
        <v>8307</v>
      </c>
      <c r="E1013" t="s">
        <v>6292</v>
      </c>
      <c r="F1013" t="s">
        <v>8218</v>
      </c>
      <c r="G1013" t="s">
        <v>8308</v>
      </c>
      <c r="H1013">
        <v>0</v>
      </c>
      <c r="I1013">
        <v>0</v>
      </c>
      <c r="J1013">
        <v>1</v>
      </c>
      <c r="K1013">
        <v>0</v>
      </c>
      <c r="L1013">
        <v>0</v>
      </c>
      <c r="M1013">
        <v>0</v>
      </c>
    </row>
    <row r="1014" spans="1:13" x14ac:dyDescent="0.2">
      <c r="A1014">
        <v>5900921</v>
      </c>
      <c r="B1014" t="s">
        <v>6289</v>
      </c>
      <c r="C1014" t="s">
        <v>8217</v>
      </c>
      <c r="D1014" t="s">
        <v>8309</v>
      </c>
      <c r="E1014" t="s">
        <v>6292</v>
      </c>
      <c r="F1014" t="s">
        <v>8218</v>
      </c>
      <c r="G1014" t="s">
        <v>8310</v>
      </c>
      <c r="H1014">
        <v>0</v>
      </c>
      <c r="I1014">
        <v>0</v>
      </c>
      <c r="J1014">
        <v>0</v>
      </c>
      <c r="K1014">
        <v>0</v>
      </c>
      <c r="L1014">
        <v>0</v>
      </c>
      <c r="M1014">
        <v>0</v>
      </c>
    </row>
    <row r="1015" spans="1:13" x14ac:dyDescent="0.2">
      <c r="A1015">
        <v>5900922</v>
      </c>
      <c r="B1015" t="s">
        <v>6289</v>
      </c>
      <c r="C1015" t="s">
        <v>8217</v>
      </c>
      <c r="D1015" t="s">
        <v>8311</v>
      </c>
      <c r="E1015" t="s">
        <v>6292</v>
      </c>
      <c r="F1015" t="s">
        <v>8218</v>
      </c>
      <c r="G1015" t="s">
        <v>8312</v>
      </c>
      <c r="H1015">
        <v>0</v>
      </c>
      <c r="I1015">
        <v>0</v>
      </c>
      <c r="J1015">
        <v>0</v>
      </c>
      <c r="K1015">
        <v>0</v>
      </c>
      <c r="L1015">
        <v>0</v>
      </c>
      <c r="M1015">
        <v>0</v>
      </c>
    </row>
    <row r="1016" spans="1:13" x14ac:dyDescent="0.2">
      <c r="A1016">
        <v>5900037</v>
      </c>
      <c r="B1016" t="s">
        <v>6289</v>
      </c>
      <c r="C1016" t="s">
        <v>8217</v>
      </c>
      <c r="D1016" t="s">
        <v>8313</v>
      </c>
      <c r="E1016" t="s">
        <v>6292</v>
      </c>
      <c r="F1016" t="s">
        <v>8218</v>
      </c>
      <c r="G1016" t="s">
        <v>8314</v>
      </c>
      <c r="H1016">
        <v>0</v>
      </c>
      <c r="I1016">
        <v>0</v>
      </c>
      <c r="J1016">
        <v>0</v>
      </c>
      <c r="K1016">
        <v>0</v>
      </c>
      <c r="L1016">
        <v>0</v>
      </c>
      <c r="M1016">
        <v>0</v>
      </c>
    </row>
    <row r="1017" spans="1:13" x14ac:dyDescent="0.2">
      <c r="A1017">
        <v>5900021</v>
      </c>
      <c r="B1017" t="s">
        <v>6289</v>
      </c>
      <c r="C1017" t="s">
        <v>8217</v>
      </c>
      <c r="D1017" t="s">
        <v>8315</v>
      </c>
      <c r="E1017" t="s">
        <v>6292</v>
      </c>
      <c r="F1017" t="s">
        <v>8218</v>
      </c>
      <c r="G1017" t="s">
        <v>8316</v>
      </c>
      <c r="H1017">
        <v>0</v>
      </c>
      <c r="I1017">
        <v>0</v>
      </c>
      <c r="J1017">
        <v>1</v>
      </c>
      <c r="K1017">
        <v>0</v>
      </c>
      <c r="L1017">
        <v>0</v>
      </c>
      <c r="M1017">
        <v>0</v>
      </c>
    </row>
    <row r="1018" spans="1:13" x14ac:dyDescent="0.2">
      <c r="A1018">
        <v>5900062</v>
      </c>
      <c r="B1018" t="s">
        <v>6289</v>
      </c>
      <c r="C1018" t="s">
        <v>8217</v>
      </c>
      <c r="D1018" t="s">
        <v>8317</v>
      </c>
      <c r="E1018" t="s">
        <v>6292</v>
      </c>
      <c r="F1018" t="s">
        <v>8218</v>
      </c>
      <c r="G1018" t="s">
        <v>8318</v>
      </c>
      <c r="H1018">
        <v>0</v>
      </c>
      <c r="I1018">
        <v>0</v>
      </c>
      <c r="J1018">
        <v>0</v>
      </c>
      <c r="K1018">
        <v>0</v>
      </c>
      <c r="L1018">
        <v>0</v>
      </c>
      <c r="M1018">
        <v>0</v>
      </c>
    </row>
    <row r="1019" spans="1:13" x14ac:dyDescent="0.2">
      <c r="A1019">
        <v>5900054</v>
      </c>
      <c r="B1019" t="s">
        <v>6289</v>
      </c>
      <c r="C1019" t="s">
        <v>8217</v>
      </c>
      <c r="D1019" t="s">
        <v>8319</v>
      </c>
      <c r="E1019" t="s">
        <v>6292</v>
      </c>
      <c r="F1019" t="s">
        <v>8218</v>
      </c>
      <c r="G1019" t="s">
        <v>8320</v>
      </c>
      <c r="H1019">
        <v>0</v>
      </c>
      <c r="I1019">
        <v>0</v>
      </c>
      <c r="J1019">
        <v>0</v>
      </c>
      <c r="K1019">
        <v>0</v>
      </c>
      <c r="L1019">
        <v>0</v>
      </c>
      <c r="M1019">
        <v>0</v>
      </c>
    </row>
    <row r="1020" spans="1:13" x14ac:dyDescent="0.2">
      <c r="A1020">
        <v>5900822</v>
      </c>
      <c r="B1020" t="s">
        <v>6289</v>
      </c>
      <c r="C1020" t="s">
        <v>8217</v>
      </c>
      <c r="D1020" t="s">
        <v>8321</v>
      </c>
      <c r="E1020" t="s">
        <v>6292</v>
      </c>
      <c r="F1020" t="s">
        <v>8218</v>
      </c>
      <c r="G1020" t="s">
        <v>8322</v>
      </c>
      <c r="H1020">
        <v>0</v>
      </c>
      <c r="I1020">
        <v>0</v>
      </c>
      <c r="J1020">
        <v>1</v>
      </c>
      <c r="K1020">
        <v>0</v>
      </c>
      <c r="L1020">
        <v>0</v>
      </c>
      <c r="M1020">
        <v>0</v>
      </c>
    </row>
    <row r="1021" spans="1:13" x14ac:dyDescent="0.2">
      <c r="A1021">
        <v>5900006</v>
      </c>
      <c r="B1021" t="s">
        <v>6289</v>
      </c>
      <c r="C1021" t="s">
        <v>8217</v>
      </c>
      <c r="D1021" t="s">
        <v>8323</v>
      </c>
      <c r="E1021" t="s">
        <v>6292</v>
      </c>
      <c r="F1021" t="s">
        <v>8218</v>
      </c>
      <c r="G1021" t="s">
        <v>8324</v>
      </c>
      <c r="H1021">
        <v>0</v>
      </c>
      <c r="I1021">
        <v>0</v>
      </c>
      <c r="J1021">
        <v>1</v>
      </c>
      <c r="K1021">
        <v>0</v>
      </c>
      <c r="L1021">
        <v>0</v>
      </c>
      <c r="M1021">
        <v>0</v>
      </c>
    </row>
    <row r="1022" spans="1:13" x14ac:dyDescent="0.2">
      <c r="A1022">
        <v>5900939</v>
      </c>
      <c r="B1022" t="s">
        <v>6289</v>
      </c>
      <c r="C1022" t="s">
        <v>8217</v>
      </c>
      <c r="D1022" t="s">
        <v>8325</v>
      </c>
      <c r="E1022" t="s">
        <v>6292</v>
      </c>
      <c r="F1022" t="s">
        <v>8218</v>
      </c>
      <c r="G1022" t="s">
        <v>8326</v>
      </c>
      <c r="H1022">
        <v>0</v>
      </c>
      <c r="I1022">
        <v>0</v>
      </c>
      <c r="J1022">
        <v>1</v>
      </c>
      <c r="K1022">
        <v>0</v>
      </c>
      <c r="L1022">
        <v>0</v>
      </c>
      <c r="M1022">
        <v>0</v>
      </c>
    </row>
    <row r="1023" spans="1:13" x14ac:dyDescent="0.2">
      <c r="A1023">
        <v>5900934</v>
      </c>
      <c r="B1023" t="s">
        <v>6289</v>
      </c>
      <c r="C1023" t="s">
        <v>8217</v>
      </c>
      <c r="D1023" t="s">
        <v>8327</v>
      </c>
      <c r="E1023" t="s">
        <v>6292</v>
      </c>
      <c r="F1023" t="s">
        <v>8218</v>
      </c>
      <c r="G1023" t="s">
        <v>8328</v>
      </c>
      <c r="H1023">
        <v>0</v>
      </c>
      <c r="I1023">
        <v>0</v>
      </c>
      <c r="J1023">
        <v>1</v>
      </c>
      <c r="K1023">
        <v>0</v>
      </c>
      <c r="L1023">
        <v>0</v>
      </c>
      <c r="M1023">
        <v>0</v>
      </c>
    </row>
    <row r="1024" spans="1:13" x14ac:dyDescent="0.2">
      <c r="A1024">
        <v>5900949</v>
      </c>
      <c r="B1024" t="s">
        <v>6289</v>
      </c>
      <c r="C1024" t="s">
        <v>8217</v>
      </c>
      <c r="D1024" t="s">
        <v>8329</v>
      </c>
      <c r="E1024" t="s">
        <v>6292</v>
      </c>
      <c r="F1024" t="s">
        <v>8218</v>
      </c>
      <c r="G1024" t="s">
        <v>8330</v>
      </c>
      <c r="H1024">
        <v>0</v>
      </c>
      <c r="I1024">
        <v>0</v>
      </c>
      <c r="J1024">
        <v>1</v>
      </c>
      <c r="K1024">
        <v>0</v>
      </c>
      <c r="L1024">
        <v>0</v>
      </c>
      <c r="M1024">
        <v>0</v>
      </c>
    </row>
    <row r="1025" spans="1:13" x14ac:dyDescent="0.2">
      <c r="A1025">
        <v>5900944</v>
      </c>
      <c r="B1025" t="s">
        <v>6289</v>
      </c>
      <c r="C1025" t="s">
        <v>8217</v>
      </c>
      <c r="D1025" t="s">
        <v>8331</v>
      </c>
      <c r="E1025" t="s">
        <v>6292</v>
      </c>
      <c r="F1025" t="s">
        <v>8218</v>
      </c>
      <c r="G1025" t="s">
        <v>8332</v>
      </c>
      <c r="H1025">
        <v>0</v>
      </c>
      <c r="I1025">
        <v>0</v>
      </c>
      <c r="J1025">
        <v>1</v>
      </c>
      <c r="K1025">
        <v>0</v>
      </c>
      <c r="L1025">
        <v>0</v>
      </c>
      <c r="M1025">
        <v>0</v>
      </c>
    </row>
    <row r="1026" spans="1:13" x14ac:dyDescent="0.2">
      <c r="A1026">
        <v>5900836</v>
      </c>
      <c r="B1026" t="s">
        <v>6289</v>
      </c>
      <c r="C1026" t="s">
        <v>8217</v>
      </c>
      <c r="D1026" t="s">
        <v>8333</v>
      </c>
      <c r="E1026" t="s">
        <v>6292</v>
      </c>
      <c r="F1026" t="s">
        <v>8218</v>
      </c>
      <c r="G1026" t="s">
        <v>8334</v>
      </c>
      <c r="H1026">
        <v>0</v>
      </c>
      <c r="I1026">
        <v>0</v>
      </c>
      <c r="J1026">
        <v>1</v>
      </c>
      <c r="K1026">
        <v>0</v>
      </c>
      <c r="L1026">
        <v>0</v>
      </c>
      <c r="M1026">
        <v>0</v>
      </c>
    </row>
    <row r="1027" spans="1:13" x14ac:dyDescent="0.2">
      <c r="A1027">
        <v>5900947</v>
      </c>
      <c r="B1027" t="s">
        <v>6289</v>
      </c>
      <c r="C1027" t="s">
        <v>8217</v>
      </c>
      <c r="D1027" t="s">
        <v>8335</v>
      </c>
      <c r="E1027" t="s">
        <v>6292</v>
      </c>
      <c r="F1027" t="s">
        <v>8218</v>
      </c>
      <c r="G1027" t="s">
        <v>8336</v>
      </c>
      <c r="H1027">
        <v>0</v>
      </c>
      <c r="I1027">
        <v>0</v>
      </c>
      <c r="J1027">
        <v>1</v>
      </c>
      <c r="K1027">
        <v>0</v>
      </c>
      <c r="L1027">
        <v>0</v>
      </c>
      <c r="M1027">
        <v>0</v>
      </c>
    </row>
    <row r="1028" spans="1:13" x14ac:dyDescent="0.2">
      <c r="A1028">
        <v>5900946</v>
      </c>
      <c r="B1028" t="s">
        <v>6289</v>
      </c>
      <c r="C1028" t="s">
        <v>8217</v>
      </c>
      <c r="D1028" t="s">
        <v>8337</v>
      </c>
      <c r="E1028" t="s">
        <v>6292</v>
      </c>
      <c r="F1028" t="s">
        <v>8218</v>
      </c>
      <c r="G1028" t="s">
        <v>8338</v>
      </c>
      <c r="H1028">
        <v>0</v>
      </c>
      <c r="I1028">
        <v>0</v>
      </c>
      <c r="J1028">
        <v>1</v>
      </c>
      <c r="K1028">
        <v>0</v>
      </c>
      <c r="L1028">
        <v>0</v>
      </c>
      <c r="M1028">
        <v>0</v>
      </c>
    </row>
    <row r="1029" spans="1:13" x14ac:dyDescent="0.2">
      <c r="A1029">
        <v>5900940</v>
      </c>
      <c r="B1029" t="s">
        <v>6289</v>
      </c>
      <c r="C1029" t="s">
        <v>8217</v>
      </c>
      <c r="D1029" t="s">
        <v>8339</v>
      </c>
      <c r="E1029" t="s">
        <v>6292</v>
      </c>
      <c r="F1029" t="s">
        <v>8218</v>
      </c>
      <c r="G1029" t="s">
        <v>8340</v>
      </c>
      <c r="H1029">
        <v>0</v>
      </c>
      <c r="I1029">
        <v>0</v>
      </c>
      <c r="J1029">
        <v>1</v>
      </c>
      <c r="K1029">
        <v>0</v>
      </c>
      <c r="L1029">
        <v>0</v>
      </c>
      <c r="M1029">
        <v>0</v>
      </c>
    </row>
    <row r="1030" spans="1:13" x14ac:dyDescent="0.2">
      <c r="A1030">
        <v>5900943</v>
      </c>
      <c r="B1030" t="s">
        <v>6289</v>
      </c>
      <c r="C1030" t="s">
        <v>8217</v>
      </c>
      <c r="D1030" t="s">
        <v>8341</v>
      </c>
      <c r="E1030" t="s">
        <v>6292</v>
      </c>
      <c r="F1030" t="s">
        <v>8218</v>
      </c>
      <c r="G1030" t="s">
        <v>8342</v>
      </c>
      <c r="H1030">
        <v>0</v>
      </c>
      <c r="I1030">
        <v>0</v>
      </c>
      <c r="J1030">
        <v>1</v>
      </c>
      <c r="K1030">
        <v>0</v>
      </c>
      <c r="L1030">
        <v>0</v>
      </c>
      <c r="M1030">
        <v>0</v>
      </c>
    </row>
    <row r="1031" spans="1:13" x14ac:dyDescent="0.2">
      <c r="A1031">
        <v>5900024</v>
      </c>
      <c r="B1031" t="s">
        <v>6289</v>
      </c>
      <c r="C1031" t="s">
        <v>8217</v>
      </c>
      <c r="D1031" t="s">
        <v>8343</v>
      </c>
      <c r="E1031" t="s">
        <v>6292</v>
      </c>
      <c r="F1031" t="s">
        <v>8218</v>
      </c>
      <c r="G1031" t="s">
        <v>8344</v>
      </c>
      <c r="H1031">
        <v>0</v>
      </c>
      <c r="I1031">
        <v>0</v>
      </c>
      <c r="J1031">
        <v>1</v>
      </c>
      <c r="K1031">
        <v>0</v>
      </c>
      <c r="L1031">
        <v>0</v>
      </c>
      <c r="M1031">
        <v>0</v>
      </c>
    </row>
    <row r="1032" spans="1:13" x14ac:dyDescent="0.2">
      <c r="A1032">
        <v>5900026</v>
      </c>
      <c r="B1032" t="s">
        <v>6289</v>
      </c>
      <c r="C1032" t="s">
        <v>8217</v>
      </c>
      <c r="D1032" t="s">
        <v>8345</v>
      </c>
      <c r="E1032" t="s">
        <v>6292</v>
      </c>
      <c r="F1032" t="s">
        <v>8218</v>
      </c>
      <c r="G1032" t="s">
        <v>8346</v>
      </c>
      <c r="H1032">
        <v>0</v>
      </c>
      <c r="I1032">
        <v>0</v>
      </c>
      <c r="J1032">
        <v>1</v>
      </c>
      <c r="K1032">
        <v>0</v>
      </c>
      <c r="L1032">
        <v>0</v>
      </c>
      <c r="M1032">
        <v>0</v>
      </c>
    </row>
    <row r="1033" spans="1:13" x14ac:dyDescent="0.2">
      <c r="A1033">
        <v>5900025</v>
      </c>
      <c r="B1033" t="s">
        <v>6289</v>
      </c>
      <c r="C1033" t="s">
        <v>8217</v>
      </c>
      <c r="D1033" t="s">
        <v>8347</v>
      </c>
      <c r="E1033" t="s">
        <v>6292</v>
      </c>
      <c r="F1033" t="s">
        <v>8218</v>
      </c>
      <c r="G1033" t="s">
        <v>8348</v>
      </c>
      <c r="H1033">
        <v>0</v>
      </c>
      <c r="I1033">
        <v>0</v>
      </c>
      <c r="J1033">
        <v>1</v>
      </c>
      <c r="K1033">
        <v>0</v>
      </c>
      <c r="L1033">
        <v>0</v>
      </c>
      <c r="M1033">
        <v>0</v>
      </c>
    </row>
    <row r="1034" spans="1:13" x14ac:dyDescent="0.2">
      <c r="A1034">
        <v>5900044</v>
      </c>
      <c r="B1034" t="s">
        <v>6289</v>
      </c>
      <c r="C1034" t="s">
        <v>8217</v>
      </c>
      <c r="D1034" t="s">
        <v>8349</v>
      </c>
      <c r="E1034" t="s">
        <v>6292</v>
      </c>
      <c r="F1034" t="s">
        <v>8218</v>
      </c>
      <c r="G1034" t="s">
        <v>8350</v>
      </c>
      <c r="H1034">
        <v>0</v>
      </c>
      <c r="I1034">
        <v>0</v>
      </c>
      <c r="J1034">
        <v>0</v>
      </c>
      <c r="K1034">
        <v>0</v>
      </c>
      <c r="L1034">
        <v>0</v>
      </c>
      <c r="M1034">
        <v>0</v>
      </c>
    </row>
    <row r="1035" spans="1:13" x14ac:dyDescent="0.2">
      <c r="A1035">
        <v>5900057</v>
      </c>
      <c r="B1035" t="s">
        <v>6289</v>
      </c>
      <c r="C1035" t="s">
        <v>8217</v>
      </c>
      <c r="D1035" t="s">
        <v>8351</v>
      </c>
      <c r="E1035" t="s">
        <v>6292</v>
      </c>
      <c r="F1035" t="s">
        <v>8218</v>
      </c>
      <c r="G1035" t="s">
        <v>8352</v>
      </c>
      <c r="H1035">
        <v>0</v>
      </c>
      <c r="I1035">
        <v>0</v>
      </c>
      <c r="J1035">
        <v>0</v>
      </c>
      <c r="K1035">
        <v>0</v>
      </c>
      <c r="L1035">
        <v>0</v>
      </c>
      <c r="M1035">
        <v>0</v>
      </c>
    </row>
    <row r="1036" spans="1:13" x14ac:dyDescent="0.2">
      <c r="A1036">
        <v>5900941</v>
      </c>
      <c r="B1036" t="s">
        <v>6289</v>
      </c>
      <c r="C1036" t="s">
        <v>8217</v>
      </c>
      <c r="D1036" t="s">
        <v>8353</v>
      </c>
      <c r="E1036" t="s">
        <v>6292</v>
      </c>
      <c r="F1036" t="s">
        <v>8218</v>
      </c>
      <c r="G1036" t="s">
        <v>8354</v>
      </c>
      <c r="H1036">
        <v>0</v>
      </c>
      <c r="I1036">
        <v>0</v>
      </c>
      <c r="J1036">
        <v>1</v>
      </c>
      <c r="K1036">
        <v>0</v>
      </c>
      <c r="L1036">
        <v>0</v>
      </c>
      <c r="M1036">
        <v>0</v>
      </c>
    </row>
    <row r="1037" spans="1:13" x14ac:dyDescent="0.2">
      <c r="A1037">
        <v>5900942</v>
      </c>
      <c r="B1037" t="s">
        <v>6289</v>
      </c>
      <c r="C1037" t="s">
        <v>8217</v>
      </c>
      <c r="D1037" t="s">
        <v>8355</v>
      </c>
      <c r="E1037" t="s">
        <v>6292</v>
      </c>
      <c r="F1037" t="s">
        <v>8218</v>
      </c>
      <c r="G1037" t="s">
        <v>8356</v>
      </c>
      <c r="H1037">
        <v>0</v>
      </c>
      <c r="I1037">
        <v>0</v>
      </c>
      <c r="J1037">
        <v>1</v>
      </c>
      <c r="K1037">
        <v>0</v>
      </c>
      <c r="L1037">
        <v>0</v>
      </c>
      <c r="M1037">
        <v>0</v>
      </c>
    </row>
    <row r="1038" spans="1:13" x14ac:dyDescent="0.2">
      <c r="A1038">
        <v>5900051</v>
      </c>
      <c r="B1038" t="s">
        <v>6289</v>
      </c>
      <c r="C1038" t="s">
        <v>8217</v>
      </c>
      <c r="D1038" t="s">
        <v>8357</v>
      </c>
      <c r="E1038" t="s">
        <v>6292</v>
      </c>
      <c r="F1038" t="s">
        <v>8218</v>
      </c>
      <c r="G1038" t="s">
        <v>8358</v>
      </c>
      <c r="H1038">
        <v>0</v>
      </c>
      <c r="I1038">
        <v>0</v>
      </c>
      <c r="J1038">
        <v>0</v>
      </c>
      <c r="K1038">
        <v>0</v>
      </c>
      <c r="L1038">
        <v>0</v>
      </c>
      <c r="M1038">
        <v>0</v>
      </c>
    </row>
    <row r="1039" spans="1:13" x14ac:dyDescent="0.2">
      <c r="A1039">
        <v>5900971</v>
      </c>
      <c r="B1039" t="s">
        <v>6289</v>
      </c>
      <c r="C1039" t="s">
        <v>8217</v>
      </c>
      <c r="D1039" t="s">
        <v>8359</v>
      </c>
      <c r="E1039" t="s">
        <v>6292</v>
      </c>
      <c r="F1039" t="s">
        <v>8218</v>
      </c>
      <c r="G1039" t="s">
        <v>8360</v>
      </c>
      <c r="H1039">
        <v>0</v>
      </c>
      <c r="I1039">
        <v>0</v>
      </c>
      <c r="J1039">
        <v>1</v>
      </c>
      <c r="K1039">
        <v>0</v>
      </c>
      <c r="L1039">
        <v>0</v>
      </c>
      <c r="M1039">
        <v>0</v>
      </c>
    </row>
    <row r="1040" spans="1:13" x14ac:dyDescent="0.2">
      <c r="A1040">
        <v>5900927</v>
      </c>
      <c r="B1040" t="s">
        <v>6289</v>
      </c>
      <c r="C1040" t="s">
        <v>8217</v>
      </c>
      <c r="D1040" t="s">
        <v>8361</v>
      </c>
      <c r="E1040" t="s">
        <v>6292</v>
      </c>
      <c r="F1040" t="s">
        <v>8218</v>
      </c>
      <c r="G1040" t="s">
        <v>8362</v>
      </c>
      <c r="H1040">
        <v>0</v>
      </c>
      <c r="I1040">
        <v>0</v>
      </c>
      <c r="J1040">
        <v>1</v>
      </c>
      <c r="K1040">
        <v>0</v>
      </c>
      <c r="L1040">
        <v>0</v>
      </c>
      <c r="M1040">
        <v>0</v>
      </c>
    </row>
    <row r="1041" spans="1:13" x14ac:dyDescent="0.2">
      <c r="A1041">
        <v>5900924</v>
      </c>
      <c r="B1041" t="s">
        <v>6289</v>
      </c>
      <c r="C1041" t="s">
        <v>8217</v>
      </c>
      <c r="D1041" t="s">
        <v>8363</v>
      </c>
      <c r="E1041" t="s">
        <v>6292</v>
      </c>
      <c r="F1041" t="s">
        <v>8218</v>
      </c>
      <c r="G1041" t="s">
        <v>8364</v>
      </c>
      <c r="H1041">
        <v>0</v>
      </c>
      <c r="I1041">
        <v>0</v>
      </c>
      <c r="J1041">
        <v>1</v>
      </c>
      <c r="K1041">
        <v>0</v>
      </c>
      <c r="L1041">
        <v>0</v>
      </c>
      <c r="M1041">
        <v>0</v>
      </c>
    </row>
    <row r="1042" spans="1:13" x14ac:dyDescent="0.2">
      <c r="A1042">
        <v>5900031</v>
      </c>
      <c r="B1042" t="s">
        <v>6289</v>
      </c>
      <c r="C1042" t="s">
        <v>8217</v>
      </c>
      <c r="D1042" t="s">
        <v>8365</v>
      </c>
      <c r="E1042" t="s">
        <v>6292</v>
      </c>
      <c r="F1042" t="s">
        <v>8218</v>
      </c>
      <c r="G1042" t="s">
        <v>8366</v>
      </c>
      <c r="H1042">
        <v>0</v>
      </c>
      <c r="I1042">
        <v>0</v>
      </c>
      <c r="J1042">
        <v>0</v>
      </c>
      <c r="K1042">
        <v>0</v>
      </c>
      <c r="L1042">
        <v>0</v>
      </c>
      <c r="M1042">
        <v>0</v>
      </c>
    </row>
    <row r="1043" spans="1:13" x14ac:dyDescent="0.2">
      <c r="A1043">
        <v>5900046</v>
      </c>
      <c r="B1043" t="s">
        <v>6289</v>
      </c>
      <c r="C1043" t="s">
        <v>8217</v>
      </c>
      <c r="D1043" t="s">
        <v>8367</v>
      </c>
      <c r="E1043" t="s">
        <v>6292</v>
      </c>
      <c r="F1043" t="s">
        <v>8218</v>
      </c>
      <c r="G1043" t="s">
        <v>8368</v>
      </c>
      <c r="H1043">
        <v>0</v>
      </c>
      <c r="I1043">
        <v>0</v>
      </c>
      <c r="J1043">
        <v>0</v>
      </c>
      <c r="K1043">
        <v>0</v>
      </c>
      <c r="L1043">
        <v>0</v>
      </c>
      <c r="M1043">
        <v>0</v>
      </c>
    </row>
    <row r="1044" spans="1:13" x14ac:dyDescent="0.2">
      <c r="A1044">
        <v>5900906</v>
      </c>
      <c r="B1044" t="s">
        <v>6289</v>
      </c>
      <c r="C1044" t="s">
        <v>8217</v>
      </c>
      <c r="D1044" t="s">
        <v>8369</v>
      </c>
      <c r="E1044" t="s">
        <v>6292</v>
      </c>
      <c r="F1044" t="s">
        <v>8218</v>
      </c>
      <c r="G1044" t="s">
        <v>8370</v>
      </c>
      <c r="H1044">
        <v>0</v>
      </c>
      <c r="I1044">
        <v>0</v>
      </c>
      <c r="J1044">
        <v>1</v>
      </c>
      <c r="K1044">
        <v>0</v>
      </c>
      <c r="L1044">
        <v>0</v>
      </c>
      <c r="M1044">
        <v>0</v>
      </c>
    </row>
    <row r="1045" spans="1:13" x14ac:dyDescent="0.2">
      <c r="A1045">
        <v>5900981</v>
      </c>
      <c r="B1045" t="s">
        <v>6289</v>
      </c>
      <c r="C1045" t="s">
        <v>8217</v>
      </c>
      <c r="D1045" t="s">
        <v>8371</v>
      </c>
      <c r="E1045" t="s">
        <v>6292</v>
      </c>
      <c r="F1045" t="s">
        <v>8218</v>
      </c>
      <c r="G1045" t="s">
        <v>8372</v>
      </c>
      <c r="H1045">
        <v>0</v>
      </c>
      <c r="I1045">
        <v>0</v>
      </c>
      <c r="J1045">
        <v>0</v>
      </c>
      <c r="K1045">
        <v>0</v>
      </c>
      <c r="L1045">
        <v>0</v>
      </c>
      <c r="M1045">
        <v>0</v>
      </c>
    </row>
    <row r="1046" spans="1:13" x14ac:dyDescent="0.2">
      <c r="A1046">
        <v>5900045</v>
      </c>
      <c r="B1046" t="s">
        <v>6289</v>
      </c>
      <c r="C1046" t="s">
        <v>8217</v>
      </c>
      <c r="D1046" t="s">
        <v>8373</v>
      </c>
      <c r="E1046" t="s">
        <v>6292</v>
      </c>
      <c r="F1046" t="s">
        <v>8218</v>
      </c>
      <c r="G1046" t="s">
        <v>8374</v>
      </c>
      <c r="H1046">
        <v>0</v>
      </c>
      <c r="I1046">
        <v>0</v>
      </c>
      <c r="J1046">
        <v>0</v>
      </c>
      <c r="K1046">
        <v>0</v>
      </c>
      <c r="L1046">
        <v>0</v>
      </c>
      <c r="M1046">
        <v>0</v>
      </c>
    </row>
    <row r="1047" spans="1:13" x14ac:dyDescent="0.2">
      <c r="A1047">
        <v>5900042</v>
      </c>
      <c r="B1047" t="s">
        <v>6289</v>
      </c>
      <c r="C1047" t="s">
        <v>8217</v>
      </c>
      <c r="D1047" t="s">
        <v>8375</v>
      </c>
      <c r="E1047" t="s">
        <v>6292</v>
      </c>
      <c r="F1047" t="s">
        <v>8218</v>
      </c>
      <c r="G1047" t="s">
        <v>8376</v>
      </c>
      <c r="H1047">
        <v>0</v>
      </c>
      <c r="I1047">
        <v>0</v>
      </c>
      <c r="J1047">
        <v>0</v>
      </c>
      <c r="K1047">
        <v>0</v>
      </c>
      <c r="L1047">
        <v>0</v>
      </c>
      <c r="M1047">
        <v>0</v>
      </c>
    </row>
    <row r="1048" spans="1:13" x14ac:dyDescent="0.2">
      <c r="A1048">
        <v>5900911</v>
      </c>
      <c r="B1048" t="s">
        <v>6289</v>
      </c>
      <c r="C1048" t="s">
        <v>8217</v>
      </c>
      <c r="D1048" t="s">
        <v>8377</v>
      </c>
      <c r="E1048" t="s">
        <v>6292</v>
      </c>
      <c r="F1048" t="s">
        <v>8218</v>
      </c>
      <c r="G1048" t="s">
        <v>8378</v>
      </c>
      <c r="H1048">
        <v>0</v>
      </c>
      <c r="I1048">
        <v>0</v>
      </c>
      <c r="J1048">
        <v>0</v>
      </c>
      <c r="K1048">
        <v>0</v>
      </c>
      <c r="L1048">
        <v>0</v>
      </c>
      <c r="M1048">
        <v>0</v>
      </c>
    </row>
    <row r="1049" spans="1:13" x14ac:dyDescent="0.2">
      <c r="A1049">
        <v>5900913</v>
      </c>
      <c r="B1049" t="s">
        <v>6289</v>
      </c>
      <c r="C1049" t="s">
        <v>8217</v>
      </c>
      <c r="D1049" t="s">
        <v>8379</v>
      </c>
      <c r="E1049" t="s">
        <v>6292</v>
      </c>
      <c r="F1049" t="s">
        <v>8218</v>
      </c>
      <c r="G1049" t="s">
        <v>8380</v>
      </c>
      <c r="H1049">
        <v>0</v>
      </c>
      <c r="I1049">
        <v>0</v>
      </c>
      <c r="J1049">
        <v>0</v>
      </c>
      <c r="K1049">
        <v>0</v>
      </c>
      <c r="L1049">
        <v>0</v>
      </c>
      <c r="M1049">
        <v>0</v>
      </c>
    </row>
    <row r="1050" spans="1:13" x14ac:dyDescent="0.2">
      <c r="A1050">
        <v>5900013</v>
      </c>
      <c r="B1050" t="s">
        <v>6289</v>
      </c>
      <c r="C1050" t="s">
        <v>8217</v>
      </c>
      <c r="D1050" t="s">
        <v>8381</v>
      </c>
      <c r="E1050" t="s">
        <v>6292</v>
      </c>
      <c r="F1050" t="s">
        <v>8218</v>
      </c>
      <c r="G1050" t="s">
        <v>8382</v>
      </c>
      <c r="H1050">
        <v>0</v>
      </c>
      <c r="I1050">
        <v>0</v>
      </c>
      <c r="J1050">
        <v>1</v>
      </c>
      <c r="K1050">
        <v>0</v>
      </c>
      <c r="L1050">
        <v>0</v>
      </c>
      <c r="M1050">
        <v>0</v>
      </c>
    </row>
    <row r="1051" spans="1:13" x14ac:dyDescent="0.2">
      <c r="A1051">
        <v>5900958</v>
      </c>
      <c r="B1051" t="s">
        <v>6289</v>
      </c>
      <c r="C1051" t="s">
        <v>8217</v>
      </c>
      <c r="D1051" t="s">
        <v>8383</v>
      </c>
      <c r="E1051" t="s">
        <v>6292</v>
      </c>
      <c r="F1051" t="s">
        <v>8218</v>
      </c>
      <c r="G1051" t="s">
        <v>8384</v>
      </c>
      <c r="H1051">
        <v>0</v>
      </c>
      <c r="I1051">
        <v>0</v>
      </c>
      <c r="J1051">
        <v>1</v>
      </c>
      <c r="K1051">
        <v>0</v>
      </c>
      <c r="L1051">
        <v>0</v>
      </c>
      <c r="M1051">
        <v>0</v>
      </c>
    </row>
    <row r="1052" spans="1:13" x14ac:dyDescent="0.2">
      <c r="A1052">
        <v>5900955</v>
      </c>
      <c r="B1052" t="s">
        <v>6289</v>
      </c>
      <c r="C1052" t="s">
        <v>8217</v>
      </c>
      <c r="D1052" t="s">
        <v>8385</v>
      </c>
      <c r="E1052" t="s">
        <v>6292</v>
      </c>
      <c r="F1052" t="s">
        <v>8218</v>
      </c>
      <c r="G1052" t="s">
        <v>8386</v>
      </c>
      <c r="H1052">
        <v>0</v>
      </c>
      <c r="I1052">
        <v>0</v>
      </c>
      <c r="J1052">
        <v>1</v>
      </c>
      <c r="K1052">
        <v>0</v>
      </c>
      <c r="L1052">
        <v>0</v>
      </c>
      <c r="M1052">
        <v>0</v>
      </c>
    </row>
    <row r="1053" spans="1:13" x14ac:dyDescent="0.2">
      <c r="A1053">
        <v>5900937</v>
      </c>
      <c r="B1053" t="s">
        <v>6289</v>
      </c>
      <c r="C1053" t="s">
        <v>8217</v>
      </c>
      <c r="D1053" t="s">
        <v>8387</v>
      </c>
      <c r="E1053" t="s">
        <v>6292</v>
      </c>
      <c r="F1053" t="s">
        <v>8218</v>
      </c>
      <c r="G1053" t="s">
        <v>8388</v>
      </c>
      <c r="H1053">
        <v>0</v>
      </c>
      <c r="I1053">
        <v>0</v>
      </c>
      <c r="J1053">
        <v>1</v>
      </c>
      <c r="K1053">
        <v>0</v>
      </c>
      <c r="L1053">
        <v>0</v>
      </c>
      <c r="M1053">
        <v>0</v>
      </c>
    </row>
    <row r="1054" spans="1:13" x14ac:dyDescent="0.2">
      <c r="A1054">
        <v>5900936</v>
      </c>
      <c r="B1054" t="s">
        <v>6289</v>
      </c>
      <c r="C1054" t="s">
        <v>8217</v>
      </c>
      <c r="D1054" t="s">
        <v>8389</v>
      </c>
      <c r="E1054" t="s">
        <v>6292</v>
      </c>
      <c r="F1054" t="s">
        <v>8218</v>
      </c>
      <c r="G1054" t="s">
        <v>8390</v>
      </c>
      <c r="H1054">
        <v>0</v>
      </c>
      <c r="I1054">
        <v>0</v>
      </c>
      <c r="J1054">
        <v>1</v>
      </c>
      <c r="K1054">
        <v>0</v>
      </c>
      <c r="L1054">
        <v>0</v>
      </c>
      <c r="M1054">
        <v>0</v>
      </c>
    </row>
    <row r="1055" spans="1:13" x14ac:dyDescent="0.2">
      <c r="A1055">
        <v>5900960</v>
      </c>
      <c r="B1055" t="s">
        <v>6289</v>
      </c>
      <c r="C1055" t="s">
        <v>8217</v>
      </c>
      <c r="D1055" t="s">
        <v>8391</v>
      </c>
      <c r="E1055" t="s">
        <v>6292</v>
      </c>
      <c r="F1055" t="s">
        <v>8218</v>
      </c>
      <c r="G1055" t="s">
        <v>8392</v>
      </c>
      <c r="H1055">
        <v>0</v>
      </c>
      <c r="I1055">
        <v>0</v>
      </c>
      <c r="J1055">
        <v>1</v>
      </c>
      <c r="K1055">
        <v>0</v>
      </c>
      <c r="L1055">
        <v>0</v>
      </c>
      <c r="M1055">
        <v>0</v>
      </c>
    </row>
    <row r="1056" spans="1:13" x14ac:dyDescent="0.2">
      <c r="A1056">
        <v>5900963</v>
      </c>
      <c r="B1056" t="s">
        <v>6289</v>
      </c>
      <c r="C1056" t="s">
        <v>8217</v>
      </c>
      <c r="D1056" t="s">
        <v>8393</v>
      </c>
      <c r="E1056" t="s">
        <v>6292</v>
      </c>
      <c r="F1056" t="s">
        <v>8218</v>
      </c>
      <c r="G1056" t="s">
        <v>8394</v>
      </c>
      <c r="H1056">
        <v>0</v>
      </c>
      <c r="I1056">
        <v>0</v>
      </c>
      <c r="J1056">
        <v>1</v>
      </c>
      <c r="K1056">
        <v>0</v>
      </c>
      <c r="L1056">
        <v>0</v>
      </c>
      <c r="M1056">
        <v>0</v>
      </c>
    </row>
    <row r="1057" spans="1:13" x14ac:dyDescent="0.2">
      <c r="A1057">
        <v>5900825</v>
      </c>
      <c r="B1057" t="s">
        <v>6289</v>
      </c>
      <c r="C1057" t="s">
        <v>8217</v>
      </c>
      <c r="D1057" t="s">
        <v>8395</v>
      </c>
      <c r="E1057" t="s">
        <v>6292</v>
      </c>
      <c r="F1057" t="s">
        <v>8218</v>
      </c>
      <c r="G1057" t="s">
        <v>8396</v>
      </c>
      <c r="H1057">
        <v>0</v>
      </c>
      <c r="I1057">
        <v>0</v>
      </c>
      <c r="J1057">
        <v>1</v>
      </c>
      <c r="K1057">
        <v>0</v>
      </c>
      <c r="L1057">
        <v>0</v>
      </c>
      <c r="M1057">
        <v>0</v>
      </c>
    </row>
    <row r="1058" spans="1:13" x14ac:dyDescent="0.2">
      <c r="A1058">
        <v>5900969</v>
      </c>
      <c r="B1058" t="s">
        <v>6289</v>
      </c>
      <c r="C1058" t="s">
        <v>8217</v>
      </c>
      <c r="D1058" t="s">
        <v>8397</v>
      </c>
      <c r="E1058" t="s">
        <v>6292</v>
      </c>
      <c r="F1058" t="s">
        <v>8218</v>
      </c>
      <c r="G1058" t="s">
        <v>8398</v>
      </c>
      <c r="H1058">
        <v>0</v>
      </c>
      <c r="I1058">
        <v>0</v>
      </c>
      <c r="J1058">
        <v>1</v>
      </c>
      <c r="K1058">
        <v>0</v>
      </c>
      <c r="L1058">
        <v>0</v>
      </c>
      <c r="M1058">
        <v>0</v>
      </c>
    </row>
    <row r="1059" spans="1:13" x14ac:dyDescent="0.2">
      <c r="A1059">
        <v>5900964</v>
      </c>
      <c r="B1059" t="s">
        <v>6289</v>
      </c>
      <c r="C1059" t="s">
        <v>8217</v>
      </c>
      <c r="D1059" t="s">
        <v>8399</v>
      </c>
      <c r="E1059" t="s">
        <v>6292</v>
      </c>
      <c r="F1059" t="s">
        <v>8218</v>
      </c>
      <c r="G1059" t="s">
        <v>8400</v>
      </c>
      <c r="H1059">
        <v>0</v>
      </c>
      <c r="I1059">
        <v>0</v>
      </c>
      <c r="J1059">
        <v>1</v>
      </c>
      <c r="K1059">
        <v>0</v>
      </c>
      <c r="L1059">
        <v>0</v>
      </c>
      <c r="M1059">
        <v>0</v>
      </c>
    </row>
    <row r="1060" spans="1:13" x14ac:dyDescent="0.2">
      <c r="A1060">
        <v>5900056</v>
      </c>
      <c r="B1060" t="s">
        <v>6289</v>
      </c>
      <c r="C1060" t="s">
        <v>8217</v>
      </c>
      <c r="D1060" t="s">
        <v>8401</v>
      </c>
      <c r="E1060" t="s">
        <v>6292</v>
      </c>
      <c r="F1060" t="s">
        <v>8218</v>
      </c>
      <c r="G1060" t="s">
        <v>8402</v>
      </c>
      <c r="H1060">
        <v>0</v>
      </c>
      <c r="I1060">
        <v>0</v>
      </c>
      <c r="J1060">
        <v>0</v>
      </c>
      <c r="K1060">
        <v>0</v>
      </c>
      <c r="L1060">
        <v>0</v>
      </c>
      <c r="M1060">
        <v>0</v>
      </c>
    </row>
    <row r="1061" spans="1:13" x14ac:dyDescent="0.2">
      <c r="A1061">
        <v>5900079</v>
      </c>
      <c r="B1061" t="s">
        <v>6289</v>
      </c>
      <c r="C1061" t="s">
        <v>8217</v>
      </c>
      <c r="D1061" t="s">
        <v>6407</v>
      </c>
      <c r="E1061" t="s">
        <v>6292</v>
      </c>
      <c r="F1061" t="s">
        <v>8218</v>
      </c>
      <c r="G1061" t="s">
        <v>6408</v>
      </c>
      <c r="H1061">
        <v>0</v>
      </c>
      <c r="I1061">
        <v>0</v>
      </c>
      <c r="J1061">
        <v>0</v>
      </c>
      <c r="K1061">
        <v>0</v>
      </c>
      <c r="L1061">
        <v>0</v>
      </c>
      <c r="M1061">
        <v>0</v>
      </c>
    </row>
    <row r="1062" spans="1:13" x14ac:dyDescent="0.2">
      <c r="A1062">
        <v>5900938</v>
      </c>
      <c r="B1062" t="s">
        <v>6289</v>
      </c>
      <c r="C1062" t="s">
        <v>8217</v>
      </c>
      <c r="D1062" t="s">
        <v>8403</v>
      </c>
      <c r="E1062" t="s">
        <v>6292</v>
      </c>
      <c r="F1062" t="s">
        <v>8218</v>
      </c>
      <c r="G1062" t="s">
        <v>8404</v>
      </c>
      <c r="H1062">
        <v>0</v>
      </c>
      <c r="I1062">
        <v>0</v>
      </c>
      <c r="J1062">
        <v>1</v>
      </c>
      <c r="K1062">
        <v>0</v>
      </c>
      <c r="L1062">
        <v>0</v>
      </c>
      <c r="M1062">
        <v>0</v>
      </c>
    </row>
    <row r="1063" spans="1:13" x14ac:dyDescent="0.2">
      <c r="A1063">
        <v>5900935</v>
      </c>
      <c r="B1063" t="s">
        <v>6289</v>
      </c>
      <c r="C1063" t="s">
        <v>8217</v>
      </c>
      <c r="D1063" t="s">
        <v>8405</v>
      </c>
      <c r="E1063" t="s">
        <v>6292</v>
      </c>
      <c r="F1063" t="s">
        <v>8218</v>
      </c>
      <c r="G1063" t="s">
        <v>8406</v>
      </c>
      <c r="H1063">
        <v>0</v>
      </c>
      <c r="I1063">
        <v>0</v>
      </c>
      <c r="J1063">
        <v>1</v>
      </c>
      <c r="K1063">
        <v>0</v>
      </c>
      <c r="L1063">
        <v>0</v>
      </c>
      <c r="M1063">
        <v>0</v>
      </c>
    </row>
    <row r="1064" spans="1:13" x14ac:dyDescent="0.2">
      <c r="A1064">
        <v>5900826</v>
      </c>
      <c r="B1064" t="s">
        <v>6289</v>
      </c>
      <c r="C1064" t="s">
        <v>8217</v>
      </c>
      <c r="D1064" t="s">
        <v>8407</v>
      </c>
      <c r="E1064" t="s">
        <v>6292</v>
      </c>
      <c r="F1064" t="s">
        <v>8218</v>
      </c>
      <c r="G1064" t="s">
        <v>8408</v>
      </c>
      <c r="H1064">
        <v>0</v>
      </c>
      <c r="I1064">
        <v>0</v>
      </c>
      <c r="J1064">
        <v>1</v>
      </c>
      <c r="K1064">
        <v>0</v>
      </c>
      <c r="L1064">
        <v>0</v>
      </c>
      <c r="M1064">
        <v>0</v>
      </c>
    </row>
    <row r="1065" spans="1:13" x14ac:dyDescent="0.2">
      <c r="A1065">
        <v>5900002</v>
      </c>
      <c r="B1065" t="s">
        <v>6289</v>
      </c>
      <c r="C1065" t="s">
        <v>8217</v>
      </c>
      <c r="D1065" t="s">
        <v>8409</v>
      </c>
      <c r="E1065" t="s">
        <v>6292</v>
      </c>
      <c r="F1065" t="s">
        <v>8218</v>
      </c>
      <c r="G1065" t="s">
        <v>8410</v>
      </c>
      <c r="H1065">
        <v>0</v>
      </c>
      <c r="I1065">
        <v>0</v>
      </c>
      <c r="J1065">
        <v>1</v>
      </c>
      <c r="K1065">
        <v>0</v>
      </c>
      <c r="L1065">
        <v>0</v>
      </c>
      <c r="M1065">
        <v>0</v>
      </c>
    </row>
    <row r="1066" spans="1:13" x14ac:dyDescent="0.2">
      <c r="A1066">
        <v>5900973</v>
      </c>
      <c r="B1066" t="s">
        <v>6289</v>
      </c>
      <c r="C1066" t="s">
        <v>8217</v>
      </c>
      <c r="D1066" t="s">
        <v>8411</v>
      </c>
      <c r="E1066" t="s">
        <v>6292</v>
      </c>
      <c r="F1066" t="s">
        <v>8218</v>
      </c>
      <c r="G1066" t="s">
        <v>8412</v>
      </c>
      <c r="H1066">
        <v>0</v>
      </c>
      <c r="I1066">
        <v>0</v>
      </c>
      <c r="J1066">
        <v>1</v>
      </c>
      <c r="K1066">
        <v>0</v>
      </c>
      <c r="L1066">
        <v>0</v>
      </c>
      <c r="M1066">
        <v>0</v>
      </c>
    </row>
    <row r="1067" spans="1:13" x14ac:dyDescent="0.2">
      <c r="A1067">
        <v>5900035</v>
      </c>
      <c r="B1067" t="s">
        <v>6289</v>
      </c>
      <c r="C1067" t="s">
        <v>8217</v>
      </c>
      <c r="D1067" t="s">
        <v>8413</v>
      </c>
      <c r="E1067" t="s">
        <v>6292</v>
      </c>
      <c r="F1067" t="s">
        <v>8218</v>
      </c>
      <c r="G1067" t="s">
        <v>8414</v>
      </c>
      <c r="H1067">
        <v>0</v>
      </c>
      <c r="I1067">
        <v>0</v>
      </c>
      <c r="J1067">
        <v>0</v>
      </c>
      <c r="K1067">
        <v>0</v>
      </c>
      <c r="L1067">
        <v>0</v>
      </c>
      <c r="M1067">
        <v>0</v>
      </c>
    </row>
    <row r="1068" spans="1:13" x14ac:dyDescent="0.2">
      <c r="A1068">
        <v>5900801</v>
      </c>
      <c r="B1068" t="s">
        <v>6289</v>
      </c>
      <c r="C1068" t="s">
        <v>8217</v>
      </c>
      <c r="D1068" t="s">
        <v>8415</v>
      </c>
      <c r="E1068" t="s">
        <v>6292</v>
      </c>
      <c r="F1068" t="s">
        <v>8218</v>
      </c>
      <c r="G1068" t="s">
        <v>8416</v>
      </c>
      <c r="H1068">
        <v>0</v>
      </c>
      <c r="I1068">
        <v>0</v>
      </c>
      <c r="J1068">
        <v>0</v>
      </c>
      <c r="K1068">
        <v>0</v>
      </c>
      <c r="L1068">
        <v>0</v>
      </c>
      <c r="M1068">
        <v>0</v>
      </c>
    </row>
    <row r="1069" spans="1:13" x14ac:dyDescent="0.2">
      <c r="A1069">
        <v>5900821</v>
      </c>
      <c r="B1069" t="s">
        <v>6289</v>
      </c>
      <c r="C1069" t="s">
        <v>8217</v>
      </c>
      <c r="D1069" t="s">
        <v>8417</v>
      </c>
      <c r="E1069" t="s">
        <v>6292</v>
      </c>
      <c r="F1069" t="s">
        <v>8218</v>
      </c>
      <c r="G1069" t="s">
        <v>8418</v>
      </c>
      <c r="H1069">
        <v>0</v>
      </c>
      <c r="I1069">
        <v>0</v>
      </c>
      <c r="J1069">
        <v>1</v>
      </c>
      <c r="K1069">
        <v>0</v>
      </c>
      <c r="L1069">
        <v>0</v>
      </c>
      <c r="M1069">
        <v>0</v>
      </c>
    </row>
    <row r="1070" spans="1:13" x14ac:dyDescent="0.2">
      <c r="A1070">
        <v>5900820</v>
      </c>
      <c r="B1070" t="s">
        <v>6289</v>
      </c>
      <c r="C1070" t="s">
        <v>8217</v>
      </c>
      <c r="D1070" t="s">
        <v>8419</v>
      </c>
      <c r="E1070" t="s">
        <v>6292</v>
      </c>
      <c r="F1070" t="s">
        <v>8218</v>
      </c>
      <c r="G1070" t="s">
        <v>8420</v>
      </c>
      <c r="H1070">
        <v>0</v>
      </c>
      <c r="I1070">
        <v>0</v>
      </c>
      <c r="J1070">
        <v>1</v>
      </c>
      <c r="K1070">
        <v>0</v>
      </c>
      <c r="L1070">
        <v>0</v>
      </c>
      <c r="M1070">
        <v>0</v>
      </c>
    </row>
    <row r="1071" spans="1:13" x14ac:dyDescent="0.2">
      <c r="A1071">
        <v>5900003</v>
      </c>
      <c r="B1071" t="s">
        <v>6289</v>
      </c>
      <c r="C1071" t="s">
        <v>8217</v>
      </c>
      <c r="D1071" t="s">
        <v>8421</v>
      </c>
      <c r="E1071" t="s">
        <v>6292</v>
      </c>
      <c r="F1071" t="s">
        <v>8218</v>
      </c>
      <c r="G1071" t="s">
        <v>8422</v>
      </c>
      <c r="H1071">
        <v>0</v>
      </c>
      <c r="I1071">
        <v>0</v>
      </c>
      <c r="J1071">
        <v>1</v>
      </c>
      <c r="K1071">
        <v>0</v>
      </c>
      <c r="L1071">
        <v>0</v>
      </c>
      <c r="M1071">
        <v>0</v>
      </c>
    </row>
    <row r="1072" spans="1:13" x14ac:dyDescent="0.2">
      <c r="A1072">
        <v>5900908</v>
      </c>
      <c r="B1072" t="s">
        <v>6289</v>
      </c>
      <c r="C1072" t="s">
        <v>8217</v>
      </c>
      <c r="D1072" t="s">
        <v>8423</v>
      </c>
      <c r="E1072" t="s">
        <v>6292</v>
      </c>
      <c r="F1072" t="s">
        <v>8218</v>
      </c>
      <c r="G1072" t="s">
        <v>8424</v>
      </c>
      <c r="H1072">
        <v>0</v>
      </c>
      <c r="I1072">
        <v>0</v>
      </c>
      <c r="J1072">
        <v>0</v>
      </c>
      <c r="K1072">
        <v>0</v>
      </c>
      <c r="L1072">
        <v>0</v>
      </c>
      <c r="M1072">
        <v>0</v>
      </c>
    </row>
    <row r="1073" spans="1:13" x14ac:dyDescent="0.2">
      <c r="A1073">
        <v>5900014</v>
      </c>
      <c r="B1073" t="s">
        <v>6289</v>
      </c>
      <c r="C1073" t="s">
        <v>8217</v>
      </c>
      <c r="D1073" t="s">
        <v>8425</v>
      </c>
      <c r="E1073" t="s">
        <v>6292</v>
      </c>
      <c r="F1073" t="s">
        <v>8218</v>
      </c>
      <c r="G1073" t="s">
        <v>8426</v>
      </c>
      <c r="H1073">
        <v>0</v>
      </c>
      <c r="I1073">
        <v>0</v>
      </c>
      <c r="J1073">
        <v>0</v>
      </c>
      <c r="K1073">
        <v>0</v>
      </c>
      <c r="L1073">
        <v>0</v>
      </c>
      <c r="M1073">
        <v>0</v>
      </c>
    </row>
    <row r="1074" spans="1:13" x14ac:dyDescent="0.2">
      <c r="A1074">
        <v>5900987</v>
      </c>
      <c r="B1074" t="s">
        <v>6289</v>
      </c>
      <c r="C1074" t="s">
        <v>8217</v>
      </c>
      <c r="D1074" t="s">
        <v>8427</v>
      </c>
      <c r="E1074" t="s">
        <v>6292</v>
      </c>
      <c r="F1074" t="s">
        <v>8218</v>
      </c>
      <c r="G1074" t="s">
        <v>8428</v>
      </c>
      <c r="H1074">
        <v>0</v>
      </c>
      <c r="I1074">
        <v>0</v>
      </c>
      <c r="J1074">
        <v>0</v>
      </c>
      <c r="K1074">
        <v>0</v>
      </c>
      <c r="L1074">
        <v>0</v>
      </c>
      <c r="M1074">
        <v>0</v>
      </c>
    </row>
    <row r="1075" spans="1:13" x14ac:dyDescent="0.2">
      <c r="A1075">
        <v>5900901</v>
      </c>
      <c r="B1075" t="s">
        <v>6289</v>
      </c>
      <c r="C1075" t="s">
        <v>8217</v>
      </c>
      <c r="D1075" t="s">
        <v>8429</v>
      </c>
      <c r="E1075" t="s">
        <v>6292</v>
      </c>
      <c r="F1075" t="s">
        <v>8218</v>
      </c>
      <c r="G1075" t="s">
        <v>8430</v>
      </c>
      <c r="H1075">
        <v>0</v>
      </c>
      <c r="I1075">
        <v>0</v>
      </c>
      <c r="J1075">
        <v>0</v>
      </c>
      <c r="K1075">
        <v>0</v>
      </c>
      <c r="L1075">
        <v>0</v>
      </c>
      <c r="M1075">
        <v>0</v>
      </c>
    </row>
    <row r="1076" spans="1:13" x14ac:dyDescent="0.2">
      <c r="A1076">
        <v>5900833</v>
      </c>
      <c r="B1076" t="s">
        <v>6289</v>
      </c>
      <c r="C1076" t="s">
        <v>8217</v>
      </c>
      <c r="D1076" t="s">
        <v>8431</v>
      </c>
      <c r="E1076" t="s">
        <v>6292</v>
      </c>
      <c r="F1076" t="s">
        <v>8218</v>
      </c>
      <c r="G1076" t="s">
        <v>8432</v>
      </c>
      <c r="H1076">
        <v>0</v>
      </c>
      <c r="I1076">
        <v>0</v>
      </c>
      <c r="J1076">
        <v>1</v>
      </c>
      <c r="K1076">
        <v>0</v>
      </c>
      <c r="L1076">
        <v>0</v>
      </c>
      <c r="M1076">
        <v>0</v>
      </c>
    </row>
    <row r="1077" spans="1:13" x14ac:dyDescent="0.2">
      <c r="A1077">
        <v>5900834</v>
      </c>
      <c r="B1077" t="s">
        <v>6289</v>
      </c>
      <c r="C1077" t="s">
        <v>8217</v>
      </c>
      <c r="D1077" t="s">
        <v>8433</v>
      </c>
      <c r="E1077" t="s">
        <v>6292</v>
      </c>
      <c r="F1077" t="s">
        <v>8218</v>
      </c>
      <c r="G1077" t="s">
        <v>8434</v>
      </c>
      <c r="H1077">
        <v>0</v>
      </c>
      <c r="I1077">
        <v>0</v>
      </c>
      <c r="J1077">
        <v>1</v>
      </c>
      <c r="K1077">
        <v>0</v>
      </c>
      <c r="L1077">
        <v>0</v>
      </c>
      <c r="M1077">
        <v>0</v>
      </c>
    </row>
    <row r="1078" spans="1:13" x14ac:dyDescent="0.2">
      <c r="A1078">
        <v>5900831</v>
      </c>
      <c r="B1078" t="s">
        <v>6289</v>
      </c>
      <c r="C1078" t="s">
        <v>8217</v>
      </c>
      <c r="D1078" t="s">
        <v>8435</v>
      </c>
      <c r="E1078" t="s">
        <v>6292</v>
      </c>
      <c r="F1078" t="s">
        <v>8218</v>
      </c>
      <c r="G1078" t="s">
        <v>8436</v>
      </c>
      <c r="H1078">
        <v>0</v>
      </c>
      <c r="I1078">
        <v>0</v>
      </c>
      <c r="J1078">
        <v>0</v>
      </c>
      <c r="K1078">
        <v>0</v>
      </c>
      <c r="L1078">
        <v>0</v>
      </c>
      <c r="M1078">
        <v>0</v>
      </c>
    </row>
    <row r="1079" spans="1:13" x14ac:dyDescent="0.2">
      <c r="A1079">
        <v>5900832</v>
      </c>
      <c r="B1079" t="s">
        <v>6289</v>
      </c>
      <c r="C1079" t="s">
        <v>8217</v>
      </c>
      <c r="D1079" t="s">
        <v>8437</v>
      </c>
      <c r="E1079" t="s">
        <v>6292</v>
      </c>
      <c r="F1079" t="s">
        <v>8218</v>
      </c>
      <c r="G1079" t="s">
        <v>8438</v>
      </c>
      <c r="H1079">
        <v>0</v>
      </c>
      <c r="I1079">
        <v>0</v>
      </c>
      <c r="J1079">
        <v>0</v>
      </c>
      <c r="K1079">
        <v>0</v>
      </c>
      <c r="L1079">
        <v>0</v>
      </c>
      <c r="M1079">
        <v>0</v>
      </c>
    </row>
    <row r="1080" spans="1:13" x14ac:dyDescent="0.2">
      <c r="A1080">
        <v>5900905</v>
      </c>
      <c r="B1080" t="s">
        <v>6289</v>
      </c>
      <c r="C1080" t="s">
        <v>8217</v>
      </c>
      <c r="D1080" t="s">
        <v>8439</v>
      </c>
      <c r="E1080" t="s">
        <v>6292</v>
      </c>
      <c r="F1080" t="s">
        <v>8218</v>
      </c>
      <c r="G1080" t="s">
        <v>8440</v>
      </c>
      <c r="H1080">
        <v>0</v>
      </c>
      <c r="I1080">
        <v>0</v>
      </c>
      <c r="J1080">
        <v>0</v>
      </c>
      <c r="K1080">
        <v>0</v>
      </c>
      <c r="L1080">
        <v>0</v>
      </c>
      <c r="M1080">
        <v>0</v>
      </c>
    </row>
    <row r="1081" spans="1:13" x14ac:dyDescent="0.2">
      <c r="A1081">
        <v>5900961</v>
      </c>
      <c r="B1081" t="s">
        <v>6289</v>
      </c>
      <c r="C1081" t="s">
        <v>8217</v>
      </c>
      <c r="D1081" t="s">
        <v>8441</v>
      </c>
      <c r="E1081" t="s">
        <v>6292</v>
      </c>
      <c r="F1081" t="s">
        <v>8218</v>
      </c>
      <c r="G1081" t="s">
        <v>8442</v>
      </c>
      <c r="H1081">
        <v>0</v>
      </c>
      <c r="I1081">
        <v>0</v>
      </c>
      <c r="J1081">
        <v>1</v>
      </c>
      <c r="K1081">
        <v>0</v>
      </c>
      <c r="L1081">
        <v>0</v>
      </c>
      <c r="M1081">
        <v>0</v>
      </c>
    </row>
    <row r="1082" spans="1:13" x14ac:dyDescent="0.2">
      <c r="A1082">
        <v>5900962</v>
      </c>
      <c r="B1082" t="s">
        <v>6289</v>
      </c>
      <c r="C1082" t="s">
        <v>8217</v>
      </c>
      <c r="D1082" t="s">
        <v>8443</v>
      </c>
      <c r="E1082" t="s">
        <v>6292</v>
      </c>
      <c r="F1082" t="s">
        <v>8218</v>
      </c>
      <c r="G1082" t="s">
        <v>8444</v>
      </c>
      <c r="H1082">
        <v>0</v>
      </c>
      <c r="I1082">
        <v>0</v>
      </c>
      <c r="J1082">
        <v>1</v>
      </c>
      <c r="K1082">
        <v>0</v>
      </c>
      <c r="L1082">
        <v>0</v>
      </c>
      <c r="M1082">
        <v>0</v>
      </c>
    </row>
    <row r="1083" spans="1:13" x14ac:dyDescent="0.2">
      <c r="A1083">
        <v>5900077</v>
      </c>
      <c r="B1083" t="s">
        <v>6289</v>
      </c>
      <c r="C1083" t="s">
        <v>8217</v>
      </c>
      <c r="D1083" t="s">
        <v>8445</v>
      </c>
      <c r="E1083" t="s">
        <v>6292</v>
      </c>
      <c r="F1083" t="s">
        <v>8218</v>
      </c>
      <c r="G1083" t="s">
        <v>8446</v>
      </c>
      <c r="H1083">
        <v>0</v>
      </c>
      <c r="I1083">
        <v>0</v>
      </c>
      <c r="J1083">
        <v>1</v>
      </c>
      <c r="K1083">
        <v>0</v>
      </c>
      <c r="L1083">
        <v>0</v>
      </c>
      <c r="M1083">
        <v>0</v>
      </c>
    </row>
    <row r="1084" spans="1:13" x14ac:dyDescent="0.2">
      <c r="A1084">
        <v>5900072</v>
      </c>
      <c r="B1084" t="s">
        <v>6289</v>
      </c>
      <c r="C1084" t="s">
        <v>8217</v>
      </c>
      <c r="D1084" t="s">
        <v>8447</v>
      </c>
      <c r="E1084" t="s">
        <v>6292</v>
      </c>
      <c r="F1084" t="s">
        <v>8218</v>
      </c>
      <c r="G1084" t="s">
        <v>8448</v>
      </c>
      <c r="H1084">
        <v>0</v>
      </c>
      <c r="I1084">
        <v>0</v>
      </c>
      <c r="J1084">
        <v>1</v>
      </c>
      <c r="K1084">
        <v>0</v>
      </c>
      <c r="L1084">
        <v>0</v>
      </c>
      <c r="M1084">
        <v>0</v>
      </c>
    </row>
    <row r="1085" spans="1:13" x14ac:dyDescent="0.2">
      <c r="A1085">
        <v>5900016</v>
      </c>
      <c r="B1085" t="s">
        <v>6289</v>
      </c>
      <c r="C1085" t="s">
        <v>8217</v>
      </c>
      <c r="D1085" t="s">
        <v>8449</v>
      </c>
      <c r="E1085" t="s">
        <v>6292</v>
      </c>
      <c r="F1085" t="s">
        <v>8218</v>
      </c>
      <c r="G1085" t="s">
        <v>8450</v>
      </c>
      <c r="H1085">
        <v>0</v>
      </c>
      <c r="I1085">
        <v>0</v>
      </c>
      <c r="J1085">
        <v>1</v>
      </c>
      <c r="K1085">
        <v>0</v>
      </c>
      <c r="L1085">
        <v>0</v>
      </c>
      <c r="M1085">
        <v>0</v>
      </c>
    </row>
    <row r="1086" spans="1:13" x14ac:dyDescent="0.2">
      <c r="A1086">
        <v>5900033</v>
      </c>
      <c r="B1086" t="s">
        <v>6289</v>
      </c>
      <c r="C1086" t="s">
        <v>8217</v>
      </c>
      <c r="D1086" t="s">
        <v>8451</v>
      </c>
      <c r="E1086" t="s">
        <v>6292</v>
      </c>
      <c r="F1086" t="s">
        <v>8218</v>
      </c>
      <c r="G1086" t="s">
        <v>8452</v>
      </c>
      <c r="H1086">
        <v>0</v>
      </c>
      <c r="I1086">
        <v>0</v>
      </c>
      <c r="J1086">
        <v>0</v>
      </c>
      <c r="K1086">
        <v>0</v>
      </c>
      <c r="L1086">
        <v>0</v>
      </c>
      <c r="M1086">
        <v>0</v>
      </c>
    </row>
    <row r="1087" spans="1:13" x14ac:dyDescent="0.2">
      <c r="A1087">
        <v>5900957</v>
      </c>
      <c r="B1087" t="s">
        <v>6289</v>
      </c>
      <c r="C1087" t="s">
        <v>8217</v>
      </c>
      <c r="D1087" t="s">
        <v>8453</v>
      </c>
      <c r="E1087" t="s">
        <v>6292</v>
      </c>
      <c r="F1087" t="s">
        <v>8218</v>
      </c>
      <c r="G1087" t="s">
        <v>8454</v>
      </c>
      <c r="H1087">
        <v>0</v>
      </c>
      <c r="I1087">
        <v>0</v>
      </c>
      <c r="J1087">
        <v>1</v>
      </c>
      <c r="K1087">
        <v>0</v>
      </c>
      <c r="L1087">
        <v>0</v>
      </c>
      <c r="M1087">
        <v>0</v>
      </c>
    </row>
    <row r="1088" spans="1:13" x14ac:dyDescent="0.2">
      <c r="A1088">
        <v>5900956</v>
      </c>
      <c r="B1088" t="s">
        <v>6289</v>
      </c>
      <c r="C1088" t="s">
        <v>8217</v>
      </c>
      <c r="D1088" t="s">
        <v>8455</v>
      </c>
      <c r="E1088" t="s">
        <v>6292</v>
      </c>
      <c r="F1088" t="s">
        <v>8218</v>
      </c>
      <c r="G1088" t="s">
        <v>8456</v>
      </c>
      <c r="H1088">
        <v>0</v>
      </c>
      <c r="I1088">
        <v>0</v>
      </c>
      <c r="J1088">
        <v>1</v>
      </c>
      <c r="K1088">
        <v>0</v>
      </c>
      <c r="L1088">
        <v>0</v>
      </c>
      <c r="M1088">
        <v>0</v>
      </c>
    </row>
    <row r="1089" spans="1:13" x14ac:dyDescent="0.2">
      <c r="A1089">
        <v>5900022</v>
      </c>
      <c r="B1089" t="s">
        <v>6289</v>
      </c>
      <c r="C1089" t="s">
        <v>8217</v>
      </c>
      <c r="D1089" t="s">
        <v>8457</v>
      </c>
      <c r="E1089" t="s">
        <v>6292</v>
      </c>
      <c r="F1089" t="s">
        <v>8218</v>
      </c>
      <c r="G1089" t="s">
        <v>8458</v>
      </c>
      <c r="H1089">
        <v>0</v>
      </c>
      <c r="I1089">
        <v>0</v>
      </c>
      <c r="J1089">
        <v>1</v>
      </c>
      <c r="K1089">
        <v>0</v>
      </c>
      <c r="L1089">
        <v>0</v>
      </c>
      <c r="M1089">
        <v>0</v>
      </c>
    </row>
    <row r="1090" spans="1:13" x14ac:dyDescent="0.2">
      <c r="A1090">
        <v>5900063</v>
      </c>
      <c r="B1090" t="s">
        <v>6289</v>
      </c>
      <c r="C1090" t="s">
        <v>8217</v>
      </c>
      <c r="D1090" t="s">
        <v>8459</v>
      </c>
      <c r="E1090" t="s">
        <v>6292</v>
      </c>
      <c r="F1090" t="s">
        <v>8218</v>
      </c>
      <c r="G1090" t="s">
        <v>8460</v>
      </c>
      <c r="H1090">
        <v>0</v>
      </c>
      <c r="I1090">
        <v>0</v>
      </c>
      <c r="J1090">
        <v>1</v>
      </c>
      <c r="K1090">
        <v>0</v>
      </c>
      <c r="L1090">
        <v>0</v>
      </c>
      <c r="M1090">
        <v>0</v>
      </c>
    </row>
    <row r="1091" spans="1:13" x14ac:dyDescent="0.2">
      <c r="A1091">
        <v>5900912</v>
      </c>
      <c r="B1091" t="s">
        <v>6289</v>
      </c>
      <c r="C1091" t="s">
        <v>8217</v>
      </c>
      <c r="D1091" t="s">
        <v>8461</v>
      </c>
      <c r="E1091" t="s">
        <v>6292</v>
      </c>
      <c r="F1091" t="s">
        <v>8218</v>
      </c>
      <c r="G1091" t="s">
        <v>8462</v>
      </c>
      <c r="H1091">
        <v>0</v>
      </c>
      <c r="I1091">
        <v>0</v>
      </c>
      <c r="J1091">
        <v>0</v>
      </c>
      <c r="K1091">
        <v>0</v>
      </c>
      <c r="L1091">
        <v>0</v>
      </c>
      <c r="M1091">
        <v>0</v>
      </c>
    </row>
    <row r="1092" spans="1:13" x14ac:dyDescent="0.2">
      <c r="A1092">
        <v>5900811</v>
      </c>
      <c r="B1092" t="s">
        <v>6289</v>
      </c>
      <c r="C1092" t="s">
        <v>8217</v>
      </c>
      <c r="D1092" t="s">
        <v>8463</v>
      </c>
      <c r="E1092" t="s">
        <v>6292</v>
      </c>
      <c r="F1092" t="s">
        <v>8218</v>
      </c>
      <c r="G1092" t="s">
        <v>8464</v>
      </c>
      <c r="H1092">
        <v>0</v>
      </c>
      <c r="I1092">
        <v>0</v>
      </c>
      <c r="J1092">
        <v>1</v>
      </c>
      <c r="K1092">
        <v>0</v>
      </c>
      <c r="L1092">
        <v>0</v>
      </c>
      <c r="M1092">
        <v>0</v>
      </c>
    </row>
    <row r="1093" spans="1:13" x14ac:dyDescent="0.2">
      <c r="A1093">
        <v>5900066</v>
      </c>
      <c r="B1093" t="s">
        <v>6289</v>
      </c>
      <c r="C1093" t="s">
        <v>8217</v>
      </c>
      <c r="D1093" t="s">
        <v>8465</v>
      </c>
      <c r="E1093" t="s">
        <v>6292</v>
      </c>
      <c r="F1093" t="s">
        <v>8218</v>
      </c>
      <c r="G1093" t="s">
        <v>8466</v>
      </c>
      <c r="H1093">
        <v>0</v>
      </c>
      <c r="I1093">
        <v>0</v>
      </c>
      <c r="J1093">
        <v>1</v>
      </c>
      <c r="K1093">
        <v>0</v>
      </c>
      <c r="L1093">
        <v>0</v>
      </c>
      <c r="M1093">
        <v>0</v>
      </c>
    </row>
    <row r="1094" spans="1:13" x14ac:dyDescent="0.2">
      <c r="A1094">
        <v>5900931</v>
      </c>
      <c r="B1094" t="s">
        <v>6289</v>
      </c>
      <c r="C1094" t="s">
        <v>8217</v>
      </c>
      <c r="D1094" t="s">
        <v>8467</v>
      </c>
      <c r="E1094" t="s">
        <v>6292</v>
      </c>
      <c r="F1094" t="s">
        <v>8218</v>
      </c>
      <c r="G1094" t="s">
        <v>8468</v>
      </c>
      <c r="H1094">
        <v>0</v>
      </c>
      <c r="I1094">
        <v>0</v>
      </c>
      <c r="J1094">
        <v>1</v>
      </c>
      <c r="K1094">
        <v>0</v>
      </c>
      <c r="L1094">
        <v>0</v>
      </c>
      <c r="M1094">
        <v>0</v>
      </c>
    </row>
    <row r="1095" spans="1:13" x14ac:dyDescent="0.2">
      <c r="A1095">
        <v>5900932</v>
      </c>
      <c r="B1095" t="s">
        <v>6289</v>
      </c>
      <c r="C1095" t="s">
        <v>8217</v>
      </c>
      <c r="D1095" t="s">
        <v>8469</v>
      </c>
      <c r="E1095" t="s">
        <v>6292</v>
      </c>
      <c r="F1095" t="s">
        <v>8218</v>
      </c>
      <c r="G1095" t="s">
        <v>8470</v>
      </c>
      <c r="H1095">
        <v>0</v>
      </c>
      <c r="I1095">
        <v>0</v>
      </c>
      <c r="J1095">
        <v>1</v>
      </c>
      <c r="K1095">
        <v>0</v>
      </c>
      <c r="L1095">
        <v>0</v>
      </c>
      <c r="M1095">
        <v>0</v>
      </c>
    </row>
    <row r="1096" spans="1:13" x14ac:dyDescent="0.2">
      <c r="A1096">
        <v>5900032</v>
      </c>
      <c r="B1096" t="s">
        <v>6289</v>
      </c>
      <c r="C1096" t="s">
        <v>8217</v>
      </c>
      <c r="D1096" t="s">
        <v>8471</v>
      </c>
      <c r="E1096" t="s">
        <v>6292</v>
      </c>
      <c r="F1096" t="s">
        <v>8218</v>
      </c>
      <c r="G1096" t="s">
        <v>8472</v>
      </c>
      <c r="H1096">
        <v>0</v>
      </c>
      <c r="I1096">
        <v>0</v>
      </c>
      <c r="J1096">
        <v>0</v>
      </c>
      <c r="K1096">
        <v>0</v>
      </c>
      <c r="L1096">
        <v>0</v>
      </c>
      <c r="M1096">
        <v>0</v>
      </c>
    </row>
    <row r="1097" spans="1:13" x14ac:dyDescent="0.2">
      <c r="A1097">
        <v>5900835</v>
      </c>
      <c r="B1097" t="s">
        <v>6289</v>
      </c>
      <c r="C1097" t="s">
        <v>8217</v>
      </c>
      <c r="D1097" t="s">
        <v>8473</v>
      </c>
      <c r="E1097" t="s">
        <v>6292</v>
      </c>
      <c r="F1097" t="s">
        <v>8218</v>
      </c>
      <c r="G1097" t="s">
        <v>8474</v>
      </c>
      <c r="H1097">
        <v>0</v>
      </c>
      <c r="I1097">
        <v>0</v>
      </c>
      <c r="J1097">
        <v>1</v>
      </c>
      <c r="K1097">
        <v>0</v>
      </c>
      <c r="L1097">
        <v>0</v>
      </c>
      <c r="M1097">
        <v>0</v>
      </c>
    </row>
    <row r="1098" spans="1:13" x14ac:dyDescent="0.2">
      <c r="A1098">
        <v>5900047</v>
      </c>
      <c r="B1098" t="s">
        <v>6289</v>
      </c>
      <c r="C1098" t="s">
        <v>8217</v>
      </c>
      <c r="D1098" t="s">
        <v>8475</v>
      </c>
      <c r="E1098" t="s">
        <v>6292</v>
      </c>
      <c r="F1098" t="s">
        <v>8218</v>
      </c>
      <c r="G1098" t="s">
        <v>8476</v>
      </c>
      <c r="H1098">
        <v>0</v>
      </c>
      <c r="I1098">
        <v>0</v>
      </c>
      <c r="J1098">
        <v>0</v>
      </c>
      <c r="K1098">
        <v>0</v>
      </c>
      <c r="L1098">
        <v>0</v>
      </c>
      <c r="M1098">
        <v>0</v>
      </c>
    </row>
    <row r="1099" spans="1:13" x14ac:dyDescent="0.2">
      <c r="A1099">
        <v>5900803</v>
      </c>
      <c r="B1099" t="s">
        <v>6289</v>
      </c>
      <c r="C1099" t="s">
        <v>8217</v>
      </c>
      <c r="D1099" t="s">
        <v>8477</v>
      </c>
      <c r="E1099" t="s">
        <v>6292</v>
      </c>
      <c r="F1099" t="s">
        <v>8218</v>
      </c>
      <c r="G1099" t="s">
        <v>8478</v>
      </c>
      <c r="H1099">
        <v>1</v>
      </c>
      <c r="I1099">
        <v>0</v>
      </c>
      <c r="J1099">
        <v>1</v>
      </c>
      <c r="K1099">
        <v>0</v>
      </c>
      <c r="L1099">
        <v>0</v>
      </c>
      <c r="M1099">
        <v>0</v>
      </c>
    </row>
    <row r="1100" spans="1:13" x14ac:dyDescent="0.2">
      <c r="A1100">
        <v>5900034</v>
      </c>
      <c r="B1100" t="s">
        <v>6289</v>
      </c>
      <c r="C1100" t="s">
        <v>8217</v>
      </c>
      <c r="D1100" t="s">
        <v>8479</v>
      </c>
      <c r="E1100" t="s">
        <v>6292</v>
      </c>
      <c r="F1100" t="s">
        <v>8218</v>
      </c>
      <c r="G1100" t="s">
        <v>8480</v>
      </c>
      <c r="H1100">
        <v>0</v>
      </c>
      <c r="I1100">
        <v>0</v>
      </c>
      <c r="J1100">
        <v>0</v>
      </c>
      <c r="K1100">
        <v>0</v>
      </c>
      <c r="L1100">
        <v>0</v>
      </c>
      <c r="M1100">
        <v>0</v>
      </c>
    </row>
    <row r="1101" spans="1:13" x14ac:dyDescent="0.2">
      <c r="A1101">
        <v>5900829</v>
      </c>
      <c r="B1101" t="s">
        <v>6289</v>
      </c>
      <c r="C1101" t="s">
        <v>8217</v>
      </c>
      <c r="D1101" t="s">
        <v>8481</v>
      </c>
      <c r="E1101" t="s">
        <v>6292</v>
      </c>
      <c r="F1101" t="s">
        <v>8218</v>
      </c>
      <c r="G1101" t="s">
        <v>8482</v>
      </c>
      <c r="H1101">
        <v>0</v>
      </c>
      <c r="I1101">
        <v>0</v>
      </c>
      <c r="J1101">
        <v>1</v>
      </c>
      <c r="K1101">
        <v>0</v>
      </c>
      <c r="L1101">
        <v>0</v>
      </c>
      <c r="M1101">
        <v>0</v>
      </c>
    </row>
    <row r="1102" spans="1:13" x14ac:dyDescent="0.2">
      <c r="A1102">
        <v>5900903</v>
      </c>
      <c r="B1102" t="s">
        <v>6289</v>
      </c>
      <c r="C1102" t="s">
        <v>8217</v>
      </c>
      <c r="D1102" t="s">
        <v>8483</v>
      </c>
      <c r="E1102" t="s">
        <v>6292</v>
      </c>
      <c r="F1102" t="s">
        <v>8218</v>
      </c>
      <c r="G1102" t="s">
        <v>8200</v>
      </c>
      <c r="H1102">
        <v>0</v>
      </c>
      <c r="I1102">
        <v>0</v>
      </c>
      <c r="J1102">
        <v>1</v>
      </c>
      <c r="K1102">
        <v>0</v>
      </c>
      <c r="L1102">
        <v>0</v>
      </c>
      <c r="M1102">
        <v>0</v>
      </c>
    </row>
    <row r="1103" spans="1:13" x14ac:dyDescent="0.2">
      <c r="A1103">
        <v>5900902</v>
      </c>
      <c r="B1103" t="s">
        <v>6289</v>
      </c>
      <c r="C1103" t="s">
        <v>8217</v>
      </c>
      <c r="D1103" t="s">
        <v>8484</v>
      </c>
      <c r="E1103" t="s">
        <v>6292</v>
      </c>
      <c r="F1103" t="s">
        <v>8218</v>
      </c>
      <c r="G1103" t="s">
        <v>8485</v>
      </c>
      <c r="H1103">
        <v>0</v>
      </c>
      <c r="I1103">
        <v>0</v>
      </c>
      <c r="J1103">
        <v>1</v>
      </c>
      <c r="K1103">
        <v>0</v>
      </c>
      <c r="L1103">
        <v>0</v>
      </c>
      <c r="M1103">
        <v>0</v>
      </c>
    </row>
    <row r="1104" spans="1:13" x14ac:dyDescent="0.2">
      <c r="A1104">
        <v>5900028</v>
      </c>
      <c r="B1104" t="s">
        <v>6289</v>
      </c>
      <c r="C1104" t="s">
        <v>8217</v>
      </c>
      <c r="D1104" t="s">
        <v>8486</v>
      </c>
      <c r="E1104" t="s">
        <v>6292</v>
      </c>
      <c r="F1104" t="s">
        <v>8218</v>
      </c>
      <c r="G1104" t="s">
        <v>8487</v>
      </c>
      <c r="H1104">
        <v>0</v>
      </c>
      <c r="I1104">
        <v>0</v>
      </c>
      <c r="J1104">
        <v>0</v>
      </c>
      <c r="K1104">
        <v>0</v>
      </c>
      <c r="L1104">
        <v>0</v>
      </c>
      <c r="M1104">
        <v>0</v>
      </c>
    </row>
    <row r="1105" spans="1:13" x14ac:dyDescent="0.2">
      <c r="A1105">
        <v>5900806</v>
      </c>
      <c r="B1105" t="s">
        <v>6289</v>
      </c>
      <c r="C1105" t="s">
        <v>8217</v>
      </c>
      <c r="D1105" t="s">
        <v>8488</v>
      </c>
      <c r="E1105" t="s">
        <v>6292</v>
      </c>
      <c r="F1105" t="s">
        <v>8218</v>
      </c>
      <c r="G1105" t="s">
        <v>8489</v>
      </c>
      <c r="H1105">
        <v>0</v>
      </c>
      <c r="I1105">
        <v>0</v>
      </c>
      <c r="J1105">
        <v>1</v>
      </c>
      <c r="K1105">
        <v>0</v>
      </c>
      <c r="L1105">
        <v>0</v>
      </c>
      <c r="M1105">
        <v>0</v>
      </c>
    </row>
    <row r="1106" spans="1:13" x14ac:dyDescent="0.2">
      <c r="A1106">
        <v>5900805</v>
      </c>
      <c r="B1106" t="s">
        <v>6289</v>
      </c>
      <c r="C1106" t="s">
        <v>8217</v>
      </c>
      <c r="D1106" t="s">
        <v>8490</v>
      </c>
      <c r="E1106" t="s">
        <v>6292</v>
      </c>
      <c r="F1106" t="s">
        <v>8218</v>
      </c>
      <c r="G1106" t="s">
        <v>8491</v>
      </c>
      <c r="H1106">
        <v>0</v>
      </c>
      <c r="I1106">
        <v>0</v>
      </c>
      <c r="J1106">
        <v>1</v>
      </c>
      <c r="K1106">
        <v>0</v>
      </c>
      <c r="L1106">
        <v>0</v>
      </c>
      <c r="M1106">
        <v>0</v>
      </c>
    </row>
    <row r="1107" spans="1:13" x14ac:dyDescent="0.2">
      <c r="A1107">
        <v>5900804</v>
      </c>
      <c r="B1107" t="s">
        <v>6289</v>
      </c>
      <c r="C1107" t="s">
        <v>8217</v>
      </c>
      <c r="D1107" t="s">
        <v>8492</v>
      </c>
      <c r="E1107" t="s">
        <v>6292</v>
      </c>
      <c r="F1107" t="s">
        <v>8218</v>
      </c>
      <c r="G1107" t="s">
        <v>8493</v>
      </c>
      <c r="H1107">
        <v>0</v>
      </c>
      <c r="I1107">
        <v>0</v>
      </c>
      <c r="J1107">
        <v>1</v>
      </c>
      <c r="K1107">
        <v>0</v>
      </c>
      <c r="L1107">
        <v>0</v>
      </c>
      <c r="M1107">
        <v>0</v>
      </c>
    </row>
    <row r="1108" spans="1:13" x14ac:dyDescent="0.2">
      <c r="A1108">
        <v>5900907</v>
      </c>
      <c r="B1108" t="s">
        <v>6289</v>
      </c>
      <c r="C1108" t="s">
        <v>8217</v>
      </c>
      <c r="D1108" t="s">
        <v>8494</v>
      </c>
      <c r="E1108" t="s">
        <v>6292</v>
      </c>
      <c r="F1108" t="s">
        <v>8218</v>
      </c>
      <c r="G1108" t="s">
        <v>8495</v>
      </c>
      <c r="H1108">
        <v>0</v>
      </c>
      <c r="I1108">
        <v>0</v>
      </c>
      <c r="J1108">
        <v>1</v>
      </c>
      <c r="K1108">
        <v>0</v>
      </c>
      <c r="L1108">
        <v>0</v>
      </c>
      <c r="M1108">
        <v>0</v>
      </c>
    </row>
    <row r="1109" spans="1:13" x14ac:dyDescent="0.2">
      <c r="A1109">
        <v>5900078</v>
      </c>
      <c r="B1109" t="s">
        <v>6289</v>
      </c>
      <c r="C1109" t="s">
        <v>8217</v>
      </c>
      <c r="D1109" t="s">
        <v>8496</v>
      </c>
      <c r="E1109" t="s">
        <v>6292</v>
      </c>
      <c r="F1109" t="s">
        <v>8218</v>
      </c>
      <c r="G1109" t="s">
        <v>8497</v>
      </c>
      <c r="H1109">
        <v>0</v>
      </c>
      <c r="I1109">
        <v>0</v>
      </c>
      <c r="J1109">
        <v>0</v>
      </c>
      <c r="K1109">
        <v>0</v>
      </c>
      <c r="L1109">
        <v>0</v>
      </c>
      <c r="M1109">
        <v>0</v>
      </c>
    </row>
    <row r="1110" spans="1:13" x14ac:dyDescent="0.2">
      <c r="A1110">
        <v>5900073</v>
      </c>
      <c r="B1110" t="s">
        <v>6289</v>
      </c>
      <c r="C1110" t="s">
        <v>8217</v>
      </c>
      <c r="D1110" t="s">
        <v>8498</v>
      </c>
      <c r="E1110" t="s">
        <v>6292</v>
      </c>
      <c r="F1110" t="s">
        <v>8218</v>
      </c>
      <c r="G1110" t="s">
        <v>8499</v>
      </c>
      <c r="H1110">
        <v>0</v>
      </c>
      <c r="I1110">
        <v>0</v>
      </c>
      <c r="J1110">
        <v>1</v>
      </c>
      <c r="K1110">
        <v>0</v>
      </c>
      <c r="L1110">
        <v>0</v>
      </c>
      <c r="M1110">
        <v>0</v>
      </c>
    </row>
    <row r="1111" spans="1:13" x14ac:dyDescent="0.2">
      <c r="A1111">
        <v>5900904</v>
      </c>
      <c r="B1111" t="s">
        <v>6289</v>
      </c>
      <c r="C1111" t="s">
        <v>8217</v>
      </c>
      <c r="D1111" t="s">
        <v>8500</v>
      </c>
      <c r="E1111" t="s">
        <v>6292</v>
      </c>
      <c r="F1111" t="s">
        <v>8218</v>
      </c>
      <c r="G1111" t="s">
        <v>8501</v>
      </c>
      <c r="H1111">
        <v>0</v>
      </c>
      <c r="I1111">
        <v>0</v>
      </c>
      <c r="J1111">
        <v>1</v>
      </c>
      <c r="K1111">
        <v>0</v>
      </c>
      <c r="L1111">
        <v>0</v>
      </c>
      <c r="M1111">
        <v>0</v>
      </c>
    </row>
    <row r="1112" spans="1:13" x14ac:dyDescent="0.2">
      <c r="A1112">
        <v>5900005</v>
      </c>
      <c r="B1112" t="s">
        <v>6289</v>
      </c>
      <c r="C1112" t="s">
        <v>8217</v>
      </c>
      <c r="D1112" t="s">
        <v>8502</v>
      </c>
      <c r="E1112" t="s">
        <v>6292</v>
      </c>
      <c r="F1112" t="s">
        <v>8218</v>
      </c>
      <c r="G1112" t="s">
        <v>8503</v>
      </c>
      <c r="H1112">
        <v>0</v>
      </c>
      <c r="I1112">
        <v>0</v>
      </c>
      <c r="J1112">
        <v>1</v>
      </c>
      <c r="K1112">
        <v>0</v>
      </c>
      <c r="L1112">
        <v>0</v>
      </c>
      <c r="M1112">
        <v>0</v>
      </c>
    </row>
    <row r="1113" spans="1:13" x14ac:dyDescent="0.2">
      <c r="A1113">
        <v>5900008</v>
      </c>
      <c r="B1113" t="s">
        <v>6289</v>
      </c>
      <c r="C1113" t="s">
        <v>8217</v>
      </c>
      <c r="D1113" t="s">
        <v>8504</v>
      </c>
      <c r="E1113" t="s">
        <v>6292</v>
      </c>
      <c r="F1113" t="s">
        <v>8218</v>
      </c>
      <c r="G1113" t="s">
        <v>8505</v>
      </c>
      <c r="H1113">
        <v>0</v>
      </c>
      <c r="I1113">
        <v>0</v>
      </c>
      <c r="J1113">
        <v>1</v>
      </c>
      <c r="K1113">
        <v>0</v>
      </c>
      <c r="L1113">
        <v>0</v>
      </c>
      <c r="M1113">
        <v>0</v>
      </c>
    </row>
    <row r="1114" spans="1:13" x14ac:dyDescent="0.2">
      <c r="A1114">
        <v>5900015</v>
      </c>
      <c r="B1114" t="s">
        <v>6289</v>
      </c>
      <c r="C1114" t="s">
        <v>8217</v>
      </c>
      <c r="D1114" t="s">
        <v>8506</v>
      </c>
      <c r="E1114" t="s">
        <v>6292</v>
      </c>
      <c r="F1114" t="s">
        <v>8218</v>
      </c>
      <c r="G1114" t="s">
        <v>8507</v>
      </c>
      <c r="H1114">
        <v>0</v>
      </c>
      <c r="I1114">
        <v>0</v>
      </c>
      <c r="J1114">
        <v>1</v>
      </c>
      <c r="K1114">
        <v>0</v>
      </c>
      <c r="L1114">
        <v>0</v>
      </c>
      <c r="M1114">
        <v>0</v>
      </c>
    </row>
    <row r="1115" spans="1:13" x14ac:dyDescent="0.2">
      <c r="A1115">
        <v>5900968</v>
      </c>
      <c r="B1115" t="s">
        <v>6289</v>
      </c>
      <c r="C1115" t="s">
        <v>8217</v>
      </c>
      <c r="D1115" t="s">
        <v>8508</v>
      </c>
      <c r="E1115" t="s">
        <v>6292</v>
      </c>
      <c r="F1115" t="s">
        <v>8218</v>
      </c>
      <c r="G1115" t="s">
        <v>8509</v>
      </c>
      <c r="H1115">
        <v>0</v>
      </c>
      <c r="I1115">
        <v>0</v>
      </c>
      <c r="J1115">
        <v>1</v>
      </c>
      <c r="K1115">
        <v>0</v>
      </c>
      <c r="L1115">
        <v>0</v>
      </c>
      <c r="M1115">
        <v>0</v>
      </c>
    </row>
    <row r="1116" spans="1:13" x14ac:dyDescent="0.2">
      <c r="A1116">
        <v>5900965</v>
      </c>
      <c r="B1116" t="s">
        <v>6289</v>
      </c>
      <c r="C1116" t="s">
        <v>8217</v>
      </c>
      <c r="D1116" t="s">
        <v>8510</v>
      </c>
      <c r="E1116" t="s">
        <v>6292</v>
      </c>
      <c r="F1116" t="s">
        <v>8218</v>
      </c>
      <c r="G1116" t="s">
        <v>8511</v>
      </c>
      <c r="H1116">
        <v>0</v>
      </c>
      <c r="I1116">
        <v>0</v>
      </c>
      <c r="J1116">
        <v>1</v>
      </c>
      <c r="K1116">
        <v>0</v>
      </c>
      <c r="L1116">
        <v>0</v>
      </c>
      <c r="M1116">
        <v>0</v>
      </c>
    </row>
    <row r="1117" spans="1:13" x14ac:dyDescent="0.2">
      <c r="A1117">
        <v>5900075</v>
      </c>
      <c r="B1117" t="s">
        <v>6289</v>
      </c>
      <c r="C1117" t="s">
        <v>8217</v>
      </c>
      <c r="D1117" t="s">
        <v>8512</v>
      </c>
      <c r="E1117" t="s">
        <v>6292</v>
      </c>
      <c r="F1117" t="s">
        <v>8218</v>
      </c>
      <c r="G1117" t="s">
        <v>8513</v>
      </c>
      <c r="H1117">
        <v>0</v>
      </c>
      <c r="I1117">
        <v>0</v>
      </c>
      <c r="J1117">
        <v>1</v>
      </c>
      <c r="K1117">
        <v>0</v>
      </c>
      <c r="L1117">
        <v>0</v>
      </c>
      <c r="M1117">
        <v>0</v>
      </c>
    </row>
    <row r="1118" spans="1:13" x14ac:dyDescent="0.2">
      <c r="A1118">
        <v>5900967</v>
      </c>
      <c r="B1118" t="s">
        <v>6289</v>
      </c>
      <c r="C1118" t="s">
        <v>8217</v>
      </c>
      <c r="D1118" t="s">
        <v>8514</v>
      </c>
      <c r="E1118" t="s">
        <v>6292</v>
      </c>
      <c r="F1118" t="s">
        <v>8218</v>
      </c>
      <c r="G1118" t="s">
        <v>8515</v>
      </c>
      <c r="H1118">
        <v>0</v>
      </c>
      <c r="I1118">
        <v>0</v>
      </c>
      <c r="J1118">
        <v>1</v>
      </c>
      <c r="K1118">
        <v>0</v>
      </c>
      <c r="L1118">
        <v>0</v>
      </c>
      <c r="M1118">
        <v>0</v>
      </c>
    </row>
    <row r="1119" spans="1:13" x14ac:dyDescent="0.2">
      <c r="A1119">
        <v>5900966</v>
      </c>
      <c r="B1119" t="s">
        <v>6289</v>
      </c>
      <c r="C1119" t="s">
        <v>8217</v>
      </c>
      <c r="D1119" t="s">
        <v>8516</v>
      </c>
      <c r="E1119" t="s">
        <v>6292</v>
      </c>
      <c r="F1119" t="s">
        <v>8218</v>
      </c>
      <c r="G1119" t="s">
        <v>8517</v>
      </c>
      <c r="H1119">
        <v>0</v>
      </c>
      <c r="I1119">
        <v>0</v>
      </c>
      <c r="J1119">
        <v>1</v>
      </c>
      <c r="K1119">
        <v>0</v>
      </c>
      <c r="L1119">
        <v>0</v>
      </c>
      <c r="M1119">
        <v>0</v>
      </c>
    </row>
    <row r="1120" spans="1:13" x14ac:dyDescent="0.2">
      <c r="A1120">
        <v>5900036</v>
      </c>
      <c r="B1120" t="s">
        <v>6289</v>
      </c>
      <c r="C1120" t="s">
        <v>8217</v>
      </c>
      <c r="D1120" t="s">
        <v>8518</v>
      </c>
      <c r="E1120" t="s">
        <v>6292</v>
      </c>
      <c r="F1120" t="s">
        <v>8218</v>
      </c>
      <c r="G1120" t="s">
        <v>8519</v>
      </c>
      <c r="H1120">
        <v>0</v>
      </c>
      <c r="I1120">
        <v>0</v>
      </c>
      <c r="J1120">
        <v>0</v>
      </c>
      <c r="K1120">
        <v>0</v>
      </c>
      <c r="L1120">
        <v>0</v>
      </c>
      <c r="M1120">
        <v>0</v>
      </c>
    </row>
    <row r="1121" spans="1:13" x14ac:dyDescent="0.2">
      <c r="A1121">
        <v>5900023</v>
      </c>
      <c r="B1121" t="s">
        <v>6289</v>
      </c>
      <c r="C1121" t="s">
        <v>8217</v>
      </c>
      <c r="D1121" t="s">
        <v>8520</v>
      </c>
      <c r="E1121" t="s">
        <v>6292</v>
      </c>
      <c r="F1121" t="s">
        <v>8218</v>
      </c>
      <c r="G1121" t="s">
        <v>8521</v>
      </c>
      <c r="H1121">
        <v>0</v>
      </c>
      <c r="I1121">
        <v>0</v>
      </c>
      <c r="J1121">
        <v>1</v>
      </c>
      <c r="K1121">
        <v>0</v>
      </c>
      <c r="L1121">
        <v>0</v>
      </c>
      <c r="M1121">
        <v>0</v>
      </c>
    </row>
    <row r="1122" spans="1:13" x14ac:dyDescent="0.2">
      <c r="A1122">
        <v>5900064</v>
      </c>
      <c r="B1122" t="s">
        <v>6289</v>
      </c>
      <c r="C1122" t="s">
        <v>8217</v>
      </c>
      <c r="D1122" t="s">
        <v>8522</v>
      </c>
      <c r="E1122" t="s">
        <v>6292</v>
      </c>
      <c r="F1122" t="s">
        <v>8218</v>
      </c>
      <c r="G1122" t="s">
        <v>8523</v>
      </c>
      <c r="H1122">
        <v>0</v>
      </c>
      <c r="I1122">
        <v>0</v>
      </c>
      <c r="J1122">
        <v>1</v>
      </c>
      <c r="K1122">
        <v>0</v>
      </c>
      <c r="L1122">
        <v>0</v>
      </c>
      <c r="M1122">
        <v>0</v>
      </c>
    </row>
    <row r="1123" spans="1:13" x14ac:dyDescent="0.2">
      <c r="A1123">
        <v>5900802</v>
      </c>
      <c r="B1123" t="s">
        <v>6289</v>
      </c>
      <c r="C1123" t="s">
        <v>8217</v>
      </c>
      <c r="D1123" t="s">
        <v>8524</v>
      </c>
      <c r="E1123" t="s">
        <v>6292</v>
      </c>
      <c r="F1123" t="s">
        <v>8218</v>
      </c>
      <c r="G1123" t="s">
        <v>8525</v>
      </c>
      <c r="H1123">
        <v>0</v>
      </c>
      <c r="I1123">
        <v>0</v>
      </c>
      <c r="J1123">
        <v>1</v>
      </c>
      <c r="K1123">
        <v>0</v>
      </c>
      <c r="L1123">
        <v>0</v>
      </c>
      <c r="M1123">
        <v>0</v>
      </c>
    </row>
    <row r="1124" spans="1:13" x14ac:dyDescent="0.2">
      <c r="A1124">
        <v>5900053</v>
      </c>
      <c r="B1124" t="s">
        <v>6289</v>
      </c>
      <c r="C1124" t="s">
        <v>8217</v>
      </c>
      <c r="D1124" t="s">
        <v>8526</v>
      </c>
      <c r="E1124" t="s">
        <v>6292</v>
      </c>
      <c r="F1124" t="s">
        <v>8218</v>
      </c>
      <c r="G1124" t="s">
        <v>8527</v>
      </c>
      <c r="H1124">
        <v>0</v>
      </c>
      <c r="I1124">
        <v>0</v>
      </c>
      <c r="J1124">
        <v>0</v>
      </c>
      <c r="K1124">
        <v>0</v>
      </c>
      <c r="L1124">
        <v>0</v>
      </c>
      <c r="M1124">
        <v>0</v>
      </c>
    </row>
    <row r="1125" spans="1:13" x14ac:dyDescent="0.2">
      <c r="A1125">
        <v>5900052</v>
      </c>
      <c r="B1125" t="s">
        <v>6289</v>
      </c>
      <c r="C1125" t="s">
        <v>8217</v>
      </c>
      <c r="D1125" t="s">
        <v>8528</v>
      </c>
      <c r="E1125" t="s">
        <v>6292</v>
      </c>
      <c r="F1125" t="s">
        <v>8218</v>
      </c>
      <c r="G1125" t="s">
        <v>8529</v>
      </c>
      <c r="H1125">
        <v>0</v>
      </c>
      <c r="I1125">
        <v>0</v>
      </c>
      <c r="J1125">
        <v>0</v>
      </c>
      <c r="K1125">
        <v>0</v>
      </c>
      <c r="L1125">
        <v>0</v>
      </c>
      <c r="M1125">
        <v>0</v>
      </c>
    </row>
    <row r="1126" spans="1:13" x14ac:dyDescent="0.2">
      <c r="A1126">
        <v>5900930</v>
      </c>
      <c r="B1126" t="s">
        <v>6289</v>
      </c>
      <c r="C1126" t="s">
        <v>8217</v>
      </c>
      <c r="D1126" t="s">
        <v>8530</v>
      </c>
      <c r="E1126" t="s">
        <v>6292</v>
      </c>
      <c r="F1126" t="s">
        <v>8218</v>
      </c>
      <c r="G1126" t="s">
        <v>8531</v>
      </c>
      <c r="H1126">
        <v>0</v>
      </c>
      <c r="I1126">
        <v>0</v>
      </c>
      <c r="J1126">
        <v>1</v>
      </c>
      <c r="K1126">
        <v>0</v>
      </c>
      <c r="L1126">
        <v>0</v>
      </c>
      <c r="M1126">
        <v>0</v>
      </c>
    </row>
    <row r="1127" spans="1:13" x14ac:dyDescent="0.2">
      <c r="A1127">
        <v>5900933</v>
      </c>
      <c r="B1127" t="s">
        <v>6289</v>
      </c>
      <c r="C1127" t="s">
        <v>8217</v>
      </c>
      <c r="D1127" t="s">
        <v>8532</v>
      </c>
      <c r="E1127" t="s">
        <v>6292</v>
      </c>
      <c r="F1127" t="s">
        <v>8218</v>
      </c>
      <c r="G1127" t="s">
        <v>8533</v>
      </c>
      <c r="H1127">
        <v>0</v>
      </c>
      <c r="I1127">
        <v>0</v>
      </c>
      <c r="J1127">
        <v>1</v>
      </c>
      <c r="K1127">
        <v>0</v>
      </c>
      <c r="L1127">
        <v>0</v>
      </c>
      <c r="M1127">
        <v>0</v>
      </c>
    </row>
    <row r="1128" spans="1:13" x14ac:dyDescent="0.2">
      <c r="A1128">
        <v>5900828</v>
      </c>
      <c r="B1128" t="s">
        <v>6289</v>
      </c>
      <c r="C1128" t="s">
        <v>8217</v>
      </c>
      <c r="D1128" t="s">
        <v>8534</v>
      </c>
      <c r="E1128" t="s">
        <v>6292</v>
      </c>
      <c r="F1128" t="s">
        <v>8218</v>
      </c>
      <c r="G1128" t="s">
        <v>8535</v>
      </c>
      <c r="H1128">
        <v>0</v>
      </c>
      <c r="I1128">
        <v>0</v>
      </c>
      <c r="J1128">
        <v>1</v>
      </c>
      <c r="K1128">
        <v>0</v>
      </c>
      <c r="L1128">
        <v>0</v>
      </c>
      <c r="M1128">
        <v>0</v>
      </c>
    </row>
    <row r="1129" spans="1:13" x14ac:dyDescent="0.2">
      <c r="A1129">
        <v>5900983</v>
      </c>
      <c r="B1129" t="s">
        <v>6289</v>
      </c>
      <c r="C1129" t="s">
        <v>8217</v>
      </c>
      <c r="D1129" t="s">
        <v>8536</v>
      </c>
      <c r="E1129" t="s">
        <v>6292</v>
      </c>
      <c r="F1129" t="s">
        <v>8218</v>
      </c>
      <c r="G1129" t="s">
        <v>8537</v>
      </c>
      <c r="H1129">
        <v>0</v>
      </c>
      <c r="I1129">
        <v>0</v>
      </c>
      <c r="J1129">
        <v>1</v>
      </c>
      <c r="K1129">
        <v>0</v>
      </c>
      <c r="L1129">
        <v>0</v>
      </c>
      <c r="M1129">
        <v>0</v>
      </c>
    </row>
    <row r="1130" spans="1:13" x14ac:dyDescent="0.2">
      <c r="A1130">
        <v>5900972</v>
      </c>
      <c r="B1130" t="s">
        <v>6289</v>
      </c>
      <c r="C1130" t="s">
        <v>8217</v>
      </c>
      <c r="D1130" t="s">
        <v>8538</v>
      </c>
      <c r="E1130" t="s">
        <v>6292</v>
      </c>
      <c r="F1130" t="s">
        <v>8218</v>
      </c>
      <c r="G1130" t="s">
        <v>8539</v>
      </c>
      <c r="H1130">
        <v>0</v>
      </c>
      <c r="I1130">
        <v>0</v>
      </c>
      <c r="J1130">
        <v>1</v>
      </c>
      <c r="K1130">
        <v>0</v>
      </c>
      <c r="L1130">
        <v>0</v>
      </c>
      <c r="M1130">
        <v>0</v>
      </c>
    </row>
    <row r="1131" spans="1:13" x14ac:dyDescent="0.2">
      <c r="A1131">
        <v>5900041</v>
      </c>
      <c r="B1131" t="s">
        <v>6289</v>
      </c>
      <c r="C1131" t="s">
        <v>8217</v>
      </c>
      <c r="D1131" t="s">
        <v>8540</v>
      </c>
      <c r="E1131" t="s">
        <v>6292</v>
      </c>
      <c r="F1131" t="s">
        <v>8218</v>
      </c>
      <c r="G1131" t="s">
        <v>8541</v>
      </c>
      <c r="H1131">
        <v>0</v>
      </c>
      <c r="I1131">
        <v>0</v>
      </c>
      <c r="J1131">
        <v>0</v>
      </c>
      <c r="K1131">
        <v>0</v>
      </c>
      <c r="L1131">
        <v>0</v>
      </c>
      <c r="M1131">
        <v>0</v>
      </c>
    </row>
    <row r="1132" spans="1:13" x14ac:dyDescent="0.2">
      <c r="A1132">
        <v>5900043</v>
      </c>
      <c r="B1132" t="s">
        <v>6289</v>
      </c>
      <c r="C1132" t="s">
        <v>8217</v>
      </c>
      <c r="D1132" t="s">
        <v>8542</v>
      </c>
      <c r="E1132" t="s">
        <v>6292</v>
      </c>
      <c r="F1132" t="s">
        <v>8218</v>
      </c>
      <c r="G1132" t="s">
        <v>8543</v>
      </c>
      <c r="H1132">
        <v>0</v>
      </c>
      <c r="I1132">
        <v>0</v>
      </c>
      <c r="J1132">
        <v>0</v>
      </c>
      <c r="K1132">
        <v>0</v>
      </c>
      <c r="L1132">
        <v>0</v>
      </c>
      <c r="M1132">
        <v>0</v>
      </c>
    </row>
    <row r="1133" spans="1:13" x14ac:dyDescent="0.2">
      <c r="A1133">
        <v>5990000</v>
      </c>
      <c r="B1133" t="s">
        <v>6289</v>
      </c>
      <c r="C1133" t="s">
        <v>8544</v>
      </c>
      <c r="D1133" t="s">
        <v>6291</v>
      </c>
      <c r="E1133" t="s">
        <v>6292</v>
      </c>
      <c r="F1133" t="s">
        <v>8545</v>
      </c>
      <c r="G1133" t="s">
        <v>6294</v>
      </c>
      <c r="H1133">
        <v>0</v>
      </c>
      <c r="I1133">
        <v>0</v>
      </c>
      <c r="J1133">
        <v>0</v>
      </c>
      <c r="K1133">
        <v>1</v>
      </c>
      <c r="L1133">
        <v>0</v>
      </c>
      <c r="M1133">
        <v>0</v>
      </c>
    </row>
    <row r="1134" spans="1:13" x14ac:dyDescent="0.2">
      <c r="A1134">
        <v>5998244</v>
      </c>
      <c r="B1134" t="s">
        <v>6289</v>
      </c>
      <c r="C1134" t="s">
        <v>8544</v>
      </c>
      <c r="D1134" t="s">
        <v>8546</v>
      </c>
      <c r="E1134" t="s">
        <v>6292</v>
      </c>
      <c r="F1134" t="s">
        <v>8545</v>
      </c>
      <c r="G1134" t="s">
        <v>8547</v>
      </c>
      <c r="H1134">
        <v>0</v>
      </c>
      <c r="I1134">
        <v>0</v>
      </c>
      <c r="J1134">
        <v>0</v>
      </c>
      <c r="K1134">
        <v>0</v>
      </c>
      <c r="L1134">
        <v>0</v>
      </c>
      <c r="M1134">
        <v>0</v>
      </c>
    </row>
    <row r="1135" spans="1:13" x14ac:dyDescent="0.2">
      <c r="A1135">
        <v>5998233</v>
      </c>
      <c r="B1135" t="s">
        <v>6289</v>
      </c>
      <c r="C1135" t="s">
        <v>8544</v>
      </c>
      <c r="D1135" t="s">
        <v>8548</v>
      </c>
      <c r="E1135" t="s">
        <v>6292</v>
      </c>
      <c r="F1135" t="s">
        <v>8545</v>
      </c>
      <c r="G1135" t="s">
        <v>8549</v>
      </c>
      <c r="H1135">
        <v>0</v>
      </c>
      <c r="I1135">
        <v>0</v>
      </c>
      <c r="J1135">
        <v>0</v>
      </c>
      <c r="K1135">
        <v>0</v>
      </c>
      <c r="L1135">
        <v>0</v>
      </c>
      <c r="M1135">
        <v>0</v>
      </c>
    </row>
    <row r="1136" spans="1:13" x14ac:dyDescent="0.2">
      <c r="A1136">
        <v>5998231</v>
      </c>
      <c r="B1136" t="s">
        <v>6289</v>
      </c>
      <c r="C1136" t="s">
        <v>8544</v>
      </c>
      <c r="D1136" t="s">
        <v>8550</v>
      </c>
      <c r="E1136" t="s">
        <v>6292</v>
      </c>
      <c r="F1136" t="s">
        <v>8545</v>
      </c>
      <c r="G1136" t="s">
        <v>8551</v>
      </c>
      <c r="H1136">
        <v>0</v>
      </c>
      <c r="I1136">
        <v>0</v>
      </c>
      <c r="J1136">
        <v>0</v>
      </c>
      <c r="K1136">
        <v>0</v>
      </c>
      <c r="L1136">
        <v>0</v>
      </c>
      <c r="M1136">
        <v>0</v>
      </c>
    </row>
    <row r="1137" spans="1:13" x14ac:dyDescent="0.2">
      <c r="A1137">
        <v>5998266</v>
      </c>
      <c r="B1137" t="s">
        <v>6289</v>
      </c>
      <c r="C1137" t="s">
        <v>8544</v>
      </c>
      <c r="D1137" t="s">
        <v>8552</v>
      </c>
      <c r="E1137" t="s">
        <v>6292</v>
      </c>
      <c r="F1137" t="s">
        <v>8545</v>
      </c>
      <c r="G1137" t="s">
        <v>8553</v>
      </c>
      <c r="H1137">
        <v>0</v>
      </c>
      <c r="I1137">
        <v>0</v>
      </c>
      <c r="J1137">
        <v>0</v>
      </c>
      <c r="K1137">
        <v>0</v>
      </c>
      <c r="L1137">
        <v>0</v>
      </c>
      <c r="M1137">
        <v>0</v>
      </c>
    </row>
    <row r="1138" spans="1:13" x14ac:dyDescent="0.2">
      <c r="A1138">
        <v>5998276</v>
      </c>
      <c r="B1138" t="s">
        <v>6289</v>
      </c>
      <c r="C1138" t="s">
        <v>8544</v>
      </c>
      <c r="D1138" t="s">
        <v>8554</v>
      </c>
      <c r="E1138" t="s">
        <v>6292</v>
      </c>
      <c r="F1138" t="s">
        <v>8545</v>
      </c>
      <c r="G1138" t="s">
        <v>8555</v>
      </c>
      <c r="H1138">
        <v>0</v>
      </c>
      <c r="I1138">
        <v>0</v>
      </c>
      <c r="J1138">
        <v>0</v>
      </c>
      <c r="K1138">
        <v>0</v>
      </c>
      <c r="L1138">
        <v>0</v>
      </c>
      <c r="M1138">
        <v>0</v>
      </c>
    </row>
    <row r="1139" spans="1:13" x14ac:dyDescent="0.2">
      <c r="A1139">
        <v>5998264</v>
      </c>
      <c r="B1139" t="s">
        <v>6289</v>
      </c>
      <c r="C1139" t="s">
        <v>8544</v>
      </c>
      <c r="D1139" t="s">
        <v>8556</v>
      </c>
      <c r="E1139" t="s">
        <v>6292</v>
      </c>
      <c r="F1139" t="s">
        <v>8545</v>
      </c>
      <c r="G1139" t="s">
        <v>8557</v>
      </c>
      <c r="H1139">
        <v>0</v>
      </c>
      <c r="I1139">
        <v>0</v>
      </c>
      <c r="J1139">
        <v>0</v>
      </c>
      <c r="K1139">
        <v>0</v>
      </c>
      <c r="L1139">
        <v>0</v>
      </c>
      <c r="M1139">
        <v>0</v>
      </c>
    </row>
    <row r="1140" spans="1:13" x14ac:dyDescent="0.2">
      <c r="A1140">
        <v>5998232</v>
      </c>
      <c r="B1140" t="s">
        <v>6289</v>
      </c>
      <c r="C1140" t="s">
        <v>8544</v>
      </c>
      <c r="D1140" t="s">
        <v>8558</v>
      </c>
      <c r="E1140" t="s">
        <v>6292</v>
      </c>
      <c r="F1140" t="s">
        <v>8545</v>
      </c>
      <c r="G1140" t="s">
        <v>8559</v>
      </c>
      <c r="H1140">
        <v>1</v>
      </c>
      <c r="I1140">
        <v>0</v>
      </c>
      <c r="J1140">
        <v>0</v>
      </c>
      <c r="K1140">
        <v>0</v>
      </c>
      <c r="L1140">
        <v>0</v>
      </c>
      <c r="M1140">
        <v>0</v>
      </c>
    </row>
    <row r="1141" spans="1:13" x14ac:dyDescent="0.2">
      <c r="A1141">
        <v>5998246</v>
      </c>
      <c r="B1141" t="s">
        <v>6289</v>
      </c>
      <c r="C1141" t="s">
        <v>8544</v>
      </c>
      <c r="D1141" t="s">
        <v>8560</v>
      </c>
      <c r="E1141" t="s">
        <v>6292</v>
      </c>
      <c r="F1141" t="s">
        <v>8545</v>
      </c>
      <c r="G1141" t="s">
        <v>8561</v>
      </c>
      <c r="H1141">
        <v>0</v>
      </c>
      <c r="I1141">
        <v>0</v>
      </c>
      <c r="J1141">
        <v>0</v>
      </c>
      <c r="K1141">
        <v>0</v>
      </c>
      <c r="L1141">
        <v>0</v>
      </c>
      <c r="M1141">
        <v>0</v>
      </c>
    </row>
    <row r="1142" spans="1:13" x14ac:dyDescent="0.2">
      <c r="A1142">
        <v>5998245</v>
      </c>
      <c r="B1142" t="s">
        <v>6289</v>
      </c>
      <c r="C1142" t="s">
        <v>8544</v>
      </c>
      <c r="D1142" t="s">
        <v>8562</v>
      </c>
      <c r="E1142" t="s">
        <v>6292</v>
      </c>
      <c r="F1142" t="s">
        <v>8545</v>
      </c>
      <c r="G1142" t="s">
        <v>8563</v>
      </c>
      <c r="H1142">
        <v>0</v>
      </c>
      <c r="I1142">
        <v>0</v>
      </c>
      <c r="J1142">
        <v>0</v>
      </c>
      <c r="K1142">
        <v>0</v>
      </c>
      <c r="L1142">
        <v>0</v>
      </c>
      <c r="M1142">
        <v>0</v>
      </c>
    </row>
    <row r="1143" spans="1:13" x14ac:dyDescent="0.2">
      <c r="A1143">
        <v>5998242</v>
      </c>
      <c r="B1143" t="s">
        <v>6289</v>
      </c>
      <c r="C1143" t="s">
        <v>8544</v>
      </c>
      <c r="D1143" t="s">
        <v>8564</v>
      </c>
      <c r="E1143" t="s">
        <v>6292</v>
      </c>
      <c r="F1143" t="s">
        <v>8545</v>
      </c>
      <c r="G1143" t="s">
        <v>8565</v>
      </c>
      <c r="H1143">
        <v>0</v>
      </c>
      <c r="I1143">
        <v>0</v>
      </c>
      <c r="J1143">
        <v>0</v>
      </c>
      <c r="K1143">
        <v>0</v>
      </c>
      <c r="L1143">
        <v>0</v>
      </c>
      <c r="M1143">
        <v>0</v>
      </c>
    </row>
    <row r="1144" spans="1:13" x14ac:dyDescent="0.2">
      <c r="A1144">
        <v>5998234</v>
      </c>
      <c r="B1144" t="s">
        <v>6289</v>
      </c>
      <c r="C1144" t="s">
        <v>8544</v>
      </c>
      <c r="D1144" t="s">
        <v>8566</v>
      </c>
      <c r="E1144" t="s">
        <v>6292</v>
      </c>
      <c r="F1144" t="s">
        <v>8545</v>
      </c>
      <c r="G1144" t="s">
        <v>8567</v>
      </c>
      <c r="H1144">
        <v>0</v>
      </c>
      <c r="I1144">
        <v>0</v>
      </c>
      <c r="J1144">
        <v>0</v>
      </c>
      <c r="K1144">
        <v>0</v>
      </c>
      <c r="L1144">
        <v>0</v>
      </c>
      <c r="M1144">
        <v>0</v>
      </c>
    </row>
    <row r="1145" spans="1:13" x14ac:dyDescent="0.2">
      <c r="A1145">
        <v>5998252</v>
      </c>
      <c r="B1145" t="s">
        <v>6289</v>
      </c>
      <c r="C1145" t="s">
        <v>8544</v>
      </c>
      <c r="D1145" t="s">
        <v>8568</v>
      </c>
      <c r="E1145" t="s">
        <v>6292</v>
      </c>
      <c r="F1145" t="s">
        <v>8545</v>
      </c>
      <c r="G1145" t="s">
        <v>8569</v>
      </c>
      <c r="H1145">
        <v>0</v>
      </c>
      <c r="I1145">
        <v>0</v>
      </c>
      <c r="J1145">
        <v>0</v>
      </c>
      <c r="K1145">
        <v>0</v>
      </c>
      <c r="L1145">
        <v>0</v>
      </c>
      <c r="M1145">
        <v>0</v>
      </c>
    </row>
    <row r="1146" spans="1:13" x14ac:dyDescent="0.2">
      <c r="A1146">
        <v>5998238</v>
      </c>
      <c r="B1146" t="s">
        <v>6289</v>
      </c>
      <c r="C1146" t="s">
        <v>8544</v>
      </c>
      <c r="D1146" t="s">
        <v>8570</v>
      </c>
      <c r="E1146" t="s">
        <v>6292</v>
      </c>
      <c r="F1146" t="s">
        <v>8545</v>
      </c>
      <c r="G1146" t="s">
        <v>8571</v>
      </c>
      <c r="H1146">
        <v>0</v>
      </c>
      <c r="I1146">
        <v>0</v>
      </c>
      <c r="J1146">
        <v>0</v>
      </c>
      <c r="K1146">
        <v>0</v>
      </c>
      <c r="L1146">
        <v>0</v>
      </c>
      <c r="M1146">
        <v>0</v>
      </c>
    </row>
    <row r="1147" spans="1:13" x14ac:dyDescent="0.2">
      <c r="A1147">
        <v>5998267</v>
      </c>
      <c r="B1147" t="s">
        <v>6289</v>
      </c>
      <c r="C1147" t="s">
        <v>8544</v>
      </c>
      <c r="D1147" t="s">
        <v>8572</v>
      </c>
      <c r="E1147" t="s">
        <v>6292</v>
      </c>
      <c r="F1147" t="s">
        <v>8545</v>
      </c>
      <c r="G1147" t="s">
        <v>8573</v>
      </c>
      <c r="H1147">
        <v>1</v>
      </c>
      <c r="I1147">
        <v>0</v>
      </c>
      <c r="J1147">
        <v>0</v>
      </c>
      <c r="K1147">
        <v>0</v>
      </c>
      <c r="L1147">
        <v>0</v>
      </c>
      <c r="M1147">
        <v>0</v>
      </c>
    </row>
    <row r="1148" spans="1:13" x14ac:dyDescent="0.2">
      <c r="A1148">
        <v>5998262</v>
      </c>
      <c r="B1148" t="s">
        <v>6289</v>
      </c>
      <c r="C1148" t="s">
        <v>8544</v>
      </c>
      <c r="D1148" t="s">
        <v>8574</v>
      </c>
      <c r="E1148" t="s">
        <v>6292</v>
      </c>
      <c r="F1148" t="s">
        <v>8545</v>
      </c>
      <c r="G1148" t="s">
        <v>8575</v>
      </c>
      <c r="H1148">
        <v>0</v>
      </c>
      <c r="I1148">
        <v>0</v>
      </c>
      <c r="J1148">
        <v>0</v>
      </c>
      <c r="K1148">
        <v>0</v>
      </c>
      <c r="L1148">
        <v>0</v>
      </c>
      <c r="M1148">
        <v>0</v>
      </c>
    </row>
    <row r="1149" spans="1:13" x14ac:dyDescent="0.2">
      <c r="A1149">
        <v>5998265</v>
      </c>
      <c r="B1149" t="s">
        <v>6289</v>
      </c>
      <c r="C1149" t="s">
        <v>8544</v>
      </c>
      <c r="D1149" t="s">
        <v>8576</v>
      </c>
      <c r="E1149" t="s">
        <v>6292</v>
      </c>
      <c r="F1149" t="s">
        <v>8545</v>
      </c>
      <c r="G1149" t="s">
        <v>8577</v>
      </c>
      <c r="H1149">
        <v>0</v>
      </c>
      <c r="I1149">
        <v>0</v>
      </c>
      <c r="J1149">
        <v>1</v>
      </c>
      <c r="K1149">
        <v>0</v>
      </c>
      <c r="L1149">
        <v>0</v>
      </c>
      <c r="M1149">
        <v>0</v>
      </c>
    </row>
    <row r="1150" spans="1:13" x14ac:dyDescent="0.2">
      <c r="A1150">
        <v>5998263</v>
      </c>
      <c r="B1150" t="s">
        <v>6289</v>
      </c>
      <c r="C1150" t="s">
        <v>8544</v>
      </c>
      <c r="D1150" t="s">
        <v>8578</v>
      </c>
      <c r="E1150" t="s">
        <v>6292</v>
      </c>
      <c r="F1150" t="s">
        <v>8545</v>
      </c>
      <c r="G1150" t="s">
        <v>8579</v>
      </c>
      <c r="H1150">
        <v>0</v>
      </c>
      <c r="I1150">
        <v>0</v>
      </c>
      <c r="J1150">
        <v>0</v>
      </c>
      <c r="K1150">
        <v>0</v>
      </c>
      <c r="L1150">
        <v>0</v>
      </c>
      <c r="M1150">
        <v>0</v>
      </c>
    </row>
    <row r="1151" spans="1:13" x14ac:dyDescent="0.2">
      <c r="A1151">
        <v>5998275</v>
      </c>
      <c r="B1151" t="s">
        <v>6289</v>
      </c>
      <c r="C1151" t="s">
        <v>8544</v>
      </c>
      <c r="D1151" t="s">
        <v>8580</v>
      </c>
      <c r="E1151" t="s">
        <v>6292</v>
      </c>
      <c r="F1151" t="s">
        <v>8545</v>
      </c>
      <c r="G1151" t="s">
        <v>8581</v>
      </c>
      <c r="H1151">
        <v>0</v>
      </c>
      <c r="I1151">
        <v>0</v>
      </c>
      <c r="J1151">
        <v>0</v>
      </c>
      <c r="K1151">
        <v>0</v>
      </c>
      <c r="L1151">
        <v>0</v>
      </c>
      <c r="M1151">
        <v>0</v>
      </c>
    </row>
    <row r="1152" spans="1:13" x14ac:dyDescent="0.2">
      <c r="A1152">
        <v>5998247</v>
      </c>
      <c r="B1152" t="s">
        <v>6289</v>
      </c>
      <c r="C1152" t="s">
        <v>8544</v>
      </c>
      <c r="D1152" t="s">
        <v>8582</v>
      </c>
      <c r="E1152" t="s">
        <v>6292</v>
      </c>
      <c r="F1152" t="s">
        <v>8545</v>
      </c>
      <c r="G1152" t="s">
        <v>8583</v>
      </c>
      <c r="H1152">
        <v>0</v>
      </c>
      <c r="I1152">
        <v>0</v>
      </c>
      <c r="J1152">
        <v>0</v>
      </c>
      <c r="K1152">
        <v>0</v>
      </c>
      <c r="L1152">
        <v>0</v>
      </c>
      <c r="M1152">
        <v>0</v>
      </c>
    </row>
    <row r="1153" spans="1:13" x14ac:dyDescent="0.2">
      <c r="A1153">
        <v>5998251</v>
      </c>
      <c r="B1153" t="s">
        <v>6289</v>
      </c>
      <c r="C1153" t="s">
        <v>8544</v>
      </c>
      <c r="D1153" t="s">
        <v>8584</v>
      </c>
      <c r="E1153" t="s">
        <v>6292</v>
      </c>
      <c r="F1153" t="s">
        <v>8545</v>
      </c>
      <c r="G1153" t="s">
        <v>8585</v>
      </c>
      <c r="H1153">
        <v>0</v>
      </c>
      <c r="I1153">
        <v>0</v>
      </c>
      <c r="J1153">
        <v>0</v>
      </c>
      <c r="K1153">
        <v>0</v>
      </c>
      <c r="L1153">
        <v>0</v>
      </c>
      <c r="M1153">
        <v>0</v>
      </c>
    </row>
    <row r="1154" spans="1:13" x14ac:dyDescent="0.2">
      <c r="A1154">
        <v>5998271</v>
      </c>
      <c r="B1154" t="s">
        <v>6289</v>
      </c>
      <c r="C1154" t="s">
        <v>8544</v>
      </c>
      <c r="D1154" t="s">
        <v>8586</v>
      </c>
      <c r="E1154" t="s">
        <v>6292</v>
      </c>
      <c r="F1154" t="s">
        <v>8545</v>
      </c>
      <c r="G1154" t="s">
        <v>8587</v>
      </c>
      <c r="H1154">
        <v>0</v>
      </c>
      <c r="I1154">
        <v>0</v>
      </c>
      <c r="J1154">
        <v>0</v>
      </c>
      <c r="K1154">
        <v>0</v>
      </c>
      <c r="L1154">
        <v>0</v>
      </c>
      <c r="M1154">
        <v>0</v>
      </c>
    </row>
    <row r="1155" spans="1:13" x14ac:dyDescent="0.2">
      <c r="A1155">
        <v>5998236</v>
      </c>
      <c r="B1155" t="s">
        <v>6289</v>
      </c>
      <c r="C1155" t="s">
        <v>8544</v>
      </c>
      <c r="D1155" t="s">
        <v>8588</v>
      </c>
      <c r="E1155" t="s">
        <v>6292</v>
      </c>
      <c r="F1155" t="s">
        <v>8545</v>
      </c>
      <c r="G1155" t="s">
        <v>8589</v>
      </c>
      <c r="H1155">
        <v>0</v>
      </c>
      <c r="I1155">
        <v>0</v>
      </c>
      <c r="J1155">
        <v>0</v>
      </c>
      <c r="K1155">
        <v>0</v>
      </c>
      <c r="L1155">
        <v>0</v>
      </c>
      <c r="M1155">
        <v>0</v>
      </c>
    </row>
    <row r="1156" spans="1:13" x14ac:dyDescent="0.2">
      <c r="A1156">
        <v>5998273</v>
      </c>
      <c r="B1156" t="s">
        <v>6289</v>
      </c>
      <c r="C1156" t="s">
        <v>8544</v>
      </c>
      <c r="D1156" t="s">
        <v>8590</v>
      </c>
      <c r="E1156" t="s">
        <v>6292</v>
      </c>
      <c r="F1156" t="s">
        <v>8545</v>
      </c>
      <c r="G1156" t="s">
        <v>8591</v>
      </c>
      <c r="H1156">
        <v>0</v>
      </c>
      <c r="I1156">
        <v>0</v>
      </c>
      <c r="J1156">
        <v>0</v>
      </c>
      <c r="K1156">
        <v>0</v>
      </c>
      <c r="L1156">
        <v>0</v>
      </c>
      <c r="M1156">
        <v>0</v>
      </c>
    </row>
    <row r="1157" spans="1:13" x14ac:dyDescent="0.2">
      <c r="A1157">
        <v>5998272</v>
      </c>
      <c r="B1157" t="s">
        <v>6289</v>
      </c>
      <c r="C1157" t="s">
        <v>8544</v>
      </c>
      <c r="D1157" t="s">
        <v>8592</v>
      </c>
      <c r="E1157" t="s">
        <v>6292</v>
      </c>
      <c r="F1157" t="s">
        <v>8545</v>
      </c>
      <c r="G1157" t="s">
        <v>8593</v>
      </c>
      <c r="H1157">
        <v>0</v>
      </c>
      <c r="I1157">
        <v>0</v>
      </c>
      <c r="J1157">
        <v>0</v>
      </c>
      <c r="K1157">
        <v>0</v>
      </c>
      <c r="L1157">
        <v>0</v>
      </c>
      <c r="M1157">
        <v>0</v>
      </c>
    </row>
    <row r="1158" spans="1:13" x14ac:dyDescent="0.2">
      <c r="A1158">
        <v>5998248</v>
      </c>
      <c r="B1158" t="s">
        <v>6289</v>
      </c>
      <c r="C1158" t="s">
        <v>8544</v>
      </c>
      <c r="D1158" t="s">
        <v>8594</v>
      </c>
      <c r="E1158" t="s">
        <v>6292</v>
      </c>
      <c r="F1158" t="s">
        <v>8545</v>
      </c>
      <c r="G1158" t="s">
        <v>8595</v>
      </c>
      <c r="H1158">
        <v>0</v>
      </c>
      <c r="I1158">
        <v>0</v>
      </c>
      <c r="J1158">
        <v>0</v>
      </c>
      <c r="K1158">
        <v>0</v>
      </c>
      <c r="L1158">
        <v>0</v>
      </c>
      <c r="M1158">
        <v>0</v>
      </c>
    </row>
    <row r="1159" spans="1:13" x14ac:dyDescent="0.2">
      <c r="A1159">
        <v>5998235</v>
      </c>
      <c r="B1159" t="s">
        <v>6289</v>
      </c>
      <c r="C1159" t="s">
        <v>8544</v>
      </c>
      <c r="D1159" t="s">
        <v>8596</v>
      </c>
      <c r="E1159" t="s">
        <v>6292</v>
      </c>
      <c r="F1159" t="s">
        <v>8545</v>
      </c>
      <c r="G1159" t="s">
        <v>8597</v>
      </c>
      <c r="H1159">
        <v>0</v>
      </c>
      <c r="I1159">
        <v>0</v>
      </c>
      <c r="J1159">
        <v>0</v>
      </c>
      <c r="K1159">
        <v>0</v>
      </c>
      <c r="L1159">
        <v>0</v>
      </c>
      <c r="M1159">
        <v>0</v>
      </c>
    </row>
    <row r="1160" spans="1:13" x14ac:dyDescent="0.2">
      <c r="A1160">
        <v>5998237</v>
      </c>
      <c r="B1160" t="s">
        <v>6289</v>
      </c>
      <c r="C1160" t="s">
        <v>8544</v>
      </c>
      <c r="D1160" t="s">
        <v>8598</v>
      </c>
      <c r="E1160" t="s">
        <v>6292</v>
      </c>
      <c r="F1160" t="s">
        <v>8545</v>
      </c>
      <c r="G1160" t="s">
        <v>8599</v>
      </c>
      <c r="H1160">
        <v>0</v>
      </c>
      <c r="I1160">
        <v>0</v>
      </c>
      <c r="J1160">
        <v>0</v>
      </c>
      <c r="K1160">
        <v>0</v>
      </c>
      <c r="L1160">
        <v>0</v>
      </c>
      <c r="M1160">
        <v>0</v>
      </c>
    </row>
    <row r="1161" spans="1:13" x14ac:dyDescent="0.2">
      <c r="A1161">
        <v>5998253</v>
      </c>
      <c r="B1161" t="s">
        <v>6289</v>
      </c>
      <c r="C1161" t="s">
        <v>8544</v>
      </c>
      <c r="D1161" t="s">
        <v>8600</v>
      </c>
      <c r="E1161" t="s">
        <v>6292</v>
      </c>
      <c r="F1161" t="s">
        <v>8545</v>
      </c>
      <c r="G1161" t="s">
        <v>8601</v>
      </c>
      <c r="H1161">
        <v>0</v>
      </c>
      <c r="I1161">
        <v>0</v>
      </c>
      <c r="J1161">
        <v>1</v>
      </c>
      <c r="K1161">
        <v>0</v>
      </c>
      <c r="L1161">
        <v>0</v>
      </c>
      <c r="M1161">
        <v>0</v>
      </c>
    </row>
    <row r="1162" spans="1:13" x14ac:dyDescent="0.2">
      <c r="A1162">
        <v>5998241</v>
      </c>
      <c r="B1162" t="s">
        <v>6289</v>
      </c>
      <c r="C1162" t="s">
        <v>8544</v>
      </c>
      <c r="D1162" t="s">
        <v>8602</v>
      </c>
      <c r="E1162" t="s">
        <v>6292</v>
      </c>
      <c r="F1162" t="s">
        <v>8545</v>
      </c>
      <c r="G1162" t="s">
        <v>8603</v>
      </c>
      <c r="H1162">
        <v>0</v>
      </c>
      <c r="I1162">
        <v>0</v>
      </c>
      <c r="J1162">
        <v>0</v>
      </c>
      <c r="K1162">
        <v>0</v>
      </c>
      <c r="L1162">
        <v>0</v>
      </c>
      <c r="M1162">
        <v>0</v>
      </c>
    </row>
    <row r="1163" spans="1:13" x14ac:dyDescent="0.2">
      <c r="A1163">
        <v>5998254</v>
      </c>
      <c r="B1163" t="s">
        <v>6289</v>
      </c>
      <c r="C1163" t="s">
        <v>8544</v>
      </c>
      <c r="D1163" t="s">
        <v>8604</v>
      </c>
      <c r="E1163" t="s">
        <v>6292</v>
      </c>
      <c r="F1163" t="s">
        <v>8545</v>
      </c>
      <c r="G1163" t="s">
        <v>8605</v>
      </c>
      <c r="H1163">
        <v>0</v>
      </c>
      <c r="I1163">
        <v>0</v>
      </c>
      <c r="J1163">
        <v>0</v>
      </c>
      <c r="K1163">
        <v>0</v>
      </c>
      <c r="L1163">
        <v>0</v>
      </c>
      <c r="M1163">
        <v>0</v>
      </c>
    </row>
    <row r="1164" spans="1:13" x14ac:dyDescent="0.2">
      <c r="A1164">
        <v>5998261</v>
      </c>
      <c r="B1164" t="s">
        <v>6289</v>
      </c>
      <c r="C1164" t="s">
        <v>8544</v>
      </c>
      <c r="D1164" t="s">
        <v>8606</v>
      </c>
      <c r="E1164" t="s">
        <v>6292</v>
      </c>
      <c r="F1164" t="s">
        <v>8545</v>
      </c>
      <c r="G1164" t="s">
        <v>8607</v>
      </c>
      <c r="H1164">
        <v>0</v>
      </c>
      <c r="I1164">
        <v>0</v>
      </c>
      <c r="J1164">
        <v>0</v>
      </c>
      <c r="K1164">
        <v>0</v>
      </c>
      <c r="L1164">
        <v>0</v>
      </c>
      <c r="M1164">
        <v>0</v>
      </c>
    </row>
    <row r="1165" spans="1:13" x14ac:dyDescent="0.2">
      <c r="A1165">
        <v>5998243</v>
      </c>
      <c r="B1165" t="s">
        <v>6289</v>
      </c>
      <c r="C1165" t="s">
        <v>8544</v>
      </c>
      <c r="D1165" t="s">
        <v>8608</v>
      </c>
      <c r="E1165" t="s">
        <v>6292</v>
      </c>
      <c r="F1165" t="s">
        <v>8545</v>
      </c>
      <c r="G1165" t="s">
        <v>8609</v>
      </c>
      <c r="H1165">
        <v>0</v>
      </c>
      <c r="I1165">
        <v>0</v>
      </c>
      <c r="J1165">
        <v>0</v>
      </c>
      <c r="K1165">
        <v>0</v>
      </c>
      <c r="L1165">
        <v>0</v>
      </c>
      <c r="M1165">
        <v>0</v>
      </c>
    </row>
    <row r="1166" spans="1:13" x14ac:dyDescent="0.2">
      <c r="A1166">
        <v>5998274</v>
      </c>
      <c r="B1166" t="s">
        <v>6289</v>
      </c>
      <c r="C1166" t="s">
        <v>8544</v>
      </c>
      <c r="D1166" t="s">
        <v>8610</v>
      </c>
      <c r="E1166" t="s">
        <v>6292</v>
      </c>
      <c r="F1166" t="s">
        <v>8545</v>
      </c>
      <c r="G1166" t="s">
        <v>8611</v>
      </c>
      <c r="H1166">
        <v>0</v>
      </c>
      <c r="I1166">
        <v>0</v>
      </c>
      <c r="J1166">
        <v>0</v>
      </c>
      <c r="K1166">
        <v>0</v>
      </c>
      <c r="L1166">
        <v>0</v>
      </c>
      <c r="M1166">
        <v>0</v>
      </c>
    </row>
    <row r="1167" spans="1:13" x14ac:dyDescent="0.2">
      <c r="A1167">
        <v>5990000</v>
      </c>
      <c r="B1167" t="s">
        <v>6289</v>
      </c>
      <c r="C1167" t="s">
        <v>8612</v>
      </c>
      <c r="D1167" t="s">
        <v>6291</v>
      </c>
      <c r="E1167" t="s">
        <v>6292</v>
      </c>
      <c r="F1167" t="s">
        <v>8613</v>
      </c>
      <c r="G1167" t="s">
        <v>6294</v>
      </c>
      <c r="H1167">
        <v>0</v>
      </c>
      <c r="I1167">
        <v>0</v>
      </c>
      <c r="J1167">
        <v>0</v>
      </c>
      <c r="K1167">
        <v>1</v>
      </c>
      <c r="L1167">
        <v>0</v>
      </c>
      <c r="M1167">
        <v>0</v>
      </c>
    </row>
    <row r="1168" spans="1:13" x14ac:dyDescent="0.2">
      <c r="A1168">
        <v>5998102</v>
      </c>
      <c r="B1168" t="s">
        <v>6289</v>
      </c>
      <c r="C1168" t="s">
        <v>8612</v>
      </c>
      <c r="D1168" t="s">
        <v>8614</v>
      </c>
      <c r="E1168" t="s">
        <v>6292</v>
      </c>
      <c r="F1168" t="s">
        <v>8613</v>
      </c>
      <c r="G1168" t="s">
        <v>8615</v>
      </c>
      <c r="H1168">
        <v>0</v>
      </c>
      <c r="I1168">
        <v>0</v>
      </c>
      <c r="J1168">
        <v>1</v>
      </c>
      <c r="K1168">
        <v>0</v>
      </c>
      <c r="L1168">
        <v>0</v>
      </c>
      <c r="M1168">
        <v>0</v>
      </c>
    </row>
    <row r="1169" spans="1:13" x14ac:dyDescent="0.2">
      <c r="A1169">
        <v>5998126</v>
      </c>
      <c r="B1169" t="s">
        <v>6289</v>
      </c>
      <c r="C1169" t="s">
        <v>8612</v>
      </c>
      <c r="D1169" t="s">
        <v>8616</v>
      </c>
      <c r="E1169" t="s">
        <v>6292</v>
      </c>
      <c r="F1169" t="s">
        <v>8613</v>
      </c>
      <c r="G1169" t="s">
        <v>8617</v>
      </c>
      <c r="H1169">
        <v>0</v>
      </c>
      <c r="I1169">
        <v>0</v>
      </c>
      <c r="J1169">
        <v>0</v>
      </c>
      <c r="K1169">
        <v>0</v>
      </c>
      <c r="L1169">
        <v>0</v>
      </c>
      <c r="M1169">
        <v>0</v>
      </c>
    </row>
    <row r="1170" spans="1:13" x14ac:dyDescent="0.2">
      <c r="A1170">
        <v>5998123</v>
      </c>
      <c r="B1170" t="s">
        <v>6289</v>
      </c>
      <c r="C1170" t="s">
        <v>8612</v>
      </c>
      <c r="D1170" t="s">
        <v>8618</v>
      </c>
      <c r="E1170" t="s">
        <v>6292</v>
      </c>
      <c r="F1170" t="s">
        <v>8613</v>
      </c>
      <c r="G1170" t="s">
        <v>8619</v>
      </c>
      <c r="H1170">
        <v>0</v>
      </c>
      <c r="I1170">
        <v>0</v>
      </c>
      <c r="J1170">
        <v>0</v>
      </c>
      <c r="K1170">
        <v>0</v>
      </c>
      <c r="L1170">
        <v>0</v>
      </c>
      <c r="M1170">
        <v>0</v>
      </c>
    </row>
    <row r="1171" spans="1:13" x14ac:dyDescent="0.2">
      <c r="A1171">
        <v>5998127</v>
      </c>
      <c r="B1171" t="s">
        <v>6289</v>
      </c>
      <c r="C1171" t="s">
        <v>8612</v>
      </c>
      <c r="D1171" t="s">
        <v>8620</v>
      </c>
      <c r="E1171" t="s">
        <v>6292</v>
      </c>
      <c r="F1171" t="s">
        <v>8613</v>
      </c>
      <c r="G1171" t="s">
        <v>8621</v>
      </c>
      <c r="H1171">
        <v>0</v>
      </c>
      <c r="I1171">
        <v>0</v>
      </c>
      <c r="J1171">
        <v>0</v>
      </c>
      <c r="K1171">
        <v>0</v>
      </c>
      <c r="L1171">
        <v>0</v>
      </c>
      <c r="M1171">
        <v>0</v>
      </c>
    </row>
    <row r="1172" spans="1:13" x14ac:dyDescent="0.2">
      <c r="A1172">
        <v>5998122</v>
      </c>
      <c r="B1172" t="s">
        <v>6289</v>
      </c>
      <c r="C1172" t="s">
        <v>8612</v>
      </c>
      <c r="D1172" t="s">
        <v>8622</v>
      </c>
      <c r="E1172" t="s">
        <v>6292</v>
      </c>
      <c r="F1172" t="s">
        <v>8613</v>
      </c>
      <c r="G1172" t="s">
        <v>8623</v>
      </c>
      <c r="H1172">
        <v>0</v>
      </c>
      <c r="I1172">
        <v>0</v>
      </c>
      <c r="J1172">
        <v>0</v>
      </c>
      <c r="K1172">
        <v>0</v>
      </c>
      <c r="L1172">
        <v>0</v>
      </c>
      <c r="M1172">
        <v>0</v>
      </c>
    </row>
    <row r="1173" spans="1:13" x14ac:dyDescent="0.2">
      <c r="A1173">
        <v>5998107</v>
      </c>
      <c r="B1173" t="s">
        <v>6289</v>
      </c>
      <c r="C1173" t="s">
        <v>8612</v>
      </c>
      <c r="D1173" t="s">
        <v>8624</v>
      </c>
      <c r="E1173" t="s">
        <v>6292</v>
      </c>
      <c r="F1173" t="s">
        <v>8613</v>
      </c>
      <c r="G1173" t="s">
        <v>8625</v>
      </c>
      <c r="H1173">
        <v>0</v>
      </c>
      <c r="I1173">
        <v>0</v>
      </c>
      <c r="J1173">
        <v>1</v>
      </c>
      <c r="K1173">
        <v>0</v>
      </c>
      <c r="L1173">
        <v>0</v>
      </c>
      <c r="M1173">
        <v>0</v>
      </c>
    </row>
    <row r="1174" spans="1:13" x14ac:dyDescent="0.2">
      <c r="A1174">
        <v>5998115</v>
      </c>
      <c r="B1174" t="s">
        <v>6289</v>
      </c>
      <c r="C1174" t="s">
        <v>8612</v>
      </c>
      <c r="D1174" t="s">
        <v>8626</v>
      </c>
      <c r="E1174" t="s">
        <v>6292</v>
      </c>
      <c r="F1174" t="s">
        <v>8613</v>
      </c>
      <c r="G1174" t="s">
        <v>8627</v>
      </c>
      <c r="H1174">
        <v>0</v>
      </c>
      <c r="I1174">
        <v>0</v>
      </c>
      <c r="J1174">
        <v>0</v>
      </c>
      <c r="K1174">
        <v>0</v>
      </c>
      <c r="L1174">
        <v>0</v>
      </c>
      <c r="M1174">
        <v>0</v>
      </c>
    </row>
    <row r="1175" spans="1:13" x14ac:dyDescent="0.2">
      <c r="A1175">
        <v>5998121</v>
      </c>
      <c r="B1175" t="s">
        <v>6289</v>
      </c>
      <c r="C1175" t="s">
        <v>8612</v>
      </c>
      <c r="D1175" t="s">
        <v>8628</v>
      </c>
      <c r="E1175" t="s">
        <v>6292</v>
      </c>
      <c r="F1175" t="s">
        <v>8613</v>
      </c>
      <c r="G1175" t="s">
        <v>8629</v>
      </c>
      <c r="H1175">
        <v>0</v>
      </c>
      <c r="I1175">
        <v>0</v>
      </c>
      <c r="J1175">
        <v>0</v>
      </c>
      <c r="K1175">
        <v>0</v>
      </c>
      <c r="L1175">
        <v>0</v>
      </c>
      <c r="M1175">
        <v>0</v>
      </c>
    </row>
    <row r="1176" spans="1:13" x14ac:dyDescent="0.2">
      <c r="A1176">
        <v>5998128</v>
      </c>
      <c r="B1176" t="s">
        <v>6289</v>
      </c>
      <c r="C1176" t="s">
        <v>8612</v>
      </c>
      <c r="D1176" t="s">
        <v>8630</v>
      </c>
      <c r="E1176" t="s">
        <v>6292</v>
      </c>
      <c r="F1176" t="s">
        <v>8613</v>
      </c>
      <c r="G1176" t="s">
        <v>7227</v>
      </c>
      <c r="H1176">
        <v>0</v>
      </c>
      <c r="I1176">
        <v>0</v>
      </c>
      <c r="J1176">
        <v>0</v>
      </c>
      <c r="K1176">
        <v>0</v>
      </c>
      <c r="L1176">
        <v>0</v>
      </c>
      <c r="M1176">
        <v>0</v>
      </c>
    </row>
    <row r="1177" spans="1:13" x14ac:dyDescent="0.2">
      <c r="A1177">
        <v>5998125</v>
      </c>
      <c r="B1177" t="s">
        <v>6289</v>
      </c>
      <c r="C1177" t="s">
        <v>8612</v>
      </c>
      <c r="D1177" t="s">
        <v>8631</v>
      </c>
      <c r="E1177" t="s">
        <v>6292</v>
      </c>
      <c r="F1177" t="s">
        <v>8613</v>
      </c>
      <c r="G1177" t="s">
        <v>8632</v>
      </c>
      <c r="H1177">
        <v>0</v>
      </c>
      <c r="I1177">
        <v>0</v>
      </c>
      <c r="J1177">
        <v>0</v>
      </c>
      <c r="K1177">
        <v>0</v>
      </c>
      <c r="L1177">
        <v>0</v>
      </c>
      <c r="M1177">
        <v>0</v>
      </c>
    </row>
    <row r="1178" spans="1:13" x14ac:dyDescent="0.2">
      <c r="A1178">
        <v>5998116</v>
      </c>
      <c r="B1178" t="s">
        <v>6289</v>
      </c>
      <c r="C1178" t="s">
        <v>8612</v>
      </c>
      <c r="D1178" t="s">
        <v>8633</v>
      </c>
      <c r="E1178" t="s">
        <v>6292</v>
      </c>
      <c r="F1178" t="s">
        <v>8613</v>
      </c>
      <c r="G1178" t="s">
        <v>8634</v>
      </c>
      <c r="H1178">
        <v>0</v>
      </c>
      <c r="I1178">
        <v>0</v>
      </c>
      <c r="J1178">
        <v>0</v>
      </c>
      <c r="K1178">
        <v>0</v>
      </c>
      <c r="L1178">
        <v>0</v>
      </c>
      <c r="M1178">
        <v>0</v>
      </c>
    </row>
    <row r="1179" spans="1:13" x14ac:dyDescent="0.2">
      <c r="A1179">
        <v>5998111</v>
      </c>
      <c r="B1179" t="s">
        <v>6289</v>
      </c>
      <c r="C1179" t="s">
        <v>8612</v>
      </c>
      <c r="D1179" t="s">
        <v>8635</v>
      </c>
      <c r="E1179" t="s">
        <v>6292</v>
      </c>
      <c r="F1179" t="s">
        <v>8613</v>
      </c>
      <c r="G1179" t="s">
        <v>8636</v>
      </c>
      <c r="H1179">
        <v>0</v>
      </c>
      <c r="I1179">
        <v>0</v>
      </c>
      <c r="J1179">
        <v>0</v>
      </c>
      <c r="K1179">
        <v>0</v>
      </c>
      <c r="L1179">
        <v>0</v>
      </c>
      <c r="M1179">
        <v>0</v>
      </c>
    </row>
    <row r="1180" spans="1:13" x14ac:dyDescent="0.2">
      <c r="A1180">
        <v>5998113</v>
      </c>
      <c r="B1180" t="s">
        <v>6289</v>
      </c>
      <c r="C1180" t="s">
        <v>8612</v>
      </c>
      <c r="D1180" t="s">
        <v>8637</v>
      </c>
      <c r="E1180" t="s">
        <v>6292</v>
      </c>
      <c r="F1180" t="s">
        <v>8613</v>
      </c>
      <c r="G1180" t="s">
        <v>8638</v>
      </c>
      <c r="H1180">
        <v>0</v>
      </c>
      <c r="I1180">
        <v>0</v>
      </c>
      <c r="J1180">
        <v>0</v>
      </c>
      <c r="K1180">
        <v>0</v>
      </c>
      <c r="L1180">
        <v>0</v>
      </c>
      <c r="M1180">
        <v>0</v>
      </c>
    </row>
    <row r="1181" spans="1:13" x14ac:dyDescent="0.2">
      <c r="A1181">
        <v>5998114</v>
      </c>
      <c r="B1181" t="s">
        <v>6289</v>
      </c>
      <c r="C1181" t="s">
        <v>8612</v>
      </c>
      <c r="D1181" t="s">
        <v>8639</v>
      </c>
      <c r="E1181" t="s">
        <v>6292</v>
      </c>
      <c r="F1181" t="s">
        <v>8613</v>
      </c>
      <c r="G1181" t="s">
        <v>8640</v>
      </c>
      <c r="H1181">
        <v>0</v>
      </c>
      <c r="I1181">
        <v>0</v>
      </c>
      <c r="J1181">
        <v>0</v>
      </c>
      <c r="K1181">
        <v>0</v>
      </c>
      <c r="L1181">
        <v>0</v>
      </c>
      <c r="M1181">
        <v>0</v>
      </c>
    </row>
    <row r="1182" spans="1:13" x14ac:dyDescent="0.2">
      <c r="A1182">
        <v>5998112</v>
      </c>
      <c r="B1182" t="s">
        <v>6289</v>
      </c>
      <c r="C1182" t="s">
        <v>8612</v>
      </c>
      <c r="D1182" t="s">
        <v>8641</v>
      </c>
      <c r="E1182" t="s">
        <v>6292</v>
      </c>
      <c r="F1182" t="s">
        <v>8613</v>
      </c>
      <c r="G1182" t="s">
        <v>8642</v>
      </c>
      <c r="H1182">
        <v>0</v>
      </c>
      <c r="I1182">
        <v>0</v>
      </c>
      <c r="J1182">
        <v>0</v>
      </c>
      <c r="K1182">
        <v>0</v>
      </c>
      <c r="L1182">
        <v>0</v>
      </c>
      <c r="M1182">
        <v>0</v>
      </c>
    </row>
    <row r="1183" spans="1:13" x14ac:dyDescent="0.2">
      <c r="A1183">
        <v>5998104</v>
      </c>
      <c r="B1183" t="s">
        <v>6289</v>
      </c>
      <c r="C1183" t="s">
        <v>8612</v>
      </c>
      <c r="D1183" t="s">
        <v>8643</v>
      </c>
      <c r="E1183" t="s">
        <v>6292</v>
      </c>
      <c r="F1183" t="s">
        <v>8613</v>
      </c>
      <c r="G1183" t="s">
        <v>8644</v>
      </c>
      <c r="H1183">
        <v>0</v>
      </c>
      <c r="I1183">
        <v>0</v>
      </c>
      <c r="J1183">
        <v>1</v>
      </c>
      <c r="K1183">
        <v>0</v>
      </c>
      <c r="L1183">
        <v>0</v>
      </c>
      <c r="M1183">
        <v>0</v>
      </c>
    </row>
    <row r="1184" spans="1:13" x14ac:dyDescent="0.2">
      <c r="A1184">
        <v>5998103</v>
      </c>
      <c r="B1184" t="s">
        <v>6289</v>
      </c>
      <c r="C1184" t="s">
        <v>8612</v>
      </c>
      <c r="D1184" t="s">
        <v>8645</v>
      </c>
      <c r="E1184" t="s">
        <v>6292</v>
      </c>
      <c r="F1184" t="s">
        <v>8613</v>
      </c>
      <c r="G1184" t="s">
        <v>8646</v>
      </c>
      <c r="H1184">
        <v>0</v>
      </c>
      <c r="I1184">
        <v>0</v>
      </c>
      <c r="J1184">
        <v>1</v>
      </c>
      <c r="K1184">
        <v>0</v>
      </c>
      <c r="L1184">
        <v>0</v>
      </c>
      <c r="M1184">
        <v>0</v>
      </c>
    </row>
    <row r="1185" spans="1:13" x14ac:dyDescent="0.2">
      <c r="A1185">
        <v>5998124</v>
      </c>
      <c r="B1185" t="s">
        <v>6289</v>
      </c>
      <c r="C1185" t="s">
        <v>8612</v>
      </c>
      <c r="D1185" t="s">
        <v>8647</v>
      </c>
      <c r="E1185" t="s">
        <v>6292</v>
      </c>
      <c r="F1185" t="s">
        <v>8613</v>
      </c>
      <c r="G1185" t="s">
        <v>8648</v>
      </c>
      <c r="H1185">
        <v>0</v>
      </c>
      <c r="I1185">
        <v>0</v>
      </c>
      <c r="J1185">
        <v>0</v>
      </c>
      <c r="K1185">
        <v>0</v>
      </c>
      <c r="L1185">
        <v>0</v>
      </c>
      <c r="M1185">
        <v>0</v>
      </c>
    </row>
    <row r="1186" spans="1:13" x14ac:dyDescent="0.2">
      <c r="A1186">
        <v>5998101</v>
      </c>
      <c r="B1186" t="s">
        <v>6289</v>
      </c>
      <c r="C1186" t="s">
        <v>8612</v>
      </c>
      <c r="D1186" t="s">
        <v>8649</v>
      </c>
      <c r="E1186" t="s">
        <v>6292</v>
      </c>
      <c r="F1186" t="s">
        <v>8613</v>
      </c>
      <c r="G1186" t="s">
        <v>8650</v>
      </c>
      <c r="H1186">
        <v>0</v>
      </c>
      <c r="I1186">
        <v>0</v>
      </c>
      <c r="J1186">
        <v>1</v>
      </c>
      <c r="K1186">
        <v>0</v>
      </c>
      <c r="L1186">
        <v>0</v>
      </c>
      <c r="M1186">
        <v>0</v>
      </c>
    </row>
    <row r="1187" spans="1:13" x14ac:dyDescent="0.2">
      <c r="A1187">
        <v>5930000</v>
      </c>
      <c r="B1187" t="s">
        <v>6289</v>
      </c>
      <c r="C1187" t="s">
        <v>8651</v>
      </c>
      <c r="D1187" t="s">
        <v>6291</v>
      </c>
      <c r="E1187" t="s">
        <v>6292</v>
      </c>
      <c r="F1187" t="s">
        <v>8652</v>
      </c>
      <c r="G1187" t="s">
        <v>6294</v>
      </c>
      <c r="H1187">
        <v>0</v>
      </c>
      <c r="I1187">
        <v>0</v>
      </c>
      <c r="J1187">
        <v>0</v>
      </c>
      <c r="K1187">
        <v>0</v>
      </c>
      <c r="L1187">
        <v>0</v>
      </c>
      <c r="M1187">
        <v>0</v>
      </c>
    </row>
    <row r="1188" spans="1:13" x14ac:dyDescent="0.2">
      <c r="A1188">
        <v>5928332</v>
      </c>
      <c r="B1188" t="s">
        <v>6289</v>
      </c>
      <c r="C1188" t="s">
        <v>8651</v>
      </c>
      <c r="D1188" t="s">
        <v>8653</v>
      </c>
      <c r="E1188" t="s">
        <v>6292</v>
      </c>
      <c r="F1188" t="s">
        <v>8652</v>
      </c>
      <c r="G1188" t="s">
        <v>8654</v>
      </c>
      <c r="H1188">
        <v>0</v>
      </c>
      <c r="I1188">
        <v>0</v>
      </c>
      <c r="J1188">
        <v>0</v>
      </c>
      <c r="K1188">
        <v>0</v>
      </c>
      <c r="L1188">
        <v>0</v>
      </c>
      <c r="M1188">
        <v>0</v>
      </c>
    </row>
    <row r="1189" spans="1:13" x14ac:dyDescent="0.2">
      <c r="A1189">
        <v>5938301</v>
      </c>
      <c r="B1189" t="s">
        <v>6289</v>
      </c>
      <c r="C1189" t="s">
        <v>8651</v>
      </c>
      <c r="D1189" t="s">
        <v>8655</v>
      </c>
      <c r="E1189" t="s">
        <v>6292</v>
      </c>
      <c r="F1189" t="s">
        <v>8652</v>
      </c>
      <c r="G1189" t="s">
        <v>8656</v>
      </c>
      <c r="H1189">
        <v>0</v>
      </c>
      <c r="I1189">
        <v>0</v>
      </c>
      <c r="J1189">
        <v>1</v>
      </c>
      <c r="K1189">
        <v>0</v>
      </c>
      <c r="L1189">
        <v>0</v>
      </c>
      <c r="M1189">
        <v>0</v>
      </c>
    </row>
    <row r="1190" spans="1:13" x14ac:dyDescent="0.2">
      <c r="A1190">
        <v>5938303</v>
      </c>
      <c r="B1190" t="s">
        <v>6289</v>
      </c>
      <c r="C1190" t="s">
        <v>8651</v>
      </c>
      <c r="D1190" t="s">
        <v>8657</v>
      </c>
      <c r="E1190" t="s">
        <v>6292</v>
      </c>
      <c r="F1190" t="s">
        <v>8652</v>
      </c>
      <c r="G1190" t="s">
        <v>8658</v>
      </c>
      <c r="H1190">
        <v>0</v>
      </c>
      <c r="I1190">
        <v>0</v>
      </c>
      <c r="J1190">
        <v>1</v>
      </c>
      <c r="K1190">
        <v>0</v>
      </c>
      <c r="L1190">
        <v>0</v>
      </c>
      <c r="M1190">
        <v>0</v>
      </c>
    </row>
    <row r="1191" spans="1:13" x14ac:dyDescent="0.2">
      <c r="A1191">
        <v>5938304</v>
      </c>
      <c r="B1191" t="s">
        <v>6289</v>
      </c>
      <c r="C1191" t="s">
        <v>8651</v>
      </c>
      <c r="D1191" t="s">
        <v>8659</v>
      </c>
      <c r="E1191" t="s">
        <v>6292</v>
      </c>
      <c r="F1191" t="s">
        <v>8652</v>
      </c>
      <c r="G1191" t="s">
        <v>8660</v>
      </c>
      <c r="H1191">
        <v>0</v>
      </c>
      <c r="I1191">
        <v>0</v>
      </c>
      <c r="J1191">
        <v>1</v>
      </c>
      <c r="K1191">
        <v>0</v>
      </c>
      <c r="L1191">
        <v>0</v>
      </c>
      <c r="M1191">
        <v>0</v>
      </c>
    </row>
    <row r="1192" spans="1:13" x14ac:dyDescent="0.2">
      <c r="A1192">
        <v>5938328</v>
      </c>
      <c r="B1192" t="s">
        <v>6289</v>
      </c>
      <c r="C1192" t="s">
        <v>8651</v>
      </c>
      <c r="D1192" t="s">
        <v>8661</v>
      </c>
      <c r="E1192" t="s">
        <v>6292</v>
      </c>
      <c r="F1192" t="s">
        <v>8652</v>
      </c>
      <c r="G1192" t="s">
        <v>8662</v>
      </c>
      <c r="H1192">
        <v>0</v>
      </c>
      <c r="I1192">
        <v>0</v>
      </c>
      <c r="J1192">
        <v>1</v>
      </c>
      <c r="K1192">
        <v>0</v>
      </c>
      <c r="L1192">
        <v>0</v>
      </c>
      <c r="M1192">
        <v>0</v>
      </c>
    </row>
    <row r="1193" spans="1:13" x14ac:dyDescent="0.2">
      <c r="A1193">
        <v>5938327</v>
      </c>
      <c r="B1193" t="s">
        <v>6289</v>
      </c>
      <c r="C1193" t="s">
        <v>8651</v>
      </c>
      <c r="D1193" t="s">
        <v>8663</v>
      </c>
      <c r="E1193" t="s">
        <v>6292</v>
      </c>
      <c r="F1193" t="s">
        <v>8652</v>
      </c>
      <c r="G1193" t="s">
        <v>8664</v>
      </c>
      <c r="H1193">
        <v>0</v>
      </c>
      <c r="I1193">
        <v>0</v>
      </c>
      <c r="J1193">
        <v>1</v>
      </c>
      <c r="K1193">
        <v>0</v>
      </c>
      <c r="L1193">
        <v>0</v>
      </c>
      <c r="M1193">
        <v>0</v>
      </c>
    </row>
    <row r="1194" spans="1:13" x14ac:dyDescent="0.2">
      <c r="A1194">
        <v>5938326</v>
      </c>
      <c r="B1194" t="s">
        <v>6289</v>
      </c>
      <c r="C1194" t="s">
        <v>8651</v>
      </c>
      <c r="D1194" t="s">
        <v>8665</v>
      </c>
      <c r="E1194" t="s">
        <v>6292</v>
      </c>
      <c r="F1194" t="s">
        <v>8652</v>
      </c>
      <c r="G1194" t="s">
        <v>8666</v>
      </c>
      <c r="H1194">
        <v>0</v>
      </c>
      <c r="I1194">
        <v>0</v>
      </c>
      <c r="J1194">
        <v>1</v>
      </c>
      <c r="K1194">
        <v>0</v>
      </c>
      <c r="L1194">
        <v>0</v>
      </c>
      <c r="M1194">
        <v>0</v>
      </c>
    </row>
    <row r="1195" spans="1:13" x14ac:dyDescent="0.2">
      <c r="A1195">
        <v>5938324</v>
      </c>
      <c r="B1195" t="s">
        <v>6289</v>
      </c>
      <c r="C1195" t="s">
        <v>8651</v>
      </c>
      <c r="D1195" t="s">
        <v>8667</v>
      </c>
      <c r="E1195" t="s">
        <v>6292</v>
      </c>
      <c r="F1195" t="s">
        <v>8652</v>
      </c>
      <c r="G1195" t="s">
        <v>8668</v>
      </c>
      <c r="H1195">
        <v>0</v>
      </c>
      <c r="I1195">
        <v>0</v>
      </c>
      <c r="J1195">
        <v>1</v>
      </c>
      <c r="K1195">
        <v>0</v>
      </c>
      <c r="L1195">
        <v>0</v>
      </c>
      <c r="M1195">
        <v>0</v>
      </c>
    </row>
    <row r="1196" spans="1:13" x14ac:dyDescent="0.2">
      <c r="A1196">
        <v>5938325</v>
      </c>
      <c r="B1196" t="s">
        <v>6289</v>
      </c>
      <c r="C1196" t="s">
        <v>8651</v>
      </c>
      <c r="D1196" t="s">
        <v>8669</v>
      </c>
      <c r="E1196" t="s">
        <v>6292</v>
      </c>
      <c r="F1196" t="s">
        <v>8652</v>
      </c>
      <c r="G1196" t="s">
        <v>8670</v>
      </c>
      <c r="H1196">
        <v>0</v>
      </c>
      <c r="I1196">
        <v>0</v>
      </c>
      <c r="J1196">
        <v>1</v>
      </c>
      <c r="K1196">
        <v>0</v>
      </c>
      <c r="L1196">
        <v>0</v>
      </c>
      <c r="M1196">
        <v>0</v>
      </c>
    </row>
    <row r="1197" spans="1:13" x14ac:dyDescent="0.2">
      <c r="A1197">
        <v>5938311</v>
      </c>
      <c r="B1197" t="s">
        <v>6289</v>
      </c>
      <c r="C1197" t="s">
        <v>8651</v>
      </c>
      <c r="D1197" t="s">
        <v>8671</v>
      </c>
      <c r="E1197" t="s">
        <v>6292</v>
      </c>
      <c r="F1197" t="s">
        <v>8652</v>
      </c>
      <c r="G1197" t="s">
        <v>8672</v>
      </c>
      <c r="H1197">
        <v>0</v>
      </c>
      <c r="I1197">
        <v>0</v>
      </c>
      <c r="J1197">
        <v>0</v>
      </c>
      <c r="K1197">
        <v>0</v>
      </c>
      <c r="L1197">
        <v>0</v>
      </c>
      <c r="M1197">
        <v>0</v>
      </c>
    </row>
    <row r="1198" spans="1:13" x14ac:dyDescent="0.2">
      <c r="A1198">
        <v>5938312</v>
      </c>
      <c r="B1198" t="s">
        <v>6289</v>
      </c>
      <c r="C1198" t="s">
        <v>8651</v>
      </c>
      <c r="D1198" t="s">
        <v>8673</v>
      </c>
      <c r="E1198" t="s">
        <v>6292</v>
      </c>
      <c r="F1198" t="s">
        <v>8652</v>
      </c>
      <c r="G1198" t="s">
        <v>8674</v>
      </c>
      <c r="H1198">
        <v>0</v>
      </c>
      <c r="I1198">
        <v>0</v>
      </c>
      <c r="J1198">
        <v>0</v>
      </c>
      <c r="K1198">
        <v>0</v>
      </c>
      <c r="L1198">
        <v>0</v>
      </c>
      <c r="M1198">
        <v>0</v>
      </c>
    </row>
    <row r="1199" spans="1:13" x14ac:dyDescent="0.2">
      <c r="A1199">
        <v>5938308</v>
      </c>
      <c r="B1199" t="s">
        <v>6289</v>
      </c>
      <c r="C1199" t="s">
        <v>8651</v>
      </c>
      <c r="D1199" t="s">
        <v>8675</v>
      </c>
      <c r="E1199" t="s">
        <v>6292</v>
      </c>
      <c r="F1199" t="s">
        <v>8652</v>
      </c>
      <c r="G1199" t="s">
        <v>8676</v>
      </c>
      <c r="H1199">
        <v>0</v>
      </c>
      <c r="I1199">
        <v>0</v>
      </c>
      <c r="J1199">
        <v>1</v>
      </c>
      <c r="K1199">
        <v>0</v>
      </c>
      <c r="L1199">
        <v>0</v>
      </c>
      <c r="M1199">
        <v>0</v>
      </c>
    </row>
    <row r="1200" spans="1:13" x14ac:dyDescent="0.2">
      <c r="A1200">
        <v>5938313</v>
      </c>
      <c r="B1200" t="s">
        <v>6289</v>
      </c>
      <c r="C1200" t="s">
        <v>8651</v>
      </c>
      <c r="D1200" t="s">
        <v>8677</v>
      </c>
      <c r="E1200" t="s">
        <v>6292</v>
      </c>
      <c r="F1200" t="s">
        <v>8652</v>
      </c>
      <c r="G1200" t="s">
        <v>8678</v>
      </c>
      <c r="H1200">
        <v>1</v>
      </c>
      <c r="I1200">
        <v>0</v>
      </c>
      <c r="J1200">
        <v>0</v>
      </c>
      <c r="K1200">
        <v>0</v>
      </c>
      <c r="L1200">
        <v>0</v>
      </c>
      <c r="M1200">
        <v>0</v>
      </c>
    </row>
    <row r="1201" spans="1:13" x14ac:dyDescent="0.2">
      <c r="A1201">
        <v>5938329</v>
      </c>
      <c r="B1201" t="s">
        <v>6289</v>
      </c>
      <c r="C1201" t="s">
        <v>8651</v>
      </c>
      <c r="D1201" t="s">
        <v>8679</v>
      </c>
      <c r="E1201" t="s">
        <v>6292</v>
      </c>
      <c r="F1201" t="s">
        <v>8652</v>
      </c>
      <c r="G1201" t="s">
        <v>8680</v>
      </c>
      <c r="H1201">
        <v>0</v>
      </c>
      <c r="I1201">
        <v>0</v>
      </c>
      <c r="J1201">
        <v>0</v>
      </c>
      <c r="K1201">
        <v>0</v>
      </c>
      <c r="L1201">
        <v>0</v>
      </c>
      <c r="M1201">
        <v>0</v>
      </c>
    </row>
    <row r="1202" spans="1:13" x14ac:dyDescent="0.2">
      <c r="A1202">
        <v>5938314</v>
      </c>
      <c r="B1202" t="s">
        <v>6289</v>
      </c>
      <c r="C1202" t="s">
        <v>8651</v>
      </c>
      <c r="D1202" t="s">
        <v>8681</v>
      </c>
      <c r="E1202" t="s">
        <v>6292</v>
      </c>
      <c r="F1202" t="s">
        <v>8652</v>
      </c>
      <c r="G1202" t="s">
        <v>8682</v>
      </c>
      <c r="H1202">
        <v>1</v>
      </c>
      <c r="I1202">
        <v>0</v>
      </c>
      <c r="J1202">
        <v>0</v>
      </c>
      <c r="K1202">
        <v>0</v>
      </c>
      <c r="L1202">
        <v>0</v>
      </c>
      <c r="M1202">
        <v>0</v>
      </c>
    </row>
    <row r="1203" spans="1:13" x14ac:dyDescent="0.2">
      <c r="A1203">
        <v>5928331</v>
      </c>
      <c r="B1203" t="s">
        <v>6289</v>
      </c>
      <c r="C1203" t="s">
        <v>8651</v>
      </c>
      <c r="D1203" t="s">
        <v>8683</v>
      </c>
      <c r="E1203" t="s">
        <v>6292</v>
      </c>
      <c r="F1203" t="s">
        <v>8652</v>
      </c>
      <c r="G1203" t="s">
        <v>8684</v>
      </c>
      <c r="H1203">
        <v>0</v>
      </c>
      <c r="I1203">
        <v>0</v>
      </c>
      <c r="J1203">
        <v>1</v>
      </c>
      <c r="K1203">
        <v>0</v>
      </c>
      <c r="L1203">
        <v>0</v>
      </c>
      <c r="M1203">
        <v>0</v>
      </c>
    </row>
    <row r="1204" spans="1:13" x14ac:dyDescent="0.2">
      <c r="A1204">
        <v>5928351</v>
      </c>
      <c r="B1204" t="s">
        <v>6289</v>
      </c>
      <c r="C1204" t="s">
        <v>8651</v>
      </c>
      <c r="D1204" t="s">
        <v>8685</v>
      </c>
      <c r="E1204" t="s">
        <v>6292</v>
      </c>
      <c r="F1204" t="s">
        <v>8652</v>
      </c>
      <c r="G1204" t="s">
        <v>8686</v>
      </c>
      <c r="H1204">
        <v>0</v>
      </c>
      <c r="I1204">
        <v>0</v>
      </c>
      <c r="J1204">
        <v>0</v>
      </c>
      <c r="K1204">
        <v>0</v>
      </c>
      <c r="L1204">
        <v>0</v>
      </c>
      <c r="M1204">
        <v>0</v>
      </c>
    </row>
    <row r="1205" spans="1:13" x14ac:dyDescent="0.2">
      <c r="A1205">
        <v>5928352</v>
      </c>
      <c r="B1205" t="s">
        <v>6289</v>
      </c>
      <c r="C1205" t="s">
        <v>8651</v>
      </c>
      <c r="D1205" t="s">
        <v>8687</v>
      </c>
      <c r="E1205" t="s">
        <v>6292</v>
      </c>
      <c r="F1205" t="s">
        <v>8652</v>
      </c>
      <c r="G1205" t="s">
        <v>8688</v>
      </c>
      <c r="H1205">
        <v>0</v>
      </c>
      <c r="I1205">
        <v>0</v>
      </c>
      <c r="J1205">
        <v>0</v>
      </c>
      <c r="K1205">
        <v>0</v>
      </c>
      <c r="L1205">
        <v>0</v>
      </c>
      <c r="M1205">
        <v>0</v>
      </c>
    </row>
    <row r="1206" spans="1:13" x14ac:dyDescent="0.2">
      <c r="A1206">
        <v>5938322</v>
      </c>
      <c r="B1206" t="s">
        <v>6289</v>
      </c>
      <c r="C1206" t="s">
        <v>8651</v>
      </c>
      <c r="D1206" t="s">
        <v>8689</v>
      </c>
      <c r="E1206" t="s">
        <v>6292</v>
      </c>
      <c r="F1206" t="s">
        <v>8652</v>
      </c>
      <c r="G1206" t="s">
        <v>8690</v>
      </c>
      <c r="H1206">
        <v>0</v>
      </c>
      <c r="I1206">
        <v>0</v>
      </c>
      <c r="J1206">
        <v>1</v>
      </c>
      <c r="K1206">
        <v>0</v>
      </c>
      <c r="L1206">
        <v>0</v>
      </c>
      <c r="M1206">
        <v>0</v>
      </c>
    </row>
    <row r="1207" spans="1:13" x14ac:dyDescent="0.2">
      <c r="A1207">
        <v>5938323</v>
      </c>
      <c r="B1207" t="s">
        <v>6289</v>
      </c>
      <c r="C1207" t="s">
        <v>8651</v>
      </c>
      <c r="D1207" t="s">
        <v>8691</v>
      </c>
      <c r="E1207" t="s">
        <v>6292</v>
      </c>
      <c r="F1207" t="s">
        <v>8652</v>
      </c>
      <c r="G1207" t="s">
        <v>8692</v>
      </c>
      <c r="H1207">
        <v>0</v>
      </c>
      <c r="I1207">
        <v>0</v>
      </c>
      <c r="J1207">
        <v>0</v>
      </c>
      <c r="K1207">
        <v>0</v>
      </c>
      <c r="L1207">
        <v>0</v>
      </c>
      <c r="M1207">
        <v>0</v>
      </c>
    </row>
    <row r="1208" spans="1:13" x14ac:dyDescent="0.2">
      <c r="A1208">
        <v>5928334</v>
      </c>
      <c r="B1208" t="s">
        <v>6289</v>
      </c>
      <c r="C1208" t="s">
        <v>8651</v>
      </c>
      <c r="D1208" t="s">
        <v>8693</v>
      </c>
      <c r="E1208" t="s">
        <v>6292</v>
      </c>
      <c r="F1208" t="s">
        <v>8652</v>
      </c>
      <c r="G1208" t="s">
        <v>8694</v>
      </c>
      <c r="H1208">
        <v>0</v>
      </c>
      <c r="I1208">
        <v>0</v>
      </c>
      <c r="J1208">
        <v>1</v>
      </c>
      <c r="K1208">
        <v>0</v>
      </c>
      <c r="L1208">
        <v>0</v>
      </c>
      <c r="M1208">
        <v>0</v>
      </c>
    </row>
    <row r="1209" spans="1:13" x14ac:dyDescent="0.2">
      <c r="A1209">
        <v>5928333</v>
      </c>
      <c r="B1209" t="s">
        <v>6289</v>
      </c>
      <c r="C1209" t="s">
        <v>8651</v>
      </c>
      <c r="D1209" t="s">
        <v>8695</v>
      </c>
      <c r="E1209" t="s">
        <v>6292</v>
      </c>
      <c r="F1209" t="s">
        <v>8652</v>
      </c>
      <c r="G1209" t="s">
        <v>8696</v>
      </c>
      <c r="H1209">
        <v>0</v>
      </c>
      <c r="I1209">
        <v>0</v>
      </c>
      <c r="J1209">
        <v>1</v>
      </c>
      <c r="K1209">
        <v>0</v>
      </c>
      <c r="L1209">
        <v>0</v>
      </c>
      <c r="M1209">
        <v>0</v>
      </c>
    </row>
    <row r="1210" spans="1:13" x14ac:dyDescent="0.2">
      <c r="A1210">
        <v>5928335</v>
      </c>
      <c r="B1210" t="s">
        <v>6289</v>
      </c>
      <c r="C1210" t="s">
        <v>8651</v>
      </c>
      <c r="D1210" t="s">
        <v>8697</v>
      </c>
      <c r="E1210" t="s">
        <v>6292</v>
      </c>
      <c r="F1210" t="s">
        <v>8652</v>
      </c>
      <c r="G1210" t="s">
        <v>8698</v>
      </c>
      <c r="H1210">
        <v>0</v>
      </c>
      <c r="I1210">
        <v>0</v>
      </c>
      <c r="J1210">
        <v>1</v>
      </c>
      <c r="K1210">
        <v>0</v>
      </c>
      <c r="L1210">
        <v>0</v>
      </c>
      <c r="M1210">
        <v>0</v>
      </c>
    </row>
    <row r="1211" spans="1:13" x14ac:dyDescent="0.2">
      <c r="A1211">
        <v>5928346</v>
      </c>
      <c r="B1211" t="s">
        <v>6289</v>
      </c>
      <c r="C1211" t="s">
        <v>8651</v>
      </c>
      <c r="D1211" t="s">
        <v>8699</v>
      </c>
      <c r="E1211" t="s">
        <v>6292</v>
      </c>
      <c r="F1211" t="s">
        <v>8652</v>
      </c>
      <c r="G1211" t="s">
        <v>8700</v>
      </c>
      <c r="H1211">
        <v>0</v>
      </c>
      <c r="I1211">
        <v>0</v>
      </c>
      <c r="J1211">
        <v>1</v>
      </c>
      <c r="K1211">
        <v>0</v>
      </c>
      <c r="L1211">
        <v>0</v>
      </c>
      <c r="M1211">
        <v>0</v>
      </c>
    </row>
    <row r="1212" spans="1:13" x14ac:dyDescent="0.2">
      <c r="A1212">
        <v>5928345</v>
      </c>
      <c r="B1212" t="s">
        <v>6289</v>
      </c>
      <c r="C1212" t="s">
        <v>8651</v>
      </c>
      <c r="D1212" t="s">
        <v>8701</v>
      </c>
      <c r="E1212" t="s">
        <v>6292</v>
      </c>
      <c r="F1212" t="s">
        <v>8652</v>
      </c>
      <c r="G1212" t="s">
        <v>8702</v>
      </c>
      <c r="H1212">
        <v>0</v>
      </c>
      <c r="I1212">
        <v>0</v>
      </c>
      <c r="J1212">
        <v>1</v>
      </c>
      <c r="K1212">
        <v>0</v>
      </c>
      <c r="L1212">
        <v>0</v>
      </c>
      <c r="M1212">
        <v>0</v>
      </c>
    </row>
    <row r="1213" spans="1:13" x14ac:dyDescent="0.2">
      <c r="A1213">
        <v>5928348</v>
      </c>
      <c r="B1213" t="s">
        <v>6289</v>
      </c>
      <c r="C1213" t="s">
        <v>8651</v>
      </c>
      <c r="D1213" t="s">
        <v>8703</v>
      </c>
      <c r="E1213" t="s">
        <v>6292</v>
      </c>
      <c r="F1213" t="s">
        <v>8652</v>
      </c>
      <c r="G1213" t="s">
        <v>8704</v>
      </c>
      <c r="H1213">
        <v>0</v>
      </c>
      <c r="I1213">
        <v>0</v>
      </c>
      <c r="J1213">
        <v>1</v>
      </c>
      <c r="K1213">
        <v>0</v>
      </c>
      <c r="L1213">
        <v>0</v>
      </c>
      <c r="M1213">
        <v>0</v>
      </c>
    </row>
    <row r="1214" spans="1:13" x14ac:dyDescent="0.2">
      <c r="A1214">
        <v>5928347</v>
      </c>
      <c r="B1214" t="s">
        <v>6289</v>
      </c>
      <c r="C1214" t="s">
        <v>8651</v>
      </c>
      <c r="D1214" t="s">
        <v>8705</v>
      </c>
      <c r="E1214" t="s">
        <v>6292</v>
      </c>
      <c r="F1214" t="s">
        <v>8652</v>
      </c>
      <c r="G1214" t="s">
        <v>8706</v>
      </c>
      <c r="H1214">
        <v>0</v>
      </c>
      <c r="I1214">
        <v>0</v>
      </c>
      <c r="J1214">
        <v>1</v>
      </c>
      <c r="K1214">
        <v>0</v>
      </c>
      <c r="L1214">
        <v>0</v>
      </c>
      <c r="M1214">
        <v>0</v>
      </c>
    </row>
    <row r="1215" spans="1:13" x14ac:dyDescent="0.2">
      <c r="A1215">
        <v>5928349</v>
      </c>
      <c r="B1215" t="s">
        <v>6289</v>
      </c>
      <c r="C1215" t="s">
        <v>8651</v>
      </c>
      <c r="D1215" t="s">
        <v>8707</v>
      </c>
      <c r="E1215" t="s">
        <v>6292</v>
      </c>
      <c r="F1215" t="s">
        <v>8652</v>
      </c>
      <c r="G1215" t="s">
        <v>8708</v>
      </c>
      <c r="H1215">
        <v>0</v>
      </c>
      <c r="I1215">
        <v>0</v>
      </c>
      <c r="J1215">
        <v>1</v>
      </c>
      <c r="K1215">
        <v>0</v>
      </c>
      <c r="L1215">
        <v>0</v>
      </c>
      <c r="M1215">
        <v>0</v>
      </c>
    </row>
    <row r="1216" spans="1:13" x14ac:dyDescent="0.2">
      <c r="A1216">
        <v>5928342</v>
      </c>
      <c r="B1216" t="s">
        <v>6289</v>
      </c>
      <c r="C1216" t="s">
        <v>8651</v>
      </c>
      <c r="D1216" t="s">
        <v>8709</v>
      </c>
      <c r="E1216" t="s">
        <v>6292</v>
      </c>
      <c r="F1216" t="s">
        <v>8652</v>
      </c>
      <c r="G1216" t="s">
        <v>8710</v>
      </c>
      <c r="H1216">
        <v>0</v>
      </c>
      <c r="I1216">
        <v>0</v>
      </c>
      <c r="J1216">
        <v>1</v>
      </c>
      <c r="K1216">
        <v>0</v>
      </c>
      <c r="L1216">
        <v>0</v>
      </c>
      <c r="M1216">
        <v>0</v>
      </c>
    </row>
    <row r="1217" spans="1:13" x14ac:dyDescent="0.2">
      <c r="A1217">
        <v>5928341</v>
      </c>
      <c r="B1217" t="s">
        <v>6289</v>
      </c>
      <c r="C1217" t="s">
        <v>8651</v>
      </c>
      <c r="D1217" t="s">
        <v>8711</v>
      </c>
      <c r="E1217" t="s">
        <v>6292</v>
      </c>
      <c r="F1217" t="s">
        <v>8652</v>
      </c>
      <c r="G1217" t="s">
        <v>8712</v>
      </c>
      <c r="H1217">
        <v>0</v>
      </c>
      <c r="I1217">
        <v>0</v>
      </c>
      <c r="J1217">
        <v>1</v>
      </c>
      <c r="K1217">
        <v>0</v>
      </c>
      <c r="L1217">
        <v>0</v>
      </c>
      <c r="M1217">
        <v>0</v>
      </c>
    </row>
    <row r="1218" spans="1:13" x14ac:dyDescent="0.2">
      <c r="A1218">
        <v>5928344</v>
      </c>
      <c r="B1218" t="s">
        <v>6289</v>
      </c>
      <c r="C1218" t="s">
        <v>8651</v>
      </c>
      <c r="D1218" t="s">
        <v>8713</v>
      </c>
      <c r="E1218" t="s">
        <v>6292</v>
      </c>
      <c r="F1218" t="s">
        <v>8652</v>
      </c>
      <c r="G1218" t="s">
        <v>8714</v>
      </c>
      <c r="H1218">
        <v>0</v>
      </c>
      <c r="I1218">
        <v>0</v>
      </c>
      <c r="J1218">
        <v>1</v>
      </c>
      <c r="K1218">
        <v>0</v>
      </c>
      <c r="L1218">
        <v>0</v>
      </c>
      <c r="M1218">
        <v>0</v>
      </c>
    </row>
    <row r="1219" spans="1:13" x14ac:dyDescent="0.2">
      <c r="A1219">
        <v>5928343</v>
      </c>
      <c r="B1219" t="s">
        <v>6289</v>
      </c>
      <c r="C1219" t="s">
        <v>8651</v>
      </c>
      <c r="D1219" t="s">
        <v>8715</v>
      </c>
      <c r="E1219" t="s">
        <v>6292</v>
      </c>
      <c r="F1219" t="s">
        <v>8652</v>
      </c>
      <c r="G1219" t="s">
        <v>8716</v>
      </c>
      <c r="H1219">
        <v>0</v>
      </c>
      <c r="I1219">
        <v>0</v>
      </c>
      <c r="J1219">
        <v>1</v>
      </c>
      <c r="K1219">
        <v>0</v>
      </c>
      <c r="L1219">
        <v>0</v>
      </c>
      <c r="M1219">
        <v>0</v>
      </c>
    </row>
    <row r="1220" spans="1:13" x14ac:dyDescent="0.2">
      <c r="A1220">
        <v>5938317</v>
      </c>
      <c r="B1220" t="s">
        <v>6289</v>
      </c>
      <c r="C1220" t="s">
        <v>8651</v>
      </c>
      <c r="D1220" t="s">
        <v>8717</v>
      </c>
      <c r="E1220" t="s">
        <v>6292</v>
      </c>
      <c r="F1220" t="s">
        <v>8652</v>
      </c>
      <c r="G1220" t="s">
        <v>8718</v>
      </c>
      <c r="H1220">
        <v>0</v>
      </c>
      <c r="I1220">
        <v>0</v>
      </c>
      <c r="J1220">
        <v>0</v>
      </c>
      <c r="K1220">
        <v>0</v>
      </c>
      <c r="L1220">
        <v>0</v>
      </c>
      <c r="M1220">
        <v>0</v>
      </c>
    </row>
    <row r="1221" spans="1:13" x14ac:dyDescent="0.2">
      <c r="A1221">
        <v>5938306</v>
      </c>
      <c r="B1221" t="s">
        <v>6289</v>
      </c>
      <c r="C1221" t="s">
        <v>8651</v>
      </c>
      <c r="D1221" t="s">
        <v>8719</v>
      </c>
      <c r="E1221" t="s">
        <v>6292</v>
      </c>
      <c r="F1221" t="s">
        <v>8652</v>
      </c>
      <c r="G1221" t="s">
        <v>8720</v>
      </c>
      <c r="H1221">
        <v>1</v>
      </c>
      <c r="I1221">
        <v>0</v>
      </c>
      <c r="J1221">
        <v>0</v>
      </c>
      <c r="K1221">
        <v>0</v>
      </c>
      <c r="L1221">
        <v>0</v>
      </c>
      <c r="M1221">
        <v>0</v>
      </c>
    </row>
    <row r="1222" spans="1:13" x14ac:dyDescent="0.2">
      <c r="A1222">
        <v>5938315</v>
      </c>
      <c r="B1222" t="s">
        <v>6289</v>
      </c>
      <c r="C1222" t="s">
        <v>8651</v>
      </c>
      <c r="D1222" t="s">
        <v>8721</v>
      </c>
      <c r="E1222" t="s">
        <v>6292</v>
      </c>
      <c r="F1222" t="s">
        <v>8652</v>
      </c>
      <c r="G1222" t="s">
        <v>8722</v>
      </c>
      <c r="H1222">
        <v>0</v>
      </c>
      <c r="I1222">
        <v>0</v>
      </c>
      <c r="J1222">
        <v>1</v>
      </c>
      <c r="K1222">
        <v>0</v>
      </c>
      <c r="L1222">
        <v>0</v>
      </c>
      <c r="M1222">
        <v>0</v>
      </c>
    </row>
    <row r="1223" spans="1:13" x14ac:dyDescent="0.2">
      <c r="A1223">
        <v>5938307</v>
      </c>
      <c r="B1223" t="s">
        <v>6289</v>
      </c>
      <c r="C1223" t="s">
        <v>8651</v>
      </c>
      <c r="D1223" t="s">
        <v>8723</v>
      </c>
      <c r="E1223" t="s">
        <v>6292</v>
      </c>
      <c r="F1223" t="s">
        <v>8652</v>
      </c>
      <c r="G1223" t="s">
        <v>8724</v>
      </c>
      <c r="H1223">
        <v>0</v>
      </c>
      <c r="I1223">
        <v>0</v>
      </c>
      <c r="J1223">
        <v>0</v>
      </c>
      <c r="K1223">
        <v>0</v>
      </c>
      <c r="L1223">
        <v>0</v>
      </c>
      <c r="M1223">
        <v>0</v>
      </c>
    </row>
    <row r="1224" spans="1:13" x14ac:dyDescent="0.2">
      <c r="A1224">
        <v>5938302</v>
      </c>
      <c r="B1224" t="s">
        <v>6289</v>
      </c>
      <c r="C1224" t="s">
        <v>8651</v>
      </c>
      <c r="D1224" t="s">
        <v>8725</v>
      </c>
      <c r="E1224" t="s">
        <v>6292</v>
      </c>
      <c r="F1224" t="s">
        <v>8652</v>
      </c>
      <c r="G1224" t="s">
        <v>8726</v>
      </c>
      <c r="H1224">
        <v>0</v>
      </c>
      <c r="I1224">
        <v>0</v>
      </c>
      <c r="J1224">
        <v>1</v>
      </c>
      <c r="K1224">
        <v>0</v>
      </c>
      <c r="L1224">
        <v>0</v>
      </c>
      <c r="M1224">
        <v>0</v>
      </c>
    </row>
    <row r="1225" spans="1:13" x14ac:dyDescent="0.2">
      <c r="A1225">
        <v>5938305</v>
      </c>
      <c r="B1225" t="s">
        <v>6289</v>
      </c>
      <c r="C1225" t="s">
        <v>8651</v>
      </c>
      <c r="D1225" t="s">
        <v>8727</v>
      </c>
      <c r="E1225" t="s">
        <v>6292</v>
      </c>
      <c r="F1225" t="s">
        <v>8652</v>
      </c>
      <c r="G1225" t="s">
        <v>8728</v>
      </c>
      <c r="H1225">
        <v>0</v>
      </c>
      <c r="I1225">
        <v>0</v>
      </c>
      <c r="J1225">
        <v>1</v>
      </c>
      <c r="K1225">
        <v>0</v>
      </c>
      <c r="L1225">
        <v>0</v>
      </c>
      <c r="M1225">
        <v>0</v>
      </c>
    </row>
    <row r="1226" spans="1:13" x14ac:dyDescent="0.2">
      <c r="A1226">
        <v>5938321</v>
      </c>
      <c r="B1226" t="s">
        <v>6289</v>
      </c>
      <c r="C1226" t="s">
        <v>8651</v>
      </c>
      <c r="D1226" t="s">
        <v>8729</v>
      </c>
      <c r="E1226" t="s">
        <v>6292</v>
      </c>
      <c r="F1226" t="s">
        <v>8652</v>
      </c>
      <c r="G1226" t="s">
        <v>8730</v>
      </c>
      <c r="H1226">
        <v>0</v>
      </c>
      <c r="I1226">
        <v>0</v>
      </c>
      <c r="J1226">
        <v>0</v>
      </c>
      <c r="K1226">
        <v>0</v>
      </c>
      <c r="L1226">
        <v>0</v>
      </c>
      <c r="M1226">
        <v>0</v>
      </c>
    </row>
    <row r="1227" spans="1:13" x14ac:dyDescent="0.2">
      <c r="A1227">
        <v>5938316</v>
      </c>
      <c r="B1227" t="s">
        <v>6289</v>
      </c>
      <c r="C1227" t="s">
        <v>8651</v>
      </c>
      <c r="D1227" t="s">
        <v>8731</v>
      </c>
      <c r="E1227" t="s">
        <v>6292</v>
      </c>
      <c r="F1227" t="s">
        <v>8652</v>
      </c>
      <c r="G1227" t="s">
        <v>8732</v>
      </c>
      <c r="H1227">
        <v>0</v>
      </c>
      <c r="I1227">
        <v>0</v>
      </c>
      <c r="J1227">
        <v>0</v>
      </c>
      <c r="K1227">
        <v>0</v>
      </c>
      <c r="L1227">
        <v>0</v>
      </c>
      <c r="M1227">
        <v>0</v>
      </c>
    </row>
    <row r="1228" spans="1:13" x14ac:dyDescent="0.2">
      <c r="A1228">
        <v>5900100</v>
      </c>
      <c r="B1228" t="s">
        <v>6289</v>
      </c>
      <c r="C1228" t="s">
        <v>8733</v>
      </c>
      <c r="D1228" t="s">
        <v>6291</v>
      </c>
      <c r="E1228" t="s">
        <v>6292</v>
      </c>
      <c r="F1228" t="s">
        <v>8734</v>
      </c>
      <c r="G1228" t="s">
        <v>6294</v>
      </c>
      <c r="H1228">
        <v>0</v>
      </c>
      <c r="I1228">
        <v>0</v>
      </c>
      <c r="J1228">
        <v>0</v>
      </c>
      <c r="K1228">
        <v>0</v>
      </c>
      <c r="L1228">
        <v>0</v>
      </c>
      <c r="M1228">
        <v>0</v>
      </c>
    </row>
    <row r="1229" spans="1:13" x14ac:dyDescent="0.2">
      <c r="A1229">
        <v>5900144</v>
      </c>
      <c r="B1229" t="s">
        <v>6289</v>
      </c>
      <c r="C1229" t="s">
        <v>8733</v>
      </c>
      <c r="D1229" t="s">
        <v>8735</v>
      </c>
      <c r="E1229" t="s">
        <v>6292</v>
      </c>
      <c r="F1229" t="s">
        <v>8734</v>
      </c>
      <c r="G1229" t="s">
        <v>8736</v>
      </c>
      <c r="H1229">
        <v>0</v>
      </c>
      <c r="I1229">
        <v>0</v>
      </c>
      <c r="J1229">
        <v>1</v>
      </c>
      <c r="K1229">
        <v>0</v>
      </c>
      <c r="L1229">
        <v>0</v>
      </c>
      <c r="M1229">
        <v>0</v>
      </c>
    </row>
    <row r="1230" spans="1:13" x14ac:dyDescent="0.2">
      <c r="A1230">
        <v>5900126</v>
      </c>
      <c r="B1230" t="s">
        <v>6289</v>
      </c>
      <c r="C1230" t="s">
        <v>8733</v>
      </c>
      <c r="D1230" t="s">
        <v>8737</v>
      </c>
      <c r="E1230" t="s">
        <v>6292</v>
      </c>
      <c r="F1230" t="s">
        <v>8734</v>
      </c>
      <c r="G1230" t="s">
        <v>8738</v>
      </c>
      <c r="H1230">
        <v>0</v>
      </c>
      <c r="I1230">
        <v>0</v>
      </c>
      <c r="J1230">
        <v>0</v>
      </c>
      <c r="K1230">
        <v>0</v>
      </c>
      <c r="L1230">
        <v>0</v>
      </c>
      <c r="M1230">
        <v>0</v>
      </c>
    </row>
    <row r="1231" spans="1:13" x14ac:dyDescent="0.2">
      <c r="A1231">
        <v>5900156</v>
      </c>
      <c r="B1231" t="s">
        <v>6289</v>
      </c>
      <c r="C1231" t="s">
        <v>8733</v>
      </c>
      <c r="D1231" t="s">
        <v>8739</v>
      </c>
      <c r="E1231" t="s">
        <v>6292</v>
      </c>
      <c r="F1231" t="s">
        <v>8734</v>
      </c>
      <c r="G1231" t="s">
        <v>8740</v>
      </c>
      <c r="H1231">
        <v>0</v>
      </c>
      <c r="I1231">
        <v>0</v>
      </c>
      <c r="J1231">
        <v>0</v>
      </c>
      <c r="K1231">
        <v>0</v>
      </c>
      <c r="L1231">
        <v>0</v>
      </c>
      <c r="M1231">
        <v>0</v>
      </c>
    </row>
    <row r="1232" spans="1:13" x14ac:dyDescent="0.2">
      <c r="A1232">
        <v>5900112</v>
      </c>
      <c r="B1232" t="s">
        <v>6289</v>
      </c>
      <c r="C1232" t="s">
        <v>8733</v>
      </c>
      <c r="D1232" t="s">
        <v>8741</v>
      </c>
      <c r="E1232" t="s">
        <v>6292</v>
      </c>
      <c r="F1232" t="s">
        <v>8734</v>
      </c>
      <c r="G1232" t="s">
        <v>8742</v>
      </c>
      <c r="H1232">
        <v>0</v>
      </c>
      <c r="I1232">
        <v>0</v>
      </c>
      <c r="J1232">
        <v>0</v>
      </c>
      <c r="K1232">
        <v>0</v>
      </c>
      <c r="L1232">
        <v>0</v>
      </c>
      <c r="M1232">
        <v>0</v>
      </c>
    </row>
    <row r="1233" spans="1:13" x14ac:dyDescent="0.2">
      <c r="A1233">
        <v>5900153</v>
      </c>
      <c r="B1233" t="s">
        <v>6289</v>
      </c>
      <c r="C1233" t="s">
        <v>8733</v>
      </c>
      <c r="D1233" t="s">
        <v>8743</v>
      </c>
      <c r="E1233" t="s">
        <v>6292</v>
      </c>
      <c r="F1233" t="s">
        <v>8734</v>
      </c>
      <c r="G1233" t="s">
        <v>8744</v>
      </c>
      <c r="H1233">
        <v>0</v>
      </c>
      <c r="I1233">
        <v>0</v>
      </c>
      <c r="J1233">
        <v>0</v>
      </c>
      <c r="K1233">
        <v>0</v>
      </c>
      <c r="L1233">
        <v>0</v>
      </c>
      <c r="M1233">
        <v>0</v>
      </c>
    </row>
    <row r="1234" spans="1:13" x14ac:dyDescent="0.2">
      <c r="A1234">
        <v>5900145</v>
      </c>
      <c r="B1234" t="s">
        <v>6289</v>
      </c>
      <c r="C1234" t="s">
        <v>8733</v>
      </c>
      <c r="D1234" t="s">
        <v>8745</v>
      </c>
      <c r="E1234" t="s">
        <v>6292</v>
      </c>
      <c r="F1234" t="s">
        <v>8734</v>
      </c>
      <c r="G1234" t="s">
        <v>8746</v>
      </c>
      <c r="H1234">
        <v>0</v>
      </c>
      <c r="I1234">
        <v>0</v>
      </c>
      <c r="J1234">
        <v>0</v>
      </c>
      <c r="K1234">
        <v>0</v>
      </c>
      <c r="L1234">
        <v>0</v>
      </c>
      <c r="M1234">
        <v>0</v>
      </c>
    </row>
    <row r="1235" spans="1:13" x14ac:dyDescent="0.2">
      <c r="A1235">
        <v>5900121</v>
      </c>
      <c r="B1235" t="s">
        <v>6289</v>
      </c>
      <c r="C1235" t="s">
        <v>8733</v>
      </c>
      <c r="D1235" t="s">
        <v>8747</v>
      </c>
      <c r="E1235" t="s">
        <v>6292</v>
      </c>
      <c r="F1235" t="s">
        <v>8734</v>
      </c>
      <c r="G1235" t="s">
        <v>8748</v>
      </c>
      <c r="H1235">
        <v>0</v>
      </c>
      <c r="I1235">
        <v>0</v>
      </c>
      <c r="J1235">
        <v>0</v>
      </c>
      <c r="K1235">
        <v>0</v>
      </c>
      <c r="L1235">
        <v>0</v>
      </c>
      <c r="M1235">
        <v>0</v>
      </c>
    </row>
    <row r="1236" spans="1:13" x14ac:dyDescent="0.2">
      <c r="A1236">
        <v>5900122</v>
      </c>
      <c r="B1236" t="s">
        <v>6289</v>
      </c>
      <c r="C1236" t="s">
        <v>8733</v>
      </c>
      <c r="D1236" t="s">
        <v>8749</v>
      </c>
      <c r="E1236" t="s">
        <v>6292</v>
      </c>
      <c r="F1236" t="s">
        <v>8734</v>
      </c>
      <c r="G1236" t="s">
        <v>8750</v>
      </c>
      <c r="H1236">
        <v>0</v>
      </c>
      <c r="I1236">
        <v>0</v>
      </c>
      <c r="J1236">
        <v>0</v>
      </c>
      <c r="K1236">
        <v>0</v>
      </c>
      <c r="L1236">
        <v>0</v>
      </c>
      <c r="M1236">
        <v>0</v>
      </c>
    </row>
    <row r="1237" spans="1:13" x14ac:dyDescent="0.2">
      <c r="A1237">
        <v>5900138</v>
      </c>
      <c r="B1237" t="s">
        <v>6289</v>
      </c>
      <c r="C1237" t="s">
        <v>8733</v>
      </c>
      <c r="D1237" t="s">
        <v>8751</v>
      </c>
      <c r="E1237" t="s">
        <v>6292</v>
      </c>
      <c r="F1237" t="s">
        <v>8734</v>
      </c>
      <c r="G1237" t="s">
        <v>8752</v>
      </c>
      <c r="H1237">
        <v>0</v>
      </c>
      <c r="I1237">
        <v>0</v>
      </c>
      <c r="J1237">
        <v>1</v>
      </c>
      <c r="K1237">
        <v>0</v>
      </c>
      <c r="L1237">
        <v>0</v>
      </c>
      <c r="M1237">
        <v>0</v>
      </c>
    </row>
    <row r="1238" spans="1:13" x14ac:dyDescent="0.2">
      <c r="A1238">
        <v>5900151</v>
      </c>
      <c r="B1238" t="s">
        <v>6289</v>
      </c>
      <c r="C1238" t="s">
        <v>8733</v>
      </c>
      <c r="D1238" t="s">
        <v>8753</v>
      </c>
      <c r="E1238" t="s">
        <v>6292</v>
      </c>
      <c r="F1238" t="s">
        <v>8734</v>
      </c>
      <c r="G1238" t="s">
        <v>8754</v>
      </c>
      <c r="H1238">
        <v>1</v>
      </c>
      <c r="I1238">
        <v>0</v>
      </c>
      <c r="J1238">
        <v>0</v>
      </c>
      <c r="K1238">
        <v>0</v>
      </c>
      <c r="L1238">
        <v>0</v>
      </c>
      <c r="M1238">
        <v>0</v>
      </c>
    </row>
    <row r="1239" spans="1:13" x14ac:dyDescent="0.2">
      <c r="A1239">
        <v>5900123</v>
      </c>
      <c r="B1239" t="s">
        <v>6289</v>
      </c>
      <c r="C1239" t="s">
        <v>8733</v>
      </c>
      <c r="D1239" t="s">
        <v>8755</v>
      </c>
      <c r="E1239" t="s">
        <v>6292</v>
      </c>
      <c r="F1239" t="s">
        <v>8734</v>
      </c>
      <c r="G1239" t="s">
        <v>8756</v>
      </c>
      <c r="H1239">
        <v>0</v>
      </c>
      <c r="I1239">
        <v>0</v>
      </c>
      <c r="J1239">
        <v>0</v>
      </c>
      <c r="K1239">
        <v>0</v>
      </c>
      <c r="L1239">
        <v>0</v>
      </c>
      <c r="M1239">
        <v>0</v>
      </c>
    </row>
    <row r="1240" spans="1:13" x14ac:dyDescent="0.2">
      <c r="A1240">
        <v>5900137</v>
      </c>
      <c r="B1240" t="s">
        <v>6289</v>
      </c>
      <c r="C1240" t="s">
        <v>8733</v>
      </c>
      <c r="D1240" t="s">
        <v>8757</v>
      </c>
      <c r="E1240" t="s">
        <v>6292</v>
      </c>
      <c r="F1240" t="s">
        <v>8734</v>
      </c>
      <c r="G1240" t="s">
        <v>8758</v>
      </c>
      <c r="H1240">
        <v>0</v>
      </c>
      <c r="I1240">
        <v>0</v>
      </c>
      <c r="J1240">
        <v>1</v>
      </c>
      <c r="K1240">
        <v>0</v>
      </c>
      <c r="L1240">
        <v>0</v>
      </c>
      <c r="M1240">
        <v>0</v>
      </c>
    </row>
    <row r="1241" spans="1:13" x14ac:dyDescent="0.2">
      <c r="A1241">
        <v>5900143</v>
      </c>
      <c r="B1241" t="s">
        <v>6289</v>
      </c>
      <c r="C1241" t="s">
        <v>8733</v>
      </c>
      <c r="D1241" t="s">
        <v>8759</v>
      </c>
      <c r="E1241" t="s">
        <v>6292</v>
      </c>
      <c r="F1241" t="s">
        <v>8734</v>
      </c>
      <c r="G1241" t="s">
        <v>8760</v>
      </c>
      <c r="H1241">
        <v>0</v>
      </c>
      <c r="I1241">
        <v>0</v>
      </c>
      <c r="J1241">
        <v>1</v>
      </c>
      <c r="K1241">
        <v>0</v>
      </c>
      <c r="L1241">
        <v>0</v>
      </c>
      <c r="M1241">
        <v>0</v>
      </c>
    </row>
    <row r="1242" spans="1:13" x14ac:dyDescent="0.2">
      <c r="A1242">
        <v>5900158</v>
      </c>
      <c r="B1242" t="s">
        <v>6289</v>
      </c>
      <c r="C1242" t="s">
        <v>8733</v>
      </c>
      <c r="D1242" t="s">
        <v>8761</v>
      </c>
      <c r="E1242" t="s">
        <v>6292</v>
      </c>
      <c r="F1242" t="s">
        <v>8734</v>
      </c>
      <c r="G1242" t="s">
        <v>8762</v>
      </c>
      <c r="H1242">
        <v>1</v>
      </c>
      <c r="I1242">
        <v>0</v>
      </c>
      <c r="J1242">
        <v>0</v>
      </c>
      <c r="K1242">
        <v>0</v>
      </c>
      <c r="L1242">
        <v>0</v>
      </c>
      <c r="M1242">
        <v>0</v>
      </c>
    </row>
    <row r="1243" spans="1:13" x14ac:dyDescent="0.2">
      <c r="A1243">
        <v>5900158</v>
      </c>
      <c r="B1243" t="s">
        <v>6289</v>
      </c>
      <c r="C1243" t="s">
        <v>8733</v>
      </c>
      <c r="D1243" t="s">
        <v>8763</v>
      </c>
      <c r="E1243" t="s">
        <v>6292</v>
      </c>
      <c r="F1243" t="s">
        <v>8734</v>
      </c>
      <c r="G1243" t="s">
        <v>8764</v>
      </c>
      <c r="H1243">
        <v>1</v>
      </c>
      <c r="I1243">
        <v>0</v>
      </c>
      <c r="J1243">
        <v>0</v>
      </c>
      <c r="K1243">
        <v>0</v>
      </c>
      <c r="L1243">
        <v>0</v>
      </c>
      <c r="M1243">
        <v>0</v>
      </c>
    </row>
    <row r="1244" spans="1:13" x14ac:dyDescent="0.2">
      <c r="A1244">
        <v>5900158</v>
      </c>
      <c r="B1244" t="s">
        <v>6289</v>
      </c>
      <c r="C1244" t="s">
        <v>8733</v>
      </c>
      <c r="D1244" t="s">
        <v>8765</v>
      </c>
      <c r="E1244" t="s">
        <v>6292</v>
      </c>
      <c r="F1244" t="s">
        <v>8734</v>
      </c>
      <c r="G1244" t="s">
        <v>8766</v>
      </c>
      <c r="H1244">
        <v>1</v>
      </c>
      <c r="I1244">
        <v>0</v>
      </c>
      <c r="J1244">
        <v>0</v>
      </c>
      <c r="K1244">
        <v>0</v>
      </c>
      <c r="L1244">
        <v>0</v>
      </c>
      <c r="M1244">
        <v>0</v>
      </c>
    </row>
    <row r="1245" spans="1:13" x14ac:dyDescent="0.2">
      <c r="A1245">
        <v>5900157</v>
      </c>
      <c r="B1245" t="s">
        <v>6289</v>
      </c>
      <c r="C1245" t="s">
        <v>8733</v>
      </c>
      <c r="D1245" t="s">
        <v>8767</v>
      </c>
      <c r="E1245" t="s">
        <v>6292</v>
      </c>
      <c r="F1245" t="s">
        <v>8734</v>
      </c>
      <c r="G1245" t="s">
        <v>8768</v>
      </c>
      <c r="H1245">
        <v>0</v>
      </c>
      <c r="I1245">
        <v>0</v>
      </c>
      <c r="J1245">
        <v>0</v>
      </c>
      <c r="K1245">
        <v>0</v>
      </c>
      <c r="L1245">
        <v>0</v>
      </c>
      <c r="M1245">
        <v>0</v>
      </c>
    </row>
    <row r="1246" spans="1:13" x14ac:dyDescent="0.2">
      <c r="A1246">
        <v>5900117</v>
      </c>
      <c r="B1246" t="s">
        <v>6289</v>
      </c>
      <c r="C1246" t="s">
        <v>8733</v>
      </c>
      <c r="D1246" t="s">
        <v>8769</v>
      </c>
      <c r="E1246" t="s">
        <v>6292</v>
      </c>
      <c r="F1246" t="s">
        <v>8734</v>
      </c>
      <c r="G1246" t="s">
        <v>8770</v>
      </c>
      <c r="H1246">
        <v>0</v>
      </c>
      <c r="I1246">
        <v>0</v>
      </c>
      <c r="J1246">
        <v>1</v>
      </c>
      <c r="K1246">
        <v>0</v>
      </c>
      <c r="L1246">
        <v>0</v>
      </c>
      <c r="M1246">
        <v>0</v>
      </c>
    </row>
    <row r="1247" spans="1:13" x14ac:dyDescent="0.2">
      <c r="A1247">
        <v>5900105</v>
      </c>
      <c r="B1247" t="s">
        <v>6289</v>
      </c>
      <c r="C1247" t="s">
        <v>8733</v>
      </c>
      <c r="D1247" t="s">
        <v>8771</v>
      </c>
      <c r="E1247" t="s">
        <v>6292</v>
      </c>
      <c r="F1247" t="s">
        <v>8734</v>
      </c>
      <c r="G1247" t="s">
        <v>8772</v>
      </c>
      <c r="H1247">
        <v>0</v>
      </c>
      <c r="I1247">
        <v>0</v>
      </c>
      <c r="J1247">
        <v>1</v>
      </c>
      <c r="K1247">
        <v>0</v>
      </c>
      <c r="L1247">
        <v>0</v>
      </c>
      <c r="M1247">
        <v>0</v>
      </c>
    </row>
    <row r="1248" spans="1:13" x14ac:dyDescent="0.2">
      <c r="A1248">
        <v>5900115</v>
      </c>
      <c r="B1248" t="s">
        <v>6289</v>
      </c>
      <c r="C1248" t="s">
        <v>8733</v>
      </c>
      <c r="D1248" t="s">
        <v>8773</v>
      </c>
      <c r="E1248" t="s">
        <v>6292</v>
      </c>
      <c r="F1248" t="s">
        <v>8734</v>
      </c>
      <c r="G1248" t="s">
        <v>8774</v>
      </c>
      <c r="H1248">
        <v>0</v>
      </c>
      <c r="I1248">
        <v>0</v>
      </c>
      <c r="J1248">
        <v>1</v>
      </c>
      <c r="K1248">
        <v>0</v>
      </c>
      <c r="L1248">
        <v>0</v>
      </c>
      <c r="M1248">
        <v>0</v>
      </c>
    </row>
    <row r="1249" spans="1:13" x14ac:dyDescent="0.2">
      <c r="A1249">
        <v>5900131</v>
      </c>
      <c r="B1249" t="s">
        <v>6289</v>
      </c>
      <c r="C1249" t="s">
        <v>8733</v>
      </c>
      <c r="D1249" t="s">
        <v>8775</v>
      </c>
      <c r="E1249" t="s">
        <v>6292</v>
      </c>
      <c r="F1249" t="s">
        <v>8734</v>
      </c>
      <c r="G1249" t="s">
        <v>8776</v>
      </c>
      <c r="H1249">
        <v>0</v>
      </c>
      <c r="I1249">
        <v>0</v>
      </c>
      <c r="J1249">
        <v>0</v>
      </c>
      <c r="K1249">
        <v>0</v>
      </c>
      <c r="L1249">
        <v>0</v>
      </c>
      <c r="M1249">
        <v>0</v>
      </c>
    </row>
    <row r="1250" spans="1:13" x14ac:dyDescent="0.2">
      <c r="A1250">
        <v>5900104</v>
      </c>
      <c r="B1250" t="s">
        <v>6289</v>
      </c>
      <c r="C1250" t="s">
        <v>8733</v>
      </c>
      <c r="D1250" t="s">
        <v>8777</v>
      </c>
      <c r="E1250" t="s">
        <v>6292</v>
      </c>
      <c r="F1250" t="s">
        <v>8734</v>
      </c>
      <c r="G1250" t="s">
        <v>8778</v>
      </c>
      <c r="H1250">
        <v>0</v>
      </c>
      <c r="I1250">
        <v>0</v>
      </c>
      <c r="J1250">
        <v>0</v>
      </c>
      <c r="K1250">
        <v>0</v>
      </c>
      <c r="L1250">
        <v>0</v>
      </c>
      <c r="M1250">
        <v>0</v>
      </c>
    </row>
    <row r="1251" spans="1:13" x14ac:dyDescent="0.2">
      <c r="A1251">
        <v>5900127</v>
      </c>
      <c r="B1251" t="s">
        <v>6289</v>
      </c>
      <c r="C1251" t="s">
        <v>8733</v>
      </c>
      <c r="D1251" t="s">
        <v>8779</v>
      </c>
      <c r="E1251" t="s">
        <v>6292</v>
      </c>
      <c r="F1251" t="s">
        <v>8734</v>
      </c>
      <c r="G1251" t="s">
        <v>8780</v>
      </c>
      <c r="H1251">
        <v>0</v>
      </c>
      <c r="I1251">
        <v>0</v>
      </c>
      <c r="J1251">
        <v>0</v>
      </c>
      <c r="K1251">
        <v>0</v>
      </c>
      <c r="L1251">
        <v>0</v>
      </c>
      <c r="M1251">
        <v>0</v>
      </c>
    </row>
    <row r="1252" spans="1:13" x14ac:dyDescent="0.2">
      <c r="A1252">
        <v>5900106</v>
      </c>
      <c r="B1252" t="s">
        <v>6289</v>
      </c>
      <c r="C1252" t="s">
        <v>8733</v>
      </c>
      <c r="D1252" t="s">
        <v>8781</v>
      </c>
      <c r="E1252" t="s">
        <v>6292</v>
      </c>
      <c r="F1252" t="s">
        <v>8734</v>
      </c>
      <c r="G1252" t="s">
        <v>8782</v>
      </c>
      <c r="H1252">
        <v>0</v>
      </c>
      <c r="I1252">
        <v>0</v>
      </c>
      <c r="J1252">
        <v>0</v>
      </c>
      <c r="K1252">
        <v>0</v>
      </c>
      <c r="L1252">
        <v>0</v>
      </c>
      <c r="M1252">
        <v>0</v>
      </c>
    </row>
    <row r="1253" spans="1:13" x14ac:dyDescent="0.2">
      <c r="A1253">
        <v>5900133</v>
      </c>
      <c r="B1253" t="s">
        <v>6289</v>
      </c>
      <c r="C1253" t="s">
        <v>8733</v>
      </c>
      <c r="D1253" t="s">
        <v>8783</v>
      </c>
      <c r="E1253" t="s">
        <v>6292</v>
      </c>
      <c r="F1253" t="s">
        <v>8734</v>
      </c>
      <c r="G1253" t="s">
        <v>8784</v>
      </c>
      <c r="H1253">
        <v>0</v>
      </c>
      <c r="I1253">
        <v>0</v>
      </c>
      <c r="J1253">
        <v>1</v>
      </c>
      <c r="K1253">
        <v>0</v>
      </c>
      <c r="L1253">
        <v>0</v>
      </c>
      <c r="M1253">
        <v>0</v>
      </c>
    </row>
    <row r="1254" spans="1:13" x14ac:dyDescent="0.2">
      <c r="A1254">
        <v>5900155</v>
      </c>
      <c r="B1254" t="s">
        <v>6289</v>
      </c>
      <c r="C1254" t="s">
        <v>8733</v>
      </c>
      <c r="D1254" t="s">
        <v>8785</v>
      </c>
      <c r="E1254" t="s">
        <v>6292</v>
      </c>
      <c r="F1254" t="s">
        <v>8734</v>
      </c>
      <c r="G1254" t="s">
        <v>8786</v>
      </c>
      <c r="H1254">
        <v>0</v>
      </c>
      <c r="I1254">
        <v>0</v>
      </c>
      <c r="J1254">
        <v>0</v>
      </c>
      <c r="K1254">
        <v>0</v>
      </c>
      <c r="L1254">
        <v>0</v>
      </c>
      <c r="M1254">
        <v>0</v>
      </c>
    </row>
    <row r="1255" spans="1:13" x14ac:dyDescent="0.2">
      <c r="A1255">
        <v>5900124</v>
      </c>
      <c r="B1255" t="s">
        <v>6289</v>
      </c>
      <c r="C1255" t="s">
        <v>8733</v>
      </c>
      <c r="D1255" t="s">
        <v>8787</v>
      </c>
      <c r="E1255" t="s">
        <v>6292</v>
      </c>
      <c r="F1255" t="s">
        <v>8734</v>
      </c>
      <c r="G1255" t="s">
        <v>8788</v>
      </c>
      <c r="H1255">
        <v>0</v>
      </c>
      <c r="I1255">
        <v>0</v>
      </c>
      <c r="J1255">
        <v>0</v>
      </c>
      <c r="K1255">
        <v>0</v>
      </c>
      <c r="L1255">
        <v>0</v>
      </c>
      <c r="M1255">
        <v>0</v>
      </c>
    </row>
    <row r="1256" spans="1:13" x14ac:dyDescent="0.2">
      <c r="A1256">
        <v>5900125</v>
      </c>
      <c r="B1256" t="s">
        <v>6289</v>
      </c>
      <c r="C1256" t="s">
        <v>8733</v>
      </c>
      <c r="D1256" t="s">
        <v>8789</v>
      </c>
      <c r="E1256" t="s">
        <v>6292</v>
      </c>
      <c r="F1256" t="s">
        <v>8734</v>
      </c>
      <c r="G1256" t="s">
        <v>8790</v>
      </c>
      <c r="H1256">
        <v>0</v>
      </c>
      <c r="I1256">
        <v>0</v>
      </c>
      <c r="J1256">
        <v>0</v>
      </c>
      <c r="K1256">
        <v>0</v>
      </c>
      <c r="L1256">
        <v>0</v>
      </c>
      <c r="M1256">
        <v>0</v>
      </c>
    </row>
    <row r="1257" spans="1:13" x14ac:dyDescent="0.2">
      <c r="A1257">
        <v>5900132</v>
      </c>
      <c r="B1257" t="s">
        <v>6289</v>
      </c>
      <c r="C1257" t="s">
        <v>8733</v>
      </c>
      <c r="D1257" t="s">
        <v>8791</v>
      </c>
      <c r="E1257" t="s">
        <v>6292</v>
      </c>
      <c r="F1257" t="s">
        <v>8734</v>
      </c>
      <c r="G1257" t="s">
        <v>8792</v>
      </c>
      <c r="H1257">
        <v>0</v>
      </c>
      <c r="I1257">
        <v>0</v>
      </c>
      <c r="J1257">
        <v>1</v>
      </c>
      <c r="K1257">
        <v>0</v>
      </c>
      <c r="L1257">
        <v>0</v>
      </c>
      <c r="M1257">
        <v>0</v>
      </c>
    </row>
    <row r="1258" spans="1:13" x14ac:dyDescent="0.2">
      <c r="A1258">
        <v>5900113</v>
      </c>
      <c r="B1258" t="s">
        <v>6289</v>
      </c>
      <c r="C1258" t="s">
        <v>8733</v>
      </c>
      <c r="D1258" t="s">
        <v>8793</v>
      </c>
      <c r="E1258" t="s">
        <v>6292</v>
      </c>
      <c r="F1258" t="s">
        <v>8734</v>
      </c>
      <c r="G1258" t="s">
        <v>8794</v>
      </c>
      <c r="H1258">
        <v>0</v>
      </c>
      <c r="I1258">
        <v>0</v>
      </c>
      <c r="J1258">
        <v>1</v>
      </c>
      <c r="K1258">
        <v>0</v>
      </c>
      <c r="L1258">
        <v>0</v>
      </c>
      <c r="M1258">
        <v>0</v>
      </c>
    </row>
    <row r="1259" spans="1:13" x14ac:dyDescent="0.2">
      <c r="A1259">
        <v>5900142</v>
      </c>
      <c r="B1259" t="s">
        <v>6289</v>
      </c>
      <c r="C1259" t="s">
        <v>8733</v>
      </c>
      <c r="D1259" t="s">
        <v>8795</v>
      </c>
      <c r="E1259" t="s">
        <v>6292</v>
      </c>
      <c r="F1259" t="s">
        <v>8734</v>
      </c>
      <c r="G1259" t="s">
        <v>8796</v>
      </c>
      <c r="H1259">
        <v>0</v>
      </c>
      <c r="I1259">
        <v>0</v>
      </c>
      <c r="J1259">
        <v>0</v>
      </c>
      <c r="K1259">
        <v>0</v>
      </c>
      <c r="L1259">
        <v>0</v>
      </c>
      <c r="M1259">
        <v>0</v>
      </c>
    </row>
    <row r="1260" spans="1:13" x14ac:dyDescent="0.2">
      <c r="A1260">
        <v>5900103</v>
      </c>
      <c r="B1260" t="s">
        <v>6289</v>
      </c>
      <c r="C1260" t="s">
        <v>8733</v>
      </c>
      <c r="D1260" t="s">
        <v>8797</v>
      </c>
      <c r="E1260" t="s">
        <v>6292</v>
      </c>
      <c r="F1260" t="s">
        <v>8734</v>
      </c>
      <c r="G1260" t="s">
        <v>8798</v>
      </c>
      <c r="H1260">
        <v>0</v>
      </c>
      <c r="I1260">
        <v>0</v>
      </c>
      <c r="J1260">
        <v>0</v>
      </c>
      <c r="K1260">
        <v>0</v>
      </c>
      <c r="L1260">
        <v>0</v>
      </c>
      <c r="M1260">
        <v>0</v>
      </c>
    </row>
    <row r="1261" spans="1:13" x14ac:dyDescent="0.2">
      <c r="A1261">
        <v>5900135</v>
      </c>
      <c r="B1261" t="s">
        <v>6289</v>
      </c>
      <c r="C1261" t="s">
        <v>8733</v>
      </c>
      <c r="D1261" t="s">
        <v>8799</v>
      </c>
      <c r="E1261" t="s">
        <v>6292</v>
      </c>
      <c r="F1261" t="s">
        <v>8734</v>
      </c>
      <c r="G1261" t="s">
        <v>8800</v>
      </c>
      <c r="H1261">
        <v>0</v>
      </c>
      <c r="I1261">
        <v>0</v>
      </c>
      <c r="J1261">
        <v>0</v>
      </c>
      <c r="K1261">
        <v>0</v>
      </c>
      <c r="L1261">
        <v>0</v>
      </c>
      <c r="M1261">
        <v>0</v>
      </c>
    </row>
    <row r="1262" spans="1:13" x14ac:dyDescent="0.2">
      <c r="A1262">
        <v>5900114</v>
      </c>
      <c r="B1262" t="s">
        <v>6289</v>
      </c>
      <c r="C1262" t="s">
        <v>8733</v>
      </c>
      <c r="D1262" t="s">
        <v>8801</v>
      </c>
      <c r="E1262" t="s">
        <v>6292</v>
      </c>
      <c r="F1262" t="s">
        <v>8734</v>
      </c>
      <c r="G1262" t="s">
        <v>8802</v>
      </c>
      <c r="H1262">
        <v>0</v>
      </c>
      <c r="I1262">
        <v>0</v>
      </c>
      <c r="J1262">
        <v>1</v>
      </c>
      <c r="K1262">
        <v>0</v>
      </c>
      <c r="L1262">
        <v>0</v>
      </c>
      <c r="M1262">
        <v>0</v>
      </c>
    </row>
    <row r="1263" spans="1:13" x14ac:dyDescent="0.2">
      <c r="A1263">
        <v>5900134</v>
      </c>
      <c r="B1263" t="s">
        <v>6289</v>
      </c>
      <c r="C1263" t="s">
        <v>8733</v>
      </c>
      <c r="D1263" t="s">
        <v>8803</v>
      </c>
      <c r="E1263" t="s">
        <v>6292</v>
      </c>
      <c r="F1263" t="s">
        <v>8734</v>
      </c>
      <c r="G1263" t="s">
        <v>8804</v>
      </c>
      <c r="H1263">
        <v>0</v>
      </c>
      <c r="I1263">
        <v>0</v>
      </c>
      <c r="J1263">
        <v>1</v>
      </c>
      <c r="K1263">
        <v>0</v>
      </c>
      <c r="L1263">
        <v>0</v>
      </c>
      <c r="M1263">
        <v>0</v>
      </c>
    </row>
    <row r="1264" spans="1:13" x14ac:dyDescent="0.2">
      <c r="A1264">
        <v>5900136</v>
      </c>
      <c r="B1264" t="s">
        <v>6289</v>
      </c>
      <c r="C1264" t="s">
        <v>8733</v>
      </c>
      <c r="D1264" t="s">
        <v>8805</v>
      </c>
      <c r="E1264" t="s">
        <v>6292</v>
      </c>
      <c r="F1264" t="s">
        <v>8734</v>
      </c>
      <c r="G1264" t="s">
        <v>8806</v>
      </c>
      <c r="H1264">
        <v>0</v>
      </c>
      <c r="I1264">
        <v>0</v>
      </c>
      <c r="J1264">
        <v>0</v>
      </c>
      <c r="K1264">
        <v>0</v>
      </c>
      <c r="L1264">
        <v>0</v>
      </c>
      <c r="M1264">
        <v>0</v>
      </c>
    </row>
    <row r="1265" spans="1:13" x14ac:dyDescent="0.2">
      <c r="A1265">
        <v>5900154</v>
      </c>
      <c r="B1265" t="s">
        <v>6289</v>
      </c>
      <c r="C1265" t="s">
        <v>8733</v>
      </c>
      <c r="D1265" t="s">
        <v>8807</v>
      </c>
      <c r="E1265" t="s">
        <v>6292</v>
      </c>
      <c r="F1265" t="s">
        <v>8734</v>
      </c>
      <c r="G1265" t="s">
        <v>8808</v>
      </c>
      <c r="H1265">
        <v>0</v>
      </c>
      <c r="I1265">
        <v>0</v>
      </c>
      <c r="J1265">
        <v>0</v>
      </c>
      <c r="K1265">
        <v>0</v>
      </c>
      <c r="L1265">
        <v>0</v>
      </c>
      <c r="M1265">
        <v>0</v>
      </c>
    </row>
    <row r="1266" spans="1:13" x14ac:dyDescent="0.2">
      <c r="A1266">
        <v>5900111</v>
      </c>
      <c r="B1266" t="s">
        <v>6289</v>
      </c>
      <c r="C1266" t="s">
        <v>8733</v>
      </c>
      <c r="D1266" t="s">
        <v>8809</v>
      </c>
      <c r="E1266" t="s">
        <v>6292</v>
      </c>
      <c r="F1266" t="s">
        <v>8734</v>
      </c>
      <c r="G1266" t="s">
        <v>8810</v>
      </c>
      <c r="H1266">
        <v>0</v>
      </c>
      <c r="I1266">
        <v>0</v>
      </c>
      <c r="J1266">
        <v>1</v>
      </c>
      <c r="K1266">
        <v>0</v>
      </c>
      <c r="L1266">
        <v>0</v>
      </c>
      <c r="M1266">
        <v>0</v>
      </c>
    </row>
    <row r="1267" spans="1:13" x14ac:dyDescent="0.2">
      <c r="A1267">
        <v>5900101</v>
      </c>
      <c r="B1267" t="s">
        <v>6289</v>
      </c>
      <c r="C1267" t="s">
        <v>8733</v>
      </c>
      <c r="D1267" t="s">
        <v>8811</v>
      </c>
      <c r="E1267" t="s">
        <v>6292</v>
      </c>
      <c r="F1267" t="s">
        <v>8734</v>
      </c>
      <c r="G1267" t="s">
        <v>8812</v>
      </c>
      <c r="H1267">
        <v>0</v>
      </c>
      <c r="I1267">
        <v>0</v>
      </c>
      <c r="J1267">
        <v>1</v>
      </c>
      <c r="K1267">
        <v>0</v>
      </c>
      <c r="L1267">
        <v>0</v>
      </c>
      <c r="M1267">
        <v>0</v>
      </c>
    </row>
    <row r="1268" spans="1:13" x14ac:dyDescent="0.2">
      <c r="A1268">
        <v>5900141</v>
      </c>
      <c r="B1268" t="s">
        <v>6289</v>
      </c>
      <c r="C1268" t="s">
        <v>8733</v>
      </c>
      <c r="D1268" t="s">
        <v>8813</v>
      </c>
      <c r="E1268" t="s">
        <v>6292</v>
      </c>
      <c r="F1268" t="s">
        <v>8734</v>
      </c>
      <c r="G1268" t="s">
        <v>8814</v>
      </c>
      <c r="H1268">
        <v>0</v>
      </c>
      <c r="I1268">
        <v>0</v>
      </c>
      <c r="J1268">
        <v>1</v>
      </c>
      <c r="K1268">
        <v>0</v>
      </c>
      <c r="L1268">
        <v>0</v>
      </c>
      <c r="M1268">
        <v>0</v>
      </c>
    </row>
    <row r="1269" spans="1:13" x14ac:dyDescent="0.2">
      <c r="A1269">
        <v>5900116</v>
      </c>
      <c r="B1269" t="s">
        <v>6289</v>
      </c>
      <c r="C1269" t="s">
        <v>8733</v>
      </c>
      <c r="D1269" t="s">
        <v>8815</v>
      </c>
      <c r="E1269" t="s">
        <v>6292</v>
      </c>
      <c r="F1269" t="s">
        <v>8734</v>
      </c>
      <c r="G1269" t="s">
        <v>8816</v>
      </c>
      <c r="H1269">
        <v>0</v>
      </c>
      <c r="I1269">
        <v>0</v>
      </c>
      <c r="J1269">
        <v>1</v>
      </c>
      <c r="K1269">
        <v>0</v>
      </c>
      <c r="L1269">
        <v>0</v>
      </c>
      <c r="M1269">
        <v>0</v>
      </c>
    </row>
    <row r="1270" spans="1:13" x14ac:dyDescent="0.2">
      <c r="A1270">
        <v>5900152</v>
      </c>
      <c r="B1270" t="s">
        <v>6289</v>
      </c>
      <c r="C1270" t="s">
        <v>8733</v>
      </c>
      <c r="D1270" t="s">
        <v>8817</v>
      </c>
      <c r="E1270" t="s">
        <v>6292</v>
      </c>
      <c r="F1270" t="s">
        <v>8734</v>
      </c>
      <c r="G1270" t="s">
        <v>8818</v>
      </c>
      <c r="H1270">
        <v>0</v>
      </c>
      <c r="I1270">
        <v>0</v>
      </c>
      <c r="J1270">
        <v>0</v>
      </c>
      <c r="K1270">
        <v>0</v>
      </c>
      <c r="L1270">
        <v>0</v>
      </c>
      <c r="M1270">
        <v>0</v>
      </c>
    </row>
    <row r="1271" spans="1:13" x14ac:dyDescent="0.2">
      <c r="A1271">
        <v>5900102</v>
      </c>
      <c r="B1271" t="s">
        <v>6289</v>
      </c>
      <c r="C1271" t="s">
        <v>8733</v>
      </c>
      <c r="D1271" t="s">
        <v>8819</v>
      </c>
      <c r="E1271" t="s">
        <v>6292</v>
      </c>
      <c r="F1271" t="s">
        <v>8734</v>
      </c>
      <c r="G1271" t="s">
        <v>8820</v>
      </c>
      <c r="H1271">
        <v>0</v>
      </c>
      <c r="I1271">
        <v>0</v>
      </c>
      <c r="J1271">
        <v>0</v>
      </c>
      <c r="K1271">
        <v>0</v>
      </c>
      <c r="L1271">
        <v>0</v>
      </c>
      <c r="M1271">
        <v>0</v>
      </c>
    </row>
    <row r="1272" spans="1:13" x14ac:dyDescent="0.2">
      <c r="A1272">
        <v>5910000</v>
      </c>
      <c r="B1272" t="s">
        <v>6289</v>
      </c>
      <c r="C1272" t="s">
        <v>8821</v>
      </c>
      <c r="D1272" t="s">
        <v>6291</v>
      </c>
      <c r="E1272" t="s">
        <v>6292</v>
      </c>
      <c r="F1272" t="s">
        <v>8822</v>
      </c>
      <c r="G1272" t="s">
        <v>6294</v>
      </c>
      <c r="H1272">
        <v>0</v>
      </c>
      <c r="I1272">
        <v>0</v>
      </c>
      <c r="J1272">
        <v>0</v>
      </c>
      <c r="K1272">
        <v>0</v>
      </c>
      <c r="L1272">
        <v>0</v>
      </c>
      <c r="M1272">
        <v>0</v>
      </c>
    </row>
    <row r="1273" spans="1:13" x14ac:dyDescent="0.2">
      <c r="A1273">
        <v>5918007</v>
      </c>
      <c r="B1273" t="s">
        <v>6289</v>
      </c>
      <c r="C1273" t="s">
        <v>8821</v>
      </c>
      <c r="D1273" t="s">
        <v>8823</v>
      </c>
      <c r="E1273" t="s">
        <v>6292</v>
      </c>
      <c r="F1273" t="s">
        <v>8822</v>
      </c>
      <c r="G1273" t="s">
        <v>8824</v>
      </c>
      <c r="H1273">
        <v>0</v>
      </c>
      <c r="I1273">
        <v>0</v>
      </c>
      <c r="J1273">
        <v>1</v>
      </c>
      <c r="K1273">
        <v>0</v>
      </c>
      <c r="L1273">
        <v>0</v>
      </c>
      <c r="M1273">
        <v>0</v>
      </c>
    </row>
    <row r="1274" spans="1:13" x14ac:dyDescent="0.2">
      <c r="A1274">
        <v>5918022</v>
      </c>
      <c r="B1274" t="s">
        <v>6289</v>
      </c>
      <c r="C1274" t="s">
        <v>8821</v>
      </c>
      <c r="D1274" t="s">
        <v>8825</v>
      </c>
      <c r="E1274" t="s">
        <v>6292</v>
      </c>
      <c r="F1274" t="s">
        <v>8822</v>
      </c>
      <c r="G1274" t="s">
        <v>8826</v>
      </c>
      <c r="H1274">
        <v>0</v>
      </c>
      <c r="I1274">
        <v>0</v>
      </c>
      <c r="J1274">
        <v>0</v>
      </c>
      <c r="K1274">
        <v>0</v>
      </c>
      <c r="L1274">
        <v>0</v>
      </c>
      <c r="M1274">
        <v>0</v>
      </c>
    </row>
    <row r="1275" spans="1:13" x14ac:dyDescent="0.2">
      <c r="A1275">
        <v>5918043</v>
      </c>
      <c r="B1275" t="s">
        <v>6289</v>
      </c>
      <c r="C1275" t="s">
        <v>8821</v>
      </c>
      <c r="D1275" t="s">
        <v>8827</v>
      </c>
      <c r="E1275" t="s">
        <v>6292</v>
      </c>
      <c r="F1275" t="s">
        <v>8822</v>
      </c>
      <c r="G1275" t="s">
        <v>8828</v>
      </c>
      <c r="H1275">
        <v>0</v>
      </c>
      <c r="I1275">
        <v>0</v>
      </c>
      <c r="J1275">
        <v>1</v>
      </c>
      <c r="K1275">
        <v>0</v>
      </c>
      <c r="L1275">
        <v>0</v>
      </c>
      <c r="M1275">
        <v>0</v>
      </c>
    </row>
    <row r="1276" spans="1:13" x14ac:dyDescent="0.2">
      <c r="A1276">
        <v>5918002</v>
      </c>
      <c r="B1276" t="s">
        <v>6289</v>
      </c>
      <c r="C1276" t="s">
        <v>8821</v>
      </c>
      <c r="D1276" t="s">
        <v>8829</v>
      </c>
      <c r="E1276" t="s">
        <v>6292</v>
      </c>
      <c r="F1276" t="s">
        <v>8822</v>
      </c>
      <c r="G1276" t="s">
        <v>8830</v>
      </c>
      <c r="H1276">
        <v>0</v>
      </c>
      <c r="I1276">
        <v>0</v>
      </c>
      <c r="J1276">
        <v>1</v>
      </c>
      <c r="K1276">
        <v>0</v>
      </c>
      <c r="L1276">
        <v>0</v>
      </c>
      <c r="M1276">
        <v>0</v>
      </c>
    </row>
    <row r="1277" spans="1:13" x14ac:dyDescent="0.2">
      <c r="A1277">
        <v>5918004</v>
      </c>
      <c r="B1277" t="s">
        <v>6289</v>
      </c>
      <c r="C1277" t="s">
        <v>8821</v>
      </c>
      <c r="D1277" t="s">
        <v>8831</v>
      </c>
      <c r="E1277" t="s">
        <v>6292</v>
      </c>
      <c r="F1277" t="s">
        <v>8822</v>
      </c>
      <c r="G1277" t="s">
        <v>8832</v>
      </c>
      <c r="H1277">
        <v>0</v>
      </c>
      <c r="I1277">
        <v>0</v>
      </c>
      <c r="J1277">
        <v>0</v>
      </c>
      <c r="K1277">
        <v>0</v>
      </c>
      <c r="L1277">
        <v>0</v>
      </c>
      <c r="M1277">
        <v>0</v>
      </c>
    </row>
    <row r="1278" spans="1:13" x14ac:dyDescent="0.2">
      <c r="A1278">
        <v>5918024</v>
      </c>
      <c r="B1278" t="s">
        <v>6289</v>
      </c>
      <c r="C1278" t="s">
        <v>8821</v>
      </c>
      <c r="D1278" t="s">
        <v>8833</v>
      </c>
      <c r="E1278" t="s">
        <v>6292</v>
      </c>
      <c r="F1278" t="s">
        <v>8822</v>
      </c>
      <c r="G1278" t="s">
        <v>8834</v>
      </c>
      <c r="H1278">
        <v>0</v>
      </c>
      <c r="I1278">
        <v>0</v>
      </c>
      <c r="J1278">
        <v>0</v>
      </c>
      <c r="K1278">
        <v>0</v>
      </c>
      <c r="L1278">
        <v>0</v>
      </c>
      <c r="M1278">
        <v>0</v>
      </c>
    </row>
    <row r="1279" spans="1:13" x14ac:dyDescent="0.2">
      <c r="A1279">
        <v>5918041</v>
      </c>
      <c r="B1279" t="s">
        <v>6289</v>
      </c>
      <c r="C1279" t="s">
        <v>8821</v>
      </c>
      <c r="D1279" t="s">
        <v>8835</v>
      </c>
      <c r="E1279" t="s">
        <v>6292</v>
      </c>
      <c r="F1279" t="s">
        <v>8822</v>
      </c>
      <c r="G1279" t="s">
        <v>8836</v>
      </c>
      <c r="H1279">
        <v>0</v>
      </c>
      <c r="I1279">
        <v>0</v>
      </c>
      <c r="J1279">
        <v>1</v>
      </c>
      <c r="K1279">
        <v>0</v>
      </c>
      <c r="L1279">
        <v>0</v>
      </c>
      <c r="M1279">
        <v>0</v>
      </c>
    </row>
    <row r="1280" spans="1:13" x14ac:dyDescent="0.2">
      <c r="A1280">
        <v>5918021</v>
      </c>
      <c r="B1280" t="s">
        <v>6289</v>
      </c>
      <c r="C1280" t="s">
        <v>8821</v>
      </c>
      <c r="D1280" t="s">
        <v>8837</v>
      </c>
      <c r="E1280" t="s">
        <v>6292</v>
      </c>
      <c r="F1280" t="s">
        <v>8822</v>
      </c>
      <c r="G1280" t="s">
        <v>8838</v>
      </c>
      <c r="H1280">
        <v>0</v>
      </c>
      <c r="I1280">
        <v>0</v>
      </c>
      <c r="J1280">
        <v>1</v>
      </c>
      <c r="K1280">
        <v>0</v>
      </c>
      <c r="L1280">
        <v>0</v>
      </c>
      <c r="M1280">
        <v>0</v>
      </c>
    </row>
    <row r="1281" spans="1:13" x14ac:dyDescent="0.2">
      <c r="A1281">
        <v>5918005</v>
      </c>
      <c r="B1281" t="s">
        <v>6289</v>
      </c>
      <c r="C1281" t="s">
        <v>8821</v>
      </c>
      <c r="D1281" t="s">
        <v>8839</v>
      </c>
      <c r="E1281" t="s">
        <v>6292</v>
      </c>
      <c r="F1281" t="s">
        <v>8822</v>
      </c>
      <c r="G1281" t="s">
        <v>8840</v>
      </c>
      <c r="H1281">
        <v>0</v>
      </c>
      <c r="I1281">
        <v>0</v>
      </c>
      <c r="J1281">
        <v>1</v>
      </c>
      <c r="K1281">
        <v>0</v>
      </c>
      <c r="L1281">
        <v>0</v>
      </c>
      <c r="M1281">
        <v>0</v>
      </c>
    </row>
    <row r="1282" spans="1:13" x14ac:dyDescent="0.2">
      <c r="A1282">
        <v>5918003</v>
      </c>
      <c r="B1282" t="s">
        <v>6289</v>
      </c>
      <c r="C1282" t="s">
        <v>8821</v>
      </c>
      <c r="D1282" t="s">
        <v>8841</v>
      </c>
      <c r="E1282" t="s">
        <v>6292</v>
      </c>
      <c r="F1282" t="s">
        <v>8822</v>
      </c>
      <c r="G1282" t="s">
        <v>8842</v>
      </c>
      <c r="H1282">
        <v>0</v>
      </c>
      <c r="I1282">
        <v>0</v>
      </c>
      <c r="J1282">
        <v>0</v>
      </c>
      <c r="K1282">
        <v>0</v>
      </c>
      <c r="L1282">
        <v>0</v>
      </c>
      <c r="M1282">
        <v>0</v>
      </c>
    </row>
    <row r="1283" spans="1:13" x14ac:dyDescent="0.2">
      <c r="A1283">
        <v>5918001</v>
      </c>
      <c r="B1283" t="s">
        <v>6289</v>
      </c>
      <c r="C1283" t="s">
        <v>8821</v>
      </c>
      <c r="D1283" t="s">
        <v>8843</v>
      </c>
      <c r="E1283" t="s">
        <v>6292</v>
      </c>
      <c r="F1283" t="s">
        <v>8822</v>
      </c>
      <c r="G1283" t="s">
        <v>8844</v>
      </c>
      <c r="H1283">
        <v>0</v>
      </c>
      <c r="I1283">
        <v>0</v>
      </c>
      <c r="J1283">
        <v>1</v>
      </c>
      <c r="K1283">
        <v>0</v>
      </c>
      <c r="L1283">
        <v>0</v>
      </c>
      <c r="M1283">
        <v>0</v>
      </c>
    </row>
    <row r="1284" spans="1:13" x14ac:dyDescent="0.2">
      <c r="A1284">
        <v>5918025</v>
      </c>
      <c r="B1284" t="s">
        <v>6289</v>
      </c>
      <c r="C1284" t="s">
        <v>8821</v>
      </c>
      <c r="D1284" t="s">
        <v>8845</v>
      </c>
      <c r="E1284" t="s">
        <v>6292</v>
      </c>
      <c r="F1284" t="s">
        <v>8822</v>
      </c>
      <c r="G1284" t="s">
        <v>8846</v>
      </c>
      <c r="H1284">
        <v>0</v>
      </c>
      <c r="I1284">
        <v>0</v>
      </c>
      <c r="J1284">
        <v>0</v>
      </c>
      <c r="K1284">
        <v>0</v>
      </c>
      <c r="L1284">
        <v>0</v>
      </c>
      <c r="M1284">
        <v>0</v>
      </c>
    </row>
    <row r="1285" spans="1:13" x14ac:dyDescent="0.2">
      <c r="A1285">
        <v>5918044</v>
      </c>
      <c r="B1285" t="s">
        <v>6289</v>
      </c>
      <c r="C1285" t="s">
        <v>8821</v>
      </c>
      <c r="D1285" t="s">
        <v>8847</v>
      </c>
      <c r="E1285" t="s">
        <v>6292</v>
      </c>
      <c r="F1285" t="s">
        <v>8822</v>
      </c>
      <c r="G1285" t="s">
        <v>8848</v>
      </c>
      <c r="H1285">
        <v>0</v>
      </c>
      <c r="I1285">
        <v>0</v>
      </c>
      <c r="J1285">
        <v>1</v>
      </c>
      <c r="K1285">
        <v>0</v>
      </c>
      <c r="L1285">
        <v>0</v>
      </c>
      <c r="M1285">
        <v>0</v>
      </c>
    </row>
    <row r="1286" spans="1:13" x14ac:dyDescent="0.2">
      <c r="A1286">
        <v>5918012</v>
      </c>
      <c r="B1286" t="s">
        <v>6289</v>
      </c>
      <c r="C1286" t="s">
        <v>8821</v>
      </c>
      <c r="D1286" t="s">
        <v>8849</v>
      </c>
      <c r="E1286" t="s">
        <v>6292</v>
      </c>
      <c r="F1286" t="s">
        <v>8822</v>
      </c>
      <c r="G1286" t="s">
        <v>8850</v>
      </c>
      <c r="H1286">
        <v>0</v>
      </c>
      <c r="I1286">
        <v>0</v>
      </c>
      <c r="J1286">
        <v>0</v>
      </c>
      <c r="K1286">
        <v>0</v>
      </c>
      <c r="L1286">
        <v>0</v>
      </c>
      <c r="M1286">
        <v>0</v>
      </c>
    </row>
    <row r="1287" spans="1:13" x14ac:dyDescent="0.2">
      <c r="A1287">
        <v>5918023</v>
      </c>
      <c r="B1287" t="s">
        <v>6289</v>
      </c>
      <c r="C1287" t="s">
        <v>8821</v>
      </c>
      <c r="D1287" t="s">
        <v>8851</v>
      </c>
      <c r="E1287" t="s">
        <v>6292</v>
      </c>
      <c r="F1287" t="s">
        <v>8822</v>
      </c>
      <c r="G1287" t="s">
        <v>8852</v>
      </c>
      <c r="H1287">
        <v>0</v>
      </c>
      <c r="I1287">
        <v>0</v>
      </c>
      <c r="J1287">
        <v>1</v>
      </c>
      <c r="K1287">
        <v>0</v>
      </c>
      <c r="L1287">
        <v>0</v>
      </c>
      <c r="M1287">
        <v>0</v>
      </c>
    </row>
    <row r="1288" spans="1:13" x14ac:dyDescent="0.2">
      <c r="A1288">
        <v>5918013</v>
      </c>
      <c r="B1288" t="s">
        <v>6289</v>
      </c>
      <c r="C1288" t="s">
        <v>8821</v>
      </c>
      <c r="D1288" t="s">
        <v>8853</v>
      </c>
      <c r="E1288" t="s">
        <v>6292</v>
      </c>
      <c r="F1288" t="s">
        <v>8822</v>
      </c>
      <c r="G1288" t="s">
        <v>8854</v>
      </c>
      <c r="H1288">
        <v>0</v>
      </c>
      <c r="I1288">
        <v>0</v>
      </c>
      <c r="J1288">
        <v>0</v>
      </c>
      <c r="K1288">
        <v>0</v>
      </c>
      <c r="L1288">
        <v>0</v>
      </c>
      <c r="M1288">
        <v>0</v>
      </c>
    </row>
    <row r="1289" spans="1:13" x14ac:dyDescent="0.2">
      <c r="A1289">
        <v>5918008</v>
      </c>
      <c r="B1289" t="s">
        <v>6289</v>
      </c>
      <c r="C1289" t="s">
        <v>8821</v>
      </c>
      <c r="D1289" t="s">
        <v>8855</v>
      </c>
      <c r="E1289" t="s">
        <v>6292</v>
      </c>
      <c r="F1289" t="s">
        <v>8822</v>
      </c>
      <c r="G1289" t="s">
        <v>8856</v>
      </c>
      <c r="H1289">
        <v>0</v>
      </c>
      <c r="I1289">
        <v>0</v>
      </c>
      <c r="J1289">
        <v>1</v>
      </c>
      <c r="K1289">
        <v>0</v>
      </c>
      <c r="L1289">
        <v>0</v>
      </c>
      <c r="M1289">
        <v>0</v>
      </c>
    </row>
    <row r="1290" spans="1:13" x14ac:dyDescent="0.2">
      <c r="A1290">
        <v>5918035</v>
      </c>
      <c r="B1290" t="s">
        <v>6289</v>
      </c>
      <c r="C1290" t="s">
        <v>8821</v>
      </c>
      <c r="D1290" t="s">
        <v>8857</v>
      </c>
      <c r="E1290" t="s">
        <v>6292</v>
      </c>
      <c r="F1290" t="s">
        <v>8822</v>
      </c>
      <c r="G1290" t="s">
        <v>8858</v>
      </c>
      <c r="H1290">
        <v>1</v>
      </c>
      <c r="I1290">
        <v>0</v>
      </c>
      <c r="J1290">
        <v>1</v>
      </c>
      <c r="K1290">
        <v>0</v>
      </c>
      <c r="L1290">
        <v>0</v>
      </c>
      <c r="M1290">
        <v>0</v>
      </c>
    </row>
    <row r="1291" spans="1:13" x14ac:dyDescent="0.2">
      <c r="A1291">
        <v>5918046</v>
      </c>
      <c r="B1291" t="s">
        <v>6289</v>
      </c>
      <c r="C1291" t="s">
        <v>8821</v>
      </c>
      <c r="D1291" t="s">
        <v>8859</v>
      </c>
      <c r="E1291" t="s">
        <v>6292</v>
      </c>
      <c r="F1291" t="s">
        <v>8822</v>
      </c>
      <c r="G1291" t="s">
        <v>8860</v>
      </c>
      <c r="H1291">
        <v>0</v>
      </c>
      <c r="I1291">
        <v>0</v>
      </c>
      <c r="J1291">
        <v>1</v>
      </c>
      <c r="K1291">
        <v>0</v>
      </c>
      <c r="L1291">
        <v>0</v>
      </c>
      <c r="M1291">
        <v>0</v>
      </c>
    </row>
    <row r="1292" spans="1:13" x14ac:dyDescent="0.2">
      <c r="A1292">
        <v>5918042</v>
      </c>
      <c r="B1292" t="s">
        <v>6289</v>
      </c>
      <c r="C1292" t="s">
        <v>8821</v>
      </c>
      <c r="D1292" t="s">
        <v>8861</v>
      </c>
      <c r="E1292" t="s">
        <v>6292</v>
      </c>
      <c r="F1292" t="s">
        <v>8822</v>
      </c>
      <c r="G1292" t="s">
        <v>8862</v>
      </c>
      <c r="H1292">
        <v>0</v>
      </c>
      <c r="I1292">
        <v>0</v>
      </c>
      <c r="J1292">
        <v>1</v>
      </c>
      <c r="K1292">
        <v>0</v>
      </c>
      <c r="L1292">
        <v>0</v>
      </c>
      <c r="M1292">
        <v>0</v>
      </c>
    </row>
    <row r="1293" spans="1:13" x14ac:dyDescent="0.2">
      <c r="A1293">
        <v>5918045</v>
      </c>
      <c r="B1293" t="s">
        <v>6289</v>
      </c>
      <c r="C1293" t="s">
        <v>8821</v>
      </c>
      <c r="D1293" t="s">
        <v>8863</v>
      </c>
      <c r="E1293" t="s">
        <v>6292</v>
      </c>
      <c r="F1293" t="s">
        <v>8822</v>
      </c>
      <c r="G1293" t="s">
        <v>8864</v>
      </c>
      <c r="H1293">
        <v>0</v>
      </c>
      <c r="I1293">
        <v>0</v>
      </c>
      <c r="J1293">
        <v>1</v>
      </c>
      <c r="K1293">
        <v>0</v>
      </c>
      <c r="L1293">
        <v>0</v>
      </c>
      <c r="M1293">
        <v>0</v>
      </c>
    </row>
    <row r="1294" spans="1:13" x14ac:dyDescent="0.2">
      <c r="A1294">
        <v>5918011</v>
      </c>
      <c r="B1294" t="s">
        <v>6289</v>
      </c>
      <c r="C1294" t="s">
        <v>8821</v>
      </c>
      <c r="D1294" t="s">
        <v>8865</v>
      </c>
      <c r="E1294" t="s">
        <v>6292</v>
      </c>
      <c r="F1294" t="s">
        <v>8822</v>
      </c>
      <c r="G1294" t="s">
        <v>8866</v>
      </c>
      <c r="H1294">
        <v>0</v>
      </c>
      <c r="I1294">
        <v>0</v>
      </c>
      <c r="J1294">
        <v>0</v>
      </c>
      <c r="K1294">
        <v>0</v>
      </c>
      <c r="L1294">
        <v>0</v>
      </c>
      <c r="M1294">
        <v>0</v>
      </c>
    </row>
    <row r="1295" spans="1:13" x14ac:dyDescent="0.2">
      <c r="A1295">
        <v>5918006</v>
      </c>
      <c r="B1295" t="s">
        <v>6289</v>
      </c>
      <c r="C1295" t="s">
        <v>8821</v>
      </c>
      <c r="D1295" t="s">
        <v>8867</v>
      </c>
      <c r="E1295" t="s">
        <v>6292</v>
      </c>
      <c r="F1295" t="s">
        <v>8822</v>
      </c>
      <c r="G1295" t="s">
        <v>8868</v>
      </c>
      <c r="H1295">
        <v>0</v>
      </c>
      <c r="I1295">
        <v>0</v>
      </c>
      <c r="J1295">
        <v>0</v>
      </c>
      <c r="K1295">
        <v>0</v>
      </c>
      <c r="L1295">
        <v>0</v>
      </c>
      <c r="M1295">
        <v>0</v>
      </c>
    </row>
    <row r="1296" spans="1:13" x14ac:dyDescent="0.2">
      <c r="A1296">
        <v>5918037</v>
      </c>
      <c r="B1296" t="s">
        <v>6289</v>
      </c>
      <c r="C1296" t="s">
        <v>8821</v>
      </c>
      <c r="D1296" t="s">
        <v>8869</v>
      </c>
      <c r="E1296" t="s">
        <v>6292</v>
      </c>
      <c r="F1296" t="s">
        <v>8822</v>
      </c>
      <c r="G1296" t="s">
        <v>8870</v>
      </c>
      <c r="H1296">
        <v>0</v>
      </c>
      <c r="I1296">
        <v>0</v>
      </c>
      <c r="J1296">
        <v>1</v>
      </c>
      <c r="K1296">
        <v>0</v>
      </c>
      <c r="L1296">
        <v>0</v>
      </c>
      <c r="M1296">
        <v>0</v>
      </c>
    </row>
    <row r="1297" spans="1:13" x14ac:dyDescent="0.2">
      <c r="A1297">
        <v>5918031</v>
      </c>
      <c r="B1297" t="s">
        <v>6289</v>
      </c>
      <c r="C1297" t="s">
        <v>8821</v>
      </c>
      <c r="D1297" t="s">
        <v>8871</v>
      </c>
      <c r="E1297" t="s">
        <v>6292</v>
      </c>
      <c r="F1297" t="s">
        <v>8822</v>
      </c>
      <c r="G1297" t="s">
        <v>8872</v>
      </c>
      <c r="H1297">
        <v>0</v>
      </c>
      <c r="I1297">
        <v>0</v>
      </c>
      <c r="J1297">
        <v>1</v>
      </c>
      <c r="K1297">
        <v>0</v>
      </c>
      <c r="L1297">
        <v>0</v>
      </c>
      <c r="M1297">
        <v>0</v>
      </c>
    </row>
    <row r="1298" spans="1:13" x14ac:dyDescent="0.2">
      <c r="A1298">
        <v>5918032</v>
      </c>
      <c r="B1298" t="s">
        <v>6289</v>
      </c>
      <c r="C1298" t="s">
        <v>8821</v>
      </c>
      <c r="D1298" t="s">
        <v>8873</v>
      </c>
      <c r="E1298" t="s">
        <v>6292</v>
      </c>
      <c r="F1298" t="s">
        <v>8822</v>
      </c>
      <c r="G1298" t="s">
        <v>8874</v>
      </c>
      <c r="H1298">
        <v>0</v>
      </c>
      <c r="I1298">
        <v>0</v>
      </c>
      <c r="J1298">
        <v>1</v>
      </c>
      <c r="K1298">
        <v>0</v>
      </c>
      <c r="L1298">
        <v>0</v>
      </c>
      <c r="M1298">
        <v>0</v>
      </c>
    </row>
    <row r="1299" spans="1:13" x14ac:dyDescent="0.2">
      <c r="A1299">
        <v>5918033</v>
      </c>
      <c r="B1299" t="s">
        <v>6289</v>
      </c>
      <c r="C1299" t="s">
        <v>8821</v>
      </c>
      <c r="D1299" t="s">
        <v>8875</v>
      </c>
      <c r="E1299" t="s">
        <v>6292</v>
      </c>
      <c r="F1299" t="s">
        <v>8822</v>
      </c>
      <c r="G1299" t="s">
        <v>8876</v>
      </c>
      <c r="H1299">
        <v>0</v>
      </c>
      <c r="I1299">
        <v>0</v>
      </c>
      <c r="J1299">
        <v>1</v>
      </c>
      <c r="K1299">
        <v>0</v>
      </c>
      <c r="L1299">
        <v>0</v>
      </c>
      <c r="M1299">
        <v>0</v>
      </c>
    </row>
    <row r="1300" spans="1:13" x14ac:dyDescent="0.2">
      <c r="A1300">
        <v>5918036</v>
      </c>
      <c r="B1300" t="s">
        <v>6289</v>
      </c>
      <c r="C1300" t="s">
        <v>8821</v>
      </c>
      <c r="D1300" t="s">
        <v>8877</v>
      </c>
      <c r="E1300" t="s">
        <v>6292</v>
      </c>
      <c r="F1300" t="s">
        <v>8822</v>
      </c>
      <c r="G1300" t="s">
        <v>8878</v>
      </c>
      <c r="H1300">
        <v>0</v>
      </c>
      <c r="I1300">
        <v>0</v>
      </c>
      <c r="J1300">
        <v>1</v>
      </c>
      <c r="K1300">
        <v>0</v>
      </c>
      <c r="L1300">
        <v>0</v>
      </c>
      <c r="M1300">
        <v>0</v>
      </c>
    </row>
    <row r="1301" spans="1:13" x14ac:dyDescent="0.2">
      <c r="A1301">
        <v>5918034</v>
      </c>
      <c r="B1301" t="s">
        <v>6289</v>
      </c>
      <c r="C1301" t="s">
        <v>8821</v>
      </c>
      <c r="D1301" t="s">
        <v>8879</v>
      </c>
      <c r="E1301" t="s">
        <v>6292</v>
      </c>
      <c r="F1301" t="s">
        <v>8822</v>
      </c>
      <c r="G1301" t="s">
        <v>8880</v>
      </c>
      <c r="H1301">
        <v>0</v>
      </c>
      <c r="I1301">
        <v>0</v>
      </c>
      <c r="J1301">
        <v>1</v>
      </c>
      <c r="K1301">
        <v>0</v>
      </c>
      <c r="L1301">
        <v>0</v>
      </c>
      <c r="M1301">
        <v>0</v>
      </c>
    </row>
    <row r="1302" spans="1:13" x14ac:dyDescent="0.2">
      <c r="A1302">
        <v>5918014</v>
      </c>
      <c r="B1302" t="s">
        <v>6289</v>
      </c>
      <c r="C1302" t="s">
        <v>8821</v>
      </c>
      <c r="D1302" t="s">
        <v>8881</v>
      </c>
      <c r="E1302" t="s">
        <v>6292</v>
      </c>
      <c r="F1302" t="s">
        <v>8822</v>
      </c>
      <c r="G1302" t="s">
        <v>8882</v>
      </c>
      <c r="H1302">
        <v>0</v>
      </c>
      <c r="I1302">
        <v>0</v>
      </c>
      <c r="J1302">
        <v>0</v>
      </c>
      <c r="K1302">
        <v>0</v>
      </c>
      <c r="L1302">
        <v>0</v>
      </c>
      <c r="M1302">
        <v>0</v>
      </c>
    </row>
    <row r="1303" spans="1:13" x14ac:dyDescent="0.2">
      <c r="A1303">
        <v>5870000</v>
      </c>
      <c r="B1303" t="s">
        <v>6289</v>
      </c>
      <c r="C1303" t="s">
        <v>8883</v>
      </c>
      <c r="D1303" t="s">
        <v>6291</v>
      </c>
      <c r="E1303" t="s">
        <v>6292</v>
      </c>
      <c r="F1303" t="s">
        <v>8884</v>
      </c>
      <c r="G1303" t="s">
        <v>6294</v>
      </c>
      <c r="H1303">
        <v>0</v>
      </c>
      <c r="I1303">
        <v>0</v>
      </c>
      <c r="J1303">
        <v>0</v>
      </c>
      <c r="K1303">
        <v>0</v>
      </c>
      <c r="L1303">
        <v>0</v>
      </c>
      <c r="M1303">
        <v>0</v>
      </c>
    </row>
    <row r="1304" spans="1:13" x14ac:dyDescent="0.2">
      <c r="A1304">
        <v>5870003</v>
      </c>
      <c r="B1304" t="s">
        <v>6289</v>
      </c>
      <c r="C1304" t="s">
        <v>8883</v>
      </c>
      <c r="D1304" t="s">
        <v>8885</v>
      </c>
      <c r="E1304" t="s">
        <v>6292</v>
      </c>
      <c r="F1304" t="s">
        <v>8884</v>
      </c>
      <c r="G1304" t="s">
        <v>8886</v>
      </c>
      <c r="H1304">
        <v>0</v>
      </c>
      <c r="I1304">
        <v>0</v>
      </c>
      <c r="J1304">
        <v>0</v>
      </c>
      <c r="K1304">
        <v>0</v>
      </c>
      <c r="L1304">
        <v>0</v>
      </c>
      <c r="M1304">
        <v>0</v>
      </c>
    </row>
    <row r="1305" spans="1:13" x14ac:dyDescent="0.2">
      <c r="A1305">
        <v>5870066</v>
      </c>
      <c r="B1305" t="s">
        <v>6289</v>
      </c>
      <c r="C1305" t="s">
        <v>8883</v>
      </c>
      <c r="D1305" t="s">
        <v>8887</v>
      </c>
      <c r="E1305" t="s">
        <v>6292</v>
      </c>
      <c r="F1305" t="s">
        <v>8884</v>
      </c>
      <c r="G1305" t="s">
        <v>8888</v>
      </c>
      <c r="H1305">
        <v>0</v>
      </c>
      <c r="I1305">
        <v>0</v>
      </c>
      <c r="J1305">
        <v>0</v>
      </c>
      <c r="K1305">
        <v>0</v>
      </c>
      <c r="L1305">
        <v>0</v>
      </c>
      <c r="M1305">
        <v>0</v>
      </c>
    </row>
    <row r="1306" spans="1:13" x14ac:dyDescent="0.2">
      <c r="A1306">
        <v>5870061</v>
      </c>
      <c r="B1306" t="s">
        <v>6289</v>
      </c>
      <c r="C1306" t="s">
        <v>8883</v>
      </c>
      <c r="D1306" t="s">
        <v>8889</v>
      </c>
      <c r="E1306" t="s">
        <v>6292</v>
      </c>
      <c r="F1306" t="s">
        <v>8884</v>
      </c>
      <c r="G1306" t="s">
        <v>8890</v>
      </c>
      <c r="H1306">
        <v>0</v>
      </c>
      <c r="I1306">
        <v>0</v>
      </c>
      <c r="J1306">
        <v>0</v>
      </c>
      <c r="K1306">
        <v>0</v>
      </c>
      <c r="L1306">
        <v>0</v>
      </c>
      <c r="M1306">
        <v>0</v>
      </c>
    </row>
    <row r="1307" spans="1:13" x14ac:dyDescent="0.2">
      <c r="A1307">
        <v>5870063</v>
      </c>
      <c r="B1307" t="s">
        <v>6289</v>
      </c>
      <c r="C1307" t="s">
        <v>8883</v>
      </c>
      <c r="D1307" t="s">
        <v>8891</v>
      </c>
      <c r="E1307" t="s">
        <v>6292</v>
      </c>
      <c r="F1307" t="s">
        <v>8884</v>
      </c>
      <c r="G1307" t="s">
        <v>8892</v>
      </c>
      <c r="H1307">
        <v>0</v>
      </c>
      <c r="I1307">
        <v>0</v>
      </c>
      <c r="J1307">
        <v>0</v>
      </c>
      <c r="K1307">
        <v>0</v>
      </c>
      <c r="L1307">
        <v>0</v>
      </c>
      <c r="M1307">
        <v>0</v>
      </c>
    </row>
    <row r="1308" spans="1:13" x14ac:dyDescent="0.2">
      <c r="A1308">
        <v>5870051</v>
      </c>
      <c r="B1308" t="s">
        <v>6289</v>
      </c>
      <c r="C1308" t="s">
        <v>8883</v>
      </c>
      <c r="D1308" t="s">
        <v>8893</v>
      </c>
      <c r="E1308" t="s">
        <v>6292</v>
      </c>
      <c r="F1308" t="s">
        <v>8884</v>
      </c>
      <c r="G1308" t="s">
        <v>8894</v>
      </c>
      <c r="H1308">
        <v>0</v>
      </c>
      <c r="I1308">
        <v>0</v>
      </c>
      <c r="J1308">
        <v>0</v>
      </c>
      <c r="K1308">
        <v>0</v>
      </c>
      <c r="L1308">
        <v>0</v>
      </c>
      <c r="M1308">
        <v>0</v>
      </c>
    </row>
    <row r="1309" spans="1:13" x14ac:dyDescent="0.2">
      <c r="A1309">
        <v>5870053</v>
      </c>
      <c r="B1309" t="s">
        <v>6289</v>
      </c>
      <c r="C1309" t="s">
        <v>8883</v>
      </c>
      <c r="D1309" t="s">
        <v>8895</v>
      </c>
      <c r="E1309" t="s">
        <v>6292</v>
      </c>
      <c r="F1309" t="s">
        <v>8884</v>
      </c>
      <c r="G1309" t="s">
        <v>8896</v>
      </c>
      <c r="H1309">
        <v>0</v>
      </c>
      <c r="I1309">
        <v>0</v>
      </c>
      <c r="J1309">
        <v>1</v>
      </c>
      <c r="K1309">
        <v>0</v>
      </c>
      <c r="L1309">
        <v>0</v>
      </c>
      <c r="M1309">
        <v>0</v>
      </c>
    </row>
    <row r="1310" spans="1:13" x14ac:dyDescent="0.2">
      <c r="A1310">
        <v>5870002</v>
      </c>
      <c r="B1310" t="s">
        <v>6289</v>
      </c>
      <c r="C1310" t="s">
        <v>8883</v>
      </c>
      <c r="D1310" t="s">
        <v>8897</v>
      </c>
      <c r="E1310" t="s">
        <v>6292</v>
      </c>
      <c r="F1310" t="s">
        <v>8884</v>
      </c>
      <c r="G1310" t="s">
        <v>8898</v>
      </c>
      <c r="H1310">
        <v>0</v>
      </c>
      <c r="I1310">
        <v>0</v>
      </c>
      <c r="J1310">
        <v>0</v>
      </c>
      <c r="K1310">
        <v>0</v>
      </c>
      <c r="L1310">
        <v>0</v>
      </c>
      <c r="M1310">
        <v>0</v>
      </c>
    </row>
    <row r="1311" spans="1:13" x14ac:dyDescent="0.2">
      <c r="A1311">
        <v>5870065</v>
      </c>
      <c r="B1311" t="s">
        <v>6289</v>
      </c>
      <c r="C1311" t="s">
        <v>8883</v>
      </c>
      <c r="D1311" t="s">
        <v>8899</v>
      </c>
      <c r="E1311" t="s">
        <v>6292</v>
      </c>
      <c r="F1311" t="s">
        <v>8884</v>
      </c>
      <c r="G1311" t="s">
        <v>8900</v>
      </c>
      <c r="H1311">
        <v>0</v>
      </c>
      <c r="I1311">
        <v>0</v>
      </c>
      <c r="J1311">
        <v>0</v>
      </c>
      <c r="K1311">
        <v>0</v>
      </c>
      <c r="L1311">
        <v>0</v>
      </c>
      <c r="M1311">
        <v>0</v>
      </c>
    </row>
    <row r="1312" spans="1:13" x14ac:dyDescent="0.2">
      <c r="A1312">
        <v>5870021</v>
      </c>
      <c r="B1312" t="s">
        <v>6289</v>
      </c>
      <c r="C1312" t="s">
        <v>8883</v>
      </c>
      <c r="D1312" t="s">
        <v>8901</v>
      </c>
      <c r="E1312" t="s">
        <v>6292</v>
      </c>
      <c r="F1312" t="s">
        <v>8884</v>
      </c>
      <c r="G1312" t="s">
        <v>8902</v>
      </c>
      <c r="H1312">
        <v>0</v>
      </c>
      <c r="I1312">
        <v>0</v>
      </c>
      <c r="J1312">
        <v>0</v>
      </c>
      <c r="K1312">
        <v>0</v>
      </c>
      <c r="L1312">
        <v>0</v>
      </c>
      <c r="M1312">
        <v>0</v>
      </c>
    </row>
    <row r="1313" spans="1:13" x14ac:dyDescent="0.2">
      <c r="A1313">
        <v>5870031</v>
      </c>
      <c r="B1313" t="s">
        <v>6289</v>
      </c>
      <c r="C1313" t="s">
        <v>8883</v>
      </c>
      <c r="D1313" t="s">
        <v>8903</v>
      </c>
      <c r="E1313" t="s">
        <v>6292</v>
      </c>
      <c r="F1313" t="s">
        <v>8884</v>
      </c>
      <c r="G1313" t="s">
        <v>8904</v>
      </c>
      <c r="H1313">
        <v>0</v>
      </c>
      <c r="I1313">
        <v>0</v>
      </c>
      <c r="J1313">
        <v>1</v>
      </c>
      <c r="K1313">
        <v>0</v>
      </c>
      <c r="L1313">
        <v>0</v>
      </c>
      <c r="M1313">
        <v>0</v>
      </c>
    </row>
    <row r="1314" spans="1:13" x14ac:dyDescent="0.2">
      <c r="A1314">
        <v>5870032</v>
      </c>
      <c r="B1314" t="s">
        <v>6289</v>
      </c>
      <c r="C1314" t="s">
        <v>8883</v>
      </c>
      <c r="D1314" t="s">
        <v>8905</v>
      </c>
      <c r="E1314" t="s">
        <v>6292</v>
      </c>
      <c r="F1314" t="s">
        <v>8884</v>
      </c>
      <c r="G1314" t="s">
        <v>8906</v>
      </c>
      <c r="H1314">
        <v>0</v>
      </c>
      <c r="I1314">
        <v>0</v>
      </c>
      <c r="J1314">
        <v>1</v>
      </c>
      <c r="K1314">
        <v>0</v>
      </c>
      <c r="L1314">
        <v>0</v>
      </c>
      <c r="M1314">
        <v>0</v>
      </c>
    </row>
    <row r="1315" spans="1:13" x14ac:dyDescent="0.2">
      <c r="A1315">
        <v>5870013</v>
      </c>
      <c r="B1315" t="s">
        <v>6289</v>
      </c>
      <c r="C1315" t="s">
        <v>8883</v>
      </c>
      <c r="D1315" t="s">
        <v>8907</v>
      </c>
      <c r="E1315" t="s">
        <v>6292</v>
      </c>
      <c r="F1315" t="s">
        <v>8884</v>
      </c>
      <c r="G1315" t="s">
        <v>8908</v>
      </c>
      <c r="H1315">
        <v>0</v>
      </c>
      <c r="I1315">
        <v>0</v>
      </c>
      <c r="J1315">
        <v>0</v>
      </c>
      <c r="K1315">
        <v>0</v>
      </c>
      <c r="L1315">
        <v>0</v>
      </c>
      <c r="M1315">
        <v>0</v>
      </c>
    </row>
    <row r="1316" spans="1:13" x14ac:dyDescent="0.2">
      <c r="A1316">
        <v>5870041</v>
      </c>
      <c r="B1316" t="s">
        <v>6289</v>
      </c>
      <c r="C1316" t="s">
        <v>8883</v>
      </c>
      <c r="D1316" t="s">
        <v>8909</v>
      </c>
      <c r="E1316" t="s">
        <v>6292</v>
      </c>
      <c r="F1316" t="s">
        <v>8884</v>
      </c>
      <c r="G1316" t="s">
        <v>8910</v>
      </c>
      <c r="H1316">
        <v>0</v>
      </c>
      <c r="I1316">
        <v>0</v>
      </c>
      <c r="J1316">
        <v>0</v>
      </c>
      <c r="K1316">
        <v>0</v>
      </c>
      <c r="L1316">
        <v>0</v>
      </c>
      <c r="M1316">
        <v>0</v>
      </c>
    </row>
    <row r="1317" spans="1:13" x14ac:dyDescent="0.2">
      <c r="A1317">
        <v>5870043</v>
      </c>
      <c r="B1317" t="s">
        <v>6289</v>
      </c>
      <c r="C1317" t="s">
        <v>8883</v>
      </c>
      <c r="D1317" t="s">
        <v>8911</v>
      </c>
      <c r="E1317" t="s">
        <v>6292</v>
      </c>
      <c r="F1317" t="s">
        <v>8884</v>
      </c>
      <c r="G1317" t="s">
        <v>8912</v>
      </c>
      <c r="H1317">
        <v>0</v>
      </c>
      <c r="I1317">
        <v>0</v>
      </c>
      <c r="J1317">
        <v>1</v>
      </c>
      <c r="K1317">
        <v>0</v>
      </c>
      <c r="L1317">
        <v>0</v>
      </c>
      <c r="M1317">
        <v>0</v>
      </c>
    </row>
    <row r="1318" spans="1:13" x14ac:dyDescent="0.2">
      <c r="A1318">
        <v>5870062</v>
      </c>
      <c r="B1318" t="s">
        <v>6289</v>
      </c>
      <c r="C1318" t="s">
        <v>8883</v>
      </c>
      <c r="D1318" t="s">
        <v>8913</v>
      </c>
      <c r="E1318" t="s">
        <v>6292</v>
      </c>
      <c r="F1318" t="s">
        <v>8884</v>
      </c>
      <c r="G1318" t="s">
        <v>8914</v>
      </c>
      <c r="H1318">
        <v>0</v>
      </c>
      <c r="I1318">
        <v>0</v>
      </c>
      <c r="J1318">
        <v>0</v>
      </c>
      <c r="K1318">
        <v>0</v>
      </c>
      <c r="L1318">
        <v>0</v>
      </c>
      <c r="M1318">
        <v>0</v>
      </c>
    </row>
    <row r="1319" spans="1:13" x14ac:dyDescent="0.2">
      <c r="A1319">
        <v>5870001</v>
      </c>
      <c r="B1319" t="s">
        <v>6289</v>
      </c>
      <c r="C1319" t="s">
        <v>8883</v>
      </c>
      <c r="D1319" t="s">
        <v>8915</v>
      </c>
      <c r="E1319" t="s">
        <v>6292</v>
      </c>
      <c r="F1319" t="s">
        <v>8884</v>
      </c>
      <c r="G1319" t="s">
        <v>8916</v>
      </c>
      <c r="H1319">
        <v>0</v>
      </c>
      <c r="I1319">
        <v>0</v>
      </c>
      <c r="J1319">
        <v>0</v>
      </c>
      <c r="K1319">
        <v>0</v>
      </c>
      <c r="L1319">
        <v>0</v>
      </c>
      <c r="M1319">
        <v>0</v>
      </c>
    </row>
    <row r="1320" spans="1:13" x14ac:dyDescent="0.2">
      <c r="A1320">
        <v>5870012</v>
      </c>
      <c r="B1320" t="s">
        <v>6289</v>
      </c>
      <c r="C1320" t="s">
        <v>8883</v>
      </c>
      <c r="D1320" t="s">
        <v>8917</v>
      </c>
      <c r="E1320" t="s">
        <v>6292</v>
      </c>
      <c r="F1320" t="s">
        <v>8884</v>
      </c>
      <c r="G1320" t="s">
        <v>8918</v>
      </c>
      <c r="H1320">
        <v>0</v>
      </c>
      <c r="I1320">
        <v>0</v>
      </c>
      <c r="J1320">
        <v>0</v>
      </c>
      <c r="K1320">
        <v>0</v>
      </c>
      <c r="L1320">
        <v>0</v>
      </c>
      <c r="M1320">
        <v>0</v>
      </c>
    </row>
    <row r="1321" spans="1:13" x14ac:dyDescent="0.2">
      <c r="A1321">
        <v>5870011</v>
      </c>
      <c r="B1321" t="s">
        <v>6289</v>
      </c>
      <c r="C1321" t="s">
        <v>8883</v>
      </c>
      <c r="D1321" t="s">
        <v>8919</v>
      </c>
      <c r="E1321" t="s">
        <v>6292</v>
      </c>
      <c r="F1321" t="s">
        <v>8884</v>
      </c>
      <c r="G1321" t="s">
        <v>8920</v>
      </c>
      <c r="H1321">
        <v>0</v>
      </c>
      <c r="I1321">
        <v>0</v>
      </c>
      <c r="J1321">
        <v>0</v>
      </c>
      <c r="K1321">
        <v>0</v>
      </c>
      <c r="L1321">
        <v>0</v>
      </c>
      <c r="M1321">
        <v>0</v>
      </c>
    </row>
    <row r="1322" spans="1:13" x14ac:dyDescent="0.2">
      <c r="A1322">
        <v>5870014</v>
      </c>
      <c r="B1322" t="s">
        <v>6289</v>
      </c>
      <c r="C1322" t="s">
        <v>8883</v>
      </c>
      <c r="D1322" t="s">
        <v>8921</v>
      </c>
      <c r="E1322" t="s">
        <v>6292</v>
      </c>
      <c r="F1322" t="s">
        <v>8884</v>
      </c>
      <c r="G1322" t="s">
        <v>8922</v>
      </c>
      <c r="H1322">
        <v>0</v>
      </c>
      <c r="I1322">
        <v>0</v>
      </c>
      <c r="J1322">
        <v>0</v>
      </c>
      <c r="K1322">
        <v>0</v>
      </c>
      <c r="L1322">
        <v>0</v>
      </c>
      <c r="M1322">
        <v>0</v>
      </c>
    </row>
    <row r="1323" spans="1:13" x14ac:dyDescent="0.2">
      <c r="A1323">
        <v>5870022</v>
      </c>
      <c r="B1323" t="s">
        <v>6289</v>
      </c>
      <c r="C1323" t="s">
        <v>8883</v>
      </c>
      <c r="D1323" t="s">
        <v>6473</v>
      </c>
      <c r="E1323" t="s">
        <v>6292</v>
      </c>
      <c r="F1323" t="s">
        <v>8884</v>
      </c>
      <c r="G1323" t="s">
        <v>6474</v>
      </c>
      <c r="H1323">
        <v>0</v>
      </c>
      <c r="I1323">
        <v>0</v>
      </c>
      <c r="J1323">
        <v>0</v>
      </c>
      <c r="K1323">
        <v>0</v>
      </c>
      <c r="L1323">
        <v>0</v>
      </c>
      <c r="M1323">
        <v>0</v>
      </c>
    </row>
    <row r="1324" spans="1:13" x14ac:dyDescent="0.2">
      <c r="A1324">
        <v>5870064</v>
      </c>
      <c r="B1324" t="s">
        <v>6289</v>
      </c>
      <c r="C1324" t="s">
        <v>8883</v>
      </c>
      <c r="D1324" t="s">
        <v>8923</v>
      </c>
      <c r="E1324" t="s">
        <v>6292</v>
      </c>
      <c r="F1324" t="s">
        <v>8884</v>
      </c>
      <c r="G1324" t="s">
        <v>8924</v>
      </c>
      <c r="H1324">
        <v>0</v>
      </c>
      <c r="I1324">
        <v>0</v>
      </c>
      <c r="J1324">
        <v>0</v>
      </c>
      <c r="K1324">
        <v>0</v>
      </c>
      <c r="L1324">
        <v>0</v>
      </c>
      <c r="M1324">
        <v>0</v>
      </c>
    </row>
    <row r="1325" spans="1:13" x14ac:dyDescent="0.2">
      <c r="A1325">
        <v>5870052</v>
      </c>
      <c r="B1325" t="s">
        <v>6289</v>
      </c>
      <c r="C1325" t="s">
        <v>8883</v>
      </c>
      <c r="D1325" t="s">
        <v>8925</v>
      </c>
      <c r="E1325" t="s">
        <v>6292</v>
      </c>
      <c r="F1325" t="s">
        <v>8884</v>
      </c>
      <c r="G1325" t="s">
        <v>8926</v>
      </c>
      <c r="H1325">
        <v>0</v>
      </c>
      <c r="I1325">
        <v>0</v>
      </c>
      <c r="J1325">
        <v>0</v>
      </c>
      <c r="K1325">
        <v>0</v>
      </c>
      <c r="L1325">
        <v>0</v>
      </c>
      <c r="M1325">
        <v>0</v>
      </c>
    </row>
    <row r="1326" spans="1:13" x14ac:dyDescent="0.2">
      <c r="A1326">
        <v>5870054</v>
      </c>
      <c r="B1326" t="s">
        <v>6289</v>
      </c>
      <c r="C1326" t="s">
        <v>8883</v>
      </c>
      <c r="D1326" t="s">
        <v>8927</v>
      </c>
      <c r="E1326" t="s">
        <v>6292</v>
      </c>
      <c r="F1326" t="s">
        <v>8884</v>
      </c>
      <c r="G1326" t="s">
        <v>8928</v>
      </c>
      <c r="H1326">
        <v>0</v>
      </c>
      <c r="I1326">
        <v>0</v>
      </c>
      <c r="J1326">
        <v>1</v>
      </c>
      <c r="K1326">
        <v>0</v>
      </c>
      <c r="L1326">
        <v>0</v>
      </c>
      <c r="M1326">
        <v>0</v>
      </c>
    </row>
    <row r="1327" spans="1:13" x14ac:dyDescent="0.2">
      <c r="A1327">
        <v>5870042</v>
      </c>
      <c r="B1327" t="s">
        <v>6289</v>
      </c>
      <c r="C1327" t="s">
        <v>8883</v>
      </c>
      <c r="D1327" t="s">
        <v>8929</v>
      </c>
      <c r="E1327" t="s">
        <v>6292</v>
      </c>
      <c r="F1327" t="s">
        <v>8884</v>
      </c>
      <c r="G1327" t="s">
        <v>8930</v>
      </c>
      <c r="H1327">
        <v>0</v>
      </c>
      <c r="I1327">
        <v>0</v>
      </c>
      <c r="J1327">
        <v>1</v>
      </c>
      <c r="K1327">
        <v>0</v>
      </c>
      <c r="L1327">
        <v>0</v>
      </c>
      <c r="M1327">
        <v>0</v>
      </c>
    </row>
    <row r="1328" spans="1:13" x14ac:dyDescent="0.2">
      <c r="A1328">
        <v>5960000</v>
      </c>
      <c r="B1328" t="s">
        <v>6289</v>
      </c>
      <c r="C1328" t="s">
        <v>8931</v>
      </c>
      <c r="D1328" t="s">
        <v>6291</v>
      </c>
      <c r="E1328" t="s">
        <v>6292</v>
      </c>
      <c r="F1328" t="s">
        <v>8932</v>
      </c>
      <c r="G1328" t="s">
        <v>6294</v>
      </c>
      <c r="H1328">
        <v>0</v>
      </c>
      <c r="I1328">
        <v>0</v>
      </c>
      <c r="J1328">
        <v>0</v>
      </c>
      <c r="K1328">
        <v>0</v>
      </c>
      <c r="L1328">
        <v>0</v>
      </c>
      <c r="M1328">
        <v>0</v>
      </c>
    </row>
    <row r="1329" spans="1:13" x14ac:dyDescent="0.2">
      <c r="A1329">
        <v>5960845</v>
      </c>
      <c r="B1329" t="s">
        <v>6289</v>
      </c>
      <c r="C1329" t="s">
        <v>8931</v>
      </c>
      <c r="D1329" t="s">
        <v>8933</v>
      </c>
      <c r="E1329" t="s">
        <v>6292</v>
      </c>
      <c r="F1329" t="s">
        <v>8932</v>
      </c>
      <c r="G1329" t="s">
        <v>8934</v>
      </c>
      <c r="H1329">
        <v>0</v>
      </c>
      <c r="I1329">
        <v>0</v>
      </c>
      <c r="J1329">
        <v>0</v>
      </c>
      <c r="K1329">
        <v>0</v>
      </c>
      <c r="L1329">
        <v>0</v>
      </c>
      <c r="M1329">
        <v>0</v>
      </c>
    </row>
    <row r="1330" spans="1:13" x14ac:dyDescent="0.2">
      <c r="A1330">
        <v>5960004</v>
      </c>
      <c r="B1330" t="s">
        <v>6289</v>
      </c>
      <c r="C1330" t="s">
        <v>8931</v>
      </c>
      <c r="D1330" t="s">
        <v>8935</v>
      </c>
      <c r="E1330" t="s">
        <v>6292</v>
      </c>
      <c r="F1330" t="s">
        <v>8932</v>
      </c>
      <c r="G1330" t="s">
        <v>8936</v>
      </c>
      <c r="H1330">
        <v>0</v>
      </c>
      <c r="I1330">
        <v>0</v>
      </c>
      <c r="J1330">
        <v>1</v>
      </c>
      <c r="K1330">
        <v>0</v>
      </c>
      <c r="L1330">
        <v>0</v>
      </c>
      <c r="M1330">
        <v>0</v>
      </c>
    </row>
    <row r="1331" spans="1:13" x14ac:dyDescent="0.2">
      <c r="A1331">
        <v>5960813</v>
      </c>
      <c r="B1331" t="s">
        <v>6289</v>
      </c>
      <c r="C1331" t="s">
        <v>8931</v>
      </c>
      <c r="D1331" t="s">
        <v>8937</v>
      </c>
      <c r="E1331" t="s">
        <v>6292</v>
      </c>
      <c r="F1331" t="s">
        <v>8932</v>
      </c>
      <c r="G1331" t="s">
        <v>8938</v>
      </c>
      <c r="H1331">
        <v>0</v>
      </c>
      <c r="I1331">
        <v>0</v>
      </c>
      <c r="J1331">
        <v>0</v>
      </c>
      <c r="K1331">
        <v>0</v>
      </c>
      <c r="L1331">
        <v>0</v>
      </c>
      <c r="M1331">
        <v>0</v>
      </c>
    </row>
    <row r="1332" spans="1:13" x14ac:dyDescent="0.2">
      <c r="A1332">
        <v>5960001</v>
      </c>
      <c r="B1332" t="s">
        <v>6289</v>
      </c>
      <c r="C1332" t="s">
        <v>8931</v>
      </c>
      <c r="D1332" t="s">
        <v>8939</v>
      </c>
      <c r="E1332" t="s">
        <v>6292</v>
      </c>
      <c r="F1332" t="s">
        <v>8932</v>
      </c>
      <c r="G1332" t="s">
        <v>8940</v>
      </c>
      <c r="H1332">
        <v>0</v>
      </c>
      <c r="I1332">
        <v>0</v>
      </c>
      <c r="J1332">
        <v>1</v>
      </c>
      <c r="K1332">
        <v>0</v>
      </c>
      <c r="L1332">
        <v>0</v>
      </c>
      <c r="M1332">
        <v>0</v>
      </c>
    </row>
    <row r="1333" spans="1:13" x14ac:dyDescent="0.2">
      <c r="A1333">
        <v>5960103</v>
      </c>
      <c r="B1333" t="s">
        <v>6289</v>
      </c>
      <c r="C1333" t="s">
        <v>8931</v>
      </c>
      <c r="D1333" t="s">
        <v>8941</v>
      </c>
      <c r="E1333" t="s">
        <v>6292</v>
      </c>
      <c r="F1333" t="s">
        <v>8932</v>
      </c>
      <c r="G1333" t="s">
        <v>8942</v>
      </c>
      <c r="H1333">
        <v>0</v>
      </c>
      <c r="I1333">
        <v>0</v>
      </c>
      <c r="J1333">
        <v>0</v>
      </c>
      <c r="K1333">
        <v>0</v>
      </c>
      <c r="L1333">
        <v>0</v>
      </c>
      <c r="M1333">
        <v>0</v>
      </c>
    </row>
    <row r="1334" spans="1:13" x14ac:dyDescent="0.2">
      <c r="A1334">
        <v>5960804</v>
      </c>
      <c r="B1334" t="s">
        <v>6289</v>
      </c>
      <c r="C1334" t="s">
        <v>8931</v>
      </c>
      <c r="D1334" t="s">
        <v>8943</v>
      </c>
      <c r="E1334" t="s">
        <v>6292</v>
      </c>
      <c r="F1334" t="s">
        <v>8932</v>
      </c>
      <c r="G1334" t="s">
        <v>8944</v>
      </c>
      <c r="H1334">
        <v>0</v>
      </c>
      <c r="I1334">
        <v>0</v>
      </c>
      <c r="J1334">
        <v>0</v>
      </c>
      <c r="K1334">
        <v>0</v>
      </c>
      <c r="L1334">
        <v>0</v>
      </c>
      <c r="M1334">
        <v>0</v>
      </c>
    </row>
    <row r="1335" spans="1:13" x14ac:dyDescent="0.2">
      <c r="A1335">
        <v>5960077</v>
      </c>
      <c r="B1335" t="s">
        <v>6289</v>
      </c>
      <c r="C1335" t="s">
        <v>8931</v>
      </c>
      <c r="D1335" t="s">
        <v>7801</v>
      </c>
      <c r="E1335" t="s">
        <v>6292</v>
      </c>
      <c r="F1335" t="s">
        <v>8932</v>
      </c>
      <c r="G1335" t="s">
        <v>7802</v>
      </c>
      <c r="H1335">
        <v>0</v>
      </c>
      <c r="I1335">
        <v>0</v>
      </c>
      <c r="J1335">
        <v>0</v>
      </c>
      <c r="K1335">
        <v>0</v>
      </c>
      <c r="L1335">
        <v>0</v>
      </c>
      <c r="M1335">
        <v>0</v>
      </c>
    </row>
    <row r="1336" spans="1:13" x14ac:dyDescent="0.2">
      <c r="A1336">
        <v>5960071</v>
      </c>
      <c r="B1336" t="s">
        <v>6289</v>
      </c>
      <c r="C1336" t="s">
        <v>8931</v>
      </c>
      <c r="D1336" t="s">
        <v>8945</v>
      </c>
      <c r="E1336" t="s">
        <v>6292</v>
      </c>
      <c r="F1336" t="s">
        <v>8932</v>
      </c>
      <c r="G1336" t="s">
        <v>8946</v>
      </c>
      <c r="H1336">
        <v>0</v>
      </c>
      <c r="I1336">
        <v>0</v>
      </c>
      <c r="J1336">
        <v>0</v>
      </c>
      <c r="K1336">
        <v>0</v>
      </c>
      <c r="L1336">
        <v>0</v>
      </c>
      <c r="M1336">
        <v>0</v>
      </c>
    </row>
    <row r="1337" spans="1:13" x14ac:dyDescent="0.2">
      <c r="A1337">
        <v>5960105</v>
      </c>
      <c r="B1337" t="s">
        <v>6289</v>
      </c>
      <c r="C1337" t="s">
        <v>8931</v>
      </c>
      <c r="D1337" t="s">
        <v>8947</v>
      </c>
      <c r="E1337" t="s">
        <v>6292</v>
      </c>
      <c r="F1337" t="s">
        <v>8932</v>
      </c>
      <c r="G1337" t="s">
        <v>8948</v>
      </c>
      <c r="H1337">
        <v>0</v>
      </c>
      <c r="I1337">
        <v>0</v>
      </c>
      <c r="J1337">
        <v>0</v>
      </c>
      <c r="K1337">
        <v>0</v>
      </c>
      <c r="L1337">
        <v>0</v>
      </c>
      <c r="M1337">
        <v>0</v>
      </c>
    </row>
    <row r="1338" spans="1:13" x14ac:dyDescent="0.2">
      <c r="A1338">
        <v>5960022</v>
      </c>
      <c r="B1338" t="s">
        <v>6289</v>
      </c>
      <c r="C1338" t="s">
        <v>8931</v>
      </c>
      <c r="D1338" t="s">
        <v>8949</v>
      </c>
      <c r="E1338" t="s">
        <v>6292</v>
      </c>
      <c r="F1338" t="s">
        <v>8932</v>
      </c>
      <c r="G1338" t="s">
        <v>8950</v>
      </c>
      <c r="H1338">
        <v>0</v>
      </c>
      <c r="I1338">
        <v>0</v>
      </c>
      <c r="J1338">
        <v>0</v>
      </c>
      <c r="K1338">
        <v>0</v>
      </c>
      <c r="L1338">
        <v>0</v>
      </c>
      <c r="M1338">
        <v>0</v>
      </c>
    </row>
    <row r="1339" spans="1:13" x14ac:dyDescent="0.2">
      <c r="A1339">
        <v>5960061</v>
      </c>
      <c r="B1339" t="s">
        <v>6289</v>
      </c>
      <c r="C1339" t="s">
        <v>8931</v>
      </c>
      <c r="D1339" t="s">
        <v>8951</v>
      </c>
      <c r="E1339" t="s">
        <v>6292</v>
      </c>
      <c r="F1339" t="s">
        <v>8932</v>
      </c>
      <c r="G1339" t="s">
        <v>8952</v>
      </c>
      <c r="H1339">
        <v>0</v>
      </c>
      <c r="I1339">
        <v>0</v>
      </c>
      <c r="J1339">
        <v>0</v>
      </c>
      <c r="K1339">
        <v>0</v>
      </c>
      <c r="L1339">
        <v>0</v>
      </c>
      <c r="M1339">
        <v>0</v>
      </c>
    </row>
    <row r="1340" spans="1:13" x14ac:dyDescent="0.2">
      <c r="A1340">
        <v>5960114</v>
      </c>
      <c r="B1340" t="s">
        <v>6289</v>
      </c>
      <c r="C1340" t="s">
        <v>8931</v>
      </c>
      <c r="D1340" t="s">
        <v>8953</v>
      </c>
      <c r="E1340" t="s">
        <v>6292</v>
      </c>
      <c r="F1340" t="s">
        <v>8932</v>
      </c>
      <c r="G1340" t="s">
        <v>8954</v>
      </c>
      <c r="H1340">
        <v>0</v>
      </c>
      <c r="I1340">
        <v>0</v>
      </c>
      <c r="J1340">
        <v>0</v>
      </c>
      <c r="K1340">
        <v>0</v>
      </c>
      <c r="L1340">
        <v>0</v>
      </c>
      <c r="M1340">
        <v>0</v>
      </c>
    </row>
    <row r="1341" spans="1:13" x14ac:dyDescent="0.2">
      <c r="A1341">
        <v>5960063</v>
      </c>
      <c r="B1341" t="s">
        <v>6289</v>
      </c>
      <c r="C1341" t="s">
        <v>8931</v>
      </c>
      <c r="D1341" t="s">
        <v>8955</v>
      </c>
      <c r="E1341" t="s">
        <v>6292</v>
      </c>
      <c r="F1341" t="s">
        <v>8932</v>
      </c>
      <c r="G1341" t="s">
        <v>8956</v>
      </c>
      <c r="H1341">
        <v>0</v>
      </c>
      <c r="I1341">
        <v>0</v>
      </c>
      <c r="J1341">
        <v>0</v>
      </c>
      <c r="K1341">
        <v>0</v>
      </c>
      <c r="L1341">
        <v>0</v>
      </c>
      <c r="M1341">
        <v>0</v>
      </c>
    </row>
    <row r="1342" spans="1:13" x14ac:dyDescent="0.2">
      <c r="A1342">
        <v>5960812</v>
      </c>
      <c r="B1342" t="s">
        <v>6289</v>
      </c>
      <c r="C1342" t="s">
        <v>8931</v>
      </c>
      <c r="D1342" t="s">
        <v>8957</v>
      </c>
      <c r="E1342" t="s">
        <v>6292</v>
      </c>
      <c r="F1342" t="s">
        <v>8932</v>
      </c>
      <c r="G1342" t="s">
        <v>8958</v>
      </c>
      <c r="H1342">
        <v>0</v>
      </c>
      <c r="I1342">
        <v>0</v>
      </c>
      <c r="J1342">
        <v>1</v>
      </c>
      <c r="K1342">
        <v>0</v>
      </c>
      <c r="L1342">
        <v>0</v>
      </c>
      <c r="M1342">
        <v>0</v>
      </c>
    </row>
    <row r="1343" spans="1:13" x14ac:dyDescent="0.2">
      <c r="A1343">
        <v>5960814</v>
      </c>
      <c r="B1343" t="s">
        <v>6289</v>
      </c>
      <c r="C1343" t="s">
        <v>8931</v>
      </c>
      <c r="D1343" t="s">
        <v>8959</v>
      </c>
      <c r="E1343" t="s">
        <v>6292</v>
      </c>
      <c r="F1343" t="s">
        <v>8932</v>
      </c>
      <c r="G1343" t="s">
        <v>8960</v>
      </c>
      <c r="H1343">
        <v>0</v>
      </c>
      <c r="I1343">
        <v>0</v>
      </c>
      <c r="J1343">
        <v>0</v>
      </c>
      <c r="K1343">
        <v>0</v>
      </c>
      <c r="L1343">
        <v>0</v>
      </c>
      <c r="M1343">
        <v>0</v>
      </c>
    </row>
    <row r="1344" spans="1:13" x14ac:dyDescent="0.2">
      <c r="A1344">
        <v>5960816</v>
      </c>
      <c r="B1344" t="s">
        <v>6289</v>
      </c>
      <c r="C1344" t="s">
        <v>8931</v>
      </c>
      <c r="D1344" t="s">
        <v>8961</v>
      </c>
      <c r="E1344" t="s">
        <v>6292</v>
      </c>
      <c r="F1344" t="s">
        <v>8932</v>
      </c>
      <c r="G1344" t="s">
        <v>8962</v>
      </c>
      <c r="H1344">
        <v>0</v>
      </c>
      <c r="I1344">
        <v>0</v>
      </c>
      <c r="J1344">
        <v>1</v>
      </c>
      <c r="K1344">
        <v>0</v>
      </c>
      <c r="L1344">
        <v>0</v>
      </c>
      <c r="M1344">
        <v>0</v>
      </c>
    </row>
    <row r="1345" spans="1:13" x14ac:dyDescent="0.2">
      <c r="A1345">
        <v>5960113</v>
      </c>
      <c r="B1345" t="s">
        <v>6289</v>
      </c>
      <c r="C1345" t="s">
        <v>8931</v>
      </c>
      <c r="D1345" t="s">
        <v>8963</v>
      </c>
      <c r="E1345" t="s">
        <v>6292</v>
      </c>
      <c r="F1345" t="s">
        <v>8932</v>
      </c>
      <c r="G1345" t="s">
        <v>8964</v>
      </c>
      <c r="H1345">
        <v>0</v>
      </c>
      <c r="I1345">
        <v>0</v>
      </c>
      <c r="J1345">
        <v>0</v>
      </c>
      <c r="K1345">
        <v>0</v>
      </c>
      <c r="L1345">
        <v>0</v>
      </c>
      <c r="M1345">
        <v>0</v>
      </c>
    </row>
    <row r="1346" spans="1:13" x14ac:dyDescent="0.2">
      <c r="A1346">
        <v>5960822</v>
      </c>
      <c r="B1346" t="s">
        <v>6289</v>
      </c>
      <c r="C1346" t="s">
        <v>8931</v>
      </c>
      <c r="D1346" t="s">
        <v>8965</v>
      </c>
      <c r="E1346" t="s">
        <v>6292</v>
      </c>
      <c r="F1346" t="s">
        <v>8932</v>
      </c>
      <c r="G1346" t="s">
        <v>8966</v>
      </c>
      <c r="H1346">
        <v>0</v>
      </c>
      <c r="I1346">
        <v>0</v>
      </c>
      <c r="J1346">
        <v>0</v>
      </c>
      <c r="K1346">
        <v>0</v>
      </c>
      <c r="L1346">
        <v>0</v>
      </c>
      <c r="M1346">
        <v>0</v>
      </c>
    </row>
    <row r="1347" spans="1:13" x14ac:dyDescent="0.2">
      <c r="A1347">
        <v>5960824</v>
      </c>
      <c r="B1347" t="s">
        <v>6289</v>
      </c>
      <c r="C1347" t="s">
        <v>8931</v>
      </c>
      <c r="D1347" t="s">
        <v>8967</v>
      </c>
      <c r="E1347" t="s">
        <v>6292</v>
      </c>
      <c r="F1347" t="s">
        <v>8932</v>
      </c>
      <c r="G1347" t="s">
        <v>8968</v>
      </c>
      <c r="H1347">
        <v>0</v>
      </c>
      <c r="I1347">
        <v>0</v>
      </c>
      <c r="J1347">
        <v>0</v>
      </c>
      <c r="K1347">
        <v>0</v>
      </c>
      <c r="L1347">
        <v>0</v>
      </c>
      <c r="M1347">
        <v>0</v>
      </c>
    </row>
    <row r="1348" spans="1:13" x14ac:dyDescent="0.2">
      <c r="A1348">
        <v>5960101</v>
      </c>
      <c r="B1348" t="s">
        <v>6289</v>
      </c>
      <c r="C1348" t="s">
        <v>8931</v>
      </c>
      <c r="D1348" t="s">
        <v>8969</v>
      </c>
      <c r="E1348" t="s">
        <v>6292</v>
      </c>
      <c r="F1348" t="s">
        <v>8932</v>
      </c>
      <c r="G1348" t="s">
        <v>8970</v>
      </c>
      <c r="H1348">
        <v>0</v>
      </c>
      <c r="I1348">
        <v>0</v>
      </c>
      <c r="J1348">
        <v>0</v>
      </c>
      <c r="K1348">
        <v>0</v>
      </c>
      <c r="L1348">
        <v>0</v>
      </c>
      <c r="M1348">
        <v>0</v>
      </c>
    </row>
    <row r="1349" spans="1:13" x14ac:dyDescent="0.2">
      <c r="A1349">
        <v>5960111</v>
      </c>
      <c r="B1349" t="s">
        <v>6289</v>
      </c>
      <c r="C1349" t="s">
        <v>8931</v>
      </c>
      <c r="D1349" t="s">
        <v>8971</v>
      </c>
      <c r="E1349" t="s">
        <v>6292</v>
      </c>
      <c r="F1349" t="s">
        <v>8932</v>
      </c>
      <c r="G1349" t="s">
        <v>8972</v>
      </c>
      <c r="H1349">
        <v>0</v>
      </c>
      <c r="I1349">
        <v>0</v>
      </c>
      <c r="J1349">
        <v>0</v>
      </c>
      <c r="K1349">
        <v>0</v>
      </c>
      <c r="L1349">
        <v>0</v>
      </c>
      <c r="M1349">
        <v>0</v>
      </c>
    </row>
    <row r="1350" spans="1:13" x14ac:dyDescent="0.2">
      <c r="A1350">
        <v>5960047</v>
      </c>
      <c r="B1350" t="s">
        <v>6289</v>
      </c>
      <c r="C1350" t="s">
        <v>8931</v>
      </c>
      <c r="D1350" t="s">
        <v>8973</v>
      </c>
      <c r="E1350" t="s">
        <v>6292</v>
      </c>
      <c r="F1350" t="s">
        <v>8932</v>
      </c>
      <c r="G1350" t="s">
        <v>8974</v>
      </c>
      <c r="H1350">
        <v>0</v>
      </c>
      <c r="I1350">
        <v>0</v>
      </c>
      <c r="J1350">
        <v>0</v>
      </c>
      <c r="K1350">
        <v>0</v>
      </c>
      <c r="L1350">
        <v>0</v>
      </c>
      <c r="M1350">
        <v>0</v>
      </c>
    </row>
    <row r="1351" spans="1:13" x14ac:dyDescent="0.2">
      <c r="A1351">
        <v>5960048</v>
      </c>
      <c r="B1351" t="s">
        <v>6289</v>
      </c>
      <c r="C1351" t="s">
        <v>8931</v>
      </c>
      <c r="D1351" t="s">
        <v>8975</v>
      </c>
      <c r="E1351" t="s">
        <v>6292</v>
      </c>
      <c r="F1351" t="s">
        <v>8932</v>
      </c>
      <c r="G1351" t="s">
        <v>8976</v>
      </c>
      <c r="H1351">
        <v>0</v>
      </c>
      <c r="I1351">
        <v>0</v>
      </c>
      <c r="J1351">
        <v>0</v>
      </c>
      <c r="K1351">
        <v>0</v>
      </c>
      <c r="L1351">
        <v>0</v>
      </c>
      <c r="M1351">
        <v>0</v>
      </c>
    </row>
    <row r="1352" spans="1:13" x14ac:dyDescent="0.2">
      <c r="A1352">
        <v>5960827</v>
      </c>
      <c r="B1352" t="s">
        <v>6289</v>
      </c>
      <c r="C1352" t="s">
        <v>8931</v>
      </c>
      <c r="D1352" t="s">
        <v>8977</v>
      </c>
      <c r="E1352" t="s">
        <v>6292</v>
      </c>
      <c r="F1352" t="s">
        <v>8932</v>
      </c>
      <c r="G1352" t="s">
        <v>8978</v>
      </c>
      <c r="H1352">
        <v>0</v>
      </c>
      <c r="I1352">
        <v>0</v>
      </c>
      <c r="J1352">
        <v>1</v>
      </c>
      <c r="K1352">
        <v>0</v>
      </c>
      <c r="L1352">
        <v>0</v>
      </c>
      <c r="M1352">
        <v>0</v>
      </c>
    </row>
    <row r="1353" spans="1:13" x14ac:dyDescent="0.2">
      <c r="A1353">
        <v>5960064</v>
      </c>
      <c r="B1353" t="s">
        <v>6289</v>
      </c>
      <c r="C1353" t="s">
        <v>8931</v>
      </c>
      <c r="D1353" t="s">
        <v>8979</v>
      </c>
      <c r="E1353" t="s">
        <v>6292</v>
      </c>
      <c r="F1353" t="s">
        <v>8932</v>
      </c>
      <c r="G1353" t="s">
        <v>8980</v>
      </c>
      <c r="H1353">
        <v>0</v>
      </c>
      <c r="I1353">
        <v>0</v>
      </c>
      <c r="J1353">
        <v>0</v>
      </c>
      <c r="K1353">
        <v>0</v>
      </c>
      <c r="L1353">
        <v>0</v>
      </c>
      <c r="M1353">
        <v>0</v>
      </c>
    </row>
    <row r="1354" spans="1:13" x14ac:dyDescent="0.2">
      <c r="A1354">
        <v>5960042</v>
      </c>
      <c r="B1354" t="s">
        <v>6289</v>
      </c>
      <c r="C1354" t="s">
        <v>8931</v>
      </c>
      <c r="D1354" t="s">
        <v>8981</v>
      </c>
      <c r="E1354" t="s">
        <v>6292</v>
      </c>
      <c r="F1354" t="s">
        <v>8932</v>
      </c>
      <c r="G1354" t="s">
        <v>8982</v>
      </c>
      <c r="H1354">
        <v>0</v>
      </c>
      <c r="I1354">
        <v>0</v>
      </c>
      <c r="J1354">
        <v>1</v>
      </c>
      <c r="K1354">
        <v>0</v>
      </c>
      <c r="L1354">
        <v>0</v>
      </c>
      <c r="M1354">
        <v>0</v>
      </c>
    </row>
    <row r="1355" spans="1:13" x14ac:dyDescent="0.2">
      <c r="A1355">
        <v>5960073</v>
      </c>
      <c r="B1355" t="s">
        <v>6289</v>
      </c>
      <c r="C1355" t="s">
        <v>8931</v>
      </c>
      <c r="D1355" t="s">
        <v>8983</v>
      </c>
      <c r="E1355" t="s">
        <v>6292</v>
      </c>
      <c r="F1355" t="s">
        <v>8932</v>
      </c>
      <c r="G1355" t="s">
        <v>8984</v>
      </c>
      <c r="H1355">
        <v>0</v>
      </c>
      <c r="I1355">
        <v>0</v>
      </c>
      <c r="J1355">
        <v>0</v>
      </c>
      <c r="K1355">
        <v>0</v>
      </c>
      <c r="L1355">
        <v>0</v>
      </c>
      <c r="M1355">
        <v>0</v>
      </c>
    </row>
    <row r="1356" spans="1:13" x14ac:dyDescent="0.2">
      <c r="A1356">
        <v>5960016</v>
      </c>
      <c r="B1356" t="s">
        <v>6289</v>
      </c>
      <c r="C1356" t="s">
        <v>8931</v>
      </c>
      <c r="D1356" t="s">
        <v>8985</v>
      </c>
      <c r="E1356" t="s">
        <v>6292</v>
      </c>
      <c r="F1356" t="s">
        <v>8932</v>
      </c>
      <c r="G1356" t="s">
        <v>8986</v>
      </c>
      <c r="H1356">
        <v>0</v>
      </c>
      <c r="I1356">
        <v>0</v>
      </c>
      <c r="J1356">
        <v>0</v>
      </c>
      <c r="K1356">
        <v>0</v>
      </c>
      <c r="L1356">
        <v>0</v>
      </c>
      <c r="M1356">
        <v>0</v>
      </c>
    </row>
    <row r="1357" spans="1:13" x14ac:dyDescent="0.2">
      <c r="A1357">
        <v>5960817</v>
      </c>
      <c r="B1357" t="s">
        <v>6289</v>
      </c>
      <c r="C1357" t="s">
        <v>8931</v>
      </c>
      <c r="D1357" t="s">
        <v>8987</v>
      </c>
      <c r="E1357" t="s">
        <v>6292</v>
      </c>
      <c r="F1357" t="s">
        <v>8932</v>
      </c>
      <c r="G1357" t="s">
        <v>8988</v>
      </c>
      <c r="H1357">
        <v>0</v>
      </c>
      <c r="I1357">
        <v>0</v>
      </c>
      <c r="J1357">
        <v>1</v>
      </c>
      <c r="K1357">
        <v>0</v>
      </c>
      <c r="L1357">
        <v>0</v>
      </c>
      <c r="M1357">
        <v>0</v>
      </c>
    </row>
    <row r="1358" spans="1:13" x14ac:dyDescent="0.2">
      <c r="A1358">
        <v>5960051</v>
      </c>
      <c r="B1358" t="s">
        <v>6289</v>
      </c>
      <c r="C1358" t="s">
        <v>8931</v>
      </c>
      <c r="D1358" t="s">
        <v>8989</v>
      </c>
      <c r="E1358" t="s">
        <v>6292</v>
      </c>
      <c r="F1358" t="s">
        <v>8932</v>
      </c>
      <c r="G1358" t="s">
        <v>8990</v>
      </c>
      <c r="H1358">
        <v>0</v>
      </c>
      <c r="I1358">
        <v>0</v>
      </c>
      <c r="J1358">
        <v>0</v>
      </c>
      <c r="K1358">
        <v>0</v>
      </c>
      <c r="L1358">
        <v>0</v>
      </c>
      <c r="M1358">
        <v>0</v>
      </c>
    </row>
    <row r="1359" spans="1:13" x14ac:dyDescent="0.2">
      <c r="A1359">
        <v>5960843</v>
      </c>
      <c r="B1359" t="s">
        <v>6289</v>
      </c>
      <c r="C1359" t="s">
        <v>8931</v>
      </c>
      <c r="D1359" t="s">
        <v>8991</v>
      </c>
      <c r="E1359" t="s">
        <v>6292</v>
      </c>
      <c r="F1359" t="s">
        <v>8932</v>
      </c>
      <c r="G1359" t="s">
        <v>8992</v>
      </c>
      <c r="H1359">
        <v>0</v>
      </c>
      <c r="I1359">
        <v>0</v>
      </c>
      <c r="J1359">
        <v>0</v>
      </c>
      <c r="K1359">
        <v>0</v>
      </c>
      <c r="L1359">
        <v>0</v>
      </c>
      <c r="M1359">
        <v>0</v>
      </c>
    </row>
    <row r="1360" spans="1:13" x14ac:dyDescent="0.2">
      <c r="A1360">
        <v>5960056</v>
      </c>
      <c r="B1360" t="s">
        <v>6289</v>
      </c>
      <c r="C1360" t="s">
        <v>8931</v>
      </c>
      <c r="D1360" t="s">
        <v>8993</v>
      </c>
      <c r="E1360" t="s">
        <v>6292</v>
      </c>
      <c r="F1360" t="s">
        <v>8932</v>
      </c>
      <c r="G1360" t="s">
        <v>8994</v>
      </c>
      <c r="H1360">
        <v>0</v>
      </c>
      <c r="I1360">
        <v>0</v>
      </c>
      <c r="J1360">
        <v>0</v>
      </c>
      <c r="K1360">
        <v>0</v>
      </c>
      <c r="L1360">
        <v>0</v>
      </c>
      <c r="M1360">
        <v>0</v>
      </c>
    </row>
    <row r="1361" spans="1:13" x14ac:dyDescent="0.2">
      <c r="A1361">
        <v>5960833</v>
      </c>
      <c r="B1361" t="s">
        <v>6289</v>
      </c>
      <c r="C1361" t="s">
        <v>8931</v>
      </c>
      <c r="D1361" t="s">
        <v>8995</v>
      </c>
      <c r="E1361" t="s">
        <v>6292</v>
      </c>
      <c r="F1361" t="s">
        <v>8932</v>
      </c>
      <c r="G1361" t="s">
        <v>8996</v>
      </c>
      <c r="H1361">
        <v>0</v>
      </c>
      <c r="I1361">
        <v>0</v>
      </c>
      <c r="J1361">
        <v>1</v>
      </c>
      <c r="K1361">
        <v>0</v>
      </c>
      <c r="L1361">
        <v>0</v>
      </c>
      <c r="M1361">
        <v>0</v>
      </c>
    </row>
    <row r="1362" spans="1:13" x14ac:dyDescent="0.2">
      <c r="A1362">
        <v>5960112</v>
      </c>
      <c r="B1362" t="s">
        <v>6289</v>
      </c>
      <c r="C1362" t="s">
        <v>8931</v>
      </c>
      <c r="D1362" t="s">
        <v>8675</v>
      </c>
      <c r="E1362" t="s">
        <v>6292</v>
      </c>
      <c r="F1362" t="s">
        <v>8932</v>
      </c>
      <c r="G1362" t="s">
        <v>8997</v>
      </c>
      <c r="H1362">
        <v>0</v>
      </c>
      <c r="I1362">
        <v>0</v>
      </c>
      <c r="J1362">
        <v>0</v>
      </c>
      <c r="K1362">
        <v>0</v>
      </c>
      <c r="L1362">
        <v>0</v>
      </c>
      <c r="M1362">
        <v>0</v>
      </c>
    </row>
    <row r="1363" spans="1:13" x14ac:dyDescent="0.2">
      <c r="A1363">
        <v>5960832</v>
      </c>
      <c r="B1363" t="s">
        <v>6289</v>
      </c>
      <c r="C1363" t="s">
        <v>8931</v>
      </c>
      <c r="D1363" t="s">
        <v>8998</v>
      </c>
      <c r="E1363" t="s">
        <v>6292</v>
      </c>
      <c r="F1363" t="s">
        <v>8932</v>
      </c>
      <c r="G1363" t="s">
        <v>8999</v>
      </c>
      <c r="H1363">
        <v>0</v>
      </c>
      <c r="I1363">
        <v>0</v>
      </c>
      <c r="J1363">
        <v>1</v>
      </c>
      <c r="K1363">
        <v>0</v>
      </c>
      <c r="L1363">
        <v>0</v>
      </c>
      <c r="M1363">
        <v>0</v>
      </c>
    </row>
    <row r="1364" spans="1:13" x14ac:dyDescent="0.2">
      <c r="A1364">
        <v>5960055</v>
      </c>
      <c r="B1364" t="s">
        <v>6289</v>
      </c>
      <c r="C1364" t="s">
        <v>8931</v>
      </c>
      <c r="D1364" t="s">
        <v>9000</v>
      </c>
      <c r="E1364" t="s">
        <v>6292</v>
      </c>
      <c r="F1364" t="s">
        <v>8932</v>
      </c>
      <c r="G1364" t="s">
        <v>9001</v>
      </c>
      <c r="H1364">
        <v>0</v>
      </c>
      <c r="I1364">
        <v>0</v>
      </c>
      <c r="J1364">
        <v>0</v>
      </c>
      <c r="K1364">
        <v>0</v>
      </c>
      <c r="L1364">
        <v>0</v>
      </c>
      <c r="M1364">
        <v>0</v>
      </c>
    </row>
    <row r="1365" spans="1:13" x14ac:dyDescent="0.2">
      <c r="A1365">
        <v>5960821</v>
      </c>
      <c r="B1365" t="s">
        <v>6289</v>
      </c>
      <c r="C1365" t="s">
        <v>8931</v>
      </c>
      <c r="D1365" t="s">
        <v>9002</v>
      </c>
      <c r="E1365" t="s">
        <v>6292</v>
      </c>
      <c r="F1365" t="s">
        <v>8932</v>
      </c>
      <c r="G1365" t="s">
        <v>9003</v>
      </c>
      <c r="H1365">
        <v>0</v>
      </c>
      <c r="I1365">
        <v>0</v>
      </c>
      <c r="J1365">
        <v>0</v>
      </c>
      <c r="K1365">
        <v>0</v>
      </c>
      <c r="L1365">
        <v>0</v>
      </c>
      <c r="M1365">
        <v>0</v>
      </c>
    </row>
    <row r="1366" spans="1:13" x14ac:dyDescent="0.2">
      <c r="A1366">
        <v>5960072</v>
      </c>
      <c r="B1366" t="s">
        <v>6289</v>
      </c>
      <c r="C1366" t="s">
        <v>8931</v>
      </c>
      <c r="D1366" t="s">
        <v>9004</v>
      </c>
      <c r="E1366" t="s">
        <v>6292</v>
      </c>
      <c r="F1366" t="s">
        <v>8932</v>
      </c>
      <c r="G1366" t="s">
        <v>9005</v>
      </c>
      <c r="H1366">
        <v>0</v>
      </c>
      <c r="I1366">
        <v>0</v>
      </c>
      <c r="J1366">
        <v>0</v>
      </c>
      <c r="K1366">
        <v>0</v>
      </c>
      <c r="L1366">
        <v>0</v>
      </c>
      <c r="M1366">
        <v>0</v>
      </c>
    </row>
    <row r="1367" spans="1:13" x14ac:dyDescent="0.2">
      <c r="A1367">
        <v>5960826</v>
      </c>
      <c r="B1367" t="s">
        <v>6289</v>
      </c>
      <c r="C1367" t="s">
        <v>8931</v>
      </c>
      <c r="D1367" t="s">
        <v>9006</v>
      </c>
      <c r="E1367" t="s">
        <v>6292</v>
      </c>
      <c r="F1367" t="s">
        <v>8932</v>
      </c>
      <c r="G1367" t="s">
        <v>9007</v>
      </c>
      <c r="H1367">
        <v>0</v>
      </c>
      <c r="I1367">
        <v>0</v>
      </c>
      <c r="J1367">
        <v>1</v>
      </c>
      <c r="K1367">
        <v>0</v>
      </c>
      <c r="L1367">
        <v>0</v>
      </c>
      <c r="M1367">
        <v>0</v>
      </c>
    </row>
    <row r="1368" spans="1:13" x14ac:dyDescent="0.2">
      <c r="A1368">
        <v>5960815</v>
      </c>
      <c r="B1368" t="s">
        <v>6289</v>
      </c>
      <c r="C1368" t="s">
        <v>8931</v>
      </c>
      <c r="D1368" t="s">
        <v>9008</v>
      </c>
      <c r="E1368" t="s">
        <v>6292</v>
      </c>
      <c r="F1368" t="s">
        <v>8932</v>
      </c>
      <c r="G1368" t="s">
        <v>9009</v>
      </c>
      <c r="H1368">
        <v>0</v>
      </c>
      <c r="I1368">
        <v>0</v>
      </c>
      <c r="J1368">
        <v>0</v>
      </c>
      <c r="K1368">
        <v>0</v>
      </c>
      <c r="L1368">
        <v>0</v>
      </c>
      <c r="M1368">
        <v>0</v>
      </c>
    </row>
    <row r="1369" spans="1:13" x14ac:dyDescent="0.2">
      <c r="A1369">
        <v>5960015</v>
      </c>
      <c r="B1369" t="s">
        <v>6289</v>
      </c>
      <c r="C1369" t="s">
        <v>8931</v>
      </c>
      <c r="D1369" t="s">
        <v>9010</v>
      </c>
      <c r="E1369" t="s">
        <v>6292</v>
      </c>
      <c r="F1369" t="s">
        <v>8932</v>
      </c>
      <c r="G1369" t="s">
        <v>9011</v>
      </c>
      <c r="H1369">
        <v>0</v>
      </c>
      <c r="I1369">
        <v>0</v>
      </c>
      <c r="J1369">
        <v>0</v>
      </c>
      <c r="K1369">
        <v>0</v>
      </c>
      <c r="L1369">
        <v>0</v>
      </c>
      <c r="M1369">
        <v>0</v>
      </c>
    </row>
    <row r="1370" spans="1:13" x14ac:dyDescent="0.2">
      <c r="A1370">
        <v>5960811</v>
      </c>
      <c r="B1370" t="s">
        <v>6289</v>
      </c>
      <c r="C1370" t="s">
        <v>8931</v>
      </c>
      <c r="D1370" t="s">
        <v>9012</v>
      </c>
      <c r="E1370" t="s">
        <v>6292</v>
      </c>
      <c r="F1370" t="s">
        <v>8932</v>
      </c>
      <c r="G1370" t="s">
        <v>9013</v>
      </c>
      <c r="H1370">
        <v>0</v>
      </c>
      <c r="I1370">
        <v>0</v>
      </c>
      <c r="J1370">
        <v>1</v>
      </c>
      <c r="K1370">
        <v>0</v>
      </c>
      <c r="L1370">
        <v>0</v>
      </c>
      <c r="M1370">
        <v>0</v>
      </c>
    </row>
    <row r="1371" spans="1:13" x14ac:dyDescent="0.2">
      <c r="A1371">
        <v>5960041</v>
      </c>
      <c r="B1371" t="s">
        <v>6289</v>
      </c>
      <c r="C1371" t="s">
        <v>8931</v>
      </c>
      <c r="D1371" t="s">
        <v>9014</v>
      </c>
      <c r="E1371" t="s">
        <v>6292</v>
      </c>
      <c r="F1371" t="s">
        <v>8932</v>
      </c>
      <c r="G1371" t="s">
        <v>9015</v>
      </c>
      <c r="H1371">
        <v>0</v>
      </c>
      <c r="I1371">
        <v>0</v>
      </c>
      <c r="J1371">
        <v>1</v>
      </c>
      <c r="K1371">
        <v>0</v>
      </c>
      <c r="L1371">
        <v>0</v>
      </c>
      <c r="M1371">
        <v>0</v>
      </c>
    </row>
    <row r="1372" spans="1:13" x14ac:dyDescent="0.2">
      <c r="A1372">
        <v>5960823</v>
      </c>
      <c r="B1372" t="s">
        <v>6289</v>
      </c>
      <c r="C1372" t="s">
        <v>8931</v>
      </c>
      <c r="D1372" t="s">
        <v>9016</v>
      </c>
      <c r="E1372" t="s">
        <v>6292</v>
      </c>
      <c r="F1372" t="s">
        <v>8932</v>
      </c>
      <c r="G1372" t="s">
        <v>9017</v>
      </c>
      <c r="H1372">
        <v>0</v>
      </c>
      <c r="I1372">
        <v>0</v>
      </c>
      <c r="J1372">
        <v>1</v>
      </c>
      <c r="K1372">
        <v>0</v>
      </c>
      <c r="L1372">
        <v>0</v>
      </c>
      <c r="M1372">
        <v>0</v>
      </c>
    </row>
    <row r="1373" spans="1:13" x14ac:dyDescent="0.2">
      <c r="A1373">
        <v>5960012</v>
      </c>
      <c r="B1373" t="s">
        <v>6289</v>
      </c>
      <c r="C1373" t="s">
        <v>8931</v>
      </c>
      <c r="D1373" t="s">
        <v>9018</v>
      </c>
      <c r="E1373" t="s">
        <v>6292</v>
      </c>
      <c r="F1373" t="s">
        <v>8932</v>
      </c>
      <c r="G1373" t="s">
        <v>9019</v>
      </c>
      <c r="H1373">
        <v>0</v>
      </c>
      <c r="I1373">
        <v>0</v>
      </c>
      <c r="J1373">
        <v>0</v>
      </c>
      <c r="K1373">
        <v>0</v>
      </c>
      <c r="L1373">
        <v>0</v>
      </c>
      <c r="M1373">
        <v>0</v>
      </c>
    </row>
    <row r="1374" spans="1:13" x14ac:dyDescent="0.2">
      <c r="A1374">
        <v>5960057</v>
      </c>
      <c r="B1374" t="s">
        <v>6289</v>
      </c>
      <c r="C1374" t="s">
        <v>8931</v>
      </c>
      <c r="D1374" t="s">
        <v>9020</v>
      </c>
      <c r="E1374" t="s">
        <v>6292</v>
      </c>
      <c r="F1374" t="s">
        <v>8932</v>
      </c>
      <c r="G1374" t="s">
        <v>9021</v>
      </c>
      <c r="H1374">
        <v>0</v>
      </c>
      <c r="I1374">
        <v>0</v>
      </c>
      <c r="J1374">
        <v>0</v>
      </c>
      <c r="K1374">
        <v>0</v>
      </c>
      <c r="L1374">
        <v>0</v>
      </c>
      <c r="M1374">
        <v>0</v>
      </c>
    </row>
    <row r="1375" spans="1:13" x14ac:dyDescent="0.2">
      <c r="A1375">
        <v>5960115</v>
      </c>
      <c r="B1375" t="s">
        <v>6289</v>
      </c>
      <c r="C1375" t="s">
        <v>8931</v>
      </c>
      <c r="D1375" t="s">
        <v>9022</v>
      </c>
      <c r="E1375" t="s">
        <v>6292</v>
      </c>
      <c r="F1375" t="s">
        <v>8932</v>
      </c>
      <c r="G1375" t="s">
        <v>9023</v>
      </c>
      <c r="H1375">
        <v>0</v>
      </c>
      <c r="I1375">
        <v>0</v>
      </c>
      <c r="J1375">
        <v>0</v>
      </c>
      <c r="K1375">
        <v>0</v>
      </c>
      <c r="L1375">
        <v>0</v>
      </c>
      <c r="M1375">
        <v>0</v>
      </c>
    </row>
    <row r="1376" spans="1:13" x14ac:dyDescent="0.2">
      <c r="A1376">
        <v>5960066</v>
      </c>
      <c r="B1376" t="s">
        <v>6289</v>
      </c>
      <c r="C1376" t="s">
        <v>8931</v>
      </c>
      <c r="D1376" t="s">
        <v>9024</v>
      </c>
      <c r="E1376" t="s">
        <v>6292</v>
      </c>
      <c r="F1376" t="s">
        <v>8932</v>
      </c>
      <c r="G1376" t="s">
        <v>9025</v>
      </c>
      <c r="H1376">
        <v>0</v>
      </c>
      <c r="I1376">
        <v>0</v>
      </c>
      <c r="J1376">
        <v>0</v>
      </c>
      <c r="K1376">
        <v>0</v>
      </c>
      <c r="L1376">
        <v>0</v>
      </c>
      <c r="M1376">
        <v>0</v>
      </c>
    </row>
    <row r="1377" spans="1:13" x14ac:dyDescent="0.2">
      <c r="A1377">
        <v>5960805</v>
      </c>
      <c r="B1377" t="s">
        <v>6289</v>
      </c>
      <c r="C1377" t="s">
        <v>8931</v>
      </c>
      <c r="D1377" t="s">
        <v>9026</v>
      </c>
      <c r="E1377" t="s">
        <v>6292</v>
      </c>
      <c r="F1377" t="s">
        <v>8932</v>
      </c>
      <c r="G1377" t="s">
        <v>9027</v>
      </c>
      <c r="H1377">
        <v>0</v>
      </c>
      <c r="I1377">
        <v>0</v>
      </c>
      <c r="J1377">
        <v>0</v>
      </c>
      <c r="K1377">
        <v>0</v>
      </c>
      <c r="L1377">
        <v>0</v>
      </c>
      <c r="M1377">
        <v>0</v>
      </c>
    </row>
    <row r="1378" spans="1:13" x14ac:dyDescent="0.2">
      <c r="A1378">
        <v>5960104</v>
      </c>
      <c r="B1378" t="s">
        <v>6289</v>
      </c>
      <c r="C1378" t="s">
        <v>8931</v>
      </c>
      <c r="D1378" t="s">
        <v>9028</v>
      </c>
      <c r="E1378" t="s">
        <v>6292</v>
      </c>
      <c r="F1378" t="s">
        <v>8932</v>
      </c>
      <c r="G1378" t="s">
        <v>9029</v>
      </c>
      <c r="H1378">
        <v>0</v>
      </c>
      <c r="I1378">
        <v>0</v>
      </c>
      <c r="J1378">
        <v>0</v>
      </c>
      <c r="K1378">
        <v>0</v>
      </c>
      <c r="L1378">
        <v>0</v>
      </c>
      <c r="M1378">
        <v>0</v>
      </c>
    </row>
    <row r="1379" spans="1:13" x14ac:dyDescent="0.2">
      <c r="A1379">
        <v>5960834</v>
      </c>
      <c r="B1379" t="s">
        <v>6289</v>
      </c>
      <c r="C1379" t="s">
        <v>8931</v>
      </c>
      <c r="D1379" t="s">
        <v>9030</v>
      </c>
      <c r="E1379" t="s">
        <v>6292</v>
      </c>
      <c r="F1379" t="s">
        <v>8932</v>
      </c>
      <c r="G1379" t="s">
        <v>9031</v>
      </c>
      <c r="H1379">
        <v>0</v>
      </c>
      <c r="I1379">
        <v>0</v>
      </c>
      <c r="J1379">
        <v>1</v>
      </c>
      <c r="K1379">
        <v>0</v>
      </c>
      <c r="L1379">
        <v>0</v>
      </c>
      <c r="M1379">
        <v>0</v>
      </c>
    </row>
    <row r="1380" spans="1:13" x14ac:dyDescent="0.2">
      <c r="A1380">
        <v>5960116</v>
      </c>
      <c r="B1380" t="s">
        <v>6289</v>
      </c>
      <c r="C1380" t="s">
        <v>8931</v>
      </c>
      <c r="D1380" t="s">
        <v>9032</v>
      </c>
      <c r="E1380" t="s">
        <v>6292</v>
      </c>
      <c r="F1380" t="s">
        <v>8932</v>
      </c>
      <c r="G1380" t="s">
        <v>9033</v>
      </c>
      <c r="H1380">
        <v>0</v>
      </c>
      <c r="I1380">
        <v>0</v>
      </c>
      <c r="J1380">
        <v>0</v>
      </c>
      <c r="K1380">
        <v>0</v>
      </c>
      <c r="L1380">
        <v>0</v>
      </c>
      <c r="M1380">
        <v>0</v>
      </c>
    </row>
    <row r="1381" spans="1:13" x14ac:dyDescent="0.2">
      <c r="A1381">
        <v>5960003</v>
      </c>
      <c r="B1381" t="s">
        <v>6289</v>
      </c>
      <c r="C1381" t="s">
        <v>8931</v>
      </c>
      <c r="D1381" t="s">
        <v>9034</v>
      </c>
      <c r="E1381" t="s">
        <v>6292</v>
      </c>
      <c r="F1381" t="s">
        <v>8932</v>
      </c>
      <c r="G1381" t="s">
        <v>9035</v>
      </c>
      <c r="H1381">
        <v>0</v>
      </c>
      <c r="I1381">
        <v>0</v>
      </c>
      <c r="J1381">
        <v>1</v>
      </c>
      <c r="K1381">
        <v>0</v>
      </c>
      <c r="L1381">
        <v>0</v>
      </c>
      <c r="M1381">
        <v>0</v>
      </c>
    </row>
    <row r="1382" spans="1:13" x14ac:dyDescent="0.2">
      <c r="A1382">
        <v>5960062</v>
      </c>
      <c r="B1382" t="s">
        <v>6289</v>
      </c>
      <c r="C1382" t="s">
        <v>8931</v>
      </c>
      <c r="D1382" t="s">
        <v>9036</v>
      </c>
      <c r="E1382" t="s">
        <v>6292</v>
      </c>
      <c r="F1382" t="s">
        <v>8932</v>
      </c>
      <c r="G1382" t="s">
        <v>9037</v>
      </c>
      <c r="H1382">
        <v>0</v>
      </c>
      <c r="I1382">
        <v>0</v>
      </c>
      <c r="J1382">
        <v>0</v>
      </c>
      <c r="K1382">
        <v>0</v>
      </c>
      <c r="L1382">
        <v>0</v>
      </c>
      <c r="M1382">
        <v>0</v>
      </c>
    </row>
    <row r="1383" spans="1:13" x14ac:dyDescent="0.2">
      <c r="A1383">
        <v>5960065</v>
      </c>
      <c r="B1383" t="s">
        <v>6289</v>
      </c>
      <c r="C1383" t="s">
        <v>8931</v>
      </c>
      <c r="D1383" t="s">
        <v>9038</v>
      </c>
      <c r="E1383" t="s">
        <v>6292</v>
      </c>
      <c r="F1383" t="s">
        <v>8932</v>
      </c>
      <c r="G1383" t="s">
        <v>9039</v>
      </c>
      <c r="H1383">
        <v>0</v>
      </c>
      <c r="I1383">
        <v>0</v>
      </c>
      <c r="J1383">
        <v>0</v>
      </c>
      <c r="K1383">
        <v>0</v>
      </c>
      <c r="L1383">
        <v>0</v>
      </c>
      <c r="M1383">
        <v>0</v>
      </c>
    </row>
    <row r="1384" spans="1:13" x14ac:dyDescent="0.2">
      <c r="A1384">
        <v>5960075</v>
      </c>
      <c r="B1384" t="s">
        <v>6289</v>
      </c>
      <c r="C1384" t="s">
        <v>8931</v>
      </c>
      <c r="D1384" t="s">
        <v>9040</v>
      </c>
      <c r="E1384" t="s">
        <v>6292</v>
      </c>
      <c r="F1384" t="s">
        <v>8932</v>
      </c>
      <c r="G1384" t="s">
        <v>9041</v>
      </c>
      <c r="H1384">
        <v>0</v>
      </c>
      <c r="I1384">
        <v>0</v>
      </c>
      <c r="J1384">
        <v>0</v>
      </c>
      <c r="K1384">
        <v>0</v>
      </c>
      <c r="L1384">
        <v>0</v>
      </c>
      <c r="M1384">
        <v>0</v>
      </c>
    </row>
    <row r="1385" spans="1:13" x14ac:dyDescent="0.2">
      <c r="A1385">
        <v>5960835</v>
      </c>
      <c r="B1385" t="s">
        <v>6289</v>
      </c>
      <c r="C1385" t="s">
        <v>8931</v>
      </c>
      <c r="D1385" t="s">
        <v>9042</v>
      </c>
      <c r="E1385" t="s">
        <v>6292</v>
      </c>
      <c r="F1385" t="s">
        <v>8932</v>
      </c>
      <c r="G1385" t="s">
        <v>9043</v>
      </c>
      <c r="H1385">
        <v>0</v>
      </c>
      <c r="I1385">
        <v>0</v>
      </c>
      <c r="J1385">
        <v>0</v>
      </c>
      <c r="K1385">
        <v>0</v>
      </c>
      <c r="L1385">
        <v>0</v>
      </c>
      <c r="M1385">
        <v>0</v>
      </c>
    </row>
    <row r="1386" spans="1:13" x14ac:dyDescent="0.2">
      <c r="A1386">
        <v>5960052</v>
      </c>
      <c r="B1386" t="s">
        <v>6289</v>
      </c>
      <c r="C1386" t="s">
        <v>8931</v>
      </c>
      <c r="D1386" t="s">
        <v>9044</v>
      </c>
      <c r="E1386" t="s">
        <v>6292</v>
      </c>
      <c r="F1386" t="s">
        <v>8932</v>
      </c>
      <c r="G1386" t="s">
        <v>8462</v>
      </c>
      <c r="H1386">
        <v>0</v>
      </c>
      <c r="I1386">
        <v>0</v>
      </c>
      <c r="J1386">
        <v>0</v>
      </c>
      <c r="K1386">
        <v>0</v>
      </c>
      <c r="L1386">
        <v>0</v>
      </c>
      <c r="M1386">
        <v>0</v>
      </c>
    </row>
    <row r="1387" spans="1:13" x14ac:dyDescent="0.2">
      <c r="A1387">
        <v>5960802</v>
      </c>
      <c r="B1387" t="s">
        <v>6289</v>
      </c>
      <c r="C1387" t="s">
        <v>8931</v>
      </c>
      <c r="D1387" t="s">
        <v>9045</v>
      </c>
      <c r="E1387" t="s">
        <v>6292</v>
      </c>
      <c r="F1387" t="s">
        <v>8932</v>
      </c>
      <c r="G1387" t="s">
        <v>9046</v>
      </c>
      <c r="H1387">
        <v>0</v>
      </c>
      <c r="I1387">
        <v>0</v>
      </c>
      <c r="J1387">
        <v>0</v>
      </c>
      <c r="K1387">
        <v>0</v>
      </c>
      <c r="L1387">
        <v>0</v>
      </c>
      <c r="M1387">
        <v>0</v>
      </c>
    </row>
    <row r="1388" spans="1:13" x14ac:dyDescent="0.2">
      <c r="A1388">
        <v>5960044</v>
      </c>
      <c r="B1388" t="s">
        <v>6289</v>
      </c>
      <c r="C1388" t="s">
        <v>8931</v>
      </c>
      <c r="D1388" t="s">
        <v>9047</v>
      </c>
      <c r="E1388" t="s">
        <v>6292</v>
      </c>
      <c r="F1388" t="s">
        <v>8932</v>
      </c>
      <c r="G1388" t="s">
        <v>9048</v>
      </c>
      <c r="H1388">
        <v>0</v>
      </c>
      <c r="I1388">
        <v>0</v>
      </c>
      <c r="J1388">
        <v>0</v>
      </c>
      <c r="K1388">
        <v>0</v>
      </c>
      <c r="L1388">
        <v>0</v>
      </c>
      <c r="M1388">
        <v>0</v>
      </c>
    </row>
    <row r="1389" spans="1:13" x14ac:dyDescent="0.2">
      <c r="A1389">
        <v>5960053</v>
      </c>
      <c r="B1389" t="s">
        <v>6289</v>
      </c>
      <c r="C1389" t="s">
        <v>8931</v>
      </c>
      <c r="D1389" t="s">
        <v>9049</v>
      </c>
      <c r="E1389" t="s">
        <v>6292</v>
      </c>
      <c r="F1389" t="s">
        <v>8932</v>
      </c>
      <c r="G1389" t="s">
        <v>9050</v>
      </c>
      <c r="H1389">
        <v>0</v>
      </c>
      <c r="I1389">
        <v>0</v>
      </c>
      <c r="J1389">
        <v>0</v>
      </c>
      <c r="K1389">
        <v>0</v>
      </c>
      <c r="L1389">
        <v>0</v>
      </c>
      <c r="M1389">
        <v>0</v>
      </c>
    </row>
    <row r="1390" spans="1:13" x14ac:dyDescent="0.2">
      <c r="A1390">
        <v>5960076</v>
      </c>
      <c r="B1390" t="s">
        <v>6289</v>
      </c>
      <c r="C1390" t="s">
        <v>8931</v>
      </c>
      <c r="D1390" t="s">
        <v>9051</v>
      </c>
      <c r="E1390" t="s">
        <v>6292</v>
      </c>
      <c r="F1390" t="s">
        <v>8932</v>
      </c>
      <c r="G1390" t="s">
        <v>9052</v>
      </c>
      <c r="H1390">
        <v>0</v>
      </c>
      <c r="I1390">
        <v>0</v>
      </c>
      <c r="J1390">
        <v>1</v>
      </c>
      <c r="K1390">
        <v>0</v>
      </c>
      <c r="L1390">
        <v>0</v>
      </c>
      <c r="M1390">
        <v>0</v>
      </c>
    </row>
    <row r="1391" spans="1:13" x14ac:dyDescent="0.2">
      <c r="A1391">
        <v>5960831</v>
      </c>
      <c r="B1391" t="s">
        <v>6289</v>
      </c>
      <c r="C1391" t="s">
        <v>8931</v>
      </c>
      <c r="D1391" t="s">
        <v>9053</v>
      </c>
      <c r="E1391" t="s">
        <v>6292</v>
      </c>
      <c r="F1391" t="s">
        <v>8932</v>
      </c>
      <c r="G1391" t="s">
        <v>9054</v>
      </c>
      <c r="H1391">
        <v>0</v>
      </c>
      <c r="I1391">
        <v>0</v>
      </c>
      <c r="J1391">
        <v>1</v>
      </c>
      <c r="K1391">
        <v>0</v>
      </c>
      <c r="L1391">
        <v>0</v>
      </c>
      <c r="M1391">
        <v>0</v>
      </c>
    </row>
    <row r="1392" spans="1:13" x14ac:dyDescent="0.2">
      <c r="A1392">
        <v>5960023</v>
      </c>
      <c r="B1392" t="s">
        <v>6289</v>
      </c>
      <c r="C1392" t="s">
        <v>8931</v>
      </c>
      <c r="D1392" t="s">
        <v>9055</v>
      </c>
      <c r="E1392" t="s">
        <v>6292</v>
      </c>
      <c r="F1392" t="s">
        <v>8932</v>
      </c>
      <c r="G1392" t="s">
        <v>9056</v>
      </c>
      <c r="H1392">
        <v>0</v>
      </c>
      <c r="I1392">
        <v>0</v>
      </c>
      <c r="J1392">
        <v>0</v>
      </c>
      <c r="K1392">
        <v>0</v>
      </c>
      <c r="L1392">
        <v>0</v>
      </c>
      <c r="M1392">
        <v>0</v>
      </c>
    </row>
    <row r="1393" spans="1:13" x14ac:dyDescent="0.2">
      <c r="A1393">
        <v>5960841</v>
      </c>
      <c r="B1393" t="s">
        <v>6289</v>
      </c>
      <c r="C1393" t="s">
        <v>8931</v>
      </c>
      <c r="D1393" t="s">
        <v>9057</v>
      </c>
      <c r="E1393" t="s">
        <v>6292</v>
      </c>
      <c r="F1393" t="s">
        <v>8932</v>
      </c>
      <c r="G1393" t="s">
        <v>9058</v>
      </c>
      <c r="H1393">
        <v>0</v>
      </c>
      <c r="I1393">
        <v>0</v>
      </c>
      <c r="J1393">
        <v>0</v>
      </c>
      <c r="K1393">
        <v>0</v>
      </c>
      <c r="L1393">
        <v>0</v>
      </c>
      <c r="M1393">
        <v>0</v>
      </c>
    </row>
    <row r="1394" spans="1:13" x14ac:dyDescent="0.2">
      <c r="A1394">
        <v>5960844</v>
      </c>
      <c r="B1394" t="s">
        <v>6289</v>
      </c>
      <c r="C1394" t="s">
        <v>8931</v>
      </c>
      <c r="D1394" t="s">
        <v>9059</v>
      </c>
      <c r="E1394" t="s">
        <v>6292</v>
      </c>
      <c r="F1394" t="s">
        <v>8932</v>
      </c>
      <c r="G1394" t="s">
        <v>9060</v>
      </c>
      <c r="H1394">
        <v>0</v>
      </c>
      <c r="I1394">
        <v>0</v>
      </c>
      <c r="J1394">
        <v>0</v>
      </c>
      <c r="K1394">
        <v>0</v>
      </c>
      <c r="L1394">
        <v>0</v>
      </c>
      <c r="M1394">
        <v>0</v>
      </c>
    </row>
    <row r="1395" spans="1:13" x14ac:dyDescent="0.2">
      <c r="A1395">
        <v>5960825</v>
      </c>
      <c r="B1395" t="s">
        <v>6289</v>
      </c>
      <c r="C1395" t="s">
        <v>8931</v>
      </c>
      <c r="D1395" t="s">
        <v>9061</v>
      </c>
      <c r="E1395" t="s">
        <v>6292</v>
      </c>
      <c r="F1395" t="s">
        <v>8932</v>
      </c>
      <c r="G1395" t="s">
        <v>9062</v>
      </c>
      <c r="H1395">
        <v>0</v>
      </c>
      <c r="I1395">
        <v>0</v>
      </c>
      <c r="J1395">
        <v>1</v>
      </c>
      <c r="K1395">
        <v>0</v>
      </c>
      <c r="L1395">
        <v>0</v>
      </c>
      <c r="M1395">
        <v>0</v>
      </c>
    </row>
    <row r="1396" spans="1:13" x14ac:dyDescent="0.2">
      <c r="A1396">
        <v>5960005</v>
      </c>
      <c r="B1396" t="s">
        <v>6289</v>
      </c>
      <c r="C1396" t="s">
        <v>8931</v>
      </c>
      <c r="D1396" t="s">
        <v>9063</v>
      </c>
      <c r="E1396" t="s">
        <v>6292</v>
      </c>
      <c r="F1396" t="s">
        <v>8932</v>
      </c>
      <c r="G1396" t="s">
        <v>9064</v>
      </c>
      <c r="H1396">
        <v>0</v>
      </c>
      <c r="I1396">
        <v>0</v>
      </c>
      <c r="J1396">
        <v>0</v>
      </c>
      <c r="K1396">
        <v>0</v>
      </c>
      <c r="L1396">
        <v>0</v>
      </c>
      <c r="M1396">
        <v>0</v>
      </c>
    </row>
    <row r="1397" spans="1:13" x14ac:dyDescent="0.2">
      <c r="A1397">
        <v>5960035</v>
      </c>
      <c r="B1397" t="s">
        <v>6289</v>
      </c>
      <c r="C1397" t="s">
        <v>8931</v>
      </c>
      <c r="D1397" t="s">
        <v>9065</v>
      </c>
      <c r="E1397" t="s">
        <v>6292</v>
      </c>
      <c r="F1397" t="s">
        <v>8932</v>
      </c>
      <c r="G1397" t="s">
        <v>9066</v>
      </c>
      <c r="H1397">
        <v>0</v>
      </c>
      <c r="I1397">
        <v>0</v>
      </c>
      <c r="J1397">
        <v>0</v>
      </c>
      <c r="K1397">
        <v>0</v>
      </c>
      <c r="L1397">
        <v>0</v>
      </c>
      <c r="M1397">
        <v>0</v>
      </c>
    </row>
    <row r="1398" spans="1:13" x14ac:dyDescent="0.2">
      <c r="A1398">
        <v>5960031</v>
      </c>
      <c r="B1398" t="s">
        <v>6289</v>
      </c>
      <c r="C1398" t="s">
        <v>8931</v>
      </c>
      <c r="D1398" t="s">
        <v>9067</v>
      </c>
      <c r="E1398" t="s">
        <v>6292</v>
      </c>
      <c r="F1398" t="s">
        <v>8932</v>
      </c>
      <c r="G1398" t="s">
        <v>9068</v>
      </c>
      <c r="H1398">
        <v>0</v>
      </c>
      <c r="I1398">
        <v>0</v>
      </c>
      <c r="J1398">
        <v>0</v>
      </c>
      <c r="K1398">
        <v>0</v>
      </c>
      <c r="L1398">
        <v>0</v>
      </c>
      <c r="M1398">
        <v>0</v>
      </c>
    </row>
    <row r="1399" spans="1:13" x14ac:dyDescent="0.2">
      <c r="A1399">
        <v>5960026</v>
      </c>
      <c r="B1399" t="s">
        <v>6289</v>
      </c>
      <c r="C1399" t="s">
        <v>8931</v>
      </c>
      <c r="D1399" t="s">
        <v>9069</v>
      </c>
      <c r="E1399" t="s">
        <v>6292</v>
      </c>
      <c r="F1399" t="s">
        <v>8932</v>
      </c>
      <c r="G1399" t="s">
        <v>9070</v>
      </c>
      <c r="H1399">
        <v>0</v>
      </c>
      <c r="I1399">
        <v>0</v>
      </c>
      <c r="J1399">
        <v>0</v>
      </c>
      <c r="K1399">
        <v>0</v>
      </c>
      <c r="L1399">
        <v>0</v>
      </c>
      <c r="M1399">
        <v>0</v>
      </c>
    </row>
    <row r="1400" spans="1:13" x14ac:dyDescent="0.2">
      <c r="A1400">
        <v>5960033</v>
      </c>
      <c r="B1400" t="s">
        <v>6289</v>
      </c>
      <c r="C1400" t="s">
        <v>8931</v>
      </c>
      <c r="D1400" t="s">
        <v>9071</v>
      </c>
      <c r="E1400" t="s">
        <v>6292</v>
      </c>
      <c r="F1400" t="s">
        <v>8932</v>
      </c>
      <c r="G1400" t="s">
        <v>9072</v>
      </c>
      <c r="H1400">
        <v>0</v>
      </c>
      <c r="I1400">
        <v>0</v>
      </c>
      <c r="J1400">
        <v>0</v>
      </c>
      <c r="K1400">
        <v>0</v>
      </c>
      <c r="L1400">
        <v>0</v>
      </c>
      <c r="M1400">
        <v>0</v>
      </c>
    </row>
    <row r="1401" spans="1:13" x14ac:dyDescent="0.2">
      <c r="A1401">
        <v>5960034</v>
      </c>
      <c r="B1401" t="s">
        <v>6289</v>
      </c>
      <c r="C1401" t="s">
        <v>8931</v>
      </c>
      <c r="D1401" t="s">
        <v>9073</v>
      </c>
      <c r="E1401" t="s">
        <v>6292</v>
      </c>
      <c r="F1401" t="s">
        <v>8932</v>
      </c>
      <c r="G1401" t="s">
        <v>9074</v>
      </c>
      <c r="H1401">
        <v>0</v>
      </c>
      <c r="I1401">
        <v>0</v>
      </c>
      <c r="J1401">
        <v>0</v>
      </c>
      <c r="K1401">
        <v>0</v>
      </c>
      <c r="L1401">
        <v>0</v>
      </c>
      <c r="M1401">
        <v>0</v>
      </c>
    </row>
    <row r="1402" spans="1:13" x14ac:dyDescent="0.2">
      <c r="A1402">
        <v>5960036</v>
      </c>
      <c r="B1402" t="s">
        <v>6289</v>
      </c>
      <c r="C1402" t="s">
        <v>8931</v>
      </c>
      <c r="D1402" t="s">
        <v>9075</v>
      </c>
      <c r="E1402" t="s">
        <v>6292</v>
      </c>
      <c r="F1402" t="s">
        <v>8932</v>
      </c>
      <c r="G1402" t="s">
        <v>9076</v>
      </c>
      <c r="H1402">
        <v>0</v>
      </c>
      <c r="I1402">
        <v>0</v>
      </c>
      <c r="J1402">
        <v>0</v>
      </c>
      <c r="K1402">
        <v>0</v>
      </c>
      <c r="L1402">
        <v>0</v>
      </c>
      <c r="M1402">
        <v>0</v>
      </c>
    </row>
    <row r="1403" spans="1:13" x14ac:dyDescent="0.2">
      <c r="A1403">
        <v>5960037</v>
      </c>
      <c r="B1403" t="s">
        <v>6289</v>
      </c>
      <c r="C1403" t="s">
        <v>8931</v>
      </c>
      <c r="D1403" t="s">
        <v>9077</v>
      </c>
      <c r="E1403" t="s">
        <v>6292</v>
      </c>
      <c r="F1403" t="s">
        <v>8932</v>
      </c>
      <c r="G1403" t="s">
        <v>9078</v>
      </c>
      <c r="H1403">
        <v>0</v>
      </c>
      <c r="I1403">
        <v>0</v>
      </c>
      <c r="J1403">
        <v>0</v>
      </c>
      <c r="K1403">
        <v>0</v>
      </c>
      <c r="L1403">
        <v>0</v>
      </c>
      <c r="M1403">
        <v>0</v>
      </c>
    </row>
    <row r="1404" spans="1:13" x14ac:dyDescent="0.2">
      <c r="A1404">
        <v>5960024</v>
      </c>
      <c r="B1404" t="s">
        <v>6289</v>
      </c>
      <c r="C1404" t="s">
        <v>8931</v>
      </c>
      <c r="D1404" t="s">
        <v>9079</v>
      </c>
      <c r="E1404" t="s">
        <v>6292</v>
      </c>
      <c r="F1404" t="s">
        <v>8932</v>
      </c>
      <c r="G1404" t="s">
        <v>9080</v>
      </c>
      <c r="H1404">
        <v>0</v>
      </c>
      <c r="I1404">
        <v>0</v>
      </c>
      <c r="J1404">
        <v>0</v>
      </c>
      <c r="K1404">
        <v>0</v>
      </c>
      <c r="L1404">
        <v>0</v>
      </c>
      <c r="M1404">
        <v>0</v>
      </c>
    </row>
    <row r="1405" spans="1:13" x14ac:dyDescent="0.2">
      <c r="A1405">
        <v>5960025</v>
      </c>
      <c r="B1405" t="s">
        <v>6289</v>
      </c>
      <c r="C1405" t="s">
        <v>8931</v>
      </c>
      <c r="D1405" t="s">
        <v>9081</v>
      </c>
      <c r="E1405" t="s">
        <v>6292</v>
      </c>
      <c r="F1405" t="s">
        <v>8932</v>
      </c>
      <c r="G1405" t="s">
        <v>9082</v>
      </c>
      <c r="H1405">
        <v>0</v>
      </c>
      <c r="I1405">
        <v>0</v>
      </c>
      <c r="J1405">
        <v>0</v>
      </c>
      <c r="K1405">
        <v>0</v>
      </c>
      <c r="L1405">
        <v>0</v>
      </c>
      <c r="M1405">
        <v>0</v>
      </c>
    </row>
    <row r="1406" spans="1:13" x14ac:dyDescent="0.2">
      <c r="A1406">
        <v>5960032</v>
      </c>
      <c r="B1406" t="s">
        <v>6289</v>
      </c>
      <c r="C1406" t="s">
        <v>8931</v>
      </c>
      <c r="D1406" t="s">
        <v>9083</v>
      </c>
      <c r="E1406" t="s">
        <v>6292</v>
      </c>
      <c r="F1406" t="s">
        <v>8932</v>
      </c>
      <c r="G1406" t="s">
        <v>9084</v>
      </c>
      <c r="H1406">
        <v>0</v>
      </c>
      <c r="I1406">
        <v>0</v>
      </c>
      <c r="J1406">
        <v>0</v>
      </c>
      <c r="K1406">
        <v>0</v>
      </c>
      <c r="L1406">
        <v>0</v>
      </c>
      <c r="M1406">
        <v>0</v>
      </c>
    </row>
    <row r="1407" spans="1:13" x14ac:dyDescent="0.2">
      <c r="A1407">
        <v>5960006</v>
      </c>
      <c r="B1407" t="s">
        <v>6289</v>
      </c>
      <c r="C1407" t="s">
        <v>8931</v>
      </c>
      <c r="D1407" t="s">
        <v>9085</v>
      </c>
      <c r="E1407" t="s">
        <v>6292</v>
      </c>
      <c r="F1407" t="s">
        <v>8932</v>
      </c>
      <c r="G1407" t="s">
        <v>9086</v>
      </c>
      <c r="H1407">
        <v>0</v>
      </c>
      <c r="I1407">
        <v>0</v>
      </c>
      <c r="J1407">
        <v>0</v>
      </c>
      <c r="K1407">
        <v>0</v>
      </c>
      <c r="L1407">
        <v>0</v>
      </c>
      <c r="M1407">
        <v>0</v>
      </c>
    </row>
    <row r="1408" spans="1:13" x14ac:dyDescent="0.2">
      <c r="A1408">
        <v>5960803</v>
      </c>
      <c r="B1408" t="s">
        <v>6289</v>
      </c>
      <c r="C1408" t="s">
        <v>8931</v>
      </c>
      <c r="D1408" t="s">
        <v>9087</v>
      </c>
      <c r="E1408" t="s">
        <v>6292</v>
      </c>
      <c r="F1408" t="s">
        <v>8932</v>
      </c>
      <c r="G1408" t="s">
        <v>9088</v>
      </c>
      <c r="H1408">
        <v>0</v>
      </c>
      <c r="I1408">
        <v>0</v>
      </c>
      <c r="J1408">
        <v>0</v>
      </c>
      <c r="K1408">
        <v>0</v>
      </c>
      <c r="L1408">
        <v>0</v>
      </c>
      <c r="M1408">
        <v>0</v>
      </c>
    </row>
    <row r="1409" spans="1:13" x14ac:dyDescent="0.2">
      <c r="A1409">
        <v>5960807</v>
      </c>
      <c r="B1409" t="s">
        <v>6289</v>
      </c>
      <c r="C1409" t="s">
        <v>8931</v>
      </c>
      <c r="D1409" t="s">
        <v>9089</v>
      </c>
      <c r="E1409" t="s">
        <v>6292</v>
      </c>
      <c r="F1409" t="s">
        <v>8932</v>
      </c>
      <c r="G1409" t="s">
        <v>9090</v>
      </c>
      <c r="H1409">
        <v>0</v>
      </c>
      <c r="I1409">
        <v>0</v>
      </c>
      <c r="J1409">
        <v>0</v>
      </c>
      <c r="K1409">
        <v>0</v>
      </c>
      <c r="L1409">
        <v>0</v>
      </c>
      <c r="M1409">
        <v>0</v>
      </c>
    </row>
    <row r="1410" spans="1:13" x14ac:dyDescent="0.2">
      <c r="A1410">
        <v>5960046</v>
      </c>
      <c r="B1410" t="s">
        <v>6289</v>
      </c>
      <c r="C1410" t="s">
        <v>8931</v>
      </c>
      <c r="D1410" t="s">
        <v>9091</v>
      </c>
      <c r="E1410" t="s">
        <v>6292</v>
      </c>
      <c r="F1410" t="s">
        <v>8932</v>
      </c>
      <c r="G1410" t="s">
        <v>9092</v>
      </c>
      <c r="H1410">
        <v>0</v>
      </c>
      <c r="I1410">
        <v>0</v>
      </c>
      <c r="J1410">
        <v>1</v>
      </c>
      <c r="K1410">
        <v>0</v>
      </c>
      <c r="L1410">
        <v>0</v>
      </c>
      <c r="M1410">
        <v>0</v>
      </c>
    </row>
    <row r="1411" spans="1:13" x14ac:dyDescent="0.2">
      <c r="A1411">
        <v>5960045</v>
      </c>
      <c r="B1411" t="s">
        <v>6289</v>
      </c>
      <c r="C1411" t="s">
        <v>8931</v>
      </c>
      <c r="D1411" t="s">
        <v>9093</v>
      </c>
      <c r="E1411" t="s">
        <v>6292</v>
      </c>
      <c r="F1411" t="s">
        <v>8932</v>
      </c>
      <c r="G1411" t="s">
        <v>9094</v>
      </c>
      <c r="H1411">
        <v>0</v>
      </c>
      <c r="I1411">
        <v>0</v>
      </c>
      <c r="J1411">
        <v>1</v>
      </c>
      <c r="K1411">
        <v>0</v>
      </c>
      <c r="L1411">
        <v>0</v>
      </c>
      <c r="M1411">
        <v>0</v>
      </c>
    </row>
    <row r="1412" spans="1:13" x14ac:dyDescent="0.2">
      <c r="A1412">
        <v>5960074</v>
      </c>
      <c r="B1412" t="s">
        <v>6289</v>
      </c>
      <c r="C1412" t="s">
        <v>8931</v>
      </c>
      <c r="D1412" t="s">
        <v>8195</v>
      </c>
      <c r="E1412" t="s">
        <v>6292</v>
      </c>
      <c r="F1412" t="s">
        <v>8932</v>
      </c>
      <c r="G1412" t="s">
        <v>8196</v>
      </c>
      <c r="H1412">
        <v>0</v>
      </c>
      <c r="I1412">
        <v>0</v>
      </c>
      <c r="J1412">
        <v>0</v>
      </c>
      <c r="K1412">
        <v>0</v>
      </c>
      <c r="L1412">
        <v>0</v>
      </c>
      <c r="M1412">
        <v>0</v>
      </c>
    </row>
    <row r="1413" spans="1:13" x14ac:dyDescent="0.2">
      <c r="A1413">
        <v>5960842</v>
      </c>
      <c r="B1413" t="s">
        <v>6289</v>
      </c>
      <c r="C1413" t="s">
        <v>8931</v>
      </c>
      <c r="D1413" t="s">
        <v>9095</v>
      </c>
      <c r="E1413" t="s">
        <v>6292</v>
      </c>
      <c r="F1413" t="s">
        <v>8932</v>
      </c>
      <c r="G1413" t="s">
        <v>9096</v>
      </c>
      <c r="H1413">
        <v>0</v>
      </c>
      <c r="I1413">
        <v>0</v>
      </c>
      <c r="J1413">
        <v>0</v>
      </c>
      <c r="K1413">
        <v>0</v>
      </c>
      <c r="L1413">
        <v>0</v>
      </c>
      <c r="M1413">
        <v>0</v>
      </c>
    </row>
    <row r="1414" spans="1:13" x14ac:dyDescent="0.2">
      <c r="A1414">
        <v>5960021</v>
      </c>
      <c r="B1414" t="s">
        <v>6289</v>
      </c>
      <c r="C1414" t="s">
        <v>8931</v>
      </c>
      <c r="D1414" t="s">
        <v>9097</v>
      </c>
      <c r="E1414" t="s">
        <v>6292</v>
      </c>
      <c r="F1414" t="s">
        <v>8932</v>
      </c>
      <c r="G1414" t="s">
        <v>9098</v>
      </c>
      <c r="H1414">
        <v>0</v>
      </c>
      <c r="I1414">
        <v>0</v>
      </c>
      <c r="J1414">
        <v>0</v>
      </c>
      <c r="K1414">
        <v>0</v>
      </c>
      <c r="L1414">
        <v>0</v>
      </c>
      <c r="M1414">
        <v>0</v>
      </c>
    </row>
    <row r="1415" spans="1:13" x14ac:dyDescent="0.2">
      <c r="A1415">
        <v>5960806</v>
      </c>
      <c r="B1415" t="s">
        <v>6289</v>
      </c>
      <c r="C1415" t="s">
        <v>8931</v>
      </c>
      <c r="D1415" t="s">
        <v>9099</v>
      </c>
      <c r="E1415" t="s">
        <v>6292</v>
      </c>
      <c r="F1415" t="s">
        <v>8932</v>
      </c>
      <c r="G1415" t="s">
        <v>9100</v>
      </c>
      <c r="H1415">
        <v>0</v>
      </c>
      <c r="I1415">
        <v>0</v>
      </c>
      <c r="J1415">
        <v>0</v>
      </c>
      <c r="K1415">
        <v>0</v>
      </c>
      <c r="L1415">
        <v>0</v>
      </c>
      <c r="M1415">
        <v>0</v>
      </c>
    </row>
    <row r="1416" spans="1:13" x14ac:dyDescent="0.2">
      <c r="A1416">
        <v>5960808</v>
      </c>
      <c r="B1416" t="s">
        <v>6289</v>
      </c>
      <c r="C1416" t="s">
        <v>8931</v>
      </c>
      <c r="D1416" t="s">
        <v>9101</v>
      </c>
      <c r="E1416" t="s">
        <v>6292</v>
      </c>
      <c r="F1416" t="s">
        <v>8932</v>
      </c>
      <c r="G1416" t="s">
        <v>9102</v>
      </c>
      <c r="H1416">
        <v>0</v>
      </c>
      <c r="I1416">
        <v>0</v>
      </c>
      <c r="J1416">
        <v>0</v>
      </c>
      <c r="K1416">
        <v>0</v>
      </c>
      <c r="L1416">
        <v>0</v>
      </c>
      <c r="M1416">
        <v>0</v>
      </c>
    </row>
    <row r="1417" spans="1:13" x14ac:dyDescent="0.2">
      <c r="A1417">
        <v>5960801</v>
      </c>
      <c r="B1417" t="s">
        <v>6289</v>
      </c>
      <c r="C1417" t="s">
        <v>8931</v>
      </c>
      <c r="D1417" t="s">
        <v>9103</v>
      </c>
      <c r="E1417" t="s">
        <v>6292</v>
      </c>
      <c r="F1417" t="s">
        <v>8932</v>
      </c>
      <c r="G1417" t="s">
        <v>9104</v>
      </c>
      <c r="H1417">
        <v>0</v>
      </c>
      <c r="I1417">
        <v>0</v>
      </c>
      <c r="J1417">
        <v>1</v>
      </c>
      <c r="K1417">
        <v>0</v>
      </c>
      <c r="L1417">
        <v>0</v>
      </c>
      <c r="M1417">
        <v>0</v>
      </c>
    </row>
    <row r="1418" spans="1:13" x14ac:dyDescent="0.2">
      <c r="A1418">
        <v>5960014</v>
      </c>
      <c r="B1418" t="s">
        <v>6289</v>
      </c>
      <c r="C1418" t="s">
        <v>8931</v>
      </c>
      <c r="D1418" t="s">
        <v>9105</v>
      </c>
      <c r="E1418" t="s">
        <v>6292</v>
      </c>
      <c r="F1418" t="s">
        <v>8932</v>
      </c>
      <c r="G1418" t="s">
        <v>9106</v>
      </c>
      <c r="H1418">
        <v>0</v>
      </c>
      <c r="I1418">
        <v>0</v>
      </c>
      <c r="J1418">
        <v>0</v>
      </c>
      <c r="K1418">
        <v>0</v>
      </c>
      <c r="L1418">
        <v>0</v>
      </c>
      <c r="M1418">
        <v>0</v>
      </c>
    </row>
    <row r="1419" spans="1:13" x14ac:dyDescent="0.2">
      <c r="A1419">
        <v>5960078</v>
      </c>
      <c r="B1419" t="s">
        <v>6289</v>
      </c>
      <c r="C1419" t="s">
        <v>8931</v>
      </c>
      <c r="D1419" t="s">
        <v>9107</v>
      </c>
      <c r="E1419" t="s">
        <v>6292</v>
      </c>
      <c r="F1419" t="s">
        <v>8932</v>
      </c>
      <c r="G1419" t="s">
        <v>9108</v>
      </c>
      <c r="H1419">
        <v>0</v>
      </c>
      <c r="I1419">
        <v>0</v>
      </c>
      <c r="J1419">
        <v>1</v>
      </c>
      <c r="K1419">
        <v>0</v>
      </c>
      <c r="L1419">
        <v>0</v>
      </c>
      <c r="M1419">
        <v>0</v>
      </c>
    </row>
    <row r="1420" spans="1:13" x14ac:dyDescent="0.2">
      <c r="A1420">
        <v>5960067</v>
      </c>
      <c r="B1420" t="s">
        <v>6289</v>
      </c>
      <c r="C1420" t="s">
        <v>8931</v>
      </c>
      <c r="D1420" t="s">
        <v>9109</v>
      </c>
      <c r="E1420" t="s">
        <v>6292</v>
      </c>
      <c r="F1420" t="s">
        <v>8932</v>
      </c>
      <c r="G1420" t="s">
        <v>9110</v>
      </c>
      <c r="H1420">
        <v>0</v>
      </c>
      <c r="I1420">
        <v>0</v>
      </c>
      <c r="J1420">
        <v>0</v>
      </c>
      <c r="K1420">
        <v>0</v>
      </c>
      <c r="L1420">
        <v>0</v>
      </c>
      <c r="M1420">
        <v>0</v>
      </c>
    </row>
    <row r="1421" spans="1:13" x14ac:dyDescent="0.2">
      <c r="A1421">
        <v>5960043</v>
      </c>
      <c r="B1421" t="s">
        <v>6289</v>
      </c>
      <c r="C1421" t="s">
        <v>8931</v>
      </c>
      <c r="D1421" t="s">
        <v>9111</v>
      </c>
      <c r="E1421" t="s">
        <v>6292</v>
      </c>
      <c r="F1421" t="s">
        <v>8932</v>
      </c>
      <c r="G1421" t="s">
        <v>9112</v>
      </c>
      <c r="H1421">
        <v>0</v>
      </c>
      <c r="I1421">
        <v>0</v>
      </c>
      <c r="J1421">
        <v>0</v>
      </c>
      <c r="K1421">
        <v>0</v>
      </c>
      <c r="L1421">
        <v>0</v>
      </c>
      <c r="M1421">
        <v>0</v>
      </c>
    </row>
    <row r="1422" spans="1:13" x14ac:dyDescent="0.2">
      <c r="A1422">
        <v>5960054</v>
      </c>
      <c r="B1422" t="s">
        <v>6289</v>
      </c>
      <c r="C1422" t="s">
        <v>8931</v>
      </c>
      <c r="D1422" t="s">
        <v>8867</v>
      </c>
      <c r="E1422" t="s">
        <v>6292</v>
      </c>
      <c r="F1422" t="s">
        <v>8932</v>
      </c>
      <c r="G1422" t="s">
        <v>8868</v>
      </c>
      <c r="H1422">
        <v>0</v>
      </c>
      <c r="I1422">
        <v>0</v>
      </c>
      <c r="J1422">
        <v>0</v>
      </c>
      <c r="K1422">
        <v>0</v>
      </c>
      <c r="L1422">
        <v>0</v>
      </c>
      <c r="M1422">
        <v>0</v>
      </c>
    </row>
    <row r="1423" spans="1:13" x14ac:dyDescent="0.2">
      <c r="A1423">
        <v>5960011</v>
      </c>
      <c r="B1423" t="s">
        <v>6289</v>
      </c>
      <c r="C1423" t="s">
        <v>8931</v>
      </c>
      <c r="D1423" t="s">
        <v>9113</v>
      </c>
      <c r="E1423" t="s">
        <v>6292</v>
      </c>
      <c r="F1423" t="s">
        <v>8932</v>
      </c>
      <c r="G1423" t="s">
        <v>9114</v>
      </c>
      <c r="H1423">
        <v>0</v>
      </c>
      <c r="I1423">
        <v>0</v>
      </c>
      <c r="J1423">
        <v>0</v>
      </c>
      <c r="K1423">
        <v>0</v>
      </c>
      <c r="L1423">
        <v>0</v>
      </c>
      <c r="M1423">
        <v>0</v>
      </c>
    </row>
    <row r="1424" spans="1:13" x14ac:dyDescent="0.2">
      <c r="A1424">
        <v>5960828</v>
      </c>
      <c r="B1424" t="s">
        <v>6289</v>
      </c>
      <c r="C1424" t="s">
        <v>8931</v>
      </c>
      <c r="D1424" t="s">
        <v>9115</v>
      </c>
      <c r="E1424" t="s">
        <v>6292</v>
      </c>
      <c r="F1424" t="s">
        <v>8932</v>
      </c>
      <c r="G1424" t="s">
        <v>9116</v>
      </c>
      <c r="H1424">
        <v>0</v>
      </c>
      <c r="I1424">
        <v>0</v>
      </c>
      <c r="J1424">
        <v>1</v>
      </c>
      <c r="K1424">
        <v>0</v>
      </c>
      <c r="L1424">
        <v>0</v>
      </c>
      <c r="M1424">
        <v>0</v>
      </c>
    </row>
    <row r="1425" spans="1:13" x14ac:dyDescent="0.2">
      <c r="A1425">
        <v>5960102</v>
      </c>
      <c r="B1425" t="s">
        <v>6289</v>
      </c>
      <c r="C1425" t="s">
        <v>8931</v>
      </c>
      <c r="D1425" t="s">
        <v>9117</v>
      </c>
      <c r="E1425" t="s">
        <v>6292</v>
      </c>
      <c r="F1425" t="s">
        <v>8932</v>
      </c>
      <c r="G1425" t="s">
        <v>9118</v>
      </c>
      <c r="H1425">
        <v>0</v>
      </c>
      <c r="I1425">
        <v>0</v>
      </c>
      <c r="J1425">
        <v>0</v>
      </c>
      <c r="K1425">
        <v>0</v>
      </c>
      <c r="L1425">
        <v>0</v>
      </c>
      <c r="M1425">
        <v>0</v>
      </c>
    </row>
    <row r="1426" spans="1:13" x14ac:dyDescent="0.2">
      <c r="A1426">
        <v>5960049</v>
      </c>
      <c r="B1426" t="s">
        <v>6289</v>
      </c>
      <c r="C1426" t="s">
        <v>8931</v>
      </c>
      <c r="D1426" t="s">
        <v>9119</v>
      </c>
      <c r="E1426" t="s">
        <v>6292</v>
      </c>
      <c r="F1426" t="s">
        <v>8932</v>
      </c>
      <c r="G1426" t="s">
        <v>9120</v>
      </c>
      <c r="H1426">
        <v>0</v>
      </c>
      <c r="I1426">
        <v>0</v>
      </c>
      <c r="J1426">
        <v>1</v>
      </c>
      <c r="K1426">
        <v>0</v>
      </c>
      <c r="L1426">
        <v>0</v>
      </c>
      <c r="M1426">
        <v>0</v>
      </c>
    </row>
    <row r="1427" spans="1:13" x14ac:dyDescent="0.2">
      <c r="A1427">
        <v>5960836</v>
      </c>
      <c r="B1427" t="s">
        <v>6289</v>
      </c>
      <c r="C1427" t="s">
        <v>8931</v>
      </c>
      <c r="D1427" t="s">
        <v>9121</v>
      </c>
      <c r="E1427" t="s">
        <v>6292</v>
      </c>
      <c r="F1427" t="s">
        <v>8932</v>
      </c>
      <c r="G1427" t="s">
        <v>9122</v>
      </c>
      <c r="H1427">
        <v>0</v>
      </c>
      <c r="I1427">
        <v>0</v>
      </c>
      <c r="J1427">
        <v>0</v>
      </c>
      <c r="K1427">
        <v>0</v>
      </c>
      <c r="L1427">
        <v>0</v>
      </c>
      <c r="M1427">
        <v>0</v>
      </c>
    </row>
    <row r="1428" spans="1:13" x14ac:dyDescent="0.2">
      <c r="A1428">
        <v>5960002</v>
      </c>
      <c r="B1428" t="s">
        <v>6289</v>
      </c>
      <c r="C1428" t="s">
        <v>8931</v>
      </c>
      <c r="D1428" t="s">
        <v>9123</v>
      </c>
      <c r="E1428" t="s">
        <v>6292</v>
      </c>
      <c r="F1428" t="s">
        <v>8932</v>
      </c>
      <c r="G1428" t="s">
        <v>9124</v>
      </c>
      <c r="H1428">
        <v>0</v>
      </c>
      <c r="I1428">
        <v>0</v>
      </c>
      <c r="J1428">
        <v>1</v>
      </c>
      <c r="K1428">
        <v>0</v>
      </c>
      <c r="L1428">
        <v>0</v>
      </c>
      <c r="M1428">
        <v>0</v>
      </c>
    </row>
    <row r="1429" spans="1:13" x14ac:dyDescent="0.2">
      <c r="A1429">
        <v>5960013</v>
      </c>
      <c r="B1429" t="s">
        <v>6289</v>
      </c>
      <c r="C1429" t="s">
        <v>8931</v>
      </c>
      <c r="D1429" t="s">
        <v>9125</v>
      </c>
      <c r="E1429" t="s">
        <v>6292</v>
      </c>
      <c r="F1429" t="s">
        <v>8932</v>
      </c>
      <c r="G1429" t="s">
        <v>9126</v>
      </c>
      <c r="H1429">
        <v>0</v>
      </c>
      <c r="I1429">
        <v>0</v>
      </c>
      <c r="J1429">
        <v>0</v>
      </c>
      <c r="K1429">
        <v>0</v>
      </c>
      <c r="L1429">
        <v>0</v>
      </c>
      <c r="M1429">
        <v>0</v>
      </c>
    </row>
    <row r="1430" spans="1:13" x14ac:dyDescent="0.2">
      <c r="A1430">
        <v>5600000</v>
      </c>
      <c r="B1430" t="s">
        <v>6289</v>
      </c>
      <c r="C1430" t="s">
        <v>9127</v>
      </c>
      <c r="D1430" t="s">
        <v>6291</v>
      </c>
      <c r="E1430" t="s">
        <v>6292</v>
      </c>
      <c r="F1430" t="s">
        <v>9128</v>
      </c>
      <c r="G1430" t="s">
        <v>6294</v>
      </c>
      <c r="H1430">
        <v>0</v>
      </c>
      <c r="I1430">
        <v>0</v>
      </c>
      <c r="J1430">
        <v>0</v>
      </c>
      <c r="K1430">
        <v>0</v>
      </c>
      <c r="L1430">
        <v>0</v>
      </c>
      <c r="M1430">
        <v>0</v>
      </c>
    </row>
    <row r="1431" spans="1:13" x14ac:dyDescent="0.2">
      <c r="A1431">
        <v>5600015</v>
      </c>
      <c r="B1431" t="s">
        <v>6289</v>
      </c>
      <c r="C1431" t="s">
        <v>9127</v>
      </c>
      <c r="D1431" t="s">
        <v>9129</v>
      </c>
      <c r="E1431" t="s">
        <v>6292</v>
      </c>
      <c r="F1431" t="s">
        <v>9128</v>
      </c>
      <c r="G1431" t="s">
        <v>9130</v>
      </c>
      <c r="H1431">
        <v>0</v>
      </c>
      <c r="I1431">
        <v>0</v>
      </c>
      <c r="J1431">
        <v>1</v>
      </c>
      <c r="K1431">
        <v>0</v>
      </c>
      <c r="L1431">
        <v>0</v>
      </c>
      <c r="M1431">
        <v>0</v>
      </c>
    </row>
    <row r="1432" spans="1:13" x14ac:dyDescent="0.2">
      <c r="A1432">
        <v>5610865</v>
      </c>
      <c r="B1432" t="s">
        <v>6289</v>
      </c>
      <c r="C1432" t="s">
        <v>9127</v>
      </c>
      <c r="D1432" t="s">
        <v>9131</v>
      </c>
      <c r="E1432" t="s">
        <v>6292</v>
      </c>
      <c r="F1432" t="s">
        <v>9128</v>
      </c>
      <c r="G1432" t="s">
        <v>9132</v>
      </c>
      <c r="H1432">
        <v>0</v>
      </c>
      <c r="I1432">
        <v>0</v>
      </c>
      <c r="J1432">
        <v>0</v>
      </c>
      <c r="K1432">
        <v>0</v>
      </c>
      <c r="L1432">
        <v>0</v>
      </c>
      <c r="M1432">
        <v>0</v>
      </c>
    </row>
    <row r="1433" spans="1:13" x14ac:dyDescent="0.2">
      <c r="A1433">
        <v>5600042</v>
      </c>
      <c r="B1433" t="s">
        <v>6289</v>
      </c>
      <c r="C1433" t="s">
        <v>9127</v>
      </c>
      <c r="D1433" t="s">
        <v>9133</v>
      </c>
      <c r="E1433" t="s">
        <v>6292</v>
      </c>
      <c r="F1433" t="s">
        <v>9128</v>
      </c>
      <c r="G1433" t="s">
        <v>9134</v>
      </c>
      <c r="H1433">
        <v>0</v>
      </c>
      <c r="I1433">
        <v>0</v>
      </c>
      <c r="J1433">
        <v>0</v>
      </c>
      <c r="K1433">
        <v>0</v>
      </c>
      <c r="L1433">
        <v>0</v>
      </c>
      <c r="M1433">
        <v>0</v>
      </c>
    </row>
    <row r="1434" spans="1:13" x14ac:dyDescent="0.2">
      <c r="A1434">
        <v>5610854</v>
      </c>
      <c r="B1434" t="s">
        <v>6289</v>
      </c>
      <c r="C1434" t="s">
        <v>9127</v>
      </c>
      <c r="D1434" t="s">
        <v>9135</v>
      </c>
      <c r="E1434" t="s">
        <v>6292</v>
      </c>
      <c r="F1434" t="s">
        <v>9128</v>
      </c>
      <c r="G1434" t="s">
        <v>9136</v>
      </c>
      <c r="H1434">
        <v>0</v>
      </c>
      <c r="I1434">
        <v>0</v>
      </c>
      <c r="J1434">
        <v>1</v>
      </c>
      <c r="K1434">
        <v>0</v>
      </c>
      <c r="L1434">
        <v>0</v>
      </c>
      <c r="M1434">
        <v>0</v>
      </c>
    </row>
    <row r="1435" spans="1:13" x14ac:dyDescent="0.2">
      <c r="A1435">
        <v>5610842</v>
      </c>
      <c r="B1435" t="s">
        <v>6289</v>
      </c>
      <c r="C1435" t="s">
        <v>9127</v>
      </c>
      <c r="D1435" t="s">
        <v>9137</v>
      </c>
      <c r="E1435" t="s">
        <v>6292</v>
      </c>
      <c r="F1435" t="s">
        <v>9128</v>
      </c>
      <c r="G1435" t="s">
        <v>9138</v>
      </c>
      <c r="H1435">
        <v>0</v>
      </c>
      <c r="I1435">
        <v>0</v>
      </c>
      <c r="J1435">
        <v>0</v>
      </c>
      <c r="K1435">
        <v>0</v>
      </c>
      <c r="L1435">
        <v>0</v>
      </c>
      <c r="M1435">
        <v>0</v>
      </c>
    </row>
    <row r="1436" spans="1:13" x14ac:dyDescent="0.2">
      <c r="A1436">
        <v>5600013</v>
      </c>
      <c r="B1436" t="s">
        <v>6289</v>
      </c>
      <c r="C1436" t="s">
        <v>9127</v>
      </c>
      <c r="D1436" t="s">
        <v>9139</v>
      </c>
      <c r="E1436" t="s">
        <v>6292</v>
      </c>
      <c r="F1436" t="s">
        <v>9128</v>
      </c>
      <c r="G1436" t="s">
        <v>9140</v>
      </c>
      <c r="H1436">
        <v>0</v>
      </c>
      <c r="I1436">
        <v>0</v>
      </c>
      <c r="J1436">
        <v>1</v>
      </c>
      <c r="K1436">
        <v>0</v>
      </c>
      <c r="L1436">
        <v>0</v>
      </c>
      <c r="M1436">
        <v>0</v>
      </c>
    </row>
    <row r="1437" spans="1:13" x14ac:dyDescent="0.2">
      <c r="A1437">
        <v>5600011</v>
      </c>
      <c r="B1437" t="s">
        <v>6289</v>
      </c>
      <c r="C1437" t="s">
        <v>9127</v>
      </c>
      <c r="D1437" t="s">
        <v>9141</v>
      </c>
      <c r="E1437" t="s">
        <v>6292</v>
      </c>
      <c r="F1437" t="s">
        <v>9128</v>
      </c>
      <c r="G1437" t="s">
        <v>9142</v>
      </c>
      <c r="H1437">
        <v>0</v>
      </c>
      <c r="I1437">
        <v>0</v>
      </c>
      <c r="J1437">
        <v>1</v>
      </c>
      <c r="K1437">
        <v>0</v>
      </c>
      <c r="L1437">
        <v>0</v>
      </c>
      <c r="M1437">
        <v>0</v>
      </c>
    </row>
    <row r="1438" spans="1:13" x14ac:dyDescent="0.2">
      <c r="A1438">
        <v>5600012</v>
      </c>
      <c r="B1438" t="s">
        <v>6289</v>
      </c>
      <c r="C1438" t="s">
        <v>9127</v>
      </c>
      <c r="D1438" t="s">
        <v>9143</v>
      </c>
      <c r="E1438" t="s">
        <v>6292</v>
      </c>
      <c r="F1438" t="s">
        <v>9128</v>
      </c>
      <c r="G1438" t="s">
        <v>9144</v>
      </c>
      <c r="H1438">
        <v>0</v>
      </c>
      <c r="I1438">
        <v>0</v>
      </c>
      <c r="J1438">
        <v>1</v>
      </c>
      <c r="K1438">
        <v>0</v>
      </c>
      <c r="L1438">
        <v>0</v>
      </c>
      <c r="M1438">
        <v>0</v>
      </c>
    </row>
    <row r="1439" spans="1:13" x14ac:dyDescent="0.2">
      <c r="A1439">
        <v>5600051</v>
      </c>
      <c r="B1439" t="s">
        <v>6289</v>
      </c>
      <c r="C1439" t="s">
        <v>9127</v>
      </c>
      <c r="D1439" t="s">
        <v>9145</v>
      </c>
      <c r="E1439" t="s">
        <v>6292</v>
      </c>
      <c r="F1439" t="s">
        <v>9128</v>
      </c>
      <c r="G1439" t="s">
        <v>9146</v>
      </c>
      <c r="H1439">
        <v>0</v>
      </c>
      <c r="I1439">
        <v>0</v>
      </c>
      <c r="J1439">
        <v>1</v>
      </c>
      <c r="K1439">
        <v>0</v>
      </c>
      <c r="L1439">
        <v>0</v>
      </c>
      <c r="M1439">
        <v>0</v>
      </c>
    </row>
    <row r="1440" spans="1:13" x14ac:dyDescent="0.2">
      <c r="A1440">
        <v>5610824</v>
      </c>
      <c r="B1440" t="s">
        <v>6289</v>
      </c>
      <c r="C1440" t="s">
        <v>9127</v>
      </c>
      <c r="D1440" t="s">
        <v>9147</v>
      </c>
      <c r="E1440" t="s">
        <v>6292</v>
      </c>
      <c r="F1440" t="s">
        <v>9128</v>
      </c>
      <c r="G1440" t="s">
        <v>9148</v>
      </c>
      <c r="H1440">
        <v>0</v>
      </c>
      <c r="I1440">
        <v>0</v>
      </c>
      <c r="J1440">
        <v>1</v>
      </c>
      <c r="K1440">
        <v>0</v>
      </c>
      <c r="L1440">
        <v>0</v>
      </c>
      <c r="M1440">
        <v>0</v>
      </c>
    </row>
    <row r="1441" spans="1:13" x14ac:dyDescent="0.2">
      <c r="A1441">
        <v>5600023</v>
      </c>
      <c r="B1441" t="s">
        <v>6289</v>
      </c>
      <c r="C1441" t="s">
        <v>9127</v>
      </c>
      <c r="D1441" t="s">
        <v>9149</v>
      </c>
      <c r="E1441" t="s">
        <v>6292</v>
      </c>
      <c r="F1441" t="s">
        <v>9128</v>
      </c>
      <c r="G1441" t="s">
        <v>9150</v>
      </c>
      <c r="H1441">
        <v>0</v>
      </c>
      <c r="I1441">
        <v>0</v>
      </c>
      <c r="J1441">
        <v>1</v>
      </c>
      <c r="K1441">
        <v>0</v>
      </c>
      <c r="L1441">
        <v>0</v>
      </c>
      <c r="M1441">
        <v>0</v>
      </c>
    </row>
    <row r="1442" spans="1:13" x14ac:dyDescent="0.2">
      <c r="A1442">
        <v>5610885</v>
      </c>
      <c r="B1442" t="s">
        <v>6289</v>
      </c>
      <c r="C1442" t="s">
        <v>9127</v>
      </c>
      <c r="D1442" t="s">
        <v>9151</v>
      </c>
      <c r="E1442" t="s">
        <v>6292</v>
      </c>
      <c r="F1442" t="s">
        <v>9128</v>
      </c>
      <c r="G1442" t="s">
        <v>9152</v>
      </c>
      <c r="H1442">
        <v>0</v>
      </c>
      <c r="I1442">
        <v>0</v>
      </c>
      <c r="J1442">
        <v>0</v>
      </c>
      <c r="K1442">
        <v>0</v>
      </c>
      <c r="L1442">
        <v>0</v>
      </c>
      <c r="M1442">
        <v>0</v>
      </c>
    </row>
    <row r="1443" spans="1:13" x14ac:dyDescent="0.2">
      <c r="A1443">
        <v>5610883</v>
      </c>
      <c r="B1443" t="s">
        <v>6289</v>
      </c>
      <c r="C1443" t="s">
        <v>9127</v>
      </c>
      <c r="D1443" t="s">
        <v>9153</v>
      </c>
      <c r="E1443" t="s">
        <v>6292</v>
      </c>
      <c r="F1443" t="s">
        <v>9128</v>
      </c>
      <c r="G1443" t="s">
        <v>9154</v>
      </c>
      <c r="H1443">
        <v>0</v>
      </c>
      <c r="I1443">
        <v>0</v>
      </c>
      <c r="J1443">
        <v>1</v>
      </c>
      <c r="K1443">
        <v>0</v>
      </c>
      <c r="L1443">
        <v>0</v>
      </c>
      <c r="M1443">
        <v>0</v>
      </c>
    </row>
    <row r="1444" spans="1:13" x14ac:dyDescent="0.2">
      <c r="A1444">
        <v>5610884</v>
      </c>
      <c r="B1444" t="s">
        <v>6289</v>
      </c>
      <c r="C1444" t="s">
        <v>9127</v>
      </c>
      <c r="D1444" t="s">
        <v>9155</v>
      </c>
      <c r="E1444" t="s">
        <v>6292</v>
      </c>
      <c r="F1444" t="s">
        <v>9128</v>
      </c>
      <c r="G1444" t="s">
        <v>9156</v>
      </c>
      <c r="H1444">
        <v>0</v>
      </c>
      <c r="I1444">
        <v>0</v>
      </c>
      <c r="J1444">
        <v>1</v>
      </c>
      <c r="K1444">
        <v>0</v>
      </c>
      <c r="L1444">
        <v>0</v>
      </c>
      <c r="M1444">
        <v>0</v>
      </c>
    </row>
    <row r="1445" spans="1:13" x14ac:dyDescent="0.2">
      <c r="A1445">
        <v>5610813</v>
      </c>
      <c r="B1445" t="s">
        <v>6289</v>
      </c>
      <c r="C1445" t="s">
        <v>9127</v>
      </c>
      <c r="D1445" t="s">
        <v>9157</v>
      </c>
      <c r="E1445" t="s">
        <v>6292</v>
      </c>
      <c r="F1445" t="s">
        <v>9128</v>
      </c>
      <c r="G1445" t="s">
        <v>9158</v>
      </c>
      <c r="H1445">
        <v>0</v>
      </c>
      <c r="I1445">
        <v>0</v>
      </c>
      <c r="J1445">
        <v>1</v>
      </c>
      <c r="K1445">
        <v>0</v>
      </c>
      <c r="L1445">
        <v>0</v>
      </c>
      <c r="M1445">
        <v>0</v>
      </c>
    </row>
    <row r="1446" spans="1:13" x14ac:dyDescent="0.2">
      <c r="A1446">
        <v>5600052</v>
      </c>
      <c r="B1446" t="s">
        <v>6289</v>
      </c>
      <c r="C1446" t="s">
        <v>9127</v>
      </c>
      <c r="D1446" t="s">
        <v>9159</v>
      </c>
      <c r="E1446" t="s">
        <v>6292</v>
      </c>
      <c r="F1446" t="s">
        <v>9128</v>
      </c>
      <c r="G1446" t="s">
        <v>9160</v>
      </c>
      <c r="H1446">
        <v>0</v>
      </c>
      <c r="I1446">
        <v>0</v>
      </c>
      <c r="J1446">
        <v>1</v>
      </c>
      <c r="K1446">
        <v>0</v>
      </c>
      <c r="L1446">
        <v>0</v>
      </c>
      <c r="M1446">
        <v>0</v>
      </c>
    </row>
    <row r="1447" spans="1:13" x14ac:dyDescent="0.2">
      <c r="A1447">
        <v>5610894</v>
      </c>
      <c r="B1447" t="s">
        <v>6289</v>
      </c>
      <c r="C1447" t="s">
        <v>9127</v>
      </c>
      <c r="D1447" t="s">
        <v>9161</v>
      </c>
      <c r="E1447" t="s">
        <v>6292</v>
      </c>
      <c r="F1447" t="s">
        <v>9128</v>
      </c>
      <c r="G1447" t="s">
        <v>9162</v>
      </c>
      <c r="H1447">
        <v>0</v>
      </c>
      <c r="I1447">
        <v>0</v>
      </c>
      <c r="J1447">
        <v>1</v>
      </c>
      <c r="K1447">
        <v>0</v>
      </c>
      <c r="L1447">
        <v>0</v>
      </c>
      <c r="M1447">
        <v>0</v>
      </c>
    </row>
    <row r="1448" spans="1:13" x14ac:dyDescent="0.2">
      <c r="A1448">
        <v>5600085</v>
      </c>
      <c r="B1448" t="s">
        <v>6289</v>
      </c>
      <c r="C1448" t="s">
        <v>9127</v>
      </c>
      <c r="D1448" t="s">
        <v>9163</v>
      </c>
      <c r="E1448" t="s">
        <v>6292</v>
      </c>
      <c r="F1448" t="s">
        <v>9128</v>
      </c>
      <c r="G1448" t="s">
        <v>9164</v>
      </c>
      <c r="H1448">
        <v>0</v>
      </c>
      <c r="I1448">
        <v>0</v>
      </c>
      <c r="J1448">
        <v>1</v>
      </c>
      <c r="K1448">
        <v>0</v>
      </c>
      <c r="L1448">
        <v>0</v>
      </c>
      <c r="M1448">
        <v>0</v>
      </c>
    </row>
    <row r="1449" spans="1:13" x14ac:dyDescent="0.2">
      <c r="A1449">
        <v>5610823</v>
      </c>
      <c r="B1449" t="s">
        <v>6289</v>
      </c>
      <c r="C1449" t="s">
        <v>9127</v>
      </c>
      <c r="D1449" t="s">
        <v>9165</v>
      </c>
      <c r="E1449" t="s">
        <v>6292</v>
      </c>
      <c r="F1449" t="s">
        <v>9128</v>
      </c>
      <c r="G1449" t="s">
        <v>9166</v>
      </c>
      <c r="H1449">
        <v>0</v>
      </c>
      <c r="I1449">
        <v>0</v>
      </c>
      <c r="J1449">
        <v>0</v>
      </c>
      <c r="K1449">
        <v>0</v>
      </c>
      <c r="L1449">
        <v>0</v>
      </c>
      <c r="M1449">
        <v>0</v>
      </c>
    </row>
    <row r="1450" spans="1:13" x14ac:dyDescent="0.2">
      <c r="A1450">
        <v>5600022</v>
      </c>
      <c r="B1450" t="s">
        <v>6289</v>
      </c>
      <c r="C1450" t="s">
        <v>9127</v>
      </c>
      <c r="D1450" t="s">
        <v>9167</v>
      </c>
      <c r="E1450" t="s">
        <v>6292</v>
      </c>
      <c r="F1450" t="s">
        <v>9128</v>
      </c>
      <c r="G1450" t="s">
        <v>9168</v>
      </c>
      <c r="H1450">
        <v>0</v>
      </c>
      <c r="I1450">
        <v>0</v>
      </c>
      <c r="J1450">
        <v>1</v>
      </c>
      <c r="K1450">
        <v>0</v>
      </c>
      <c r="L1450">
        <v>0</v>
      </c>
      <c r="M1450">
        <v>0</v>
      </c>
    </row>
    <row r="1451" spans="1:13" x14ac:dyDescent="0.2">
      <c r="A1451">
        <v>5610812</v>
      </c>
      <c r="B1451" t="s">
        <v>6289</v>
      </c>
      <c r="C1451" t="s">
        <v>9127</v>
      </c>
      <c r="D1451" t="s">
        <v>9169</v>
      </c>
      <c r="E1451" t="s">
        <v>6292</v>
      </c>
      <c r="F1451" t="s">
        <v>9128</v>
      </c>
      <c r="G1451" t="s">
        <v>8726</v>
      </c>
      <c r="H1451">
        <v>0</v>
      </c>
      <c r="I1451">
        <v>0</v>
      </c>
      <c r="J1451">
        <v>1</v>
      </c>
      <c r="K1451">
        <v>0</v>
      </c>
      <c r="L1451">
        <v>0</v>
      </c>
      <c r="M1451">
        <v>0</v>
      </c>
    </row>
    <row r="1452" spans="1:13" x14ac:dyDescent="0.2">
      <c r="A1452">
        <v>5600001</v>
      </c>
      <c r="B1452" t="s">
        <v>6289</v>
      </c>
      <c r="C1452" t="s">
        <v>9127</v>
      </c>
      <c r="D1452" t="s">
        <v>9170</v>
      </c>
      <c r="E1452" t="s">
        <v>6292</v>
      </c>
      <c r="F1452" t="s">
        <v>9128</v>
      </c>
      <c r="G1452" t="s">
        <v>9171</v>
      </c>
      <c r="H1452">
        <v>0</v>
      </c>
      <c r="I1452">
        <v>0</v>
      </c>
      <c r="J1452">
        <v>1</v>
      </c>
      <c r="K1452">
        <v>0</v>
      </c>
      <c r="L1452">
        <v>0</v>
      </c>
      <c r="M1452">
        <v>0</v>
      </c>
    </row>
    <row r="1453" spans="1:13" x14ac:dyDescent="0.2">
      <c r="A1453">
        <v>5600014</v>
      </c>
      <c r="B1453" t="s">
        <v>6289</v>
      </c>
      <c r="C1453" t="s">
        <v>9127</v>
      </c>
      <c r="D1453" t="s">
        <v>9172</v>
      </c>
      <c r="E1453" t="s">
        <v>6292</v>
      </c>
      <c r="F1453" t="s">
        <v>9128</v>
      </c>
      <c r="G1453" t="s">
        <v>9173</v>
      </c>
      <c r="H1453">
        <v>0</v>
      </c>
      <c r="I1453">
        <v>0</v>
      </c>
      <c r="J1453">
        <v>1</v>
      </c>
      <c r="K1453">
        <v>0</v>
      </c>
      <c r="L1453">
        <v>0</v>
      </c>
      <c r="M1453">
        <v>0</v>
      </c>
    </row>
    <row r="1454" spans="1:13" x14ac:dyDescent="0.2">
      <c r="A1454">
        <v>5600016</v>
      </c>
      <c r="B1454" t="s">
        <v>6289</v>
      </c>
      <c r="C1454" t="s">
        <v>9127</v>
      </c>
      <c r="D1454" t="s">
        <v>9174</v>
      </c>
      <c r="E1454" t="s">
        <v>6292</v>
      </c>
      <c r="F1454" t="s">
        <v>9128</v>
      </c>
      <c r="G1454" t="s">
        <v>9175</v>
      </c>
      <c r="H1454">
        <v>0</v>
      </c>
      <c r="I1454">
        <v>0</v>
      </c>
      <c r="J1454">
        <v>0</v>
      </c>
      <c r="K1454">
        <v>0</v>
      </c>
      <c r="L1454">
        <v>0</v>
      </c>
      <c r="M1454">
        <v>0</v>
      </c>
    </row>
    <row r="1455" spans="1:13" x14ac:dyDescent="0.2">
      <c r="A1455">
        <v>5610843</v>
      </c>
      <c r="B1455" t="s">
        <v>6289</v>
      </c>
      <c r="C1455" t="s">
        <v>9127</v>
      </c>
      <c r="D1455" t="s">
        <v>9176</v>
      </c>
      <c r="E1455" t="s">
        <v>6292</v>
      </c>
      <c r="F1455" t="s">
        <v>9128</v>
      </c>
      <c r="G1455" t="s">
        <v>9177</v>
      </c>
      <c r="H1455">
        <v>0</v>
      </c>
      <c r="I1455">
        <v>0</v>
      </c>
      <c r="J1455">
        <v>1</v>
      </c>
      <c r="K1455">
        <v>0</v>
      </c>
      <c r="L1455">
        <v>0</v>
      </c>
      <c r="M1455">
        <v>0</v>
      </c>
    </row>
    <row r="1456" spans="1:13" x14ac:dyDescent="0.2">
      <c r="A1456">
        <v>5600054</v>
      </c>
      <c r="B1456" t="s">
        <v>6289</v>
      </c>
      <c r="C1456" t="s">
        <v>9127</v>
      </c>
      <c r="D1456" t="s">
        <v>9178</v>
      </c>
      <c r="E1456" t="s">
        <v>6292</v>
      </c>
      <c r="F1456" t="s">
        <v>9128</v>
      </c>
      <c r="G1456" t="s">
        <v>9179</v>
      </c>
      <c r="H1456">
        <v>0</v>
      </c>
      <c r="I1456">
        <v>0</v>
      </c>
      <c r="J1456">
        <v>1</v>
      </c>
      <c r="K1456">
        <v>0</v>
      </c>
      <c r="L1456">
        <v>0</v>
      </c>
      <c r="M1456">
        <v>0</v>
      </c>
    </row>
    <row r="1457" spans="1:13" x14ac:dyDescent="0.2">
      <c r="A1457">
        <v>5610828</v>
      </c>
      <c r="B1457" t="s">
        <v>6289</v>
      </c>
      <c r="C1457" t="s">
        <v>9127</v>
      </c>
      <c r="D1457" t="s">
        <v>9180</v>
      </c>
      <c r="E1457" t="s">
        <v>6292</v>
      </c>
      <c r="F1457" t="s">
        <v>9128</v>
      </c>
      <c r="G1457" t="s">
        <v>9181</v>
      </c>
      <c r="H1457">
        <v>0</v>
      </c>
      <c r="I1457">
        <v>0</v>
      </c>
      <c r="J1457">
        <v>1</v>
      </c>
      <c r="K1457">
        <v>0</v>
      </c>
      <c r="L1457">
        <v>0</v>
      </c>
      <c r="M1457">
        <v>0</v>
      </c>
    </row>
    <row r="1458" spans="1:13" x14ac:dyDescent="0.2">
      <c r="A1458">
        <v>5600055</v>
      </c>
      <c r="B1458" t="s">
        <v>6289</v>
      </c>
      <c r="C1458" t="s">
        <v>9127</v>
      </c>
      <c r="D1458" t="s">
        <v>9182</v>
      </c>
      <c r="E1458" t="s">
        <v>6292</v>
      </c>
      <c r="F1458" t="s">
        <v>9128</v>
      </c>
      <c r="G1458" t="s">
        <v>9183</v>
      </c>
      <c r="H1458">
        <v>0</v>
      </c>
      <c r="I1458">
        <v>0</v>
      </c>
      <c r="J1458">
        <v>1</v>
      </c>
      <c r="K1458">
        <v>0</v>
      </c>
      <c r="L1458">
        <v>0</v>
      </c>
      <c r="M1458">
        <v>0</v>
      </c>
    </row>
    <row r="1459" spans="1:13" x14ac:dyDescent="0.2">
      <c r="A1459">
        <v>5610826</v>
      </c>
      <c r="B1459" t="s">
        <v>6289</v>
      </c>
      <c r="C1459" t="s">
        <v>9127</v>
      </c>
      <c r="D1459" t="s">
        <v>9184</v>
      </c>
      <c r="E1459" t="s">
        <v>6292</v>
      </c>
      <c r="F1459" t="s">
        <v>9128</v>
      </c>
      <c r="G1459" t="s">
        <v>9185</v>
      </c>
      <c r="H1459">
        <v>0</v>
      </c>
      <c r="I1459">
        <v>0</v>
      </c>
      <c r="J1459">
        <v>1</v>
      </c>
      <c r="K1459">
        <v>0</v>
      </c>
      <c r="L1459">
        <v>0</v>
      </c>
      <c r="M1459">
        <v>0</v>
      </c>
    </row>
    <row r="1460" spans="1:13" x14ac:dyDescent="0.2">
      <c r="A1460">
        <v>5600004</v>
      </c>
      <c r="B1460" t="s">
        <v>6289</v>
      </c>
      <c r="C1460" t="s">
        <v>9127</v>
      </c>
      <c r="D1460" t="s">
        <v>6732</v>
      </c>
      <c r="E1460" t="s">
        <v>6292</v>
      </c>
      <c r="F1460" t="s">
        <v>9128</v>
      </c>
      <c r="G1460" t="s">
        <v>9186</v>
      </c>
      <c r="H1460">
        <v>0</v>
      </c>
      <c r="I1460">
        <v>0</v>
      </c>
      <c r="J1460">
        <v>1</v>
      </c>
      <c r="K1460">
        <v>0</v>
      </c>
      <c r="L1460">
        <v>0</v>
      </c>
      <c r="M1460">
        <v>0</v>
      </c>
    </row>
    <row r="1461" spans="1:13" x14ac:dyDescent="0.2">
      <c r="A1461">
        <v>5610833</v>
      </c>
      <c r="B1461" t="s">
        <v>6289</v>
      </c>
      <c r="C1461" t="s">
        <v>9127</v>
      </c>
      <c r="D1461" t="s">
        <v>9187</v>
      </c>
      <c r="E1461" t="s">
        <v>6292</v>
      </c>
      <c r="F1461" t="s">
        <v>9128</v>
      </c>
      <c r="G1461" t="s">
        <v>9188</v>
      </c>
      <c r="H1461">
        <v>0</v>
      </c>
      <c r="I1461">
        <v>0</v>
      </c>
      <c r="J1461">
        <v>1</v>
      </c>
      <c r="K1461">
        <v>0</v>
      </c>
      <c r="L1461">
        <v>0</v>
      </c>
      <c r="M1461">
        <v>0</v>
      </c>
    </row>
    <row r="1462" spans="1:13" x14ac:dyDescent="0.2">
      <c r="A1462">
        <v>5610834</v>
      </c>
      <c r="B1462" t="s">
        <v>6289</v>
      </c>
      <c r="C1462" t="s">
        <v>9127</v>
      </c>
      <c r="D1462" t="s">
        <v>9189</v>
      </c>
      <c r="E1462" t="s">
        <v>6292</v>
      </c>
      <c r="F1462" t="s">
        <v>9128</v>
      </c>
      <c r="G1462" t="s">
        <v>9190</v>
      </c>
      <c r="H1462">
        <v>0</v>
      </c>
      <c r="I1462">
        <v>0</v>
      </c>
      <c r="J1462">
        <v>1</v>
      </c>
      <c r="K1462">
        <v>0</v>
      </c>
      <c r="L1462">
        <v>0</v>
      </c>
      <c r="M1462">
        <v>0</v>
      </c>
    </row>
    <row r="1463" spans="1:13" x14ac:dyDescent="0.2">
      <c r="A1463">
        <v>5610836</v>
      </c>
      <c r="B1463" t="s">
        <v>6289</v>
      </c>
      <c r="C1463" t="s">
        <v>9127</v>
      </c>
      <c r="D1463" t="s">
        <v>9191</v>
      </c>
      <c r="E1463" t="s">
        <v>6292</v>
      </c>
      <c r="F1463" t="s">
        <v>9128</v>
      </c>
      <c r="G1463" t="s">
        <v>9192</v>
      </c>
      <c r="H1463">
        <v>0</v>
      </c>
      <c r="I1463">
        <v>0</v>
      </c>
      <c r="J1463">
        <v>1</v>
      </c>
      <c r="K1463">
        <v>0</v>
      </c>
      <c r="L1463">
        <v>0</v>
      </c>
      <c r="M1463">
        <v>0</v>
      </c>
    </row>
    <row r="1464" spans="1:13" x14ac:dyDescent="0.2">
      <c r="A1464">
        <v>5610831</v>
      </c>
      <c r="B1464" t="s">
        <v>6289</v>
      </c>
      <c r="C1464" t="s">
        <v>9127</v>
      </c>
      <c r="D1464" t="s">
        <v>9193</v>
      </c>
      <c r="E1464" t="s">
        <v>6292</v>
      </c>
      <c r="F1464" t="s">
        <v>9128</v>
      </c>
      <c r="G1464" t="s">
        <v>9194</v>
      </c>
      <c r="H1464">
        <v>0</v>
      </c>
      <c r="I1464">
        <v>0</v>
      </c>
      <c r="J1464">
        <v>1</v>
      </c>
      <c r="K1464">
        <v>0</v>
      </c>
      <c r="L1464">
        <v>0</v>
      </c>
      <c r="M1464">
        <v>0</v>
      </c>
    </row>
    <row r="1465" spans="1:13" x14ac:dyDescent="0.2">
      <c r="A1465">
        <v>5610832</v>
      </c>
      <c r="B1465" t="s">
        <v>6289</v>
      </c>
      <c r="C1465" t="s">
        <v>9127</v>
      </c>
      <c r="D1465" t="s">
        <v>9195</v>
      </c>
      <c r="E1465" t="s">
        <v>6292</v>
      </c>
      <c r="F1465" t="s">
        <v>9128</v>
      </c>
      <c r="G1465" t="s">
        <v>9196</v>
      </c>
      <c r="H1465">
        <v>0</v>
      </c>
      <c r="I1465">
        <v>0</v>
      </c>
      <c r="J1465">
        <v>1</v>
      </c>
      <c r="K1465">
        <v>0</v>
      </c>
      <c r="L1465">
        <v>0</v>
      </c>
      <c r="M1465">
        <v>0</v>
      </c>
    </row>
    <row r="1466" spans="1:13" x14ac:dyDescent="0.2">
      <c r="A1466">
        <v>5610835</v>
      </c>
      <c r="B1466" t="s">
        <v>6289</v>
      </c>
      <c r="C1466" t="s">
        <v>9127</v>
      </c>
      <c r="D1466" t="s">
        <v>9197</v>
      </c>
      <c r="E1466" t="s">
        <v>6292</v>
      </c>
      <c r="F1466" t="s">
        <v>9128</v>
      </c>
      <c r="G1466" t="s">
        <v>9198</v>
      </c>
      <c r="H1466">
        <v>0</v>
      </c>
      <c r="I1466">
        <v>0</v>
      </c>
      <c r="J1466">
        <v>1</v>
      </c>
      <c r="K1466">
        <v>0</v>
      </c>
      <c r="L1466">
        <v>0</v>
      </c>
      <c r="M1466">
        <v>0</v>
      </c>
    </row>
    <row r="1467" spans="1:13" x14ac:dyDescent="0.2">
      <c r="A1467">
        <v>5610803</v>
      </c>
      <c r="B1467" t="s">
        <v>6289</v>
      </c>
      <c r="C1467" t="s">
        <v>9127</v>
      </c>
      <c r="D1467" t="s">
        <v>9199</v>
      </c>
      <c r="E1467" t="s">
        <v>6292</v>
      </c>
      <c r="F1467" t="s">
        <v>9128</v>
      </c>
      <c r="G1467" t="s">
        <v>9200</v>
      </c>
      <c r="H1467">
        <v>0</v>
      </c>
      <c r="I1467">
        <v>0</v>
      </c>
      <c r="J1467">
        <v>1</v>
      </c>
      <c r="K1467">
        <v>0</v>
      </c>
      <c r="L1467">
        <v>0</v>
      </c>
      <c r="M1467">
        <v>0</v>
      </c>
    </row>
    <row r="1468" spans="1:13" x14ac:dyDescent="0.2">
      <c r="A1468">
        <v>5600082</v>
      </c>
      <c r="B1468" t="s">
        <v>6289</v>
      </c>
      <c r="C1468" t="s">
        <v>9127</v>
      </c>
      <c r="D1468" t="s">
        <v>9201</v>
      </c>
      <c r="E1468" t="s">
        <v>6292</v>
      </c>
      <c r="F1468" t="s">
        <v>9128</v>
      </c>
      <c r="G1468" t="s">
        <v>9202</v>
      </c>
      <c r="H1468">
        <v>0</v>
      </c>
      <c r="I1468">
        <v>0</v>
      </c>
      <c r="J1468">
        <v>1</v>
      </c>
      <c r="K1468">
        <v>0</v>
      </c>
      <c r="L1468">
        <v>0</v>
      </c>
      <c r="M1468">
        <v>0</v>
      </c>
    </row>
    <row r="1469" spans="1:13" x14ac:dyDescent="0.2">
      <c r="A1469">
        <v>5600083</v>
      </c>
      <c r="B1469" t="s">
        <v>6289</v>
      </c>
      <c r="C1469" t="s">
        <v>9127</v>
      </c>
      <c r="D1469" t="s">
        <v>9203</v>
      </c>
      <c r="E1469" t="s">
        <v>6292</v>
      </c>
      <c r="F1469" t="s">
        <v>9128</v>
      </c>
      <c r="G1469" t="s">
        <v>9204</v>
      </c>
      <c r="H1469">
        <v>0</v>
      </c>
      <c r="I1469">
        <v>0</v>
      </c>
      <c r="J1469">
        <v>1</v>
      </c>
      <c r="K1469">
        <v>0</v>
      </c>
      <c r="L1469">
        <v>0</v>
      </c>
      <c r="M1469">
        <v>0</v>
      </c>
    </row>
    <row r="1470" spans="1:13" x14ac:dyDescent="0.2">
      <c r="A1470">
        <v>5600084</v>
      </c>
      <c r="B1470" t="s">
        <v>6289</v>
      </c>
      <c r="C1470" t="s">
        <v>9127</v>
      </c>
      <c r="D1470" t="s">
        <v>9205</v>
      </c>
      <c r="E1470" t="s">
        <v>6292</v>
      </c>
      <c r="F1470" t="s">
        <v>9128</v>
      </c>
      <c r="G1470" t="s">
        <v>9206</v>
      </c>
      <c r="H1470">
        <v>0</v>
      </c>
      <c r="I1470">
        <v>0</v>
      </c>
      <c r="J1470">
        <v>1</v>
      </c>
      <c r="K1470">
        <v>0</v>
      </c>
      <c r="L1470">
        <v>0</v>
      </c>
      <c r="M1470">
        <v>0</v>
      </c>
    </row>
    <row r="1471" spans="1:13" x14ac:dyDescent="0.2">
      <c r="A1471">
        <v>5600081</v>
      </c>
      <c r="B1471" t="s">
        <v>6289</v>
      </c>
      <c r="C1471" t="s">
        <v>9127</v>
      </c>
      <c r="D1471" t="s">
        <v>9207</v>
      </c>
      <c r="E1471" t="s">
        <v>6292</v>
      </c>
      <c r="F1471" t="s">
        <v>9128</v>
      </c>
      <c r="G1471" t="s">
        <v>9208</v>
      </c>
      <c r="H1471">
        <v>0</v>
      </c>
      <c r="I1471">
        <v>0</v>
      </c>
      <c r="J1471">
        <v>1</v>
      </c>
      <c r="K1471">
        <v>0</v>
      </c>
      <c r="L1471">
        <v>0</v>
      </c>
      <c r="M1471">
        <v>0</v>
      </c>
    </row>
    <row r="1472" spans="1:13" x14ac:dyDescent="0.2">
      <c r="A1472">
        <v>5600024</v>
      </c>
      <c r="B1472" t="s">
        <v>6289</v>
      </c>
      <c r="C1472" t="s">
        <v>9127</v>
      </c>
      <c r="D1472" t="s">
        <v>7555</v>
      </c>
      <c r="E1472" t="s">
        <v>6292</v>
      </c>
      <c r="F1472" t="s">
        <v>9128</v>
      </c>
      <c r="G1472" t="s">
        <v>7556</v>
      </c>
      <c r="H1472">
        <v>0</v>
      </c>
      <c r="I1472">
        <v>0</v>
      </c>
      <c r="J1472">
        <v>1</v>
      </c>
      <c r="K1472">
        <v>0</v>
      </c>
      <c r="L1472">
        <v>0</v>
      </c>
      <c r="M1472">
        <v>0</v>
      </c>
    </row>
    <row r="1473" spans="1:13" x14ac:dyDescent="0.2">
      <c r="A1473">
        <v>5600041</v>
      </c>
      <c r="B1473" t="s">
        <v>6289</v>
      </c>
      <c r="C1473" t="s">
        <v>9127</v>
      </c>
      <c r="D1473" t="s">
        <v>9209</v>
      </c>
      <c r="E1473" t="s">
        <v>6292</v>
      </c>
      <c r="F1473" t="s">
        <v>9128</v>
      </c>
      <c r="G1473" t="s">
        <v>9210</v>
      </c>
      <c r="H1473">
        <v>0</v>
      </c>
      <c r="I1473">
        <v>0</v>
      </c>
      <c r="J1473">
        <v>1</v>
      </c>
      <c r="K1473">
        <v>0</v>
      </c>
      <c r="L1473">
        <v>0</v>
      </c>
      <c r="M1473">
        <v>0</v>
      </c>
    </row>
    <row r="1474" spans="1:13" x14ac:dyDescent="0.2">
      <c r="A1474">
        <v>5610829</v>
      </c>
      <c r="B1474" t="s">
        <v>6289</v>
      </c>
      <c r="C1474" t="s">
        <v>9127</v>
      </c>
      <c r="D1474" t="s">
        <v>9211</v>
      </c>
      <c r="E1474" t="s">
        <v>6292</v>
      </c>
      <c r="F1474" t="s">
        <v>9128</v>
      </c>
      <c r="G1474" t="s">
        <v>9212</v>
      </c>
      <c r="H1474">
        <v>0</v>
      </c>
      <c r="I1474">
        <v>0</v>
      </c>
      <c r="J1474">
        <v>1</v>
      </c>
      <c r="K1474">
        <v>0</v>
      </c>
      <c r="L1474">
        <v>0</v>
      </c>
      <c r="M1474">
        <v>0</v>
      </c>
    </row>
    <row r="1475" spans="1:13" x14ac:dyDescent="0.2">
      <c r="A1475">
        <v>5600046</v>
      </c>
      <c r="B1475" t="s">
        <v>6289</v>
      </c>
      <c r="C1475" t="s">
        <v>9127</v>
      </c>
      <c r="D1475" t="s">
        <v>9213</v>
      </c>
      <c r="E1475" t="s">
        <v>6292</v>
      </c>
      <c r="F1475" t="s">
        <v>9128</v>
      </c>
      <c r="G1475" t="s">
        <v>9214</v>
      </c>
      <c r="H1475">
        <v>0</v>
      </c>
      <c r="I1475">
        <v>0</v>
      </c>
      <c r="J1475">
        <v>1</v>
      </c>
      <c r="K1475">
        <v>0</v>
      </c>
      <c r="L1475">
        <v>0</v>
      </c>
      <c r="M1475">
        <v>0</v>
      </c>
    </row>
    <row r="1476" spans="1:13" x14ac:dyDescent="0.2">
      <c r="A1476">
        <v>5610802</v>
      </c>
      <c r="B1476" t="s">
        <v>6289</v>
      </c>
      <c r="C1476" t="s">
        <v>9127</v>
      </c>
      <c r="D1476" t="s">
        <v>9215</v>
      </c>
      <c r="E1476" t="s">
        <v>6292</v>
      </c>
      <c r="F1476" t="s">
        <v>9128</v>
      </c>
      <c r="G1476" t="s">
        <v>9216</v>
      </c>
      <c r="H1476">
        <v>0</v>
      </c>
      <c r="I1476">
        <v>0</v>
      </c>
      <c r="J1476">
        <v>1</v>
      </c>
      <c r="K1476">
        <v>0</v>
      </c>
      <c r="L1476">
        <v>0</v>
      </c>
      <c r="M1476">
        <v>0</v>
      </c>
    </row>
    <row r="1477" spans="1:13" x14ac:dyDescent="0.2">
      <c r="A1477">
        <v>5610801</v>
      </c>
      <c r="B1477" t="s">
        <v>6289</v>
      </c>
      <c r="C1477" t="s">
        <v>9127</v>
      </c>
      <c r="D1477" t="s">
        <v>9217</v>
      </c>
      <c r="E1477" t="s">
        <v>6292</v>
      </c>
      <c r="F1477" t="s">
        <v>9128</v>
      </c>
      <c r="G1477" t="s">
        <v>9218</v>
      </c>
      <c r="H1477">
        <v>0</v>
      </c>
      <c r="I1477">
        <v>0</v>
      </c>
      <c r="J1477">
        <v>1</v>
      </c>
      <c r="K1477">
        <v>0</v>
      </c>
      <c r="L1477">
        <v>0</v>
      </c>
      <c r="M1477">
        <v>0</v>
      </c>
    </row>
    <row r="1478" spans="1:13" x14ac:dyDescent="0.2">
      <c r="A1478">
        <v>5610804</v>
      </c>
      <c r="B1478" t="s">
        <v>6289</v>
      </c>
      <c r="C1478" t="s">
        <v>9127</v>
      </c>
      <c r="D1478" t="s">
        <v>9219</v>
      </c>
      <c r="E1478" t="s">
        <v>6292</v>
      </c>
      <c r="F1478" t="s">
        <v>9128</v>
      </c>
      <c r="G1478" t="s">
        <v>9220</v>
      </c>
      <c r="H1478">
        <v>0</v>
      </c>
      <c r="I1478">
        <v>0</v>
      </c>
      <c r="J1478">
        <v>1</v>
      </c>
      <c r="K1478">
        <v>0</v>
      </c>
      <c r="L1478">
        <v>0</v>
      </c>
      <c r="M1478">
        <v>0</v>
      </c>
    </row>
    <row r="1479" spans="1:13" x14ac:dyDescent="0.2">
      <c r="A1479">
        <v>5610827</v>
      </c>
      <c r="B1479" t="s">
        <v>6289</v>
      </c>
      <c r="C1479" t="s">
        <v>9127</v>
      </c>
      <c r="D1479" t="s">
        <v>9221</v>
      </c>
      <c r="E1479" t="s">
        <v>6292</v>
      </c>
      <c r="F1479" t="s">
        <v>9128</v>
      </c>
      <c r="G1479" t="s">
        <v>9222</v>
      </c>
      <c r="H1479">
        <v>0</v>
      </c>
      <c r="I1479">
        <v>0</v>
      </c>
      <c r="J1479">
        <v>1</v>
      </c>
      <c r="K1479">
        <v>0</v>
      </c>
      <c r="L1479">
        <v>0</v>
      </c>
      <c r="M1479">
        <v>0</v>
      </c>
    </row>
    <row r="1480" spans="1:13" x14ac:dyDescent="0.2">
      <c r="A1480">
        <v>5600025</v>
      </c>
      <c r="B1480" t="s">
        <v>6289</v>
      </c>
      <c r="C1480" t="s">
        <v>9127</v>
      </c>
      <c r="D1480" t="s">
        <v>9223</v>
      </c>
      <c r="E1480" t="s">
        <v>6292</v>
      </c>
      <c r="F1480" t="s">
        <v>9128</v>
      </c>
      <c r="G1480" t="s">
        <v>9224</v>
      </c>
      <c r="H1480">
        <v>0</v>
      </c>
      <c r="I1480">
        <v>0</v>
      </c>
      <c r="J1480">
        <v>1</v>
      </c>
      <c r="K1480">
        <v>0</v>
      </c>
      <c r="L1480">
        <v>0</v>
      </c>
      <c r="M1480">
        <v>0</v>
      </c>
    </row>
    <row r="1481" spans="1:13" x14ac:dyDescent="0.2">
      <c r="A1481">
        <v>5600026</v>
      </c>
      <c r="B1481" t="s">
        <v>6289</v>
      </c>
      <c r="C1481" t="s">
        <v>9127</v>
      </c>
      <c r="D1481" t="s">
        <v>9225</v>
      </c>
      <c r="E1481" t="s">
        <v>6292</v>
      </c>
      <c r="F1481" t="s">
        <v>9128</v>
      </c>
      <c r="G1481" t="s">
        <v>9226</v>
      </c>
      <c r="H1481">
        <v>0</v>
      </c>
      <c r="I1481">
        <v>0</v>
      </c>
      <c r="J1481">
        <v>1</v>
      </c>
      <c r="K1481">
        <v>0</v>
      </c>
      <c r="L1481">
        <v>0</v>
      </c>
      <c r="M1481">
        <v>0</v>
      </c>
    </row>
    <row r="1482" spans="1:13" x14ac:dyDescent="0.2">
      <c r="A1482">
        <v>5610874</v>
      </c>
      <c r="B1482" t="s">
        <v>6289</v>
      </c>
      <c r="C1482" t="s">
        <v>9127</v>
      </c>
      <c r="D1482" t="s">
        <v>9227</v>
      </c>
      <c r="E1482" t="s">
        <v>6292</v>
      </c>
      <c r="F1482" t="s">
        <v>9128</v>
      </c>
      <c r="G1482" t="s">
        <v>9228</v>
      </c>
      <c r="H1482">
        <v>0</v>
      </c>
      <c r="I1482">
        <v>0</v>
      </c>
      <c r="J1482">
        <v>1</v>
      </c>
      <c r="K1482">
        <v>0</v>
      </c>
      <c r="L1482">
        <v>0</v>
      </c>
      <c r="M1482">
        <v>0</v>
      </c>
    </row>
    <row r="1483" spans="1:13" x14ac:dyDescent="0.2">
      <c r="A1483">
        <v>5610875</v>
      </c>
      <c r="B1483" t="s">
        <v>6289</v>
      </c>
      <c r="C1483" t="s">
        <v>9127</v>
      </c>
      <c r="D1483" t="s">
        <v>9229</v>
      </c>
      <c r="E1483" t="s">
        <v>6292</v>
      </c>
      <c r="F1483" t="s">
        <v>9128</v>
      </c>
      <c r="G1483" t="s">
        <v>9230</v>
      </c>
      <c r="H1483">
        <v>0</v>
      </c>
      <c r="I1483">
        <v>0</v>
      </c>
      <c r="J1483">
        <v>1</v>
      </c>
      <c r="K1483">
        <v>0</v>
      </c>
      <c r="L1483">
        <v>0</v>
      </c>
      <c r="M1483">
        <v>0</v>
      </c>
    </row>
    <row r="1484" spans="1:13" x14ac:dyDescent="0.2">
      <c r="A1484">
        <v>5610872</v>
      </c>
      <c r="B1484" t="s">
        <v>6289</v>
      </c>
      <c r="C1484" t="s">
        <v>9127</v>
      </c>
      <c r="D1484" t="s">
        <v>9231</v>
      </c>
      <c r="E1484" t="s">
        <v>6292</v>
      </c>
      <c r="F1484" t="s">
        <v>9128</v>
      </c>
      <c r="G1484" t="s">
        <v>9232</v>
      </c>
      <c r="H1484">
        <v>0</v>
      </c>
      <c r="I1484">
        <v>0</v>
      </c>
      <c r="J1484">
        <v>1</v>
      </c>
      <c r="K1484">
        <v>0</v>
      </c>
      <c r="L1484">
        <v>0</v>
      </c>
      <c r="M1484">
        <v>0</v>
      </c>
    </row>
    <row r="1485" spans="1:13" x14ac:dyDescent="0.2">
      <c r="A1485">
        <v>5610845</v>
      </c>
      <c r="B1485" t="s">
        <v>6289</v>
      </c>
      <c r="C1485" t="s">
        <v>9127</v>
      </c>
      <c r="D1485" t="s">
        <v>9233</v>
      </c>
      <c r="E1485" t="s">
        <v>6292</v>
      </c>
      <c r="F1485" t="s">
        <v>9128</v>
      </c>
      <c r="G1485" t="s">
        <v>9234</v>
      </c>
      <c r="H1485">
        <v>0</v>
      </c>
      <c r="I1485">
        <v>0</v>
      </c>
      <c r="J1485">
        <v>1</v>
      </c>
      <c r="K1485">
        <v>0</v>
      </c>
      <c r="L1485">
        <v>0</v>
      </c>
      <c r="M1485">
        <v>0</v>
      </c>
    </row>
    <row r="1486" spans="1:13" x14ac:dyDescent="0.2">
      <c r="A1486">
        <v>5610846</v>
      </c>
      <c r="B1486" t="s">
        <v>6289</v>
      </c>
      <c r="C1486" t="s">
        <v>9127</v>
      </c>
      <c r="D1486" t="s">
        <v>9235</v>
      </c>
      <c r="E1486" t="s">
        <v>6292</v>
      </c>
      <c r="F1486" t="s">
        <v>9128</v>
      </c>
      <c r="G1486" t="s">
        <v>9236</v>
      </c>
      <c r="H1486">
        <v>0</v>
      </c>
      <c r="I1486">
        <v>0</v>
      </c>
      <c r="J1486">
        <v>1</v>
      </c>
      <c r="K1486">
        <v>0</v>
      </c>
      <c r="L1486">
        <v>0</v>
      </c>
      <c r="M1486">
        <v>0</v>
      </c>
    </row>
    <row r="1487" spans="1:13" x14ac:dyDescent="0.2">
      <c r="A1487">
        <v>5610844</v>
      </c>
      <c r="B1487" t="s">
        <v>6289</v>
      </c>
      <c r="C1487" t="s">
        <v>9127</v>
      </c>
      <c r="D1487" t="s">
        <v>9237</v>
      </c>
      <c r="E1487" t="s">
        <v>6292</v>
      </c>
      <c r="F1487" t="s">
        <v>9128</v>
      </c>
      <c r="G1487" t="s">
        <v>9238</v>
      </c>
      <c r="H1487">
        <v>0</v>
      </c>
      <c r="I1487">
        <v>0</v>
      </c>
      <c r="J1487">
        <v>1</v>
      </c>
      <c r="K1487">
        <v>0</v>
      </c>
      <c r="L1487">
        <v>0</v>
      </c>
      <c r="M1487">
        <v>0</v>
      </c>
    </row>
    <row r="1488" spans="1:13" x14ac:dyDescent="0.2">
      <c r="A1488">
        <v>5600045</v>
      </c>
      <c r="B1488" t="s">
        <v>6289</v>
      </c>
      <c r="C1488" t="s">
        <v>9127</v>
      </c>
      <c r="D1488" t="s">
        <v>9239</v>
      </c>
      <c r="E1488" t="s">
        <v>6292</v>
      </c>
      <c r="F1488" t="s">
        <v>9128</v>
      </c>
      <c r="G1488" t="s">
        <v>9240</v>
      </c>
      <c r="H1488">
        <v>0</v>
      </c>
      <c r="I1488">
        <v>0</v>
      </c>
      <c r="J1488">
        <v>1</v>
      </c>
      <c r="K1488">
        <v>0</v>
      </c>
      <c r="L1488">
        <v>0</v>
      </c>
      <c r="M1488">
        <v>0</v>
      </c>
    </row>
    <row r="1489" spans="1:13" x14ac:dyDescent="0.2">
      <c r="A1489">
        <v>5600044</v>
      </c>
      <c r="B1489" t="s">
        <v>6289</v>
      </c>
      <c r="C1489" t="s">
        <v>9127</v>
      </c>
      <c r="D1489" t="s">
        <v>9241</v>
      </c>
      <c r="E1489" t="s">
        <v>6292</v>
      </c>
      <c r="F1489" t="s">
        <v>9128</v>
      </c>
      <c r="G1489" t="s">
        <v>9242</v>
      </c>
      <c r="H1489">
        <v>0</v>
      </c>
      <c r="I1489">
        <v>0</v>
      </c>
      <c r="J1489">
        <v>0</v>
      </c>
      <c r="K1489">
        <v>0</v>
      </c>
      <c r="L1489">
        <v>0</v>
      </c>
      <c r="M1489">
        <v>0</v>
      </c>
    </row>
    <row r="1490" spans="1:13" x14ac:dyDescent="0.2">
      <c r="A1490">
        <v>5610881</v>
      </c>
      <c r="B1490" t="s">
        <v>6289</v>
      </c>
      <c r="C1490" t="s">
        <v>9127</v>
      </c>
      <c r="D1490" t="s">
        <v>9243</v>
      </c>
      <c r="E1490" t="s">
        <v>6292</v>
      </c>
      <c r="F1490" t="s">
        <v>9128</v>
      </c>
      <c r="G1490" t="s">
        <v>9244</v>
      </c>
      <c r="H1490">
        <v>0</v>
      </c>
      <c r="I1490">
        <v>0</v>
      </c>
      <c r="J1490">
        <v>1</v>
      </c>
      <c r="K1490">
        <v>0</v>
      </c>
      <c r="L1490">
        <v>0</v>
      </c>
      <c r="M1490">
        <v>0</v>
      </c>
    </row>
    <row r="1491" spans="1:13" x14ac:dyDescent="0.2">
      <c r="A1491">
        <v>5610862</v>
      </c>
      <c r="B1491" t="s">
        <v>6289</v>
      </c>
      <c r="C1491" t="s">
        <v>9127</v>
      </c>
      <c r="D1491" t="s">
        <v>9245</v>
      </c>
      <c r="E1491" t="s">
        <v>6292</v>
      </c>
      <c r="F1491" t="s">
        <v>9128</v>
      </c>
      <c r="G1491" t="s">
        <v>9246</v>
      </c>
      <c r="H1491">
        <v>0</v>
      </c>
      <c r="I1491">
        <v>0</v>
      </c>
      <c r="J1491">
        <v>1</v>
      </c>
      <c r="K1491">
        <v>0</v>
      </c>
      <c r="L1491">
        <v>0</v>
      </c>
      <c r="M1491">
        <v>0</v>
      </c>
    </row>
    <row r="1492" spans="1:13" x14ac:dyDescent="0.2">
      <c r="A1492">
        <v>5600005</v>
      </c>
      <c r="B1492" t="s">
        <v>6289</v>
      </c>
      <c r="C1492" t="s">
        <v>9127</v>
      </c>
      <c r="D1492" t="s">
        <v>9247</v>
      </c>
      <c r="E1492" t="s">
        <v>6292</v>
      </c>
      <c r="F1492" t="s">
        <v>9128</v>
      </c>
      <c r="G1492" t="s">
        <v>9248</v>
      </c>
      <c r="H1492">
        <v>0</v>
      </c>
      <c r="I1492">
        <v>0</v>
      </c>
      <c r="J1492">
        <v>1</v>
      </c>
      <c r="K1492">
        <v>0</v>
      </c>
      <c r="L1492">
        <v>0</v>
      </c>
      <c r="M1492">
        <v>0</v>
      </c>
    </row>
    <row r="1493" spans="1:13" x14ac:dyDescent="0.2">
      <c r="A1493">
        <v>5610855</v>
      </c>
      <c r="B1493" t="s">
        <v>6289</v>
      </c>
      <c r="C1493" t="s">
        <v>9127</v>
      </c>
      <c r="D1493" t="s">
        <v>9051</v>
      </c>
      <c r="E1493" t="s">
        <v>6292</v>
      </c>
      <c r="F1493" t="s">
        <v>9128</v>
      </c>
      <c r="G1493" t="s">
        <v>9052</v>
      </c>
      <c r="H1493">
        <v>0</v>
      </c>
      <c r="I1493">
        <v>0</v>
      </c>
      <c r="J1493">
        <v>0</v>
      </c>
      <c r="K1493">
        <v>0</v>
      </c>
      <c r="L1493">
        <v>0</v>
      </c>
      <c r="M1493">
        <v>0</v>
      </c>
    </row>
    <row r="1494" spans="1:13" x14ac:dyDescent="0.2">
      <c r="A1494">
        <v>5610891</v>
      </c>
      <c r="B1494" t="s">
        <v>6289</v>
      </c>
      <c r="C1494" t="s">
        <v>9127</v>
      </c>
      <c r="D1494" t="s">
        <v>9249</v>
      </c>
      <c r="E1494" t="s">
        <v>6292</v>
      </c>
      <c r="F1494" t="s">
        <v>9128</v>
      </c>
      <c r="G1494" t="s">
        <v>9250</v>
      </c>
      <c r="H1494">
        <v>0</v>
      </c>
      <c r="I1494">
        <v>0</v>
      </c>
      <c r="J1494">
        <v>1</v>
      </c>
      <c r="K1494">
        <v>0</v>
      </c>
      <c r="L1494">
        <v>0</v>
      </c>
      <c r="M1494">
        <v>0</v>
      </c>
    </row>
    <row r="1495" spans="1:13" x14ac:dyDescent="0.2">
      <c r="A1495">
        <v>5610857</v>
      </c>
      <c r="B1495" t="s">
        <v>6289</v>
      </c>
      <c r="C1495" t="s">
        <v>9127</v>
      </c>
      <c r="D1495" t="s">
        <v>9251</v>
      </c>
      <c r="E1495" t="s">
        <v>6292</v>
      </c>
      <c r="F1495" t="s">
        <v>9128</v>
      </c>
      <c r="G1495" t="s">
        <v>9252</v>
      </c>
      <c r="H1495">
        <v>0</v>
      </c>
      <c r="I1495">
        <v>0</v>
      </c>
      <c r="J1495">
        <v>1</v>
      </c>
      <c r="K1495">
        <v>0</v>
      </c>
      <c r="L1495">
        <v>0</v>
      </c>
      <c r="M1495">
        <v>0</v>
      </c>
    </row>
    <row r="1496" spans="1:13" x14ac:dyDescent="0.2">
      <c r="A1496">
        <v>5610852</v>
      </c>
      <c r="B1496" t="s">
        <v>6289</v>
      </c>
      <c r="C1496" t="s">
        <v>9127</v>
      </c>
      <c r="D1496" t="s">
        <v>9253</v>
      </c>
      <c r="E1496" t="s">
        <v>6292</v>
      </c>
      <c r="F1496" t="s">
        <v>9128</v>
      </c>
      <c r="G1496" t="s">
        <v>9254</v>
      </c>
      <c r="H1496">
        <v>0</v>
      </c>
      <c r="I1496">
        <v>0</v>
      </c>
      <c r="J1496">
        <v>1</v>
      </c>
      <c r="K1496">
        <v>0</v>
      </c>
      <c r="L1496">
        <v>0</v>
      </c>
      <c r="M1496">
        <v>0</v>
      </c>
    </row>
    <row r="1497" spans="1:13" x14ac:dyDescent="0.2">
      <c r="A1497">
        <v>5610858</v>
      </c>
      <c r="B1497" t="s">
        <v>6289</v>
      </c>
      <c r="C1497" t="s">
        <v>9127</v>
      </c>
      <c r="D1497" t="s">
        <v>9255</v>
      </c>
      <c r="E1497" t="s">
        <v>6292</v>
      </c>
      <c r="F1497" t="s">
        <v>9128</v>
      </c>
      <c r="G1497" t="s">
        <v>9256</v>
      </c>
      <c r="H1497">
        <v>0</v>
      </c>
      <c r="I1497">
        <v>0</v>
      </c>
      <c r="J1497">
        <v>1</v>
      </c>
      <c r="K1497">
        <v>0</v>
      </c>
      <c r="L1497">
        <v>0</v>
      </c>
      <c r="M1497">
        <v>0</v>
      </c>
    </row>
    <row r="1498" spans="1:13" x14ac:dyDescent="0.2">
      <c r="A1498">
        <v>5610853</v>
      </c>
      <c r="B1498" t="s">
        <v>6289</v>
      </c>
      <c r="C1498" t="s">
        <v>9127</v>
      </c>
      <c r="D1498" t="s">
        <v>9257</v>
      </c>
      <c r="E1498" t="s">
        <v>6292</v>
      </c>
      <c r="F1498" t="s">
        <v>9128</v>
      </c>
      <c r="G1498" t="s">
        <v>9258</v>
      </c>
      <c r="H1498">
        <v>0</v>
      </c>
      <c r="I1498">
        <v>0</v>
      </c>
      <c r="J1498">
        <v>1</v>
      </c>
      <c r="K1498">
        <v>0</v>
      </c>
      <c r="L1498">
        <v>0</v>
      </c>
      <c r="M1498">
        <v>0</v>
      </c>
    </row>
    <row r="1499" spans="1:13" x14ac:dyDescent="0.2">
      <c r="A1499">
        <v>5610851</v>
      </c>
      <c r="B1499" t="s">
        <v>6289</v>
      </c>
      <c r="C1499" t="s">
        <v>9127</v>
      </c>
      <c r="D1499" t="s">
        <v>9259</v>
      </c>
      <c r="E1499" t="s">
        <v>6292</v>
      </c>
      <c r="F1499" t="s">
        <v>9128</v>
      </c>
      <c r="G1499" t="s">
        <v>9260</v>
      </c>
      <c r="H1499">
        <v>0</v>
      </c>
      <c r="I1499">
        <v>0</v>
      </c>
      <c r="J1499">
        <v>1</v>
      </c>
      <c r="K1499">
        <v>0</v>
      </c>
      <c r="L1499">
        <v>0</v>
      </c>
      <c r="M1499">
        <v>0</v>
      </c>
    </row>
    <row r="1500" spans="1:13" x14ac:dyDescent="0.2">
      <c r="A1500">
        <v>5610859</v>
      </c>
      <c r="B1500" t="s">
        <v>6289</v>
      </c>
      <c r="C1500" t="s">
        <v>9127</v>
      </c>
      <c r="D1500" t="s">
        <v>9261</v>
      </c>
      <c r="E1500" t="s">
        <v>6292</v>
      </c>
      <c r="F1500" t="s">
        <v>9128</v>
      </c>
      <c r="G1500" t="s">
        <v>9262</v>
      </c>
      <c r="H1500">
        <v>0</v>
      </c>
      <c r="I1500">
        <v>0</v>
      </c>
      <c r="J1500">
        <v>1</v>
      </c>
      <c r="K1500">
        <v>0</v>
      </c>
      <c r="L1500">
        <v>0</v>
      </c>
      <c r="M1500">
        <v>0</v>
      </c>
    </row>
    <row r="1501" spans="1:13" x14ac:dyDescent="0.2">
      <c r="A1501">
        <v>5610873</v>
      </c>
      <c r="B1501" t="s">
        <v>6289</v>
      </c>
      <c r="C1501" t="s">
        <v>9127</v>
      </c>
      <c r="D1501" t="s">
        <v>9263</v>
      </c>
      <c r="E1501" t="s">
        <v>6292</v>
      </c>
      <c r="F1501" t="s">
        <v>9128</v>
      </c>
      <c r="G1501" t="s">
        <v>9264</v>
      </c>
      <c r="H1501">
        <v>0</v>
      </c>
      <c r="I1501">
        <v>0</v>
      </c>
      <c r="J1501">
        <v>0</v>
      </c>
      <c r="K1501">
        <v>0</v>
      </c>
      <c r="L1501">
        <v>0</v>
      </c>
      <c r="M1501">
        <v>0</v>
      </c>
    </row>
    <row r="1502" spans="1:13" x14ac:dyDescent="0.2">
      <c r="A1502">
        <v>5610817</v>
      </c>
      <c r="B1502" t="s">
        <v>6289</v>
      </c>
      <c r="C1502" t="s">
        <v>9127</v>
      </c>
      <c r="D1502" t="s">
        <v>7230</v>
      </c>
      <c r="E1502" t="s">
        <v>6292</v>
      </c>
      <c r="F1502" t="s">
        <v>9128</v>
      </c>
      <c r="G1502" t="s">
        <v>7231</v>
      </c>
      <c r="H1502">
        <v>0</v>
      </c>
      <c r="I1502">
        <v>0</v>
      </c>
      <c r="J1502">
        <v>1</v>
      </c>
      <c r="K1502">
        <v>0</v>
      </c>
      <c r="L1502">
        <v>0</v>
      </c>
      <c r="M1502">
        <v>0</v>
      </c>
    </row>
    <row r="1503" spans="1:13" x14ac:dyDescent="0.2">
      <c r="A1503">
        <v>5610806</v>
      </c>
      <c r="B1503" t="s">
        <v>6289</v>
      </c>
      <c r="C1503" t="s">
        <v>9127</v>
      </c>
      <c r="D1503" t="s">
        <v>9265</v>
      </c>
      <c r="E1503" t="s">
        <v>6292</v>
      </c>
      <c r="F1503" t="s">
        <v>9128</v>
      </c>
      <c r="G1503" t="s">
        <v>9266</v>
      </c>
      <c r="H1503">
        <v>0</v>
      </c>
      <c r="I1503">
        <v>0</v>
      </c>
      <c r="J1503">
        <v>0</v>
      </c>
      <c r="K1503">
        <v>0</v>
      </c>
      <c r="L1503">
        <v>0</v>
      </c>
      <c r="M1503">
        <v>0</v>
      </c>
    </row>
    <row r="1504" spans="1:13" x14ac:dyDescent="0.2">
      <c r="A1504">
        <v>5610808</v>
      </c>
      <c r="B1504" t="s">
        <v>6289</v>
      </c>
      <c r="C1504" t="s">
        <v>9127</v>
      </c>
      <c r="D1504" t="s">
        <v>9267</v>
      </c>
      <c r="E1504" t="s">
        <v>6292</v>
      </c>
      <c r="F1504" t="s">
        <v>9128</v>
      </c>
      <c r="G1504" t="s">
        <v>9268</v>
      </c>
      <c r="H1504">
        <v>0</v>
      </c>
      <c r="I1504">
        <v>0</v>
      </c>
      <c r="J1504">
        <v>1</v>
      </c>
      <c r="K1504">
        <v>0</v>
      </c>
      <c r="L1504">
        <v>0</v>
      </c>
      <c r="M1504">
        <v>0</v>
      </c>
    </row>
    <row r="1505" spans="1:13" x14ac:dyDescent="0.2">
      <c r="A1505">
        <v>5610805</v>
      </c>
      <c r="B1505" t="s">
        <v>6289</v>
      </c>
      <c r="C1505" t="s">
        <v>9127</v>
      </c>
      <c r="D1505" t="s">
        <v>9269</v>
      </c>
      <c r="E1505" t="s">
        <v>6292</v>
      </c>
      <c r="F1505" t="s">
        <v>9128</v>
      </c>
      <c r="G1505" t="s">
        <v>9270</v>
      </c>
      <c r="H1505">
        <v>0</v>
      </c>
      <c r="I1505">
        <v>0</v>
      </c>
      <c r="J1505">
        <v>1</v>
      </c>
      <c r="K1505">
        <v>0</v>
      </c>
      <c r="L1505">
        <v>0</v>
      </c>
      <c r="M1505">
        <v>0</v>
      </c>
    </row>
    <row r="1506" spans="1:13" x14ac:dyDescent="0.2">
      <c r="A1506">
        <v>5610807</v>
      </c>
      <c r="B1506" t="s">
        <v>6289</v>
      </c>
      <c r="C1506" t="s">
        <v>9127</v>
      </c>
      <c r="D1506" t="s">
        <v>9271</v>
      </c>
      <c r="E1506" t="s">
        <v>6292</v>
      </c>
      <c r="F1506" t="s">
        <v>9128</v>
      </c>
      <c r="G1506" t="s">
        <v>9272</v>
      </c>
      <c r="H1506">
        <v>0</v>
      </c>
      <c r="I1506">
        <v>0</v>
      </c>
      <c r="J1506">
        <v>1</v>
      </c>
      <c r="K1506">
        <v>0</v>
      </c>
      <c r="L1506">
        <v>0</v>
      </c>
      <c r="M1506">
        <v>0</v>
      </c>
    </row>
    <row r="1507" spans="1:13" x14ac:dyDescent="0.2">
      <c r="A1507">
        <v>5610861</v>
      </c>
      <c r="B1507" t="s">
        <v>6289</v>
      </c>
      <c r="C1507" t="s">
        <v>9127</v>
      </c>
      <c r="D1507" t="s">
        <v>9273</v>
      </c>
      <c r="E1507" t="s">
        <v>6292</v>
      </c>
      <c r="F1507" t="s">
        <v>9128</v>
      </c>
      <c r="G1507" t="s">
        <v>9274</v>
      </c>
      <c r="H1507">
        <v>0</v>
      </c>
      <c r="I1507">
        <v>0</v>
      </c>
      <c r="J1507">
        <v>1</v>
      </c>
      <c r="K1507">
        <v>0</v>
      </c>
      <c r="L1507">
        <v>0</v>
      </c>
      <c r="M1507">
        <v>0</v>
      </c>
    </row>
    <row r="1508" spans="1:13" x14ac:dyDescent="0.2">
      <c r="A1508">
        <v>5610871</v>
      </c>
      <c r="B1508" t="s">
        <v>6289</v>
      </c>
      <c r="C1508" t="s">
        <v>9127</v>
      </c>
      <c r="D1508" t="s">
        <v>9275</v>
      </c>
      <c r="E1508" t="s">
        <v>6292</v>
      </c>
      <c r="F1508" t="s">
        <v>9128</v>
      </c>
      <c r="G1508" t="s">
        <v>9276</v>
      </c>
      <c r="H1508">
        <v>0</v>
      </c>
      <c r="I1508">
        <v>0</v>
      </c>
      <c r="J1508">
        <v>0</v>
      </c>
      <c r="K1508">
        <v>0</v>
      </c>
      <c r="L1508">
        <v>0</v>
      </c>
      <c r="M1508">
        <v>0</v>
      </c>
    </row>
    <row r="1509" spans="1:13" x14ac:dyDescent="0.2">
      <c r="A1509">
        <v>5600003</v>
      </c>
      <c r="B1509" t="s">
        <v>6289</v>
      </c>
      <c r="C1509" t="s">
        <v>9127</v>
      </c>
      <c r="D1509" t="s">
        <v>9277</v>
      </c>
      <c r="E1509" t="s">
        <v>6292</v>
      </c>
      <c r="F1509" t="s">
        <v>9128</v>
      </c>
      <c r="G1509" t="s">
        <v>9278</v>
      </c>
      <c r="H1509">
        <v>0</v>
      </c>
      <c r="I1509">
        <v>0</v>
      </c>
      <c r="J1509">
        <v>1</v>
      </c>
      <c r="K1509">
        <v>0</v>
      </c>
      <c r="L1509">
        <v>0</v>
      </c>
      <c r="M1509">
        <v>0</v>
      </c>
    </row>
    <row r="1510" spans="1:13" x14ac:dyDescent="0.2">
      <c r="A1510">
        <v>5610821</v>
      </c>
      <c r="B1510" t="s">
        <v>6289</v>
      </c>
      <c r="C1510" t="s">
        <v>9127</v>
      </c>
      <c r="D1510" t="s">
        <v>9279</v>
      </c>
      <c r="E1510" t="s">
        <v>6292</v>
      </c>
      <c r="F1510" t="s">
        <v>9128</v>
      </c>
      <c r="G1510" t="s">
        <v>9280</v>
      </c>
      <c r="H1510">
        <v>0</v>
      </c>
      <c r="I1510">
        <v>0</v>
      </c>
      <c r="J1510">
        <v>1</v>
      </c>
      <c r="K1510">
        <v>0</v>
      </c>
      <c r="L1510">
        <v>0</v>
      </c>
      <c r="M1510">
        <v>0</v>
      </c>
    </row>
    <row r="1511" spans="1:13" x14ac:dyDescent="0.2">
      <c r="A1511">
        <v>5610863</v>
      </c>
      <c r="B1511" t="s">
        <v>6289</v>
      </c>
      <c r="C1511" t="s">
        <v>9127</v>
      </c>
      <c r="D1511" t="s">
        <v>9281</v>
      </c>
      <c r="E1511" t="s">
        <v>6292</v>
      </c>
      <c r="F1511" t="s">
        <v>9128</v>
      </c>
      <c r="G1511" t="s">
        <v>9282</v>
      </c>
      <c r="H1511">
        <v>0</v>
      </c>
      <c r="I1511">
        <v>0</v>
      </c>
      <c r="J1511">
        <v>0</v>
      </c>
      <c r="K1511">
        <v>0</v>
      </c>
      <c r="L1511">
        <v>0</v>
      </c>
      <c r="M1511">
        <v>0</v>
      </c>
    </row>
    <row r="1512" spans="1:13" x14ac:dyDescent="0.2">
      <c r="A1512">
        <v>5610825</v>
      </c>
      <c r="B1512" t="s">
        <v>6289</v>
      </c>
      <c r="C1512" t="s">
        <v>9127</v>
      </c>
      <c r="D1512" t="s">
        <v>9283</v>
      </c>
      <c r="E1512" t="s">
        <v>6292</v>
      </c>
      <c r="F1512" t="s">
        <v>9128</v>
      </c>
      <c r="G1512" t="s">
        <v>9284</v>
      </c>
      <c r="H1512">
        <v>0</v>
      </c>
      <c r="I1512">
        <v>0</v>
      </c>
      <c r="J1512">
        <v>1</v>
      </c>
      <c r="K1512">
        <v>0</v>
      </c>
      <c r="L1512">
        <v>0</v>
      </c>
      <c r="M1512">
        <v>0</v>
      </c>
    </row>
    <row r="1513" spans="1:13" x14ac:dyDescent="0.2">
      <c r="A1513">
        <v>5610893</v>
      </c>
      <c r="B1513" t="s">
        <v>6289</v>
      </c>
      <c r="C1513" t="s">
        <v>9127</v>
      </c>
      <c r="D1513" t="s">
        <v>9285</v>
      </c>
      <c r="E1513" t="s">
        <v>6292</v>
      </c>
      <c r="F1513" t="s">
        <v>9128</v>
      </c>
      <c r="G1513" t="s">
        <v>9286</v>
      </c>
      <c r="H1513">
        <v>0</v>
      </c>
      <c r="I1513">
        <v>0</v>
      </c>
      <c r="J1513">
        <v>0</v>
      </c>
      <c r="K1513">
        <v>0</v>
      </c>
      <c r="L1513">
        <v>0</v>
      </c>
      <c r="M1513">
        <v>0</v>
      </c>
    </row>
    <row r="1514" spans="1:13" x14ac:dyDescent="0.2">
      <c r="A1514">
        <v>5610814</v>
      </c>
      <c r="B1514" t="s">
        <v>6289</v>
      </c>
      <c r="C1514" t="s">
        <v>9127</v>
      </c>
      <c r="D1514" t="s">
        <v>9287</v>
      </c>
      <c r="E1514" t="s">
        <v>6292</v>
      </c>
      <c r="F1514" t="s">
        <v>9128</v>
      </c>
      <c r="G1514" t="s">
        <v>9288</v>
      </c>
      <c r="H1514">
        <v>0</v>
      </c>
      <c r="I1514">
        <v>0</v>
      </c>
      <c r="J1514">
        <v>1</v>
      </c>
      <c r="K1514">
        <v>0</v>
      </c>
      <c r="L1514">
        <v>0</v>
      </c>
      <c r="M1514">
        <v>0</v>
      </c>
    </row>
    <row r="1515" spans="1:13" x14ac:dyDescent="0.2">
      <c r="A1515">
        <v>5610816</v>
      </c>
      <c r="B1515" t="s">
        <v>6289</v>
      </c>
      <c r="C1515" t="s">
        <v>9127</v>
      </c>
      <c r="D1515" t="s">
        <v>9289</v>
      </c>
      <c r="E1515" t="s">
        <v>6292</v>
      </c>
      <c r="F1515" t="s">
        <v>9128</v>
      </c>
      <c r="G1515" t="s">
        <v>9290</v>
      </c>
      <c r="H1515">
        <v>0</v>
      </c>
      <c r="I1515">
        <v>0</v>
      </c>
      <c r="J1515">
        <v>1</v>
      </c>
      <c r="K1515">
        <v>0</v>
      </c>
      <c r="L1515">
        <v>0</v>
      </c>
      <c r="M1515">
        <v>0</v>
      </c>
    </row>
    <row r="1516" spans="1:13" x14ac:dyDescent="0.2">
      <c r="A1516">
        <v>5610815</v>
      </c>
      <c r="B1516" t="s">
        <v>6289</v>
      </c>
      <c r="C1516" t="s">
        <v>9127</v>
      </c>
      <c r="D1516" t="s">
        <v>9291</v>
      </c>
      <c r="E1516" t="s">
        <v>6292</v>
      </c>
      <c r="F1516" t="s">
        <v>9128</v>
      </c>
      <c r="G1516" t="s">
        <v>9292</v>
      </c>
      <c r="H1516">
        <v>0</v>
      </c>
      <c r="I1516">
        <v>0</v>
      </c>
      <c r="J1516">
        <v>1</v>
      </c>
      <c r="K1516">
        <v>0</v>
      </c>
      <c r="L1516">
        <v>0</v>
      </c>
      <c r="M1516">
        <v>0</v>
      </c>
    </row>
    <row r="1517" spans="1:13" x14ac:dyDescent="0.2">
      <c r="A1517">
        <v>5600032</v>
      </c>
      <c r="B1517" t="s">
        <v>6289</v>
      </c>
      <c r="C1517" t="s">
        <v>9127</v>
      </c>
      <c r="D1517" t="s">
        <v>9293</v>
      </c>
      <c r="E1517" t="s">
        <v>6292</v>
      </c>
      <c r="F1517" t="s">
        <v>9128</v>
      </c>
      <c r="G1517" t="s">
        <v>9294</v>
      </c>
      <c r="H1517">
        <v>0</v>
      </c>
      <c r="I1517">
        <v>0</v>
      </c>
      <c r="J1517">
        <v>1</v>
      </c>
      <c r="K1517">
        <v>0</v>
      </c>
      <c r="L1517">
        <v>1</v>
      </c>
      <c r="M1517">
        <v>5</v>
      </c>
    </row>
    <row r="1518" spans="1:13" x14ac:dyDescent="0.2">
      <c r="A1518">
        <v>5600036</v>
      </c>
      <c r="B1518" t="s">
        <v>6289</v>
      </c>
      <c r="C1518" t="s">
        <v>9127</v>
      </c>
      <c r="D1518" t="s">
        <v>9295</v>
      </c>
      <c r="E1518" t="s">
        <v>6292</v>
      </c>
      <c r="F1518" t="s">
        <v>9128</v>
      </c>
      <c r="G1518" t="s">
        <v>9296</v>
      </c>
      <c r="H1518">
        <v>0</v>
      </c>
      <c r="I1518">
        <v>0</v>
      </c>
      <c r="J1518">
        <v>1</v>
      </c>
      <c r="K1518">
        <v>0</v>
      </c>
      <c r="L1518">
        <v>1</v>
      </c>
      <c r="M1518">
        <v>5</v>
      </c>
    </row>
    <row r="1519" spans="1:13" x14ac:dyDescent="0.2">
      <c r="A1519">
        <v>5600034</v>
      </c>
      <c r="B1519" t="s">
        <v>6289</v>
      </c>
      <c r="C1519" t="s">
        <v>9127</v>
      </c>
      <c r="D1519" t="s">
        <v>9297</v>
      </c>
      <c r="E1519" t="s">
        <v>6292</v>
      </c>
      <c r="F1519" t="s">
        <v>9128</v>
      </c>
      <c r="G1519" t="s">
        <v>9298</v>
      </c>
      <c r="H1519">
        <v>0</v>
      </c>
      <c r="I1519">
        <v>0</v>
      </c>
      <c r="J1519">
        <v>1</v>
      </c>
      <c r="K1519">
        <v>0</v>
      </c>
      <c r="L1519">
        <v>1</v>
      </c>
      <c r="M1519">
        <v>5</v>
      </c>
    </row>
    <row r="1520" spans="1:13" x14ac:dyDescent="0.2">
      <c r="A1520">
        <v>5600031</v>
      </c>
      <c r="B1520" t="s">
        <v>6289</v>
      </c>
      <c r="C1520" t="s">
        <v>9127</v>
      </c>
      <c r="D1520" t="s">
        <v>9299</v>
      </c>
      <c r="E1520" t="s">
        <v>6292</v>
      </c>
      <c r="F1520" t="s">
        <v>9128</v>
      </c>
      <c r="G1520" t="s">
        <v>9300</v>
      </c>
      <c r="H1520">
        <v>0</v>
      </c>
      <c r="I1520">
        <v>0</v>
      </c>
      <c r="J1520">
        <v>1</v>
      </c>
      <c r="K1520">
        <v>0</v>
      </c>
      <c r="L1520">
        <v>1</v>
      </c>
      <c r="M1520">
        <v>5</v>
      </c>
    </row>
    <row r="1521" spans="1:13" x14ac:dyDescent="0.2">
      <c r="A1521">
        <v>5600033</v>
      </c>
      <c r="B1521" t="s">
        <v>6289</v>
      </c>
      <c r="C1521" t="s">
        <v>9127</v>
      </c>
      <c r="D1521" t="s">
        <v>9301</v>
      </c>
      <c r="E1521" t="s">
        <v>6292</v>
      </c>
      <c r="F1521" t="s">
        <v>9128</v>
      </c>
      <c r="G1521" t="s">
        <v>9302</v>
      </c>
      <c r="H1521">
        <v>0</v>
      </c>
      <c r="I1521">
        <v>0</v>
      </c>
      <c r="J1521">
        <v>1</v>
      </c>
      <c r="K1521">
        <v>0</v>
      </c>
      <c r="L1521">
        <v>1</v>
      </c>
      <c r="M1521">
        <v>5</v>
      </c>
    </row>
    <row r="1522" spans="1:13" x14ac:dyDescent="0.2">
      <c r="A1522">
        <v>5610856</v>
      </c>
      <c r="B1522" t="s">
        <v>6289</v>
      </c>
      <c r="C1522" t="s">
        <v>9127</v>
      </c>
      <c r="D1522" t="s">
        <v>9303</v>
      </c>
      <c r="E1522" t="s">
        <v>6292</v>
      </c>
      <c r="F1522" t="s">
        <v>9128</v>
      </c>
      <c r="G1522" t="s">
        <v>9304</v>
      </c>
      <c r="H1522">
        <v>0</v>
      </c>
      <c r="I1522">
        <v>0</v>
      </c>
      <c r="J1522">
        <v>1</v>
      </c>
      <c r="K1522">
        <v>0</v>
      </c>
      <c r="L1522">
        <v>0</v>
      </c>
      <c r="M1522">
        <v>0</v>
      </c>
    </row>
    <row r="1523" spans="1:13" x14ac:dyDescent="0.2">
      <c r="A1523">
        <v>5600021</v>
      </c>
      <c r="B1523" t="s">
        <v>6289</v>
      </c>
      <c r="C1523" t="s">
        <v>9127</v>
      </c>
      <c r="D1523" t="s">
        <v>8195</v>
      </c>
      <c r="E1523" t="s">
        <v>6292</v>
      </c>
      <c r="F1523" t="s">
        <v>9128</v>
      </c>
      <c r="G1523" t="s">
        <v>8196</v>
      </c>
      <c r="H1523">
        <v>0</v>
      </c>
      <c r="I1523">
        <v>0</v>
      </c>
      <c r="J1523">
        <v>1</v>
      </c>
      <c r="K1523">
        <v>0</v>
      </c>
      <c r="L1523">
        <v>0</v>
      </c>
      <c r="M1523">
        <v>0</v>
      </c>
    </row>
    <row r="1524" spans="1:13" x14ac:dyDescent="0.2">
      <c r="A1524">
        <v>5600043</v>
      </c>
      <c r="B1524" t="s">
        <v>6289</v>
      </c>
      <c r="C1524" t="s">
        <v>9127</v>
      </c>
      <c r="D1524" t="s">
        <v>9305</v>
      </c>
      <c r="E1524" t="s">
        <v>6292</v>
      </c>
      <c r="F1524" t="s">
        <v>9128</v>
      </c>
      <c r="G1524" t="s">
        <v>9306</v>
      </c>
      <c r="H1524">
        <v>0</v>
      </c>
      <c r="I1524">
        <v>0</v>
      </c>
      <c r="J1524">
        <v>0</v>
      </c>
      <c r="K1524">
        <v>0</v>
      </c>
      <c r="L1524">
        <v>0</v>
      </c>
      <c r="M1524">
        <v>0</v>
      </c>
    </row>
    <row r="1525" spans="1:13" x14ac:dyDescent="0.2">
      <c r="A1525">
        <v>5610822</v>
      </c>
      <c r="B1525" t="s">
        <v>6289</v>
      </c>
      <c r="C1525" t="s">
        <v>9127</v>
      </c>
      <c r="D1525" t="s">
        <v>9307</v>
      </c>
      <c r="E1525" t="s">
        <v>6292</v>
      </c>
      <c r="F1525" t="s">
        <v>9128</v>
      </c>
      <c r="G1525" t="s">
        <v>9308</v>
      </c>
      <c r="H1525">
        <v>0</v>
      </c>
      <c r="I1525">
        <v>0</v>
      </c>
      <c r="J1525">
        <v>1</v>
      </c>
      <c r="K1525">
        <v>0</v>
      </c>
      <c r="L1525">
        <v>0</v>
      </c>
      <c r="M1525">
        <v>0</v>
      </c>
    </row>
    <row r="1526" spans="1:13" x14ac:dyDescent="0.2">
      <c r="A1526">
        <v>5600002</v>
      </c>
      <c r="B1526" t="s">
        <v>6289</v>
      </c>
      <c r="C1526" t="s">
        <v>9127</v>
      </c>
      <c r="D1526" t="s">
        <v>9309</v>
      </c>
      <c r="E1526" t="s">
        <v>6292</v>
      </c>
      <c r="F1526" t="s">
        <v>9128</v>
      </c>
      <c r="G1526" t="s">
        <v>9310</v>
      </c>
      <c r="H1526">
        <v>0</v>
      </c>
      <c r="I1526">
        <v>0</v>
      </c>
      <c r="J1526">
        <v>1</v>
      </c>
      <c r="K1526">
        <v>0</v>
      </c>
      <c r="L1526">
        <v>0</v>
      </c>
      <c r="M1526">
        <v>0</v>
      </c>
    </row>
    <row r="1527" spans="1:13" x14ac:dyDescent="0.2">
      <c r="A1527">
        <v>5610882</v>
      </c>
      <c r="B1527" t="s">
        <v>6289</v>
      </c>
      <c r="C1527" t="s">
        <v>9127</v>
      </c>
      <c r="D1527" t="s">
        <v>9311</v>
      </c>
      <c r="E1527" t="s">
        <v>6292</v>
      </c>
      <c r="F1527" t="s">
        <v>9128</v>
      </c>
      <c r="G1527" t="s">
        <v>9312</v>
      </c>
      <c r="H1527">
        <v>0</v>
      </c>
      <c r="I1527">
        <v>0</v>
      </c>
      <c r="J1527">
        <v>1</v>
      </c>
      <c r="K1527">
        <v>0</v>
      </c>
      <c r="L1527">
        <v>0</v>
      </c>
      <c r="M1527">
        <v>0</v>
      </c>
    </row>
    <row r="1528" spans="1:13" x14ac:dyDescent="0.2">
      <c r="A1528">
        <v>5600035</v>
      </c>
      <c r="B1528" t="s">
        <v>6289</v>
      </c>
      <c r="C1528" t="s">
        <v>9127</v>
      </c>
      <c r="D1528" t="s">
        <v>9313</v>
      </c>
      <c r="E1528" t="s">
        <v>6292</v>
      </c>
      <c r="F1528" t="s">
        <v>9128</v>
      </c>
      <c r="G1528" t="s">
        <v>9314</v>
      </c>
      <c r="H1528">
        <v>0</v>
      </c>
      <c r="I1528">
        <v>0</v>
      </c>
      <c r="J1528">
        <v>1</v>
      </c>
      <c r="K1528">
        <v>0</v>
      </c>
      <c r="L1528">
        <v>0</v>
      </c>
      <c r="M1528">
        <v>0</v>
      </c>
    </row>
    <row r="1529" spans="1:13" x14ac:dyDescent="0.2">
      <c r="A1529">
        <v>5600056</v>
      </c>
      <c r="B1529" t="s">
        <v>6289</v>
      </c>
      <c r="C1529" t="s">
        <v>9127</v>
      </c>
      <c r="D1529" t="s">
        <v>9315</v>
      </c>
      <c r="E1529" t="s">
        <v>6292</v>
      </c>
      <c r="F1529" t="s">
        <v>9128</v>
      </c>
      <c r="G1529" t="s">
        <v>9316</v>
      </c>
      <c r="H1529">
        <v>0</v>
      </c>
      <c r="I1529">
        <v>0</v>
      </c>
      <c r="J1529">
        <v>1</v>
      </c>
      <c r="K1529">
        <v>0</v>
      </c>
      <c r="L1529">
        <v>0</v>
      </c>
      <c r="M1529">
        <v>0</v>
      </c>
    </row>
    <row r="1530" spans="1:13" x14ac:dyDescent="0.2">
      <c r="A1530">
        <v>5600053</v>
      </c>
      <c r="B1530" t="s">
        <v>6289</v>
      </c>
      <c r="C1530" t="s">
        <v>9127</v>
      </c>
      <c r="D1530" t="s">
        <v>9317</v>
      </c>
      <c r="E1530" t="s">
        <v>6292</v>
      </c>
      <c r="F1530" t="s">
        <v>9128</v>
      </c>
      <c r="G1530" t="s">
        <v>9318</v>
      </c>
      <c r="H1530">
        <v>0</v>
      </c>
      <c r="I1530">
        <v>0</v>
      </c>
      <c r="J1530">
        <v>1</v>
      </c>
      <c r="K1530">
        <v>0</v>
      </c>
      <c r="L1530">
        <v>0</v>
      </c>
      <c r="M1530">
        <v>0</v>
      </c>
    </row>
    <row r="1531" spans="1:13" x14ac:dyDescent="0.2">
      <c r="A1531">
        <v>5610841</v>
      </c>
      <c r="B1531" t="s">
        <v>6289</v>
      </c>
      <c r="C1531" t="s">
        <v>9127</v>
      </c>
      <c r="D1531" t="s">
        <v>9319</v>
      </c>
      <c r="E1531" t="s">
        <v>6292</v>
      </c>
      <c r="F1531" t="s">
        <v>9128</v>
      </c>
      <c r="G1531" t="s">
        <v>9320</v>
      </c>
      <c r="H1531">
        <v>0</v>
      </c>
      <c r="I1531">
        <v>0</v>
      </c>
      <c r="J1531">
        <v>1</v>
      </c>
      <c r="K1531">
        <v>0</v>
      </c>
      <c r="L1531">
        <v>0</v>
      </c>
      <c r="M1531">
        <v>0</v>
      </c>
    </row>
    <row r="1532" spans="1:13" x14ac:dyDescent="0.2">
      <c r="A1532">
        <v>5610892</v>
      </c>
      <c r="B1532" t="s">
        <v>6289</v>
      </c>
      <c r="C1532" t="s">
        <v>9127</v>
      </c>
      <c r="D1532" t="s">
        <v>9321</v>
      </c>
      <c r="E1532" t="s">
        <v>6292</v>
      </c>
      <c r="F1532" t="s">
        <v>9128</v>
      </c>
      <c r="G1532" t="s">
        <v>9322</v>
      </c>
      <c r="H1532">
        <v>0</v>
      </c>
      <c r="I1532">
        <v>0</v>
      </c>
      <c r="J1532">
        <v>0</v>
      </c>
      <c r="K1532">
        <v>0</v>
      </c>
      <c r="L1532">
        <v>0</v>
      </c>
      <c r="M1532">
        <v>0</v>
      </c>
    </row>
    <row r="1533" spans="1:13" x14ac:dyDescent="0.2">
      <c r="A1533">
        <v>5610864</v>
      </c>
      <c r="B1533" t="s">
        <v>6289</v>
      </c>
      <c r="C1533" t="s">
        <v>9127</v>
      </c>
      <c r="D1533" t="s">
        <v>9323</v>
      </c>
      <c r="E1533" t="s">
        <v>6292</v>
      </c>
      <c r="F1533" t="s">
        <v>9128</v>
      </c>
      <c r="G1533" t="s">
        <v>9324</v>
      </c>
      <c r="H1533">
        <v>0</v>
      </c>
      <c r="I1533">
        <v>0</v>
      </c>
      <c r="J1533">
        <v>1</v>
      </c>
      <c r="K1533">
        <v>0</v>
      </c>
      <c r="L1533">
        <v>0</v>
      </c>
      <c r="M1533">
        <v>0</v>
      </c>
    </row>
    <row r="1534" spans="1:13" x14ac:dyDescent="0.2">
      <c r="A1534">
        <v>5610811</v>
      </c>
      <c r="B1534" t="s">
        <v>6289</v>
      </c>
      <c r="C1534" t="s">
        <v>9127</v>
      </c>
      <c r="D1534" t="s">
        <v>9325</v>
      </c>
      <c r="E1534" t="s">
        <v>6292</v>
      </c>
      <c r="F1534" t="s">
        <v>9128</v>
      </c>
      <c r="G1534" t="s">
        <v>9326</v>
      </c>
      <c r="H1534">
        <v>0</v>
      </c>
      <c r="I1534">
        <v>0</v>
      </c>
      <c r="J1534">
        <v>1</v>
      </c>
      <c r="K1534">
        <v>0</v>
      </c>
      <c r="L1534">
        <v>0</v>
      </c>
      <c r="M1534">
        <v>0</v>
      </c>
    </row>
    <row r="1535" spans="1:13" x14ac:dyDescent="0.2">
      <c r="A1535">
        <v>5630000</v>
      </c>
      <c r="B1535" t="s">
        <v>6289</v>
      </c>
      <c r="C1535" t="s">
        <v>9327</v>
      </c>
      <c r="D1535" t="s">
        <v>6291</v>
      </c>
      <c r="E1535" t="s">
        <v>6292</v>
      </c>
      <c r="F1535" t="s">
        <v>9328</v>
      </c>
      <c r="G1535" t="s">
        <v>6294</v>
      </c>
      <c r="H1535">
        <v>0</v>
      </c>
      <c r="I1535">
        <v>0</v>
      </c>
      <c r="J1535">
        <v>0</v>
      </c>
      <c r="K1535">
        <v>0</v>
      </c>
      <c r="L1535">
        <v>0</v>
      </c>
      <c r="M1535">
        <v>0</v>
      </c>
    </row>
    <row r="1536" spans="1:13" x14ac:dyDescent="0.2">
      <c r="A1536">
        <v>5630022</v>
      </c>
      <c r="B1536" t="s">
        <v>6289</v>
      </c>
      <c r="C1536" t="s">
        <v>9327</v>
      </c>
      <c r="D1536" t="s">
        <v>9131</v>
      </c>
      <c r="E1536" t="s">
        <v>6292</v>
      </c>
      <c r="F1536" t="s">
        <v>9328</v>
      </c>
      <c r="G1536" t="s">
        <v>9132</v>
      </c>
      <c r="H1536">
        <v>0</v>
      </c>
      <c r="I1536">
        <v>0</v>
      </c>
      <c r="J1536">
        <v>1</v>
      </c>
      <c r="K1536">
        <v>0</v>
      </c>
      <c r="L1536">
        <v>0</v>
      </c>
      <c r="M1536">
        <v>0</v>
      </c>
    </row>
    <row r="1537" spans="1:13" x14ac:dyDescent="0.2">
      <c r="A1537">
        <v>5630051</v>
      </c>
      <c r="B1537" t="s">
        <v>6289</v>
      </c>
      <c r="C1537" t="s">
        <v>9327</v>
      </c>
      <c r="D1537" t="s">
        <v>9329</v>
      </c>
      <c r="E1537" t="s">
        <v>6292</v>
      </c>
      <c r="F1537" t="s">
        <v>9328</v>
      </c>
      <c r="G1537" t="s">
        <v>9330</v>
      </c>
      <c r="H1537">
        <v>0</v>
      </c>
      <c r="I1537">
        <v>0</v>
      </c>
      <c r="J1537">
        <v>1</v>
      </c>
      <c r="K1537">
        <v>0</v>
      </c>
      <c r="L1537">
        <v>0</v>
      </c>
      <c r="M1537">
        <v>0</v>
      </c>
    </row>
    <row r="1538" spans="1:13" x14ac:dyDescent="0.2">
      <c r="A1538">
        <v>5630023</v>
      </c>
      <c r="B1538" t="s">
        <v>6289</v>
      </c>
      <c r="C1538" t="s">
        <v>9327</v>
      </c>
      <c r="D1538" t="s">
        <v>9331</v>
      </c>
      <c r="E1538" t="s">
        <v>6292</v>
      </c>
      <c r="F1538" t="s">
        <v>9328</v>
      </c>
      <c r="G1538" t="s">
        <v>9332</v>
      </c>
      <c r="H1538">
        <v>0</v>
      </c>
      <c r="I1538">
        <v>0</v>
      </c>
      <c r="J1538">
        <v>1</v>
      </c>
      <c r="K1538">
        <v>0</v>
      </c>
      <c r="L1538">
        <v>0</v>
      </c>
      <c r="M1538">
        <v>0</v>
      </c>
    </row>
    <row r="1539" spans="1:13" x14ac:dyDescent="0.2">
      <c r="A1539">
        <v>5630032</v>
      </c>
      <c r="B1539" t="s">
        <v>6289</v>
      </c>
      <c r="C1539" t="s">
        <v>9327</v>
      </c>
      <c r="D1539" t="s">
        <v>9333</v>
      </c>
      <c r="E1539" t="s">
        <v>6292</v>
      </c>
      <c r="F1539" t="s">
        <v>9328</v>
      </c>
      <c r="G1539" t="s">
        <v>9334</v>
      </c>
      <c r="H1539">
        <v>0</v>
      </c>
      <c r="I1539">
        <v>0</v>
      </c>
      <c r="J1539">
        <v>1</v>
      </c>
      <c r="K1539">
        <v>0</v>
      </c>
      <c r="L1539">
        <v>0</v>
      </c>
      <c r="M1539">
        <v>0</v>
      </c>
    </row>
    <row r="1540" spans="1:13" x14ac:dyDescent="0.2">
      <c r="A1540">
        <v>5630027</v>
      </c>
      <c r="B1540" t="s">
        <v>6289</v>
      </c>
      <c r="C1540" t="s">
        <v>9327</v>
      </c>
      <c r="D1540" t="s">
        <v>9335</v>
      </c>
      <c r="E1540" t="s">
        <v>6292</v>
      </c>
      <c r="F1540" t="s">
        <v>9328</v>
      </c>
      <c r="G1540" t="s">
        <v>9336</v>
      </c>
      <c r="H1540">
        <v>0</v>
      </c>
      <c r="I1540">
        <v>0</v>
      </c>
      <c r="J1540">
        <v>1</v>
      </c>
      <c r="K1540">
        <v>0</v>
      </c>
      <c r="L1540">
        <v>0</v>
      </c>
      <c r="M1540">
        <v>0</v>
      </c>
    </row>
    <row r="1541" spans="1:13" x14ac:dyDescent="0.2">
      <c r="A1541">
        <v>5630042</v>
      </c>
      <c r="B1541" t="s">
        <v>6289</v>
      </c>
      <c r="C1541" t="s">
        <v>9327</v>
      </c>
      <c r="D1541" t="s">
        <v>9337</v>
      </c>
      <c r="E1541" t="s">
        <v>6292</v>
      </c>
      <c r="F1541" t="s">
        <v>9328</v>
      </c>
      <c r="G1541" t="s">
        <v>9338</v>
      </c>
      <c r="H1541">
        <v>0</v>
      </c>
      <c r="I1541">
        <v>0</v>
      </c>
      <c r="J1541">
        <v>0</v>
      </c>
      <c r="K1541">
        <v>0</v>
      </c>
      <c r="L1541">
        <v>0</v>
      </c>
      <c r="M1541">
        <v>0</v>
      </c>
    </row>
    <row r="1542" spans="1:13" x14ac:dyDescent="0.2">
      <c r="A1542">
        <v>5630014</v>
      </c>
      <c r="B1542" t="s">
        <v>6289</v>
      </c>
      <c r="C1542" t="s">
        <v>9327</v>
      </c>
      <c r="D1542" t="s">
        <v>9339</v>
      </c>
      <c r="E1542" t="s">
        <v>6292</v>
      </c>
      <c r="F1542" t="s">
        <v>9328</v>
      </c>
      <c r="G1542" t="s">
        <v>9340</v>
      </c>
      <c r="H1542">
        <v>0</v>
      </c>
      <c r="I1542">
        <v>0</v>
      </c>
      <c r="J1542">
        <v>0</v>
      </c>
      <c r="K1542">
        <v>0</v>
      </c>
      <c r="L1542">
        <v>0</v>
      </c>
      <c r="M1542">
        <v>0</v>
      </c>
    </row>
    <row r="1543" spans="1:13" x14ac:dyDescent="0.2">
      <c r="A1543">
        <v>5630034</v>
      </c>
      <c r="B1543" t="s">
        <v>6289</v>
      </c>
      <c r="C1543" t="s">
        <v>9327</v>
      </c>
      <c r="D1543" t="s">
        <v>9341</v>
      </c>
      <c r="E1543" t="s">
        <v>6292</v>
      </c>
      <c r="F1543" t="s">
        <v>9328</v>
      </c>
      <c r="G1543" t="s">
        <v>9342</v>
      </c>
      <c r="H1543">
        <v>0</v>
      </c>
      <c r="I1543">
        <v>0</v>
      </c>
      <c r="J1543">
        <v>1</v>
      </c>
      <c r="K1543">
        <v>0</v>
      </c>
      <c r="L1543">
        <v>0</v>
      </c>
      <c r="M1543">
        <v>0</v>
      </c>
    </row>
    <row r="1544" spans="1:13" x14ac:dyDescent="0.2">
      <c r="A1544">
        <v>5630048</v>
      </c>
      <c r="B1544" t="s">
        <v>6289</v>
      </c>
      <c r="C1544" t="s">
        <v>9327</v>
      </c>
      <c r="D1544" t="s">
        <v>9343</v>
      </c>
      <c r="E1544" t="s">
        <v>6292</v>
      </c>
      <c r="F1544" t="s">
        <v>9328</v>
      </c>
      <c r="G1544" t="s">
        <v>9344</v>
      </c>
      <c r="H1544">
        <v>0</v>
      </c>
      <c r="I1544">
        <v>0</v>
      </c>
      <c r="J1544">
        <v>0</v>
      </c>
      <c r="K1544">
        <v>0</v>
      </c>
      <c r="L1544">
        <v>0</v>
      </c>
      <c r="M1544">
        <v>0</v>
      </c>
    </row>
    <row r="1545" spans="1:13" x14ac:dyDescent="0.2">
      <c r="A1545">
        <v>5630043</v>
      </c>
      <c r="B1545" t="s">
        <v>6289</v>
      </c>
      <c r="C1545" t="s">
        <v>9327</v>
      </c>
      <c r="D1545" t="s">
        <v>9345</v>
      </c>
      <c r="E1545" t="s">
        <v>6292</v>
      </c>
      <c r="F1545" t="s">
        <v>9328</v>
      </c>
      <c r="G1545" t="s">
        <v>9346</v>
      </c>
      <c r="H1545">
        <v>0</v>
      </c>
      <c r="I1545">
        <v>0</v>
      </c>
      <c r="J1545">
        <v>1</v>
      </c>
      <c r="K1545">
        <v>0</v>
      </c>
      <c r="L1545">
        <v>0</v>
      </c>
      <c r="M1545">
        <v>0</v>
      </c>
    </row>
    <row r="1546" spans="1:13" x14ac:dyDescent="0.2">
      <c r="A1546">
        <v>5630058</v>
      </c>
      <c r="B1546" t="s">
        <v>6289</v>
      </c>
      <c r="C1546" t="s">
        <v>9327</v>
      </c>
      <c r="D1546" t="s">
        <v>9347</v>
      </c>
      <c r="E1546" t="s">
        <v>6292</v>
      </c>
      <c r="F1546" t="s">
        <v>9328</v>
      </c>
      <c r="G1546" t="s">
        <v>9348</v>
      </c>
      <c r="H1546">
        <v>0</v>
      </c>
      <c r="I1546">
        <v>0</v>
      </c>
      <c r="J1546">
        <v>0</v>
      </c>
      <c r="K1546">
        <v>0</v>
      </c>
      <c r="L1546">
        <v>0</v>
      </c>
      <c r="M1546">
        <v>0</v>
      </c>
    </row>
    <row r="1547" spans="1:13" x14ac:dyDescent="0.2">
      <c r="A1547">
        <v>5630056</v>
      </c>
      <c r="B1547" t="s">
        <v>6289</v>
      </c>
      <c r="C1547" t="s">
        <v>9327</v>
      </c>
      <c r="D1547" t="s">
        <v>9349</v>
      </c>
      <c r="E1547" t="s">
        <v>6292</v>
      </c>
      <c r="F1547" t="s">
        <v>9328</v>
      </c>
      <c r="G1547" t="s">
        <v>9350</v>
      </c>
      <c r="H1547">
        <v>0</v>
      </c>
      <c r="I1547">
        <v>0</v>
      </c>
      <c r="J1547">
        <v>0</v>
      </c>
      <c r="K1547">
        <v>0</v>
      </c>
      <c r="L1547">
        <v>0</v>
      </c>
      <c r="M1547">
        <v>0</v>
      </c>
    </row>
    <row r="1548" spans="1:13" x14ac:dyDescent="0.2">
      <c r="A1548">
        <v>5630029</v>
      </c>
      <c r="B1548" t="s">
        <v>6289</v>
      </c>
      <c r="C1548" t="s">
        <v>9327</v>
      </c>
      <c r="D1548" t="s">
        <v>9351</v>
      </c>
      <c r="E1548" t="s">
        <v>6292</v>
      </c>
      <c r="F1548" t="s">
        <v>9328</v>
      </c>
      <c r="G1548" t="s">
        <v>9352</v>
      </c>
      <c r="H1548">
        <v>0</v>
      </c>
      <c r="I1548">
        <v>0</v>
      </c>
      <c r="J1548">
        <v>1</v>
      </c>
      <c r="K1548">
        <v>0</v>
      </c>
      <c r="L1548">
        <v>0</v>
      </c>
      <c r="M1548">
        <v>0</v>
      </c>
    </row>
    <row r="1549" spans="1:13" x14ac:dyDescent="0.2">
      <c r="A1549">
        <v>5630028</v>
      </c>
      <c r="B1549" t="s">
        <v>6289</v>
      </c>
      <c r="C1549" t="s">
        <v>9327</v>
      </c>
      <c r="D1549" t="s">
        <v>9353</v>
      </c>
      <c r="E1549" t="s">
        <v>6292</v>
      </c>
      <c r="F1549" t="s">
        <v>9328</v>
      </c>
      <c r="G1549" t="s">
        <v>9354</v>
      </c>
      <c r="H1549">
        <v>0</v>
      </c>
      <c r="I1549">
        <v>0</v>
      </c>
      <c r="J1549">
        <v>1</v>
      </c>
      <c r="K1549">
        <v>0</v>
      </c>
      <c r="L1549">
        <v>0</v>
      </c>
      <c r="M1549">
        <v>0</v>
      </c>
    </row>
    <row r="1550" spans="1:13" x14ac:dyDescent="0.2">
      <c r="A1550">
        <v>5630025</v>
      </c>
      <c r="B1550" t="s">
        <v>6289</v>
      </c>
      <c r="C1550" t="s">
        <v>9327</v>
      </c>
      <c r="D1550" t="s">
        <v>9355</v>
      </c>
      <c r="E1550" t="s">
        <v>6292</v>
      </c>
      <c r="F1550" t="s">
        <v>9328</v>
      </c>
      <c r="G1550" t="s">
        <v>9356</v>
      </c>
      <c r="H1550">
        <v>0</v>
      </c>
      <c r="I1550">
        <v>0</v>
      </c>
      <c r="J1550">
        <v>1</v>
      </c>
      <c r="K1550">
        <v>0</v>
      </c>
      <c r="L1550">
        <v>0</v>
      </c>
      <c r="M1550">
        <v>0</v>
      </c>
    </row>
    <row r="1551" spans="1:13" x14ac:dyDescent="0.2">
      <c r="A1551">
        <v>5630052</v>
      </c>
      <c r="B1551" t="s">
        <v>6289</v>
      </c>
      <c r="C1551" t="s">
        <v>9327</v>
      </c>
      <c r="D1551" t="s">
        <v>9199</v>
      </c>
      <c r="E1551" t="s">
        <v>6292</v>
      </c>
      <c r="F1551" t="s">
        <v>9328</v>
      </c>
      <c r="G1551" t="s">
        <v>9200</v>
      </c>
      <c r="H1551">
        <v>0</v>
      </c>
      <c r="I1551">
        <v>0</v>
      </c>
      <c r="J1551">
        <v>0</v>
      </c>
      <c r="K1551">
        <v>0</v>
      </c>
      <c r="L1551">
        <v>0</v>
      </c>
      <c r="M1551">
        <v>0</v>
      </c>
    </row>
    <row r="1552" spans="1:13" x14ac:dyDescent="0.2">
      <c r="A1552">
        <v>5630050</v>
      </c>
      <c r="B1552" t="s">
        <v>6289</v>
      </c>
      <c r="C1552" t="s">
        <v>9327</v>
      </c>
      <c r="D1552" t="s">
        <v>6407</v>
      </c>
      <c r="E1552" t="s">
        <v>6292</v>
      </c>
      <c r="F1552" t="s">
        <v>9328</v>
      </c>
      <c r="G1552" t="s">
        <v>6408</v>
      </c>
      <c r="H1552">
        <v>0</v>
      </c>
      <c r="I1552">
        <v>0</v>
      </c>
      <c r="J1552">
        <v>0</v>
      </c>
      <c r="K1552">
        <v>0</v>
      </c>
      <c r="L1552">
        <v>0</v>
      </c>
      <c r="M1552">
        <v>0</v>
      </c>
    </row>
    <row r="1553" spans="1:13" x14ac:dyDescent="0.2">
      <c r="A1553">
        <v>5630055</v>
      </c>
      <c r="B1553" t="s">
        <v>6289</v>
      </c>
      <c r="C1553" t="s">
        <v>9327</v>
      </c>
      <c r="D1553" t="s">
        <v>7557</v>
      </c>
      <c r="E1553" t="s">
        <v>6292</v>
      </c>
      <c r="F1553" t="s">
        <v>9328</v>
      </c>
      <c r="G1553" t="s">
        <v>7558</v>
      </c>
      <c r="H1553">
        <v>0</v>
      </c>
      <c r="I1553">
        <v>0</v>
      </c>
      <c r="J1553">
        <v>0</v>
      </c>
      <c r="K1553">
        <v>0</v>
      </c>
      <c r="L1553">
        <v>0</v>
      </c>
      <c r="M1553">
        <v>0</v>
      </c>
    </row>
    <row r="1554" spans="1:13" x14ac:dyDescent="0.2">
      <c r="A1554">
        <v>5630033</v>
      </c>
      <c r="B1554" t="s">
        <v>6289</v>
      </c>
      <c r="C1554" t="s">
        <v>9327</v>
      </c>
      <c r="D1554" t="s">
        <v>7025</v>
      </c>
      <c r="E1554" t="s">
        <v>6292</v>
      </c>
      <c r="F1554" t="s">
        <v>9328</v>
      </c>
      <c r="G1554" t="s">
        <v>7026</v>
      </c>
      <c r="H1554">
        <v>0</v>
      </c>
      <c r="I1554">
        <v>0</v>
      </c>
      <c r="J1554">
        <v>1</v>
      </c>
      <c r="K1554">
        <v>0</v>
      </c>
      <c r="L1554">
        <v>0</v>
      </c>
      <c r="M1554">
        <v>0</v>
      </c>
    </row>
    <row r="1555" spans="1:13" x14ac:dyDescent="0.2">
      <c r="A1555">
        <v>5630038</v>
      </c>
      <c r="B1555" t="s">
        <v>6289</v>
      </c>
      <c r="C1555" t="s">
        <v>9327</v>
      </c>
      <c r="D1555" t="s">
        <v>9357</v>
      </c>
      <c r="E1555" t="s">
        <v>6292</v>
      </c>
      <c r="F1555" t="s">
        <v>9328</v>
      </c>
      <c r="G1555" t="s">
        <v>9358</v>
      </c>
      <c r="H1555">
        <v>0</v>
      </c>
      <c r="I1555">
        <v>0</v>
      </c>
      <c r="J1555">
        <v>1</v>
      </c>
      <c r="K1555">
        <v>0</v>
      </c>
      <c r="L1555">
        <v>0</v>
      </c>
      <c r="M1555">
        <v>0</v>
      </c>
    </row>
    <row r="1556" spans="1:13" x14ac:dyDescent="0.2">
      <c r="A1556">
        <v>5630044</v>
      </c>
      <c r="B1556" t="s">
        <v>6289</v>
      </c>
      <c r="C1556" t="s">
        <v>9327</v>
      </c>
      <c r="D1556" t="s">
        <v>9359</v>
      </c>
      <c r="E1556" t="s">
        <v>6292</v>
      </c>
      <c r="F1556" t="s">
        <v>9328</v>
      </c>
      <c r="G1556" t="s">
        <v>9360</v>
      </c>
      <c r="H1556">
        <v>0</v>
      </c>
      <c r="I1556">
        <v>0</v>
      </c>
      <c r="J1556">
        <v>0</v>
      </c>
      <c r="K1556">
        <v>0</v>
      </c>
      <c r="L1556">
        <v>0</v>
      </c>
      <c r="M1556">
        <v>0</v>
      </c>
    </row>
    <row r="1557" spans="1:13" x14ac:dyDescent="0.2">
      <c r="A1557">
        <v>5630054</v>
      </c>
      <c r="B1557" t="s">
        <v>6289</v>
      </c>
      <c r="C1557" t="s">
        <v>9327</v>
      </c>
      <c r="D1557" t="s">
        <v>9361</v>
      </c>
      <c r="E1557" t="s">
        <v>6292</v>
      </c>
      <c r="F1557" t="s">
        <v>9328</v>
      </c>
      <c r="G1557" t="s">
        <v>9362</v>
      </c>
      <c r="H1557">
        <v>0</v>
      </c>
      <c r="I1557">
        <v>0</v>
      </c>
      <c r="J1557">
        <v>0</v>
      </c>
      <c r="K1557">
        <v>0</v>
      </c>
      <c r="L1557">
        <v>0</v>
      </c>
      <c r="M1557">
        <v>0</v>
      </c>
    </row>
    <row r="1558" spans="1:13" x14ac:dyDescent="0.2">
      <c r="A1558">
        <v>5630053</v>
      </c>
      <c r="B1558" t="s">
        <v>6289</v>
      </c>
      <c r="C1558" t="s">
        <v>9327</v>
      </c>
      <c r="D1558" t="s">
        <v>9363</v>
      </c>
      <c r="E1558" t="s">
        <v>6292</v>
      </c>
      <c r="F1558" t="s">
        <v>9328</v>
      </c>
      <c r="G1558" t="s">
        <v>9364</v>
      </c>
      <c r="H1558">
        <v>0</v>
      </c>
      <c r="I1558">
        <v>0</v>
      </c>
      <c r="J1558">
        <v>0</v>
      </c>
      <c r="K1558">
        <v>0</v>
      </c>
      <c r="L1558">
        <v>0</v>
      </c>
      <c r="M1558">
        <v>0</v>
      </c>
    </row>
    <row r="1559" spans="1:13" x14ac:dyDescent="0.2">
      <c r="A1559">
        <v>5630057</v>
      </c>
      <c r="B1559" t="s">
        <v>6289</v>
      </c>
      <c r="C1559" t="s">
        <v>9327</v>
      </c>
      <c r="D1559" t="s">
        <v>9365</v>
      </c>
      <c r="E1559" t="s">
        <v>6292</v>
      </c>
      <c r="F1559" t="s">
        <v>9328</v>
      </c>
      <c r="G1559" t="s">
        <v>9366</v>
      </c>
      <c r="H1559">
        <v>0</v>
      </c>
      <c r="I1559">
        <v>0</v>
      </c>
      <c r="J1559">
        <v>0</v>
      </c>
      <c r="K1559">
        <v>0</v>
      </c>
      <c r="L1559">
        <v>0</v>
      </c>
      <c r="M1559">
        <v>0</v>
      </c>
    </row>
    <row r="1560" spans="1:13" x14ac:dyDescent="0.2">
      <c r="A1560">
        <v>5630031</v>
      </c>
      <c r="B1560" t="s">
        <v>6289</v>
      </c>
      <c r="C1560" t="s">
        <v>9327</v>
      </c>
      <c r="D1560" t="s">
        <v>9367</v>
      </c>
      <c r="E1560" t="s">
        <v>6292</v>
      </c>
      <c r="F1560" t="s">
        <v>9328</v>
      </c>
      <c r="G1560" t="s">
        <v>9368</v>
      </c>
      <c r="H1560">
        <v>0</v>
      </c>
      <c r="I1560">
        <v>0</v>
      </c>
      <c r="J1560">
        <v>1</v>
      </c>
      <c r="K1560">
        <v>0</v>
      </c>
      <c r="L1560">
        <v>0</v>
      </c>
      <c r="M1560">
        <v>0</v>
      </c>
    </row>
    <row r="1561" spans="1:13" x14ac:dyDescent="0.2">
      <c r="A1561">
        <v>5630035</v>
      </c>
      <c r="B1561" t="s">
        <v>6289</v>
      </c>
      <c r="C1561" t="s">
        <v>9327</v>
      </c>
      <c r="D1561" t="s">
        <v>9369</v>
      </c>
      <c r="E1561" t="s">
        <v>6292</v>
      </c>
      <c r="F1561" t="s">
        <v>9328</v>
      </c>
      <c r="G1561" t="s">
        <v>9370</v>
      </c>
      <c r="H1561">
        <v>0</v>
      </c>
      <c r="I1561">
        <v>0</v>
      </c>
      <c r="J1561">
        <v>1</v>
      </c>
      <c r="K1561">
        <v>0</v>
      </c>
      <c r="L1561">
        <v>0</v>
      </c>
      <c r="M1561">
        <v>0</v>
      </c>
    </row>
    <row r="1562" spans="1:13" x14ac:dyDescent="0.2">
      <c r="A1562">
        <v>5630036</v>
      </c>
      <c r="B1562" t="s">
        <v>6289</v>
      </c>
      <c r="C1562" t="s">
        <v>9327</v>
      </c>
      <c r="D1562" t="s">
        <v>9371</v>
      </c>
      <c r="E1562" t="s">
        <v>6292</v>
      </c>
      <c r="F1562" t="s">
        <v>9328</v>
      </c>
      <c r="G1562" t="s">
        <v>9372</v>
      </c>
      <c r="H1562">
        <v>0</v>
      </c>
      <c r="I1562">
        <v>0</v>
      </c>
      <c r="J1562">
        <v>1</v>
      </c>
      <c r="K1562">
        <v>0</v>
      </c>
      <c r="L1562">
        <v>0</v>
      </c>
      <c r="M1562">
        <v>0</v>
      </c>
    </row>
    <row r="1563" spans="1:13" x14ac:dyDescent="0.2">
      <c r="A1563">
        <v>5630013</v>
      </c>
      <c r="B1563" t="s">
        <v>6289</v>
      </c>
      <c r="C1563" t="s">
        <v>9327</v>
      </c>
      <c r="D1563" t="s">
        <v>9373</v>
      </c>
      <c r="E1563" t="s">
        <v>6292</v>
      </c>
      <c r="F1563" t="s">
        <v>9328</v>
      </c>
      <c r="G1563" t="s">
        <v>9374</v>
      </c>
      <c r="H1563">
        <v>0</v>
      </c>
      <c r="I1563">
        <v>0</v>
      </c>
      <c r="J1563">
        <v>0</v>
      </c>
      <c r="K1563">
        <v>0</v>
      </c>
      <c r="L1563">
        <v>0</v>
      </c>
      <c r="M1563">
        <v>0</v>
      </c>
    </row>
    <row r="1564" spans="1:13" x14ac:dyDescent="0.2">
      <c r="A1564">
        <v>5630059</v>
      </c>
      <c r="B1564" t="s">
        <v>6289</v>
      </c>
      <c r="C1564" t="s">
        <v>9327</v>
      </c>
      <c r="D1564" t="s">
        <v>6413</v>
      </c>
      <c r="E1564" t="s">
        <v>6292</v>
      </c>
      <c r="F1564" t="s">
        <v>9328</v>
      </c>
      <c r="G1564" t="s">
        <v>6414</v>
      </c>
      <c r="H1564">
        <v>0</v>
      </c>
      <c r="I1564">
        <v>0</v>
      </c>
      <c r="J1564">
        <v>0</v>
      </c>
      <c r="K1564">
        <v>0</v>
      </c>
      <c r="L1564">
        <v>0</v>
      </c>
      <c r="M1564">
        <v>0</v>
      </c>
    </row>
    <row r="1565" spans="1:13" x14ac:dyDescent="0.2">
      <c r="A1565">
        <v>5630021</v>
      </c>
      <c r="B1565" t="s">
        <v>6289</v>
      </c>
      <c r="C1565" t="s">
        <v>9327</v>
      </c>
      <c r="D1565" t="s">
        <v>8787</v>
      </c>
      <c r="E1565" t="s">
        <v>6292</v>
      </c>
      <c r="F1565" t="s">
        <v>9328</v>
      </c>
      <c r="G1565" t="s">
        <v>8788</v>
      </c>
      <c r="H1565">
        <v>0</v>
      </c>
      <c r="I1565">
        <v>0</v>
      </c>
      <c r="J1565">
        <v>1</v>
      </c>
      <c r="K1565">
        <v>0</v>
      </c>
      <c r="L1565">
        <v>0</v>
      </c>
      <c r="M1565">
        <v>0</v>
      </c>
    </row>
    <row r="1566" spans="1:13" x14ac:dyDescent="0.2">
      <c r="A1566">
        <v>5630037</v>
      </c>
      <c r="B1566" t="s">
        <v>6289</v>
      </c>
      <c r="C1566" t="s">
        <v>9327</v>
      </c>
      <c r="D1566" t="s">
        <v>9375</v>
      </c>
      <c r="E1566" t="s">
        <v>6292</v>
      </c>
      <c r="F1566" t="s">
        <v>9328</v>
      </c>
      <c r="G1566" t="s">
        <v>9376</v>
      </c>
      <c r="H1566">
        <v>0</v>
      </c>
      <c r="I1566">
        <v>0</v>
      </c>
      <c r="J1566">
        <v>1</v>
      </c>
      <c r="K1566">
        <v>0</v>
      </c>
      <c r="L1566">
        <v>0</v>
      </c>
      <c r="M1566">
        <v>0</v>
      </c>
    </row>
    <row r="1567" spans="1:13" x14ac:dyDescent="0.2">
      <c r="A1567">
        <v>5630024</v>
      </c>
      <c r="B1567" t="s">
        <v>6289</v>
      </c>
      <c r="C1567" t="s">
        <v>9327</v>
      </c>
      <c r="D1567" t="s">
        <v>9377</v>
      </c>
      <c r="E1567" t="s">
        <v>6292</v>
      </c>
      <c r="F1567" t="s">
        <v>9328</v>
      </c>
      <c r="G1567" t="s">
        <v>9378</v>
      </c>
      <c r="H1567">
        <v>0</v>
      </c>
      <c r="I1567">
        <v>0</v>
      </c>
      <c r="J1567">
        <v>1</v>
      </c>
      <c r="K1567">
        <v>0</v>
      </c>
      <c r="L1567">
        <v>0</v>
      </c>
      <c r="M1567">
        <v>0</v>
      </c>
    </row>
    <row r="1568" spans="1:13" x14ac:dyDescent="0.2">
      <c r="A1568">
        <v>5630012</v>
      </c>
      <c r="B1568" t="s">
        <v>6289</v>
      </c>
      <c r="C1568" t="s">
        <v>9327</v>
      </c>
      <c r="D1568" t="s">
        <v>9379</v>
      </c>
      <c r="E1568" t="s">
        <v>6292</v>
      </c>
      <c r="F1568" t="s">
        <v>9328</v>
      </c>
      <c r="G1568" t="s">
        <v>9380</v>
      </c>
      <c r="H1568">
        <v>0</v>
      </c>
      <c r="I1568">
        <v>0</v>
      </c>
      <c r="J1568">
        <v>0</v>
      </c>
      <c r="K1568">
        <v>0</v>
      </c>
      <c r="L1568">
        <v>0</v>
      </c>
      <c r="M1568">
        <v>0</v>
      </c>
    </row>
    <row r="1569" spans="1:13" x14ac:dyDescent="0.2">
      <c r="A1569">
        <v>5630046</v>
      </c>
      <c r="B1569" t="s">
        <v>6289</v>
      </c>
      <c r="C1569" t="s">
        <v>9327</v>
      </c>
      <c r="D1569" t="s">
        <v>9381</v>
      </c>
      <c r="E1569" t="s">
        <v>6292</v>
      </c>
      <c r="F1569" t="s">
        <v>9328</v>
      </c>
      <c r="G1569" t="s">
        <v>9382</v>
      </c>
      <c r="H1569">
        <v>0</v>
      </c>
      <c r="I1569">
        <v>0</v>
      </c>
      <c r="J1569">
        <v>0</v>
      </c>
      <c r="K1569">
        <v>0</v>
      </c>
      <c r="L1569">
        <v>0</v>
      </c>
      <c r="M1569">
        <v>0</v>
      </c>
    </row>
    <row r="1570" spans="1:13" x14ac:dyDescent="0.2">
      <c r="A1570">
        <v>5630017</v>
      </c>
      <c r="B1570" t="s">
        <v>6289</v>
      </c>
      <c r="C1570" t="s">
        <v>9327</v>
      </c>
      <c r="D1570" t="s">
        <v>9383</v>
      </c>
      <c r="E1570" t="s">
        <v>6292</v>
      </c>
      <c r="F1570" t="s">
        <v>9328</v>
      </c>
      <c r="G1570" t="s">
        <v>9384</v>
      </c>
      <c r="H1570">
        <v>0</v>
      </c>
      <c r="I1570">
        <v>0</v>
      </c>
      <c r="J1570">
        <v>1</v>
      </c>
      <c r="K1570">
        <v>0</v>
      </c>
      <c r="L1570">
        <v>0</v>
      </c>
      <c r="M1570">
        <v>0</v>
      </c>
    </row>
    <row r="1571" spans="1:13" x14ac:dyDescent="0.2">
      <c r="A1571">
        <v>5630011</v>
      </c>
      <c r="B1571" t="s">
        <v>6289</v>
      </c>
      <c r="C1571" t="s">
        <v>9327</v>
      </c>
      <c r="D1571" t="s">
        <v>9385</v>
      </c>
      <c r="E1571" t="s">
        <v>6292</v>
      </c>
      <c r="F1571" t="s">
        <v>9328</v>
      </c>
      <c r="G1571" t="s">
        <v>9386</v>
      </c>
      <c r="H1571">
        <v>0</v>
      </c>
      <c r="I1571">
        <v>0</v>
      </c>
      <c r="J1571">
        <v>0</v>
      </c>
      <c r="K1571">
        <v>0</v>
      </c>
      <c r="L1571">
        <v>0</v>
      </c>
      <c r="M1571">
        <v>0</v>
      </c>
    </row>
    <row r="1572" spans="1:13" x14ac:dyDescent="0.2">
      <c r="A1572">
        <v>5630015</v>
      </c>
      <c r="B1572" t="s">
        <v>6289</v>
      </c>
      <c r="C1572" t="s">
        <v>9327</v>
      </c>
      <c r="D1572" t="s">
        <v>9387</v>
      </c>
      <c r="E1572" t="s">
        <v>6292</v>
      </c>
      <c r="F1572" t="s">
        <v>9328</v>
      </c>
      <c r="G1572" t="s">
        <v>9388</v>
      </c>
      <c r="H1572">
        <v>0</v>
      </c>
      <c r="I1572">
        <v>0</v>
      </c>
      <c r="J1572">
        <v>0</v>
      </c>
      <c r="K1572">
        <v>0</v>
      </c>
      <c r="L1572">
        <v>0</v>
      </c>
      <c r="M1572">
        <v>0</v>
      </c>
    </row>
    <row r="1573" spans="1:13" x14ac:dyDescent="0.2">
      <c r="A1573">
        <v>5630041</v>
      </c>
      <c r="B1573" t="s">
        <v>6289</v>
      </c>
      <c r="C1573" t="s">
        <v>9327</v>
      </c>
      <c r="D1573" t="s">
        <v>9389</v>
      </c>
      <c r="E1573" t="s">
        <v>6292</v>
      </c>
      <c r="F1573" t="s">
        <v>9328</v>
      </c>
      <c r="G1573" t="s">
        <v>9390</v>
      </c>
      <c r="H1573">
        <v>0</v>
      </c>
      <c r="I1573">
        <v>0</v>
      </c>
      <c r="J1573">
        <v>0</v>
      </c>
      <c r="K1573">
        <v>0</v>
      </c>
      <c r="L1573">
        <v>0</v>
      </c>
      <c r="M1573">
        <v>0</v>
      </c>
    </row>
    <row r="1574" spans="1:13" x14ac:dyDescent="0.2">
      <c r="A1574">
        <v>5630026</v>
      </c>
      <c r="B1574" t="s">
        <v>6289</v>
      </c>
      <c r="C1574" t="s">
        <v>9327</v>
      </c>
      <c r="D1574" t="s">
        <v>9309</v>
      </c>
      <c r="E1574" t="s">
        <v>6292</v>
      </c>
      <c r="F1574" t="s">
        <v>9328</v>
      </c>
      <c r="G1574" t="s">
        <v>9310</v>
      </c>
      <c r="H1574">
        <v>0</v>
      </c>
      <c r="I1574">
        <v>0</v>
      </c>
      <c r="J1574">
        <v>1</v>
      </c>
      <c r="K1574">
        <v>0</v>
      </c>
      <c r="L1574">
        <v>0</v>
      </c>
      <c r="M1574">
        <v>0</v>
      </c>
    </row>
    <row r="1575" spans="1:13" x14ac:dyDescent="0.2">
      <c r="A1575">
        <v>5630047</v>
      </c>
      <c r="B1575" t="s">
        <v>6289</v>
      </c>
      <c r="C1575" t="s">
        <v>9327</v>
      </c>
      <c r="D1575" t="s">
        <v>9391</v>
      </c>
      <c r="E1575" t="s">
        <v>6292</v>
      </c>
      <c r="F1575" t="s">
        <v>9328</v>
      </c>
      <c r="G1575" t="s">
        <v>9392</v>
      </c>
      <c r="H1575">
        <v>0</v>
      </c>
      <c r="I1575">
        <v>0</v>
      </c>
      <c r="J1575">
        <v>0</v>
      </c>
      <c r="K1575">
        <v>0</v>
      </c>
      <c r="L1575">
        <v>0</v>
      </c>
      <c r="M1575">
        <v>0</v>
      </c>
    </row>
    <row r="1576" spans="1:13" x14ac:dyDescent="0.2">
      <c r="A1576">
        <v>5630045</v>
      </c>
      <c r="B1576" t="s">
        <v>6289</v>
      </c>
      <c r="C1576" t="s">
        <v>9327</v>
      </c>
      <c r="D1576" t="s">
        <v>9393</v>
      </c>
      <c r="E1576" t="s">
        <v>6292</v>
      </c>
      <c r="F1576" t="s">
        <v>9328</v>
      </c>
      <c r="G1576" t="s">
        <v>9394</v>
      </c>
      <c r="H1576">
        <v>0</v>
      </c>
      <c r="I1576">
        <v>0</v>
      </c>
      <c r="J1576">
        <v>1</v>
      </c>
      <c r="K1576">
        <v>0</v>
      </c>
      <c r="L1576">
        <v>0</v>
      </c>
      <c r="M1576">
        <v>0</v>
      </c>
    </row>
    <row r="1577" spans="1:13" x14ac:dyDescent="0.2">
      <c r="A1577">
        <v>5630016</v>
      </c>
      <c r="B1577" t="s">
        <v>6289</v>
      </c>
      <c r="C1577" t="s">
        <v>9327</v>
      </c>
      <c r="D1577" t="s">
        <v>9395</v>
      </c>
      <c r="E1577" t="s">
        <v>6292</v>
      </c>
      <c r="F1577" t="s">
        <v>9328</v>
      </c>
      <c r="G1577" t="s">
        <v>9396</v>
      </c>
      <c r="H1577">
        <v>0</v>
      </c>
      <c r="I1577">
        <v>0</v>
      </c>
      <c r="J1577">
        <v>0</v>
      </c>
      <c r="K1577">
        <v>0</v>
      </c>
      <c r="L1577">
        <v>0</v>
      </c>
      <c r="M1577">
        <v>0</v>
      </c>
    </row>
    <row r="1578" spans="1:13" x14ac:dyDescent="0.2">
      <c r="A1578">
        <v>5640000</v>
      </c>
      <c r="B1578" t="s">
        <v>6289</v>
      </c>
      <c r="C1578" t="s">
        <v>9397</v>
      </c>
      <c r="D1578" t="s">
        <v>6291</v>
      </c>
      <c r="E1578" t="s">
        <v>6292</v>
      </c>
      <c r="F1578" t="s">
        <v>9398</v>
      </c>
      <c r="G1578" t="s">
        <v>6294</v>
      </c>
      <c r="H1578">
        <v>0</v>
      </c>
      <c r="I1578">
        <v>0</v>
      </c>
      <c r="J1578">
        <v>0</v>
      </c>
      <c r="K1578">
        <v>0</v>
      </c>
      <c r="L1578">
        <v>0</v>
      </c>
      <c r="M1578">
        <v>0</v>
      </c>
    </row>
    <row r="1579" spans="1:13" x14ac:dyDescent="0.2">
      <c r="A1579">
        <v>5650802</v>
      </c>
      <c r="B1579" t="s">
        <v>6289</v>
      </c>
      <c r="C1579" t="s">
        <v>9397</v>
      </c>
      <c r="D1579" t="s">
        <v>9399</v>
      </c>
      <c r="E1579" t="s">
        <v>6292</v>
      </c>
      <c r="F1579" t="s">
        <v>9398</v>
      </c>
      <c r="G1579" t="s">
        <v>9400</v>
      </c>
      <c r="H1579">
        <v>0</v>
      </c>
      <c r="I1579">
        <v>0</v>
      </c>
      <c r="J1579">
        <v>0</v>
      </c>
      <c r="K1579">
        <v>0</v>
      </c>
      <c r="L1579">
        <v>0</v>
      </c>
      <c r="M1579">
        <v>0</v>
      </c>
    </row>
    <row r="1580" spans="1:13" x14ac:dyDescent="0.2">
      <c r="A1580">
        <v>5650801</v>
      </c>
      <c r="B1580" t="s">
        <v>6289</v>
      </c>
      <c r="C1580" t="s">
        <v>9397</v>
      </c>
      <c r="D1580" t="s">
        <v>9401</v>
      </c>
      <c r="E1580" t="s">
        <v>6292</v>
      </c>
      <c r="F1580" t="s">
        <v>9398</v>
      </c>
      <c r="G1580" t="s">
        <v>9402</v>
      </c>
      <c r="H1580">
        <v>0</v>
      </c>
      <c r="I1580">
        <v>0</v>
      </c>
      <c r="J1580">
        <v>0</v>
      </c>
      <c r="K1580">
        <v>0</v>
      </c>
      <c r="L1580">
        <v>0</v>
      </c>
      <c r="M1580">
        <v>0</v>
      </c>
    </row>
    <row r="1581" spans="1:13" x14ac:dyDescent="0.2">
      <c r="A1581">
        <v>5650875</v>
      </c>
      <c r="B1581" t="s">
        <v>6289</v>
      </c>
      <c r="C1581" t="s">
        <v>9397</v>
      </c>
      <c r="D1581" t="s">
        <v>9403</v>
      </c>
      <c r="E1581" t="s">
        <v>6292</v>
      </c>
      <c r="F1581" t="s">
        <v>9398</v>
      </c>
      <c r="G1581" t="s">
        <v>9404</v>
      </c>
      <c r="H1581">
        <v>0</v>
      </c>
      <c r="I1581">
        <v>0</v>
      </c>
      <c r="J1581">
        <v>1</v>
      </c>
      <c r="K1581">
        <v>0</v>
      </c>
      <c r="L1581">
        <v>0</v>
      </c>
      <c r="M1581">
        <v>0</v>
      </c>
    </row>
    <row r="1582" spans="1:13" x14ac:dyDescent="0.2">
      <c r="A1582">
        <v>5640083</v>
      </c>
      <c r="B1582" t="s">
        <v>6289</v>
      </c>
      <c r="C1582" t="s">
        <v>9397</v>
      </c>
      <c r="D1582" t="s">
        <v>9405</v>
      </c>
      <c r="E1582" t="s">
        <v>6292</v>
      </c>
      <c r="F1582" t="s">
        <v>9398</v>
      </c>
      <c r="G1582" t="s">
        <v>9406</v>
      </c>
      <c r="H1582">
        <v>0</v>
      </c>
      <c r="I1582">
        <v>0</v>
      </c>
      <c r="J1582">
        <v>0</v>
      </c>
      <c r="K1582">
        <v>0</v>
      </c>
      <c r="L1582">
        <v>0</v>
      </c>
      <c r="M1582">
        <v>0</v>
      </c>
    </row>
    <row r="1583" spans="1:13" x14ac:dyDescent="0.2">
      <c r="A1583">
        <v>5640027</v>
      </c>
      <c r="B1583" t="s">
        <v>6289</v>
      </c>
      <c r="C1583" t="s">
        <v>9397</v>
      </c>
      <c r="D1583" t="s">
        <v>6832</v>
      </c>
      <c r="E1583" t="s">
        <v>6292</v>
      </c>
      <c r="F1583" t="s">
        <v>9398</v>
      </c>
      <c r="G1583" t="s">
        <v>9407</v>
      </c>
      <c r="H1583">
        <v>0</v>
      </c>
      <c r="I1583">
        <v>0</v>
      </c>
      <c r="J1583">
        <v>0</v>
      </c>
      <c r="K1583">
        <v>0</v>
      </c>
      <c r="L1583">
        <v>0</v>
      </c>
      <c r="M1583">
        <v>0</v>
      </c>
    </row>
    <row r="1584" spans="1:13" x14ac:dyDescent="0.2">
      <c r="A1584">
        <v>5640041</v>
      </c>
      <c r="B1584" t="s">
        <v>6289</v>
      </c>
      <c r="C1584" t="s">
        <v>9397</v>
      </c>
      <c r="D1584" t="s">
        <v>9408</v>
      </c>
      <c r="E1584" t="s">
        <v>6292</v>
      </c>
      <c r="F1584" t="s">
        <v>9398</v>
      </c>
      <c r="G1584" t="s">
        <v>9409</v>
      </c>
      <c r="H1584">
        <v>0</v>
      </c>
      <c r="I1584">
        <v>0</v>
      </c>
      <c r="J1584">
        <v>1</v>
      </c>
      <c r="K1584">
        <v>0</v>
      </c>
      <c r="L1584">
        <v>0</v>
      </c>
      <c r="M1584">
        <v>0</v>
      </c>
    </row>
    <row r="1585" spans="1:13" x14ac:dyDescent="0.2">
      <c r="A1585">
        <v>5640032</v>
      </c>
      <c r="B1585" t="s">
        <v>6289</v>
      </c>
      <c r="C1585" t="s">
        <v>9397</v>
      </c>
      <c r="D1585" t="s">
        <v>7809</v>
      </c>
      <c r="E1585" t="s">
        <v>6292</v>
      </c>
      <c r="F1585" t="s">
        <v>9398</v>
      </c>
      <c r="G1585" t="s">
        <v>7810</v>
      </c>
      <c r="H1585">
        <v>0</v>
      </c>
      <c r="I1585">
        <v>0</v>
      </c>
      <c r="J1585">
        <v>1</v>
      </c>
      <c r="K1585">
        <v>0</v>
      </c>
      <c r="L1585">
        <v>0</v>
      </c>
      <c r="M1585">
        <v>0</v>
      </c>
    </row>
    <row r="1586" spans="1:13" x14ac:dyDescent="0.2">
      <c r="A1586">
        <v>5640063</v>
      </c>
      <c r="B1586" t="s">
        <v>6289</v>
      </c>
      <c r="C1586" t="s">
        <v>9397</v>
      </c>
      <c r="D1586" t="s">
        <v>9410</v>
      </c>
      <c r="E1586" t="s">
        <v>6292</v>
      </c>
      <c r="F1586" t="s">
        <v>9398</v>
      </c>
      <c r="G1586" t="s">
        <v>9411</v>
      </c>
      <c r="H1586">
        <v>0</v>
      </c>
      <c r="I1586">
        <v>0</v>
      </c>
      <c r="J1586">
        <v>1</v>
      </c>
      <c r="K1586">
        <v>0</v>
      </c>
      <c r="L1586">
        <v>0</v>
      </c>
      <c r="M1586">
        <v>0</v>
      </c>
    </row>
    <row r="1587" spans="1:13" x14ac:dyDescent="0.2">
      <c r="A1587">
        <v>5640053</v>
      </c>
      <c r="B1587" t="s">
        <v>6289</v>
      </c>
      <c r="C1587" t="s">
        <v>9397</v>
      </c>
      <c r="D1587" t="s">
        <v>9412</v>
      </c>
      <c r="E1587" t="s">
        <v>6292</v>
      </c>
      <c r="F1587" t="s">
        <v>9398</v>
      </c>
      <c r="G1587" t="s">
        <v>9413</v>
      </c>
      <c r="H1587">
        <v>0</v>
      </c>
      <c r="I1587">
        <v>0</v>
      </c>
      <c r="J1587">
        <v>0</v>
      </c>
      <c r="K1587">
        <v>0</v>
      </c>
      <c r="L1587">
        <v>0</v>
      </c>
      <c r="M1587">
        <v>0</v>
      </c>
    </row>
    <row r="1588" spans="1:13" x14ac:dyDescent="0.2">
      <c r="A1588">
        <v>5650806</v>
      </c>
      <c r="B1588" t="s">
        <v>6289</v>
      </c>
      <c r="C1588" t="s">
        <v>9397</v>
      </c>
      <c r="D1588" t="s">
        <v>9414</v>
      </c>
      <c r="E1588" t="s">
        <v>6292</v>
      </c>
      <c r="F1588" t="s">
        <v>9398</v>
      </c>
      <c r="G1588" t="s">
        <v>9415</v>
      </c>
      <c r="H1588">
        <v>0</v>
      </c>
      <c r="I1588">
        <v>0</v>
      </c>
      <c r="J1588">
        <v>0</v>
      </c>
      <c r="K1588">
        <v>0</v>
      </c>
      <c r="L1588">
        <v>0</v>
      </c>
      <c r="M1588">
        <v>0</v>
      </c>
    </row>
    <row r="1589" spans="1:13" x14ac:dyDescent="0.2">
      <c r="A1589">
        <v>5650853</v>
      </c>
      <c r="B1589" t="s">
        <v>6289</v>
      </c>
      <c r="C1589" t="s">
        <v>9397</v>
      </c>
      <c r="D1589" t="s">
        <v>9416</v>
      </c>
      <c r="E1589" t="s">
        <v>6292</v>
      </c>
      <c r="F1589" t="s">
        <v>9398</v>
      </c>
      <c r="G1589" t="s">
        <v>9417</v>
      </c>
      <c r="H1589">
        <v>0</v>
      </c>
      <c r="I1589">
        <v>0</v>
      </c>
      <c r="J1589">
        <v>1</v>
      </c>
      <c r="K1589">
        <v>0</v>
      </c>
      <c r="L1589">
        <v>0</v>
      </c>
      <c r="M1589">
        <v>0</v>
      </c>
    </row>
    <row r="1590" spans="1:13" x14ac:dyDescent="0.2">
      <c r="A1590">
        <v>5640082</v>
      </c>
      <c r="B1590" t="s">
        <v>6289</v>
      </c>
      <c r="C1590" t="s">
        <v>9397</v>
      </c>
      <c r="D1590" t="s">
        <v>9418</v>
      </c>
      <c r="E1590" t="s">
        <v>6292</v>
      </c>
      <c r="F1590" t="s">
        <v>9398</v>
      </c>
      <c r="G1590" t="s">
        <v>9419</v>
      </c>
      <c r="H1590">
        <v>0</v>
      </c>
      <c r="I1590">
        <v>0</v>
      </c>
      <c r="J1590">
        <v>1</v>
      </c>
      <c r="K1590">
        <v>0</v>
      </c>
      <c r="L1590">
        <v>0</v>
      </c>
      <c r="M1590">
        <v>0</v>
      </c>
    </row>
    <row r="1591" spans="1:13" x14ac:dyDescent="0.2">
      <c r="A1591">
        <v>5640045</v>
      </c>
      <c r="B1591" t="s">
        <v>6289</v>
      </c>
      <c r="C1591" t="s">
        <v>9397</v>
      </c>
      <c r="D1591" t="s">
        <v>9420</v>
      </c>
      <c r="E1591" t="s">
        <v>6292</v>
      </c>
      <c r="F1591" t="s">
        <v>9398</v>
      </c>
      <c r="G1591" t="s">
        <v>9421</v>
      </c>
      <c r="H1591">
        <v>0</v>
      </c>
      <c r="I1591">
        <v>0</v>
      </c>
      <c r="J1591">
        <v>0</v>
      </c>
      <c r="K1591">
        <v>0</v>
      </c>
      <c r="L1591">
        <v>0</v>
      </c>
      <c r="M1591">
        <v>0</v>
      </c>
    </row>
    <row r="1592" spans="1:13" x14ac:dyDescent="0.2">
      <c r="A1592">
        <v>5650872</v>
      </c>
      <c r="B1592" t="s">
        <v>6289</v>
      </c>
      <c r="C1592" t="s">
        <v>9397</v>
      </c>
      <c r="D1592" t="s">
        <v>9422</v>
      </c>
      <c r="E1592" t="s">
        <v>6292</v>
      </c>
      <c r="F1592" t="s">
        <v>9398</v>
      </c>
      <c r="G1592" t="s">
        <v>9423</v>
      </c>
      <c r="H1592">
        <v>0</v>
      </c>
      <c r="I1592">
        <v>0</v>
      </c>
      <c r="J1592">
        <v>0</v>
      </c>
      <c r="K1592">
        <v>0</v>
      </c>
      <c r="L1592">
        <v>0</v>
      </c>
      <c r="M1592">
        <v>0</v>
      </c>
    </row>
    <row r="1593" spans="1:13" x14ac:dyDescent="0.2">
      <c r="A1593">
        <v>5650841</v>
      </c>
      <c r="B1593" t="s">
        <v>6289</v>
      </c>
      <c r="C1593" t="s">
        <v>9397</v>
      </c>
      <c r="D1593" t="s">
        <v>9424</v>
      </c>
      <c r="E1593" t="s">
        <v>6292</v>
      </c>
      <c r="F1593" t="s">
        <v>9398</v>
      </c>
      <c r="G1593" t="s">
        <v>9425</v>
      </c>
      <c r="H1593">
        <v>0</v>
      </c>
      <c r="I1593">
        <v>0</v>
      </c>
      <c r="J1593">
        <v>0</v>
      </c>
      <c r="K1593">
        <v>0</v>
      </c>
      <c r="L1593">
        <v>0</v>
      </c>
      <c r="M1593">
        <v>0</v>
      </c>
    </row>
    <row r="1594" spans="1:13" x14ac:dyDescent="0.2">
      <c r="A1594">
        <v>5640037</v>
      </c>
      <c r="B1594" t="s">
        <v>6289</v>
      </c>
      <c r="C1594" t="s">
        <v>9397</v>
      </c>
      <c r="D1594" t="s">
        <v>9426</v>
      </c>
      <c r="E1594" t="s">
        <v>6292</v>
      </c>
      <c r="F1594" t="s">
        <v>9398</v>
      </c>
      <c r="G1594" t="s">
        <v>9427</v>
      </c>
      <c r="H1594">
        <v>0</v>
      </c>
      <c r="I1594">
        <v>0</v>
      </c>
      <c r="J1594">
        <v>0</v>
      </c>
      <c r="K1594">
        <v>0</v>
      </c>
      <c r="L1594">
        <v>0</v>
      </c>
      <c r="M1594">
        <v>0</v>
      </c>
    </row>
    <row r="1595" spans="1:13" x14ac:dyDescent="0.2">
      <c r="A1595">
        <v>5640013</v>
      </c>
      <c r="B1595" t="s">
        <v>6289</v>
      </c>
      <c r="C1595" t="s">
        <v>9397</v>
      </c>
      <c r="D1595" t="s">
        <v>9428</v>
      </c>
      <c r="E1595" t="s">
        <v>6292</v>
      </c>
      <c r="F1595" t="s">
        <v>9398</v>
      </c>
      <c r="G1595" t="s">
        <v>9429</v>
      </c>
      <c r="H1595">
        <v>0</v>
      </c>
      <c r="I1595">
        <v>0</v>
      </c>
      <c r="J1595">
        <v>0</v>
      </c>
      <c r="K1595">
        <v>0</v>
      </c>
      <c r="L1595">
        <v>0</v>
      </c>
      <c r="M1595">
        <v>0</v>
      </c>
    </row>
    <row r="1596" spans="1:13" x14ac:dyDescent="0.2">
      <c r="A1596">
        <v>5640002</v>
      </c>
      <c r="B1596" t="s">
        <v>6289</v>
      </c>
      <c r="C1596" t="s">
        <v>9397</v>
      </c>
      <c r="D1596" t="s">
        <v>9430</v>
      </c>
      <c r="E1596" t="s">
        <v>6292</v>
      </c>
      <c r="F1596" t="s">
        <v>9398</v>
      </c>
      <c r="G1596" t="s">
        <v>9431</v>
      </c>
      <c r="H1596">
        <v>0</v>
      </c>
      <c r="I1596">
        <v>0</v>
      </c>
      <c r="J1596">
        <v>1</v>
      </c>
      <c r="K1596">
        <v>0</v>
      </c>
      <c r="L1596">
        <v>0</v>
      </c>
      <c r="M1596">
        <v>0</v>
      </c>
    </row>
    <row r="1597" spans="1:13" x14ac:dyDescent="0.2">
      <c r="A1597">
        <v>5640011</v>
      </c>
      <c r="B1597" t="s">
        <v>6289</v>
      </c>
      <c r="C1597" t="s">
        <v>9397</v>
      </c>
      <c r="D1597" t="s">
        <v>9432</v>
      </c>
      <c r="E1597" t="s">
        <v>6292</v>
      </c>
      <c r="F1597" t="s">
        <v>9398</v>
      </c>
      <c r="G1597" t="s">
        <v>9433</v>
      </c>
      <c r="H1597">
        <v>0</v>
      </c>
      <c r="I1597">
        <v>0</v>
      </c>
      <c r="J1597">
        <v>1</v>
      </c>
      <c r="K1597">
        <v>0</v>
      </c>
      <c r="L1597">
        <v>0</v>
      </c>
      <c r="M1597">
        <v>0</v>
      </c>
    </row>
    <row r="1598" spans="1:13" x14ac:dyDescent="0.2">
      <c r="A1598">
        <v>5640001</v>
      </c>
      <c r="B1598" t="s">
        <v>6289</v>
      </c>
      <c r="C1598" t="s">
        <v>9397</v>
      </c>
      <c r="D1598" t="s">
        <v>9434</v>
      </c>
      <c r="E1598" t="s">
        <v>6292</v>
      </c>
      <c r="F1598" t="s">
        <v>9398</v>
      </c>
      <c r="G1598" t="s">
        <v>9435</v>
      </c>
      <c r="H1598">
        <v>0</v>
      </c>
      <c r="I1598">
        <v>0</v>
      </c>
      <c r="J1598">
        <v>1</v>
      </c>
      <c r="K1598">
        <v>0</v>
      </c>
      <c r="L1598">
        <v>0</v>
      </c>
      <c r="M1598">
        <v>0</v>
      </c>
    </row>
    <row r="1599" spans="1:13" x14ac:dyDescent="0.2">
      <c r="A1599">
        <v>5640018</v>
      </c>
      <c r="B1599" t="s">
        <v>6289</v>
      </c>
      <c r="C1599" t="s">
        <v>9397</v>
      </c>
      <c r="D1599" t="s">
        <v>9436</v>
      </c>
      <c r="E1599" t="s">
        <v>6292</v>
      </c>
      <c r="F1599" t="s">
        <v>9398</v>
      </c>
      <c r="G1599" t="s">
        <v>9437</v>
      </c>
      <c r="H1599">
        <v>0</v>
      </c>
      <c r="I1599">
        <v>0</v>
      </c>
      <c r="J1599">
        <v>0</v>
      </c>
      <c r="K1599">
        <v>0</v>
      </c>
      <c r="L1599">
        <v>0</v>
      </c>
      <c r="M1599">
        <v>0</v>
      </c>
    </row>
    <row r="1600" spans="1:13" x14ac:dyDescent="0.2">
      <c r="A1600">
        <v>5640036</v>
      </c>
      <c r="B1600" t="s">
        <v>6289</v>
      </c>
      <c r="C1600" t="s">
        <v>9397</v>
      </c>
      <c r="D1600" t="s">
        <v>9438</v>
      </c>
      <c r="E1600" t="s">
        <v>6292</v>
      </c>
      <c r="F1600" t="s">
        <v>9398</v>
      </c>
      <c r="G1600" t="s">
        <v>9439</v>
      </c>
      <c r="H1600">
        <v>0</v>
      </c>
      <c r="I1600">
        <v>0</v>
      </c>
      <c r="J1600">
        <v>1</v>
      </c>
      <c r="K1600">
        <v>0</v>
      </c>
      <c r="L1600">
        <v>0</v>
      </c>
      <c r="M1600">
        <v>0</v>
      </c>
    </row>
    <row r="1601" spans="1:13" x14ac:dyDescent="0.2">
      <c r="A1601">
        <v>5650836</v>
      </c>
      <c r="B1601" t="s">
        <v>6289</v>
      </c>
      <c r="C1601" t="s">
        <v>9397</v>
      </c>
      <c r="D1601" t="s">
        <v>9440</v>
      </c>
      <c r="E1601" t="s">
        <v>6292</v>
      </c>
      <c r="F1601" t="s">
        <v>9398</v>
      </c>
      <c r="G1601" t="s">
        <v>9441</v>
      </c>
      <c r="H1601">
        <v>0</v>
      </c>
      <c r="I1601">
        <v>0</v>
      </c>
      <c r="J1601">
        <v>1</v>
      </c>
      <c r="K1601">
        <v>0</v>
      </c>
      <c r="L1601">
        <v>0</v>
      </c>
      <c r="M1601">
        <v>0</v>
      </c>
    </row>
    <row r="1602" spans="1:13" x14ac:dyDescent="0.2">
      <c r="A1602">
        <v>5650837</v>
      </c>
      <c r="B1602" t="s">
        <v>6289</v>
      </c>
      <c r="C1602" t="s">
        <v>9397</v>
      </c>
      <c r="D1602" t="s">
        <v>9442</v>
      </c>
      <c r="E1602" t="s">
        <v>6292</v>
      </c>
      <c r="F1602" t="s">
        <v>9398</v>
      </c>
      <c r="G1602" t="s">
        <v>9443</v>
      </c>
      <c r="H1602">
        <v>0</v>
      </c>
      <c r="I1602">
        <v>0</v>
      </c>
      <c r="J1602">
        <v>0</v>
      </c>
      <c r="K1602">
        <v>0</v>
      </c>
      <c r="L1602">
        <v>0</v>
      </c>
      <c r="M1602">
        <v>0</v>
      </c>
    </row>
    <row r="1603" spans="1:13" x14ac:dyDescent="0.2">
      <c r="A1603">
        <v>5640015</v>
      </c>
      <c r="B1603" t="s">
        <v>6289</v>
      </c>
      <c r="C1603" t="s">
        <v>9397</v>
      </c>
      <c r="D1603" t="s">
        <v>6587</v>
      </c>
      <c r="E1603" t="s">
        <v>6292</v>
      </c>
      <c r="F1603" t="s">
        <v>9398</v>
      </c>
      <c r="G1603" t="s">
        <v>6588</v>
      </c>
      <c r="H1603">
        <v>0</v>
      </c>
      <c r="I1603">
        <v>0</v>
      </c>
      <c r="J1603">
        <v>0</v>
      </c>
      <c r="K1603">
        <v>0</v>
      </c>
      <c r="L1603">
        <v>0</v>
      </c>
      <c r="M1603">
        <v>0</v>
      </c>
    </row>
    <row r="1604" spans="1:13" x14ac:dyDescent="0.2">
      <c r="A1604">
        <v>5650855</v>
      </c>
      <c r="B1604" t="s">
        <v>6289</v>
      </c>
      <c r="C1604" t="s">
        <v>9397</v>
      </c>
      <c r="D1604" t="s">
        <v>9444</v>
      </c>
      <c r="E1604" t="s">
        <v>6292</v>
      </c>
      <c r="F1604" t="s">
        <v>9398</v>
      </c>
      <c r="G1604" t="s">
        <v>9445</v>
      </c>
      <c r="H1604">
        <v>0</v>
      </c>
      <c r="I1604">
        <v>0</v>
      </c>
      <c r="J1604">
        <v>1</v>
      </c>
      <c r="K1604">
        <v>0</v>
      </c>
      <c r="L1604">
        <v>0</v>
      </c>
      <c r="M1604">
        <v>0</v>
      </c>
    </row>
    <row r="1605" spans="1:13" x14ac:dyDescent="0.2">
      <c r="A1605">
        <v>5650831</v>
      </c>
      <c r="B1605" t="s">
        <v>6289</v>
      </c>
      <c r="C1605" t="s">
        <v>9397</v>
      </c>
      <c r="D1605" t="s">
        <v>9446</v>
      </c>
      <c r="E1605" t="s">
        <v>6292</v>
      </c>
      <c r="F1605" t="s">
        <v>9398</v>
      </c>
      <c r="G1605" t="s">
        <v>9447</v>
      </c>
      <c r="H1605">
        <v>0</v>
      </c>
      <c r="I1605">
        <v>0</v>
      </c>
      <c r="J1605">
        <v>0</v>
      </c>
      <c r="K1605">
        <v>0</v>
      </c>
      <c r="L1605">
        <v>0</v>
      </c>
      <c r="M1605">
        <v>0</v>
      </c>
    </row>
    <row r="1606" spans="1:13" x14ac:dyDescent="0.2">
      <c r="A1606">
        <v>5650833</v>
      </c>
      <c r="B1606" t="s">
        <v>6289</v>
      </c>
      <c r="C1606" t="s">
        <v>9397</v>
      </c>
      <c r="D1606" t="s">
        <v>9448</v>
      </c>
      <c r="E1606" t="s">
        <v>6292</v>
      </c>
      <c r="F1606" t="s">
        <v>9398</v>
      </c>
      <c r="G1606" t="s">
        <v>9449</v>
      </c>
      <c r="H1606">
        <v>0</v>
      </c>
      <c r="I1606">
        <v>0</v>
      </c>
      <c r="J1606">
        <v>0</v>
      </c>
      <c r="K1606">
        <v>0</v>
      </c>
      <c r="L1606">
        <v>0</v>
      </c>
      <c r="M1606">
        <v>0</v>
      </c>
    </row>
    <row r="1607" spans="1:13" x14ac:dyDescent="0.2">
      <c r="A1607">
        <v>5650832</v>
      </c>
      <c r="B1607" t="s">
        <v>6289</v>
      </c>
      <c r="C1607" t="s">
        <v>9397</v>
      </c>
      <c r="D1607" t="s">
        <v>9450</v>
      </c>
      <c r="E1607" t="s">
        <v>6292</v>
      </c>
      <c r="F1607" t="s">
        <v>9398</v>
      </c>
      <c r="G1607" t="s">
        <v>9451</v>
      </c>
      <c r="H1607">
        <v>0</v>
      </c>
      <c r="I1607">
        <v>0</v>
      </c>
      <c r="J1607">
        <v>0</v>
      </c>
      <c r="K1607">
        <v>0</v>
      </c>
      <c r="L1607">
        <v>0</v>
      </c>
      <c r="M1607">
        <v>0</v>
      </c>
    </row>
    <row r="1608" spans="1:13" x14ac:dyDescent="0.2">
      <c r="A1608">
        <v>5650834</v>
      </c>
      <c r="B1608" t="s">
        <v>6289</v>
      </c>
      <c r="C1608" t="s">
        <v>9397</v>
      </c>
      <c r="D1608" t="s">
        <v>9452</v>
      </c>
      <c r="E1608" t="s">
        <v>6292</v>
      </c>
      <c r="F1608" t="s">
        <v>9398</v>
      </c>
      <c r="G1608" t="s">
        <v>9453</v>
      </c>
      <c r="H1608">
        <v>0</v>
      </c>
      <c r="I1608">
        <v>0</v>
      </c>
      <c r="J1608">
        <v>0</v>
      </c>
      <c r="K1608">
        <v>0</v>
      </c>
      <c r="L1608">
        <v>0</v>
      </c>
      <c r="M1608">
        <v>0</v>
      </c>
    </row>
    <row r="1609" spans="1:13" x14ac:dyDescent="0.2">
      <c r="A1609">
        <v>5640017</v>
      </c>
      <c r="B1609" t="s">
        <v>6289</v>
      </c>
      <c r="C1609" t="s">
        <v>9397</v>
      </c>
      <c r="D1609" t="s">
        <v>9454</v>
      </c>
      <c r="E1609" t="s">
        <v>6292</v>
      </c>
      <c r="F1609" t="s">
        <v>9398</v>
      </c>
      <c r="G1609" t="s">
        <v>9455</v>
      </c>
      <c r="H1609">
        <v>0</v>
      </c>
      <c r="I1609">
        <v>0</v>
      </c>
      <c r="J1609">
        <v>0</v>
      </c>
      <c r="K1609">
        <v>0</v>
      </c>
      <c r="L1609">
        <v>0</v>
      </c>
      <c r="M1609">
        <v>0</v>
      </c>
    </row>
    <row r="1610" spans="1:13" x14ac:dyDescent="0.2">
      <c r="A1610">
        <v>5650805</v>
      </c>
      <c r="B1610" t="s">
        <v>6289</v>
      </c>
      <c r="C1610" t="s">
        <v>9397</v>
      </c>
      <c r="D1610" t="s">
        <v>6772</v>
      </c>
      <c r="E1610" t="s">
        <v>6292</v>
      </c>
      <c r="F1610" t="s">
        <v>9398</v>
      </c>
      <c r="G1610" t="s">
        <v>6773</v>
      </c>
      <c r="H1610">
        <v>0</v>
      </c>
      <c r="I1610">
        <v>0</v>
      </c>
      <c r="J1610">
        <v>0</v>
      </c>
      <c r="K1610">
        <v>0</v>
      </c>
      <c r="L1610">
        <v>0</v>
      </c>
      <c r="M1610">
        <v>0</v>
      </c>
    </row>
    <row r="1611" spans="1:13" x14ac:dyDescent="0.2">
      <c r="A1611">
        <v>5650818</v>
      </c>
      <c r="B1611" t="s">
        <v>6289</v>
      </c>
      <c r="C1611" t="s">
        <v>9397</v>
      </c>
      <c r="D1611" t="s">
        <v>9456</v>
      </c>
      <c r="E1611" t="s">
        <v>6292</v>
      </c>
      <c r="F1611" t="s">
        <v>9398</v>
      </c>
      <c r="G1611" t="s">
        <v>9457</v>
      </c>
      <c r="H1611">
        <v>0</v>
      </c>
      <c r="I1611">
        <v>0</v>
      </c>
      <c r="J1611">
        <v>0</v>
      </c>
      <c r="K1611">
        <v>0</v>
      </c>
      <c r="L1611">
        <v>0</v>
      </c>
      <c r="M1611">
        <v>0</v>
      </c>
    </row>
    <row r="1612" spans="1:13" x14ac:dyDescent="0.2">
      <c r="A1612">
        <v>5640028</v>
      </c>
      <c r="B1612" t="s">
        <v>6289</v>
      </c>
      <c r="C1612" t="s">
        <v>9397</v>
      </c>
      <c r="D1612" t="s">
        <v>6968</v>
      </c>
      <c r="E1612" t="s">
        <v>6292</v>
      </c>
      <c r="F1612" t="s">
        <v>9398</v>
      </c>
      <c r="G1612" t="s">
        <v>6969</v>
      </c>
      <c r="H1612">
        <v>0</v>
      </c>
      <c r="I1612">
        <v>0</v>
      </c>
      <c r="J1612">
        <v>0</v>
      </c>
      <c r="K1612">
        <v>0</v>
      </c>
      <c r="L1612">
        <v>0</v>
      </c>
      <c r="M1612">
        <v>0</v>
      </c>
    </row>
    <row r="1613" spans="1:13" x14ac:dyDescent="0.2">
      <c r="A1613">
        <v>5650804</v>
      </c>
      <c r="B1613" t="s">
        <v>6289</v>
      </c>
      <c r="C1613" t="s">
        <v>9397</v>
      </c>
      <c r="D1613" t="s">
        <v>9458</v>
      </c>
      <c r="E1613" t="s">
        <v>6292</v>
      </c>
      <c r="F1613" t="s">
        <v>9398</v>
      </c>
      <c r="G1613" t="s">
        <v>9459</v>
      </c>
      <c r="H1613">
        <v>0</v>
      </c>
      <c r="I1613">
        <v>0</v>
      </c>
      <c r="J1613">
        <v>0</v>
      </c>
      <c r="K1613">
        <v>0</v>
      </c>
      <c r="L1613">
        <v>0</v>
      </c>
      <c r="M1613">
        <v>0</v>
      </c>
    </row>
    <row r="1614" spans="1:13" x14ac:dyDescent="0.2">
      <c r="A1614">
        <v>5650803</v>
      </c>
      <c r="B1614" t="s">
        <v>6289</v>
      </c>
      <c r="C1614" t="s">
        <v>9397</v>
      </c>
      <c r="D1614" t="s">
        <v>9460</v>
      </c>
      <c r="E1614" t="s">
        <v>6292</v>
      </c>
      <c r="F1614" t="s">
        <v>9398</v>
      </c>
      <c r="G1614" t="s">
        <v>9461</v>
      </c>
      <c r="H1614">
        <v>0</v>
      </c>
      <c r="I1614">
        <v>0</v>
      </c>
      <c r="J1614">
        <v>0</v>
      </c>
      <c r="K1614">
        <v>0</v>
      </c>
      <c r="L1614">
        <v>0</v>
      </c>
      <c r="M1614">
        <v>0</v>
      </c>
    </row>
    <row r="1615" spans="1:13" x14ac:dyDescent="0.2">
      <c r="A1615">
        <v>5640014</v>
      </c>
      <c r="B1615" t="s">
        <v>6289</v>
      </c>
      <c r="C1615" t="s">
        <v>9397</v>
      </c>
      <c r="D1615" t="s">
        <v>9462</v>
      </c>
      <c r="E1615" t="s">
        <v>6292</v>
      </c>
      <c r="F1615" t="s">
        <v>9398</v>
      </c>
      <c r="G1615" t="s">
        <v>9463</v>
      </c>
      <c r="H1615">
        <v>0</v>
      </c>
      <c r="I1615">
        <v>0</v>
      </c>
      <c r="J1615">
        <v>0</v>
      </c>
      <c r="K1615">
        <v>0</v>
      </c>
      <c r="L1615">
        <v>0</v>
      </c>
      <c r="M1615">
        <v>0</v>
      </c>
    </row>
    <row r="1616" spans="1:13" x14ac:dyDescent="0.2">
      <c r="A1616">
        <v>5640022</v>
      </c>
      <c r="B1616" t="s">
        <v>6289</v>
      </c>
      <c r="C1616" t="s">
        <v>9397</v>
      </c>
      <c r="D1616" t="s">
        <v>7555</v>
      </c>
      <c r="E1616" t="s">
        <v>6292</v>
      </c>
      <c r="F1616" t="s">
        <v>9398</v>
      </c>
      <c r="G1616" t="s">
        <v>7556</v>
      </c>
      <c r="H1616">
        <v>0</v>
      </c>
      <c r="I1616">
        <v>0</v>
      </c>
      <c r="J1616">
        <v>0</v>
      </c>
      <c r="K1616">
        <v>0</v>
      </c>
      <c r="L1616">
        <v>0</v>
      </c>
      <c r="M1616">
        <v>0</v>
      </c>
    </row>
    <row r="1617" spans="1:13" x14ac:dyDescent="0.2">
      <c r="A1617">
        <v>5640039</v>
      </c>
      <c r="B1617" t="s">
        <v>6289</v>
      </c>
      <c r="C1617" t="s">
        <v>9397</v>
      </c>
      <c r="D1617" t="s">
        <v>9464</v>
      </c>
      <c r="E1617" t="s">
        <v>6292</v>
      </c>
      <c r="F1617" t="s">
        <v>9398</v>
      </c>
      <c r="G1617" t="s">
        <v>9465</v>
      </c>
      <c r="H1617">
        <v>0</v>
      </c>
      <c r="I1617">
        <v>0</v>
      </c>
      <c r="J1617">
        <v>0</v>
      </c>
      <c r="K1617">
        <v>0</v>
      </c>
      <c r="L1617">
        <v>0</v>
      </c>
      <c r="M1617">
        <v>0</v>
      </c>
    </row>
    <row r="1618" spans="1:13" x14ac:dyDescent="0.2">
      <c r="A1618">
        <v>5650826</v>
      </c>
      <c r="B1618" t="s">
        <v>6289</v>
      </c>
      <c r="C1618" t="s">
        <v>9397</v>
      </c>
      <c r="D1618" t="s">
        <v>9466</v>
      </c>
      <c r="E1618" t="s">
        <v>6292</v>
      </c>
      <c r="F1618" t="s">
        <v>9398</v>
      </c>
      <c r="G1618" t="s">
        <v>9467</v>
      </c>
      <c r="H1618">
        <v>0</v>
      </c>
      <c r="I1618">
        <v>0</v>
      </c>
      <c r="J1618">
        <v>0</v>
      </c>
      <c r="K1618">
        <v>0</v>
      </c>
      <c r="L1618">
        <v>0</v>
      </c>
      <c r="M1618">
        <v>0</v>
      </c>
    </row>
    <row r="1619" spans="1:13" x14ac:dyDescent="0.2">
      <c r="A1619">
        <v>5650811</v>
      </c>
      <c r="B1619" t="s">
        <v>6289</v>
      </c>
      <c r="C1619" t="s">
        <v>9397</v>
      </c>
      <c r="D1619" t="s">
        <v>9468</v>
      </c>
      <c r="E1619" t="s">
        <v>6292</v>
      </c>
      <c r="F1619" t="s">
        <v>9398</v>
      </c>
      <c r="G1619" t="s">
        <v>9469</v>
      </c>
      <c r="H1619">
        <v>0</v>
      </c>
      <c r="I1619">
        <v>0</v>
      </c>
      <c r="J1619">
        <v>0</v>
      </c>
      <c r="K1619">
        <v>0</v>
      </c>
      <c r="L1619">
        <v>0</v>
      </c>
      <c r="M1619">
        <v>0</v>
      </c>
    </row>
    <row r="1620" spans="1:13" x14ac:dyDescent="0.2">
      <c r="A1620">
        <v>5650812</v>
      </c>
      <c r="B1620" t="s">
        <v>6289</v>
      </c>
      <c r="C1620" t="s">
        <v>9397</v>
      </c>
      <c r="D1620" t="s">
        <v>9470</v>
      </c>
      <c r="E1620" t="s">
        <v>6292</v>
      </c>
      <c r="F1620" t="s">
        <v>9398</v>
      </c>
      <c r="G1620" t="s">
        <v>9471</v>
      </c>
      <c r="H1620">
        <v>0</v>
      </c>
      <c r="I1620">
        <v>0</v>
      </c>
      <c r="J1620">
        <v>0</v>
      </c>
      <c r="K1620">
        <v>0</v>
      </c>
      <c r="L1620">
        <v>0</v>
      </c>
      <c r="M1620">
        <v>0</v>
      </c>
    </row>
    <row r="1621" spans="1:13" x14ac:dyDescent="0.2">
      <c r="A1621">
        <v>5650813</v>
      </c>
      <c r="B1621" t="s">
        <v>6289</v>
      </c>
      <c r="C1621" t="s">
        <v>9397</v>
      </c>
      <c r="D1621" t="s">
        <v>9472</v>
      </c>
      <c r="E1621" t="s">
        <v>6292</v>
      </c>
      <c r="F1621" t="s">
        <v>9398</v>
      </c>
      <c r="G1621" t="s">
        <v>9473</v>
      </c>
      <c r="H1621">
        <v>0</v>
      </c>
      <c r="I1621">
        <v>0</v>
      </c>
      <c r="J1621">
        <v>0</v>
      </c>
      <c r="K1621">
        <v>0</v>
      </c>
      <c r="L1621">
        <v>0</v>
      </c>
      <c r="M1621">
        <v>0</v>
      </c>
    </row>
    <row r="1622" spans="1:13" x14ac:dyDescent="0.2">
      <c r="A1622">
        <v>5650814</v>
      </c>
      <c r="B1622" t="s">
        <v>6289</v>
      </c>
      <c r="C1622" t="s">
        <v>9397</v>
      </c>
      <c r="D1622" t="s">
        <v>9474</v>
      </c>
      <c r="E1622" t="s">
        <v>6292</v>
      </c>
      <c r="F1622" t="s">
        <v>9398</v>
      </c>
      <c r="G1622" t="s">
        <v>9475</v>
      </c>
      <c r="H1622">
        <v>0</v>
      </c>
      <c r="I1622">
        <v>0</v>
      </c>
      <c r="J1622">
        <v>0</v>
      </c>
      <c r="K1622">
        <v>0</v>
      </c>
      <c r="L1622">
        <v>0</v>
      </c>
      <c r="M1622">
        <v>0</v>
      </c>
    </row>
    <row r="1623" spans="1:13" x14ac:dyDescent="0.2">
      <c r="A1623">
        <v>5650815</v>
      </c>
      <c r="B1623" t="s">
        <v>6289</v>
      </c>
      <c r="C1623" t="s">
        <v>9397</v>
      </c>
      <c r="D1623" t="s">
        <v>9476</v>
      </c>
      <c r="E1623" t="s">
        <v>6292</v>
      </c>
      <c r="F1623" t="s">
        <v>9398</v>
      </c>
      <c r="G1623" t="s">
        <v>9477</v>
      </c>
      <c r="H1623">
        <v>0</v>
      </c>
      <c r="I1623">
        <v>0</v>
      </c>
      <c r="J1623">
        <v>0</v>
      </c>
      <c r="K1623">
        <v>0</v>
      </c>
      <c r="L1623">
        <v>0</v>
      </c>
      <c r="M1623">
        <v>0</v>
      </c>
    </row>
    <row r="1624" spans="1:13" x14ac:dyDescent="0.2">
      <c r="A1624">
        <v>5650844</v>
      </c>
      <c r="B1624" t="s">
        <v>6289</v>
      </c>
      <c r="C1624" t="s">
        <v>9397</v>
      </c>
      <c r="D1624" t="s">
        <v>9478</v>
      </c>
      <c r="E1624" t="s">
        <v>6292</v>
      </c>
      <c r="F1624" t="s">
        <v>9398</v>
      </c>
      <c r="G1624" t="s">
        <v>9479</v>
      </c>
      <c r="H1624">
        <v>0</v>
      </c>
      <c r="I1624">
        <v>0</v>
      </c>
      <c r="J1624">
        <v>0</v>
      </c>
      <c r="K1624">
        <v>0</v>
      </c>
      <c r="L1624">
        <v>0</v>
      </c>
      <c r="M1624">
        <v>0</v>
      </c>
    </row>
    <row r="1625" spans="1:13" x14ac:dyDescent="0.2">
      <c r="A1625">
        <v>5650848</v>
      </c>
      <c r="B1625" t="s">
        <v>6289</v>
      </c>
      <c r="C1625" t="s">
        <v>9397</v>
      </c>
      <c r="D1625" t="s">
        <v>9480</v>
      </c>
      <c r="E1625" t="s">
        <v>6292</v>
      </c>
      <c r="F1625" t="s">
        <v>9398</v>
      </c>
      <c r="G1625" t="s">
        <v>9481</v>
      </c>
      <c r="H1625">
        <v>0</v>
      </c>
      <c r="I1625">
        <v>0</v>
      </c>
      <c r="J1625">
        <v>0</v>
      </c>
      <c r="K1625">
        <v>0</v>
      </c>
      <c r="L1625">
        <v>0</v>
      </c>
      <c r="M1625">
        <v>0</v>
      </c>
    </row>
    <row r="1626" spans="1:13" x14ac:dyDescent="0.2">
      <c r="A1626">
        <v>5650852</v>
      </c>
      <c r="B1626" t="s">
        <v>6289</v>
      </c>
      <c r="C1626" t="s">
        <v>9397</v>
      </c>
      <c r="D1626" t="s">
        <v>9482</v>
      </c>
      <c r="E1626" t="s">
        <v>6292</v>
      </c>
      <c r="F1626" t="s">
        <v>9398</v>
      </c>
      <c r="G1626" t="s">
        <v>9483</v>
      </c>
      <c r="H1626">
        <v>0</v>
      </c>
      <c r="I1626">
        <v>0</v>
      </c>
      <c r="J1626">
        <v>1</v>
      </c>
      <c r="K1626">
        <v>0</v>
      </c>
      <c r="L1626">
        <v>0</v>
      </c>
      <c r="M1626">
        <v>0</v>
      </c>
    </row>
    <row r="1627" spans="1:13" x14ac:dyDescent="0.2">
      <c r="A1627">
        <v>5650847</v>
      </c>
      <c r="B1627" t="s">
        <v>6289</v>
      </c>
      <c r="C1627" t="s">
        <v>9397</v>
      </c>
      <c r="D1627" t="s">
        <v>9484</v>
      </c>
      <c r="E1627" t="s">
        <v>6292</v>
      </c>
      <c r="F1627" t="s">
        <v>9398</v>
      </c>
      <c r="G1627" t="s">
        <v>9485</v>
      </c>
      <c r="H1627">
        <v>0</v>
      </c>
      <c r="I1627">
        <v>0</v>
      </c>
      <c r="J1627">
        <v>0</v>
      </c>
      <c r="K1627">
        <v>0</v>
      </c>
      <c r="L1627">
        <v>0</v>
      </c>
      <c r="M1627">
        <v>0</v>
      </c>
    </row>
    <row r="1628" spans="1:13" x14ac:dyDescent="0.2">
      <c r="A1628">
        <v>5650846</v>
      </c>
      <c r="B1628" t="s">
        <v>6289</v>
      </c>
      <c r="C1628" t="s">
        <v>9397</v>
      </c>
      <c r="D1628" t="s">
        <v>9486</v>
      </c>
      <c r="E1628" t="s">
        <v>6292</v>
      </c>
      <c r="F1628" t="s">
        <v>9398</v>
      </c>
      <c r="G1628" t="s">
        <v>9487</v>
      </c>
      <c r="H1628">
        <v>0</v>
      </c>
      <c r="I1628">
        <v>0</v>
      </c>
      <c r="J1628">
        <v>0</v>
      </c>
      <c r="K1628">
        <v>0</v>
      </c>
      <c r="L1628">
        <v>0</v>
      </c>
      <c r="M1628">
        <v>0</v>
      </c>
    </row>
    <row r="1629" spans="1:13" x14ac:dyDescent="0.2">
      <c r="A1629">
        <v>5650845</v>
      </c>
      <c r="B1629" t="s">
        <v>6289</v>
      </c>
      <c r="C1629" t="s">
        <v>9397</v>
      </c>
      <c r="D1629" t="s">
        <v>9488</v>
      </c>
      <c r="E1629" t="s">
        <v>6292</v>
      </c>
      <c r="F1629" t="s">
        <v>9398</v>
      </c>
      <c r="G1629" t="s">
        <v>9489</v>
      </c>
      <c r="H1629">
        <v>0</v>
      </c>
      <c r="I1629">
        <v>0</v>
      </c>
      <c r="J1629">
        <v>0</v>
      </c>
      <c r="K1629">
        <v>0</v>
      </c>
      <c r="L1629">
        <v>0</v>
      </c>
      <c r="M1629">
        <v>0</v>
      </c>
    </row>
    <row r="1630" spans="1:13" x14ac:dyDescent="0.2">
      <c r="A1630">
        <v>5650843</v>
      </c>
      <c r="B1630" t="s">
        <v>6289</v>
      </c>
      <c r="C1630" t="s">
        <v>9397</v>
      </c>
      <c r="D1630" t="s">
        <v>9490</v>
      </c>
      <c r="E1630" t="s">
        <v>6292</v>
      </c>
      <c r="F1630" t="s">
        <v>9398</v>
      </c>
      <c r="G1630" t="s">
        <v>9491</v>
      </c>
      <c r="H1630">
        <v>0</v>
      </c>
      <c r="I1630">
        <v>0</v>
      </c>
      <c r="J1630">
        <v>0</v>
      </c>
      <c r="K1630">
        <v>0</v>
      </c>
      <c r="L1630">
        <v>0</v>
      </c>
      <c r="M1630">
        <v>0</v>
      </c>
    </row>
    <row r="1631" spans="1:13" x14ac:dyDescent="0.2">
      <c r="A1631">
        <v>5650842</v>
      </c>
      <c r="B1631" t="s">
        <v>6289</v>
      </c>
      <c r="C1631" t="s">
        <v>9397</v>
      </c>
      <c r="D1631" t="s">
        <v>9492</v>
      </c>
      <c r="E1631" t="s">
        <v>6292</v>
      </c>
      <c r="F1631" t="s">
        <v>9398</v>
      </c>
      <c r="G1631" t="s">
        <v>9493</v>
      </c>
      <c r="H1631">
        <v>0</v>
      </c>
      <c r="I1631">
        <v>0</v>
      </c>
      <c r="J1631">
        <v>1</v>
      </c>
      <c r="K1631">
        <v>0</v>
      </c>
      <c r="L1631">
        <v>0</v>
      </c>
      <c r="M1631">
        <v>0</v>
      </c>
    </row>
    <row r="1632" spans="1:13" x14ac:dyDescent="0.2">
      <c r="A1632">
        <v>5650851</v>
      </c>
      <c r="B1632" t="s">
        <v>6289</v>
      </c>
      <c r="C1632" t="s">
        <v>9397</v>
      </c>
      <c r="D1632" t="s">
        <v>9494</v>
      </c>
      <c r="E1632" t="s">
        <v>6292</v>
      </c>
      <c r="F1632" t="s">
        <v>9398</v>
      </c>
      <c r="G1632" t="s">
        <v>9495</v>
      </c>
      <c r="H1632">
        <v>0</v>
      </c>
      <c r="I1632">
        <v>0</v>
      </c>
      <c r="J1632">
        <v>1</v>
      </c>
      <c r="K1632">
        <v>0</v>
      </c>
      <c r="L1632">
        <v>0</v>
      </c>
      <c r="M1632">
        <v>0</v>
      </c>
    </row>
    <row r="1633" spans="1:13" x14ac:dyDescent="0.2">
      <c r="A1633">
        <v>5640024</v>
      </c>
      <c r="B1633" t="s">
        <v>6289</v>
      </c>
      <c r="C1633" t="s">
        <v>9397</v>
      </c>
      <c r="D1633" t="s">
        <v>9496</v>
      </c>
      <c r="E1633" t="s">
        <v>6292</v>
      </c>
      <c r="F1633" t="s">
        <v>9398</v>
      </c>
      <c r="G1633" t="s">
        <v>9497</v>
      </c>
      <c r="H1633">
        <v>0</v>
      </c>
      <c r="I1633">
        <v>0</v>
      </c>
      <c r="J1633">
        <v>0</v>
      </c>
      <c r="K1633">
        <v>0</v>
      </c>
      <c r="L1633">
        <v>0</v>
      </c>
      <c r="M1633">
        <v>0</v>
      </c>
    </row>
    <row r="1634" spans="1:13" x14ac:dyDescent="0.2">
      <c r="A1634">
        <v>5650861</v>
      </c>
      <c r="B1634" t="s">
        <v>6289</v>
      </c>
      <c r="C1634" t="s">
        <v>9397</v>
      </c>
      <c r="D1634" t="s">
        <v>9498</v>
      </c>
      <c r="E1634" t="s">
        <v>6292</v>
      </c>
      <c r="F1634" t="s">
        <v>9398</v>
      </c>
      <c r="G1634" t="s">
        <v>9499</v>
      </c>
      <c r="H1634">
        <v>0</v>
      </c>
      <c r="I1634">
        <v>0</v>
      </c>
      <c r="J1634">
        <v>1</v>
      </c>
      <c r="K1634">
        <v>0</v>
      </c>
      <c r="L1634">
        <v>0</v>
      </c>
      <c r="M1634">
        <v>0</v>
      </c>
    </row>
    <row r="1635" spans="1:13" x14ac:dyDescent="0.2">
      <c r="A1635">
        <v>5640026</v>
      </c>
      <c r="B1635" t="s">
        <v>6289</v>
      </c>
      <c r="C1635" t="s">
        <v>9397</v>
      </c>
      <c r="D1635" t="s">
        <v>9500</v>
      </c>
      <c r="E1635" t="s">
        <v>6292</v>
      </c>
      <c r="F1635" t="s">
        <v>9398</v>
      </c>
      <c r="G1635" t="s">
        <v>9501</v>
      </c>
      <c r="H1635">
        <v>0</v>
      </c>
      <c r="I1635">
        <v>0</v>
      </c>
      <c r="J1635">
        <v>0</v>
      </c>
      <c r="K1635">
        <v>0</v>
      </c>
      <c r="L1635">
        <v>0</v>
      </c>
      <c r="M1635">
        <v>0</v>
      </c>
    </row>
    <row r="1636" spans="1:13" x14ac:dyDescent="0.2">
      <c r="A1636">
        <v>5650835</v>
      </c>
      <c r="B1636" t="s">
        <v>6289</v>
      </c>
      <c r="C1636" t="s">
        <v>9397</v>
      </c>
      <c r="D1636" t="s">
        <v>9502</v>
      </c>
      <c r="E1636" t="s">
        <v>6292</v>
      </c>
      <c r="F1636" t="s">
        <v>9398</v>
      </c>
      <c r="G1636" t="s">
        <v>9503</v>
      </c>
      <c r="H1636">
        <v>0</v>
      </c>
      <c r="I1636">
        <v>0</v>
      </c>
      <c r="J1636">
        <v>0</v>
      </c>
      <c r="K1636">
        <v>0</v>
      </c>
      <c r="L1636">
        <v>0</v>
      </c>
      <c r="M1636">
        <v>0</v>
      </c>
    </row>
    <row r="1637" spans="1:13" x14ac:dyDescent="0.2">
      <c r="A1637">
        <v>5650863</v>
      </c>
      <c r="B1637" t="s">
        <v>6289</v>
      </c>
      <c r="C1637" t="s">
        <v>9397</v>
      </c>
      <c r="D1637" t="s">
        <v>9504</v>
      </c>
      <c r="E1637" t="s">
        <v>6292</v>
      </c>
      <c r="F1637" t="s">
        <v>9398</v>
      </c>
      <c r="G1637" t="s">
        <v>9505</v>
      </c>
      <c r="H1637">
        <v>0</v>
      </c>
      <c r="I1637">
        <v>0</v>
      </c>
      <c r="J1637">
        <v>1</v>
      </c>
      <c r="K1637">
        <v>0</v>
      </c>
      <c r="L1637">
        <v>0</v>
      </c>
      <c r="M1637">
        <v>0</v>
      </c>
    </row>
    <row r="1638" spans="1:13" x14ac:dyDescent="0.2">
      <c r="A1638">
        <v>5640062</v>
      </c>
      <c r="B1638" t="s">
        <v>6289</v>
      </c>
      <c r="C1638" t="s">
        <v>9397</v>
      </c>
      <c r="D1638" t="s">
        <v>9506</v>
      </c>
      <c r="E1638" t="s">
        <v>6292</v>
      </c>
      <c r="F1638" t="s">
        <v>9398</v>
      </c>
      <c r="G1638" t="s">
        <v>9507</v>
      </c>
      <c r="H1638">
        <v>0</v>
      </c>
      <c r="I1638">
        <v>0</v>
      </c>
      <c r="J1638">
        <v>1</v>
      </c>
      <c r="K1638">
        <v>0</v>
      </c>
      <c r="L1638">
        <v>0</v>
      </c>
      <c r="M1638">
        <v>0</v>
      </c>
    </row>
    <row r="1639" spans="1:13" x14ac:dyDescent="0.2">
      <c r="A1639">
        <v>5650862</v>
      </c>
      <c r="B1639" t="s">
        <v>6289</v>
      </c>
      <c r="C1639" t="s">
        <v>9397</v>
      </c>
      <c r="D1639" t="s">
        <v>9508</v>
      </c>
      <c r="E1639" t="s">
        <v>6292</v>
      </c>
      <c r="F1639" t="s">
        <v>9398</v>
      </c>
      <c r="G1639" t="s">
        <v>9509</v>
      </c>
      <c r="H1639">
        <v>0</v>
      </c>
      <c r="I1639">
        <v>0</v>
      </c>
      <c r="J1639">
        <v>1</v>
      </c>
      <c r="K1639">
        <v>0</v>
      </c>
      <c r="L1639">
        <v>0</v>
      </c>
      <c r="M1639">
        <v>0</v>
      </c>
    </row>
    <row r="1640" spans="1:13" x14ac:dyDescent="0.2">
      <c r="A1640">
        <v>5640072</v>
      </c>
      <c r="B1640" t="s">
        <v>6289</v>
      </c>
      <c r="C1640" t="s">
        <v>9397</v>
      </c>
      <c r="D1640" t="s">
        <v>9510</v>
      </c>
      <c r="E1640" t="s">
        <v>6292</v>
      </c>
      <c r="F1640" t="s">
        <v>9398</v>
      </c>
      <c r="G1640" t="s">
        <v>9511</v>
      </c>
      <c r="H1640">
        <v>0</v>
      </c>
      <c r="I1640">
        <v>0</v>
      </c>
      <c r="J1640">
        <v>0</v>
      </c>
      <c r="K1640">
        <v>0</v>
      </c>
      <c r="L1640">
        <v>0</v>
      </c>
      <c r="M1640">
        <v>0</v>
      </c>
    </row>
    <row r="1641" spans="1:13" x14ac:dyDescent="0.2">
      <c r="A1641">
        <v>5640003</v>
      </c>
      <c r="B1641" t="s">
        <v>6289</v>
      </c>
      <c r="C1641" t="s">
        <v>9397</v>
      </c>
      <c r="D1641" t="s">
        <v>9512</v>
      </c>
      <c r="E1641" t="s">
        <v>6292</v>
      </c>
      <c r="F1641" t="s">
        <v>9398</v>
      </c>
      <c r="G1641" t="s">
        <v>9513</v>
      </c>
      <c r="H1641">
        <v>0</v>
      </c>
      <c r="I1641">
        <v>0</v>
      </c>
      <c r="J1641">
        <v>0</v>
      </c>
      <c r="K1641">
        <v>0</v>
      </c>
      <c r="L1641">
        <v>0</v>
      </c>
      <c r="M1641">
        <v>0</v>
      </c>
    </row>
    <row r="1642" spans="1:13" x14ac:dyDescent="0.2">
      <c r="A1642">
        <v>5640051</v>
      </c>
      <c r="B1642" t="s">
        <v>6289</v>
      </c>
      <c r="C1642" t="s">
        <v>9397</v>
      </c>
      <c r="D1642" t="s">
        <v>9514</v>
      </c>
      <c r="E1642" t="s">
        <v>6292</v>
      </c>
      <c r="F1642" t="s">
        <v>9398</v>
      </c>
      <c r="G1642" t="s">
        <v>9515</v>
      </c>
      <c r="H1642">
        <v>0</v>
      </c>
      <c r="I1642">
        <v>0</v>
      </c>
      <c r="J1642">
        <v>0</v>
      </c>
      <c r="K1642">
        <v>0</v>
      </c>
      <c r="L1642">
        <v>0</v>
      </c>
      <c r="M1642">
        <v>0</v>
      </c>
    </row>
    <row r="1643" spans="1:13" x14ac:dyDescent="0.2">
      <c r="A1643">
        <v>5640035</v>
      </c>
      <c r="B1643" t="s">
        <v>6289</v>
      </c>
      <c r="C1643" t="s">
        <v>9397</v>
      </c>
      <c r="D1643" t="s">
        <v>9516</v>
      </c>
      <c r="E1643" t="s">
        <v>6292</v>
      </c>
      <c r="F1643" t="s">
        <v>9398</v>
      </c>
      <c r="G1643" t="s">
        <v>9517</v>
      </c>
      <c r="H1643">
        <v>0</v>
      </c>
      <c r="I1643">
        <v>0</v>
      </c>
      <c r="J1643">
        <v>0</v>
      </c>
      <c r="K1643">
        <v>0</v>
      </c>
      <c r="L1643">
        <v>0</v>
      </c>
      <c r="M1643">
        <v>0</v>
      </c>
    </row>
    <row r="1644" spans="1:13" x14ac:dyDescent="0.2">
      <c r="A1644">
        <v>5650816</v>
      </c>
      <c r="B1644" t="s">
        <v>6289</v>
      </c>
      <c r="C1644" t="s">
        <v>9397</v>
      </c>
      <c r="D1644" t="s">
        <v>9518</v>
      </c>
      <c r="E1644" t="s">
        <v>6292</v>
      </c>
      <c r="F1644" t="s">
        <v>9398</v>
      </c>
      <c r="G1644" t="s">
        <v>9519</v>
      </c>
      <c r="H1644">
        <v>0</v>
      </c>
      <c r="I1644">
        <v>0</v>
      </c>
      <c r="J1644">
        <v>0</v>
      </c>
      <c r="K1644">
        <v>0</v>
      </c>
      <c r="L1644">
        <v>0</v>
      </c>
      <c r="M1644">
        <v>0</v>
      </c>
    </row>
    <row r="1645" spans="1:13" x14ac:dyDescent="0.2">
      <c r="A1645">
        <v>5650817</v>
      </c>
      <c r="B1645" t="s">
        <v>6289</v>
      </c>
      <c r="C1645" t="s">
        <v>9397</v>
      </c>
      <c r="D1645" t="s">
        <v>9520</v>
      </c>
      <c r="E1645" t="s">
        <v>6292</v>
      </c>
      <c r="F1645" t="s">
        <v>9398</v>
      </c>
      <c r="G1645" t="s">
        <v>9521</v>
      </c>
      <c r="H1645">
        <v>0</v>
      </c>
      <c r="I1645">
        <v>0</v>
      </c>
      <c r="J1645">
        <v>0</v>
      </c>
      <c r="K1645">
        <v>0</v>
      </c>
      <c r="L1645">
        <v>0</v>
      </c>
      <c r="M1645">
        <v>0</v>
      </c>
    </row>
    <row r="1646" spans="1:13" x14ac:dyDescent="0.2">
      <c r="A1646">
        <v>5640034</v>
      </c>
      <c r="B1646" t="s">
        <v>6289</v>
      </c>
      <c r="C1646" t="s">
        <v>9397</v>
      </c>
      <c r="D1646" t="s">
        <v>9522</v>
      </c>
      <c r="E1646" t="s">
        <v>6292</v>
      </c>
      <c r="F1646" t="s">
        <v>9398</v>
      </c>
      <c r="G1646" t="s">
        <v>9523</v>
      </c>
      <c r="H1646">
        <v>0</v>
      </c>
      <c r="I1646">
        <v>0</v>
      </c>
      <c r="J1646">
        <v>0</v>
      </c>
      <c r="K1646">
        <v>0</v>
      </c>
      <c r="L1646">
        <v>0</v>
      </c>
      <c r="M1646">
        <v>0</v>
      </c>
    </row>
    <row r="1647" spans="1:13" x14ac:dyDescent="0.2">
      <c r="A1647">
        <v>5640071</v>
      </c>
      <c r="B1647" t="s">
        <v>6289</v>
      </c>
      <c r="C1647" t="s">
        <v>9397</v>
      </c>
      <c r="D1647" t="s">
        <v>9524</v>
      </c>
      <c r="E1647" t="s">
        <v>6292</v>
      </c>
      <c r="F1647" t="s">
        <v>9398</v>
      </c>
      <c r="G1647" t="s">
        <v>9525</v>
      </c>
      <c r="H1647">
        <v>0</v>
      </c>
      <c r="I1647">
        <v>0</v>
      </c>
      <c r="J1647">
        <v>0</v>
      </c>
      <c r="K1647">
        <v>0</v>
      </c>
      <c r="L1647">
        <v>0</v>
      </c>
      <c r="M1647">
        <v>0</v>
      </c>
    </row>
    <row r="1648" spans="1:13" x14ac:dyDescent="0.2">
      <c r="A1648">
        <v>5640004</v>
      </c>
      <c r="B1648" t="s">
        <v>6289</v>
      </c>
      <c r="C1648" t="s">
        <v>9397</v>
      </c>
      <c r="D1648" t="s">
        <v>9526</v>
      </c>
      <c r="E1648" t="s">
        <v>6292</v>
      </c>
      <c r="F1648" t="s">
        <v>9398</v>
      </c>
      <c r="G1648" t="s">
        <v>9527</v>
      </c>
      <c r="H1648">
        <v>0</v>
      </c>
      <c r="I1648">
        <v>0</v>
      </c>
      <c r="J1648">
        <v>1</v>
      </c>
      <c r="K1648">
        <v>0</v>
      </c>
      <c r="L1648">
        <v>0</v>
      </c>
      <c r="M1648">
        <v>0</v>
      </c>
    </row>
    <row r="1649" spans="1:13" x14ac:dyDescent="0.2">
      <c r="A1649">
        <v>5640033</v>
      </c>
      <c r="B1649" t="s">
        <v>6289</v>
      </c>
      <c r="C1649" t="s">
        <v>9397</v>
      </c>
      <c r="D1649" t="s">
        <v>9528</v>
      </c>
      <c r="E1649" t="s">
        <v>6292</v>
      </c>
      <c r="F1649" t="s">
        <v>9398</v>
      </c>
      <c r="G1649" t="s">
        <v>9529</v>
      </c>
      <c r="H1649">
        <v>0</v>
      </c>
      <c r="I1649">
        <v>0</v>
      </c>
      <c r="J1649">
        <v>0</v>
      </c>
      <c r="K1649">
        <v>0</v>
      </c>
      <c r="L1649">
        <v>0</v>
      </c>
      <c r="M1649">
        <v>0</v>
      </c>
    </row>
    <row r="1650" spans="1:13" x14ac:dyDescent="0.2">
      <c r="A1650">
        <v>5640023</v>
      </c>
      <c r="B1650" t="s">
        <v>6289</v>
      </c>
      <c r="C1650" t="s">
        <v>9397</v>
      </c>
      <c r="D1650" t="s">
        <v>9279</v>
      </c>
      <c r="E1650" t="s">
        <v>6292</v>
      </c>
      <c r="F1650" t="s">
        <v>9398</v>
      </c>
      <c r="G1650" t="s">
        <v>9530</v>
      </c>
      <c r="H1650">
        <v>0</v>
      </c>
      <c r="I1650">
        <v>0</v>
      </c>
      <c r="J1650">
        <v>0</v>
      </c>
      <c r="K1650">
        <v>0</v>
      </c>
      <c r="L1650">
        <v>0</v>
      </c>
      <c r="M1650">
        <v>0</v>
      </c>
    </row>
    <row r="1651" spans="1:13" x14ac:dyDescent="0.2">
      <c r="A1651">
        <v>5640016</v>
      </c>
      <c r="B1651" t="s">
        <v>6289</v>
      </c>
      <c r="C1651" t="s">
        <v>9397</v>
      </c>
      <c r="D1651" t="s">
        <v>9531</v>
      </c>
      <c r="E1651" t="s">
        <v>6292</v>
      </c>
      <c r="F1651" t="s">
        <v>9398</v>
      </c>
      <c r="G1651" t="s">
        <v>9532</v>
      </c>
      <c r="H1651">
        <v>0</v>
      </c>
      <c r="I1651">
        <v>0</v>
      </c>
      <c r="J1651">
        <v>0</v>
      </c>
      <c r="K1651">
        <v>0</v>
      </c>
      <c r="L1651">
        <v>0</v>
      </c>
      <c r="M1651">
        <v>0</v>
      </c>
    </row>
    <row r="1652" spans="1:13" x14ac:dyDescent="0.2">
      <c r="A1652">
        <v>5640052</v>
      </c>
      <c r="B1652" t="s">
        <v>6289</v>
      </c>
      <c r="C1652" t="s">
        <v>9397</v>
      </c>
      <c r="D1652" t="s">
        <v>9533</v>
      </c>
      <c r="E1652" t="s">
        <v>6292</v>
      </c>
      <c r="F1652" t="s">
        <v>9398</v>
      </c>
      <c r="G1652" t="s">
        <v>9534</v>
      </c>
      <c r="H1652">
        <v>0</v>
      </c>
      <c r="I1652">
        <v>0</v>
      </c>
      <c r="J1652">
        <v>0</v>
      </c>
      <c r="K1652">
        <v>0</v>
      </c>
      <c r="L1652">
        <v>0</v>
      </c>
      <c r="M1652">
        <v>0</v>
      </c>
    </row>
    <row r="1653" spans="1:13" x14ac:dyDescent="0.2">
      <c r="A1653">
        <v>5640081</v>
      </c>
      <c r="B1653" t="s">
        <v>6289</v>
      </c>
      <c r="C1653" t="s">
        <v>9397</v>
      </c>
      <c r="D1653" t="s">
        <v>9535</v>
      </c>
      <c r="E1653" t="s">
        <v>6292</v>
      </c>
      <c r="F1653" t="s">
        <v>9398</v>
      </c>
      <c r="G1653" t="s">
        <v>9536</v>
      </c>
      <c r="H1653">
        <v>0</v>
      </c>
      <c r="I1653">
        <v>0</v>
      </c>
      <c r="J1653">
        <v>0</v>
      </c>
      <c r="K1653">
        <v>0</v>
      </c>
      <c r="L1653">
        <v>0</v>
      </c>
      <c r="M1653">
        <v>0</v>
      </c>
    </row>
    <row r="1654" spans="1:13" x14ac:dyDescent="0.2">
      <c r="A1654">
        <v>5650873</v>
      </c>
      <c r="B1654" t="s">
        <v>6289</v>
      </c>
      <c r="C1654" t="s">
        <v>9397</v>
      </c>
      <c r="D1654" t="s">
        <v>9537</v>
      </c>
      <c r="E1654" t="s">
        <v>6292</v>
      </c>
      <c r="F1654" t="s">
        <v>9398</v>
      </c>
      <c r="G1654" t="s">
        <v>9538</v>
      </c>
      <c r="H1654">
        <v>0</v>
      </c>
      <c r="I1654">
        <v>0</v>
      </c>
      <c r="J1654">
        <v>1</v>
      </c>
      <c r="K1654">
        <v>0</v>
      </c>
      <c r="L1654">
        <v>0</v>
      </c>
      <c r="M1654">
        <v>0</v>
      </c>
    </row>
    <row r="1655" spans="1:13" x14ac:dyDescent="0.2">
      <c r="A1655">
        <v>5650874</v>
      </c>
      <c r="B1655" t="s">
        <v>6289</v>
      </c>
      <c r="C1655" t="s">
        <v>9397</v>
      </c>
      <c r="D1655" t="s">
        <v>9539</v>
      </c>
      <c r="E1655" t="s">
        <v>6292</v>
      </c>
      <c r="F1655" t="s">
        <v>9398</v>
      </c>
      <c r="G1655" t="s">
        <v>9540</v>
      </c>
      <c r="H1655">
        <v>0</v>
      </c>
      <c r="I1655">
        <v>0</v>
      </c>
      <c r="J1655">
        <v>1</v>
      </c>
      <c r="K1655">
        <v>0</v>
      </c>
      <c r="L1655">
        <v>0</v>
      </c>
      <c r="M1655">
        <v>0</v>
      </c>
    </row>
    <row r="1656" spans="1:13" x14ac:dyDescent="0.2">
      <c r="A1656">
        <v>5640042</v>
      </c>
      <c r="B1656" t="s">
        <v>6289</v>
      </c>
      <c r="C1656" t="s">
        <v>9397</v>
      </c>
      <c r="D1656" t="s">
        <v>9541</v>
      </c>
      <c r="E1656" t="s">
        <v>6292</v>
      </c>
      <c r="F1656" t="s">
        <v>9398</v>
      </c>
      <c r="G1656" t="s">
        <v>9542</v>
      </c>
      <c r="H1656">
        <v>0</v>
      </c>
      <c r="I1656">
        <v>0</v>
      </c>
      <c r="J1656">
        <v>0</v>
      </c>
      <c r="K1656">
        <v>0</v>
      </c>
      <c r="L1656">
        <v>0</v>
      </c>
      <c r="M1656">
        <v>0</v>
      </c>
    </row>
    <row r="1657" spans="1:13" x14ac:dyDescent="0.2">
      <c r="A1657">
        <v>5640061</v>
      </c>
      <c r="B1657" t="s">
        <v>6289</v>
      </c>
      <c r="C1657" t="s">
        <v>9397</v>
      </c>
      <c r="D1657" t="s">
        <v>9543</v>
      </c>
      <c r="E1657" t="s">
        <v>6292</v>
      </c>
      <c r="F1657" t="s">
        <v>9398</v>
      </c>
      <c r="G1657" t="s">
        <v>9544</v>
      </c>
      <c r="H1657">
        <v>0</v>
      </c>
      <c r="I1657">
        <v>0</v>
      </c>
      <c r="J1657">
        <v>0</v>
      </c>
      <c r="K1657">
        <v>0</v>
      </c>
      <c r="L1657">
        <v>0</v>
      </c>
      <c r="M1657">
        <v>0</v>
      </c>
    </row>
    <row r="1658" spans="1:13" x14ac:dyDescent="0.2">
      <c r="A1658">
        <v>5640044</v>
      </c>
      <c r="B1658" t="s">
        <v>6289</v>
      </c>
      <c r="C1658" t="s">
        <v>9397</v>
      </c>
      <c r="D1658" t="s">
        <v>9545</v>
      </c>
      <c r="E1658" t="s">
        <v>6292</v>
      </c>
      <c r="F1658" t="s">
        <v>9398</v>
      </c>
      <c r="G1658" t="s">
        <v>9546</v>
      </c>
      <c r="H1658">
        <v>0</v>
      </c>
      <c r="I1658">
        <v>0</v>
      </c>
      <c r="J1658">
        <v>1</v>
      </c>
      <c r="K1658">
        <v>0</v>
      </c>
      <c r="L1658">
        <v>0</v>
      </c>
      <c r="M1658">
        <v>0</v>
      </c>
    </row>
    <row r="1659" spans="1:13" x14ac:dyDescent="0.2">
      <c r="A1659">
        <v>5640012</v>
      </c>
      <c r="B1659" t="s">
        <v>6289</v>
      </c>
      <c r="C1659" t="s">
        <v>9397</v>
      </c>
      <c r="D1659" t="s">
        <v>9547</v>
      </c>
      <c r="E1659" t="s">
        <v>6292</v>
      </c>
      <c r="F1659" t="s">
        <v>9398</v>
      </c>
      <c r="G1659" t="s">
        <v>9548</v>
      </c>
      <c r="H1659">
        <v>0</v>
      </c>
      <c r="I1659">
        <v>0</v>
      </c>
      <c r="J1659">
        <v>1</v>
      </c>
      <c r="K1659">
        <v>0</v>
      </c>
      <c r="L1659">
        <v>0</v>
      </c>
      <c r="M1659">
        <v>0</v>
      </c>
    </row>
    <row r="1660" spans="1:13" x14ac:dyDescent="0.2">
      <c r="A1660">
        <v>5640043</v>
      </c>
      <c r="B1660" t="s">
        <v>6289</v>
      </c>
      <c r="C1660" t="s">
        <v>9397</v>
      </c>
      <c r="D1660" t="s">
        <v>9549</v>
      </c>
      <c r="E1660" t="s">
        <v>6292</v>
      </c>
      <c r="F1660" t="s">
        <v>9398</v>
      </c>
      <c r="G1660" t="s">
        <v>9550</v>
      </c>
      <c r="H1660">
        <v>0</v>
      </c>
      <c r="I1660">
        <v>0</v>
      </c>
      <c r="J1660">
        <v>1</v>
      </c>
      <c r="K1660">
        <v>0</v>
      </c>
      <c r="L1660">
        <v>0</v>
      </c>
      <c r="M1660">
        <v>0</v>
      </c>
    </row>
    <row r="1661" spans="1:13" x14ac:dyDescent="0.2">
      <c r="A1661">
        <v>5640038</v>
      </c>
      <c r="B1661" t="s">
        <v>6289</v>
      </c>
      <c r="C1661" t="s">
        <v>9397</v>
      </c>
      <c r="D1661" t="s">
        <v>9551</v>
      </c>
      <c r="E1661" t="s">
        <v>6292</v>
      </c>
      <c r="F1661" t="s">
        <v>9398</v>
      </c>
      <c r="G1661" t="s">
        <v>9552</v>
      </c>
      <c r="H1661">
        <v>0</v>
      </c>
      <c r="I1661">
        <v>0</v>
      </c>
      <c r="J1661">
        <v>0</v>
      </c>
      <c r="K1661">
        <v>0</v>
      </c>
      <c r="L1661">
        <v>0</v>
      </c>
      <c r="M1661">
        <v>0</v>
      </c>
    </row>
    <row r="1662" spans="1:13" x14ac:dyDescent="0.2">
      <c r="A1662">
        <v>5640025</v>
      </c>
      <c r="B1662" t="s">
        <v>6289</v>
      </c>
      <c r="C1662" t="s">
        <v>9397</v>
      </c>
      <c r="D1662" t="s">
        <v>9553</v>
      </c>
      <c r="E1662" t="s">
        <v>6292</v>
      </c>
      <c r="F1662" t="s">
        <v>9398</v>
      </c>
      <c r="G1662" t="s">
        <v>9554</v>
      </c>
      <c r="H1662">
        <v>0</v>
      </c>
      <c r="I1662">
        <v>0</v>
      </c>
      <c r="J1662">
        <v>0</v>
      </c>
      <c r="K1662">
        <v>0</v>
      </c>
      <c r="L1662">
        <v>0</v>
      </c>
      <c r="M1662">
        <v>0</v>
      </c>
    </row>
    <row r="1663" spans="1:13" x14ac:dyDescent="0.2">
      <c r="A1663">
        <v>5640021</v>
      </c>
      <c r="B1663" t="s">
        <v>6289</v>
      </c>
      <c r="C1663" t="s">
        <v>9397</v>
      </c>
      <c r="D1663" t="s">
        <v>9555</v>
      </c>
      <c r="E1663" t="s">
        <v>6292</v>
      </c>
      <c r="F1663" t="s">
        <v>9398</v>
      </c>
      <c r="G1663" t="s">
        <v>9556</v>
      </c>
      <c r="H1663">
        <v>0</v>
      </c>
      <c r="I1663">
        <v>0</v>
      </c>
      <c r="J1663">
        <v>0</v>
      </c>
      <c r="K1663">
        <v>0</v>
      </c>
      <c r="L1663">
        <v>0</v>
      </c>
      <c r="M1663">
        <v>0</v>
      </c>
    </row>
    <row r="1664" spans="1:13" x14ac:dyDescent="0.2">
      <c r="A1664">
        <v>5640031</v>
      </c>
      <c r="B1664" t="s">
        <v>6289</v>
      </c>
      <c r="C1664" t="s">
        <v>9397</v>
      </c>
      <c r="D1664" t="s">
        <v>6617</v>
      </c>
      <c r="E1664" t="s">
        <v>6292</v>
      </c>
      <c r="F1664" t="s">
        <v>9398</v>
      </c>
      <c r="G1664" t="s">
        <v>6618</v>
      </c>
      <c r="H1664">
        <v>0</v>
      </c>
      <c r="I1664">
        <v>0</v>
      </c>
      <c r="J1664">
        <v>0</v>
      </c>
      <c r="K1664">
        <v>0</v>
      </c>
      <c r="L1664">
        <v>0</v>
      </c>
      <c r="M1664">
        <v>0</v>
      </c>
    </row>
    <row r="1665" spans="1:13" x14ac:dyDescent="0.2">
      <c r="A1665">
        <v>5650854</v>
      </c>
      <c r="B1665" t="s">
        <v>6289</v>
      </c>
      <c r="C1665" t="s">
        <v>9397</v>
      </c>
      <c r="D1665" t="s">
        <v>8813</v>
      </c>
      <c r="E1665" t="s">
        <v>6292</v>
      </c>
      <c r="F1665" t="s">
        <v>9398</v>
      </c>
      <c r="G1665" t="s">
        <v>8814</v>
      </c>
      <c r="H1665">
        <v>0</v>
      </c>
      <c r="I1665">
        <v>0</v>
      </c>
      <c r="J1665">
        <v>1</v>
      </c>
      <c r="K1665">
        <v>0</v>
      </c>
      <c r="L1665">
        <v>0</v>
      </c>
      <c r="M1665">
        <v>0</v>
      </c>
    </row>
    <row r="1666" spans="1:13" x14ac:dyDescent="0.2">
      <c r="A1666">
        <v>5650822</v>
      </c>
      <c r="B1666" t="s">
        <v>6289</v>
      </c>
      <c r="C1666" t="s">
        <v>9397</v>
      </c>
      <c r="D1666" t="s">
        <v>9557</v>
      </c>
      <c r="E1666" t="s">
        <v>6292</v>
      </c>
      <c r="F1666" t="s">
        <v>9398</v>
      </c>
      <c r="G1666" t="s">
        <v>9558</v>
      </c>
      <c r="H1666">
        <v>0</v>
      </c>
      <c r="I1666">
        <v>0</v>
      </c>
      <c r="J1666">
        <v>0</v>
      </c>
      <c r="K1666">
        <v>0</v>
      </c>
      <c r="L1666">
        <v>0</v>
      </c>
      <c r="M1666">
        <v>0</v>
      </c>
    </row>
    <row r="1667" spans="1:13" x14ac:dyDescent="0.2">
      <c r="A1667">
        <v>5650821</v>
      </c>
      <c r="B1667" t="s">
        <v>6289</v>
      </c>
      <c r="C1667" t="s">
        <v>9397</v>
      </c>
      <c r="D1667" t="s">
        <v>9559</v>
      </c>
      <c r="E1667" t="s">
        <v>6292</v>
      </c>
      <c r="F1667" t="s">
        <v>9398</v>
      </c>
      <c r="G1667" t="s">
        <v>9560</v>
      </c>
      <c r="H1667">
        <v>0</v>
      </c>
      <c r="I1667">
        <v>0</v>
      </c>
      <c r="J1667">
        <v>1</v>
      </c>
      <c r="K1667">
        <v>0</v>
      </c>
      <c r="L1667">
        <v>0</v>
      </c>
      <c r="M1667">
        <v>0</v>
      </c>
    </row>
    <row r="1668" spans="1:13" x14ac:dyDescent="0.2">
      <c r="A1668">
        <v>5650824</v>
      </c>
      <c r="B1668" t="s">
        <v>6289</v>
      </c>
      <c r="C1668" t="s">
        <v>9397</v>
      </c>
      <c r="D1668" t="s">
        <v>9561</v>
      </c>
      <c r="E1668" t="s">
        <v>6292</v>
      </c>
      <c r="F1668" t="s">
        <v>9398</v>
      </c>
      <c r="G1668" t="s">
        <v>9562</v>
      </c>
      <c r="H1668">
        <v>0</v>
      </c>
      <c r="I1668">
        <v>0</v>
      </c>
      <c r="J1668">
        <v>1</v>
      </c>
      <c r="K1668">
        <v>0</v>
      </c>
      <c r="L1668">
        <v>0</v>
      </c>
      <c r="M1668">
        <v>0</v>
      </c>
    </row>
    <row r="1669" spans="1:13" x14ac:dyDescent="0.2">
      <c r="A1669">
        <v>5650823</v>
      </c>
      <c r="B1669" t="s">
        <v>6289</v>
      </c>
      <c r="C1669" t="s">
        <v>9397</v>
      </c>
      <c r="D1669" t="s">
        <v>9563</v>
      </c>
      <c r="E1669" t="s">
        <v>6292</v>
      </c>
      <c r="F1669" t="s">
        <v>9398</v>
      </c>
      <c r="G1669" t="s">
        <v>9564</v>
      </c>
      <c r="H1669">
        <v>0</v>
      </c>
      <c r="I1669">
        <v>0</v>
      </c>
      <c r="J1669">
        <v>0</v>
      </c>
      <c r="K1669">
        <v>0</v>
      </c>
      <c r="L1669">
        <v>0</v>
      </c>
      <c r="M1669">
        <v>0</v>
      </c>
    </row>
    <row r="1670" spans="1:13" x14ac:dyDescent="0.2">
      <c r="A1670">
        <v>5650825</v>
      </c>
      <c r="B1670" t="s">
        <v>6289</v>
      </c>
      <c r="C1670" t="s">
        <v>9397</v>
      </c>
      <c r="D1670" t="s">
        <v>9565</v>
      </c>
      <c r="E1670" t="s">
        <v>6292</v>
      </c>
      <c r="F1670" t="s">
        <v>9398</v>
      </c>
      <c r="G1670" t="s">
        <v>9566</v>
      </c>
      <c r="H1670">
        <v>0</v>
      </c>
      <c r="I1670">
        <v>0</v>
      </c>
      <c r="J1670">
        <v>0</v>
      </c>
      <c r="K1670">
        <v>0</v>
      </c>
      <c r="L1670">
        <v>0</v>
      </c>
      <c r="M1670">
        <v>0</v>
      </c>
    </row>
    <row r="1671" spans="1:13" x14ac:dyDescent="0.2">
      <c r="A1671">
        <v>5650871</v>
      </c>
      <c r="B1671" t="s">
        <v>6289</v>
      </c>
      <c r="C1671" t="s">
        <v>9397</v>
      </c>
      <c r="D1671" t="s">
        <v>9567</v>
      </c>
      <c r="E1671" t="s">
        <v>6292</v>
      </c>
      <c r="F1671" t="s">
        <v>9398</v>
      </c>
      <c r="G1671" t="s">
        <v>9568</v>
      </c>
      <c r="H1671">
        <v>0</v>
      </c>
      <c r="I1671">
        <v>0</v>
      </c>
      <c r="J1671">
        <v>0</v>
      </c>
      <c r="K1671">
        <v>0</v>
      </c>
      <c r="L1671">
        <v>0</v>
      </c>
      <c r="M1671">
        <v>0</v>
      </c>
    </row>
    <row r="1672" spans="1:13" x14ac:dyDescent="0.2">
      <c r="A1672">
        <v>5640073</v>
      </c>
      <c r="B1672" t="s">
        <v>6289</v>
      </c>
      <c r="C1672" t="s">
        <v>9397</v>
      </c>
      <c r="D1672" t="s">
        <v>9569</v>
      </c>
      <c r="E1672" t="s">
        <v>6292</v>
      </c>
      <c r="F1672" t="s">
        <v>9398</v>
      </c>
      <c r="G1672" t="s">
        <v>9570</v>
      </c>
      <c r="H1672">
        <v>0</v>
      </c>
      <c r="I1672">
        <v>0</v>
      </c>
      <c r="J1672">
        <v>1</v>
      </c>
      <c r="K1672">
        <v>0</v>
      </c>
      <c r="L1672">
        <v>0</v>
      </c>
      <c r="M1672">
        <v>0</v>
      </c>
    </row>
    <row r="1673" spans="1:13" x14ac:dyDescent="0.2">
      <c r="A1673">
        <v>5640054</v>
      </c>
      <c r="B1673" t="s">
        <v>6289</v>
      </c>
      <c r="C1673" t="s">
        <v>9397</v>
      </c>
      <c r="D1673" t="s">
        <v>9571</v>
      </c>
      <c r="E1673" t="s">
        <v>6292</v>
      </c>
      <c r="F1673" t="s">
        <v>9398</v>
      </c>
      <c r="G1673" t="s">
        <v>9572</v>
      </c>
      <c r="H1673">
        <v>0</v>
      </c>
      <c r="I1673">
        <v>0</v>
      </c>
      <c r="J1673">
        <v>0</v>
      </c>
      <c r="K1673">
        <v>0</v>
      </c>
      <c r="L1673">
        <v>0</v>
      </c>
      <c r="M1673">
        <v>0</v>
      </c>
    </row>
    <row r="1674" spans="1:13" x14ac:dyDescent="0.2">
      <c r="A1674">
        <v>5950000</v>
      </c>
      <c r="B1674" t="s">
        <v>6289</v>
      </c>
      <c r="C1674" t="s">
        <v>9573</v>
      </c>
      <c r="D1674" t="s">
        <v>6291</v>
      </c>
      <c r="E1674" t="s">
        <v>6292</v>
      </c>
      <c r="F1674" t="s">
        <v>9574</v>
      </c>
      <c r="G1674" t="s">
        <v>6294</v>
      </c>
      <c r="H1674">
        <v>0</v>
      </c>
      <c r="I1674">
        <v>0</v>
      </c>
      <c r="J1674">
        <v>0</v>
      </c>
      <c r="K1674">
        <v>1</v>
      </c>
      <c r="L1674">
        <v>0</v>
      </c>
      <c r="M1674">
        <v>0</v>
      </c>
    </row>
    <row r="1675" spans="1:13" x14ac:dyDescent="0.2">
      <c r="A1675">
        <v>5950053</v>
      </c>
      <c r="B1675" t="s">
        <v>6289</v>
      </c>
      <c r="C1675" t="s">
        <v>9573</v>
      </c>
      <c r="D1675" t="s">
        <v>9575</v>
      </c>
      <c r="E1675" t="s">
        <v>6292</v>
      </c>
      <c r="F1675" t="s">
        <v>9574</v>
      </c>
      <c r="G1675" t="s">
        <v>9576</v>
      </c>
      <c r="H1675">
        <v>0</v>
      </c>
      <c r="I1675">
        <v>0</v>
      </c>
      <c r="J1675">
        <v>0</v>
      </c>
      <c r="K1675">
        <v>0</v>
      </c>
      <c r="L1675">
        <v>0</v>
      </c>
      <c r="M1675">
        <v>0</v>
      </c>
    </row>
    <row r="1676" spans="1:13" x14ac:dyDescent="0.2">
      <c r="A1676">
        <v>5950025</v>
      </c>
      <c r="B1676" t="s">
        <v>6289</v>
      </c>
      <c r="C1676" t="s">
        <v>9573</v>
      </c>
      <c r="D1676" t="s">
        <v>9577</v>
      </c>
      <c r="E1676" t="s">
        <v>6292</v>
      </c>
      <c r="F1676" t="s">
        <v>9574</v>
      </c>
      <c r="G1676" t="s">
        <v>6833</v>
      </c>
      <c r="H1676">
        <v>0</v>
      </c>
      <c r="I1676">
        <v>0</v>
      </c>
      <c r="J1676">
        <v>0</v>
      </c>
      <c r="K1676">
        <v>0</v>
      </c>
      <c r="L1676">
        <v>0</v>
      </c>
      <c r="M1676">
        <v>0</v>
      </c>
    </row>
    <row r="1677" spans="1:13" x14ac:dyDescent="0.2">
      <c r="A1677">
        <v>5950032</v>
      </c>
      <c r="B1677" t="s">
        <v>6289</v>
      </c>
      <c r="C1677" t="s">
        <v>9573</v>
      </c>
      <c r="D1677" t="s">
        <v>9578</v>
      </c>
      <c r="E1677" t="s">
        <v>6292</v>
      </c>
      <c r="F1677" t="s">
        <v>9574</v>
      </c>
      <c r="G1677" t="s">
        <v>9579</v>
      </c>
      <c r="H1677">
        <v>0</v>
      </c>
      <c r="I1677">
        <v>0</v>
      </c>
      <c r="J1677">
        <v>0</v>
      </c>
      <c r="K1677">
        <v>0</v>
      </c>
      <c r="L1677">
        <v>0</v>
      </c>
      <c r="M1677">
        <v>0</v>
      </c>
    </row>
    <row r="1678" spans="1:13" x14ac:dyDescent="0.2">
      <c r="A1678">
        <v>5950031</v>
      </c>
      <c r="B1678" t="s">
        <v>6289</v>
      </c>
      <c r="C1678" t="s">
        <v>9573</v>
      </c>
      <c r="D1678" t="s">
        <v>7005</v>
      </c>
      <c r="E1678" t="s">
        <v>6292</v>
      </c>
      <c r="F1678" t="s">
        <v>9574</v>
      </c>
      <c r="G1678" t="s">
        <v>7006</v>
      </c>
      <c r="H1678">
        <v>0</v>
      </c>
      <c r="I1678">
        <v>0</v>
      </c>
      <c r="J1678">
        <v>1</v>
      </c>
      <c r="K1678">
        <v>0</v>
      </c>
      <c r="L1678">
        <v>0</v>
      </c>
      <c r="M1678">
        <v>0</v>
      </c>
    </row>
    <row r="1679" spans="1:13" x14ac:dyDescent="0.2">
      <c r="A1679">
        <v>5950001</v>
      </c>
      <c r="B1679" t="s">
        <v>6289</v>
      </c>
      <c r="C1679" t="s">
        <v>9573</v>
      </c>
      <c r="D1679" t="s">
        <v>9580</v>
      </c>
      <c r="E1679" t="s">
        <v>6292</v>
      </c>
      <c r="F1679" t="s">
        <v>9574</v>
      </c>
      <c r="G1679" t="s">
        <v>9581</v>
      </c>
      <c r="H1679">
        <v>0</v>
      </c>
      <c r="I1679">
        <v>0</v>
      </c>
      <c r="J1679">
        <v>0</v>
      </c>
      <c r="K1679">
        <v>0</v>
      </c>
      <c r="L1679">
        <v>0</v>
      </c>
      <c r="M1679">
        <v>0</v>
      </c>
    </row>
    <row r="1680" spans="1:13" x14ac:dyDescent="0.2">
      <c r="A1680">
        <v>5950022</v>
      </c>
      <c r="B1680" t="s">
        <v>6289</v>
      </c>
      <c r="C1680" t="s">
        <v>9573</v>
      </c>
      <c r="D1680" t="s">
        <v>9582</v>
      </c>
      <c r="E1680" t="s">
        <v>6292</v>
      </c>
      <c r="F1680" t="s">
        <v>9574</v>
      </c>
      <c r="G1680" t="s">
        <v>9583</v>
      </c>
      <c r="H1680">
        <v>0</v>
      </c>
      <c r="I1680">
        <v>0</v>
      </c>
      <c r="J1680">
        <v>0</v>
      </c>
      <c r="K1680">
        <v>0</v>
      </c>
      <c r="L1680">
        <v>0</v>
      </c>
      <c r="M1680">
        <v>0</v>
      </c>
    </row>
    <row r="1681" spans="1:13" x14ac:dyDescent="0.2">
      <c r="A1681">
        <v>5950024</v>
      </c>
      <c r="B1681" t="s">
        <v>6289</v>
      </c>
      <c r="C1681" t="s">
        <v>9573</v>
      </c>
      <c r="D1681" t="s">
        <v>9584</v>
      </c>
      <c r="E1681" t="s">
        <v>6292</v>
      </c>
      <c r="F1681" t="s">
        <v>9574</v>
      </c>
      <c r="G1681" t="s">
        <v>9585</v>
      </c>
      <c r="H1681">
        <v>0</v>
      </c>
      <c r="I1681">
        <v>0</v>
      </c>
      <c r="J1681">
        <v>1</v>
      </c>
      <c r="K1681">
        <v>0</v>
      </c>
      <c r="L1681">
        <v>0</v>
      </c>
      <c r="M1681">
        <v>0</v>
      </c>
    </row>
    <row r="1682" spans="1:13" x14ac:dyDescent="0.2">
      <c r="A1682">
        <v>5950017</v>
      </c>
      <c r="B1682" t="s">
        <v>6289</v>
      </c>
      <c r="C1682" t="s">
        <v>9573</v>
      </c>
      <c r="D1682" t="s">
        <v>9586</v>
      </c>
      <c r="E1682" t="s">
        <v>6292</v>
      </c>
      <c r="F1682" t="s">
        <v>9574</v>
      </c>
      <c r="G1682" t="s">
        <v>9587</v>
      </c>
      <c r="H1682">
        <v>0</v>
      </c>
      <c r="I1682">
        <v>0</v>
      </c>
      <c r="J1682">
        <v>0</v>
      </c>
      <c r="K1682">
        <v>0</v>
      </c>
      <c r="L1682">
        <v>0</v>
      </c>
      <c r="M1682">
        <v>0</v>
      </c>
    </row>
    <row r="1683" spans="1:13" x14ac:dyDescent="0.2">
      <c r="A1683">
        <v>5950033</v>
      </c>
      <c r="B1683" t="s">
        <v>6289</v>
      </c>
      <c r="C1683" t="s">
        <v>9573</v>
      </c>
      <c r="D1683" t="s">
        <v>9588</v>
      </c>
      <c r="E1683" t="s">
        <v>6292</v>
      </c>
      <c r="F1683" t="s">
        <v>9574</v>
      </c>
      <c r="G1683" t="s">
        <v>9589</v>
      </c>
      <c r="H1683">
        <v>0</v>
      </c>
      <c r="I1683">
        <v>0</v>
      </c>
      <c r="J1683">
        <v>0</v>
      </c>
      <c r="K1683">
        <v>1</v>
      </c>
      <c r="L1683">
        <v>0</v>
      </c>
      <c r="M1683">
        <v>0</v>
      </c>
    </row>
    <row r="1684" spans="1:13" x14ac:dyDescent="0.2">
      <c r="A1684">
        <v>5950033</v>
      </c>
      <c r="B1684" t="s">
        <v>6289</v>
      </c>
      <c r="C1684" t="s">
        <v>9573</v>
      </c>
      <c r="D1684" t="s">
        <v>9590</v>
      </c>
      <c r="E1684" t="s">
        <v>6292</v>
      </c>
      <c r="F1684" t="s">
        <v>9574</v>
      </c>
      <c r="G1684" t="s">
        <v>9591</v>
      </c>
      <c r="H1684">
        <v>0</v>
      </c>
      <c r="I1684">
        <v>0</v>
      </c>
      <c r="J1684">
        <v>1</v>
      </c>
      <c r="K1684">
        <v>1</v>
      </c>
      <c r="L1684">
        <v>0</v>
      </c>
      <c r="M1684">
        <v>0</v>
      </c>
    </row>
    <row r="1685" spans="1:13" x14ac:dyDescent="0.2">
      <c r="A1685">
        <v>5950046</v>
      </c>
      <c r="B1685" t="s">
        <v>6289</v>
      </c>
      <c r="C1685" t="s">
        <v>9573</v>
      </c>
      <c r="D1685" t="s">
        <v>9592</v>
      </c>
      <c r="E1685" t="s">
        <v>6292</v>
      </c>
      <c r="F1685" t="s">
        <v>9574</v>
      </c>
      <c r="G1685" t="s">
        <v>9593</v>
      </c>
      <c r="H1685">
        <v>0</v>
      </c>
      <c r="I1685">
        <v>0</v>
      </c>
      <c r="J1685">
        <v>0</v>
      </c>
      <c r="K1685">
        <v>0</v>
      </c>
      <c r="L1685">
        <v>0</v>
      </c>
      <c r="M1685">
        <v>0</v>
      </c>
    </row>
    <row r="1686" spans="1:13" x14ac:dyDescent="0.2">
      <c r="A1686">
        <v>5950034</v>
      </c>
      <c r="B1686" t="s">
        <v>6289</v>
      </c>
      <c r="C1686" t="s">
        <v>9573</v>
      </c>
      <c r="D1686" t="s">
        <v>9594</v>
      </c>
      <c r="E1686" t="s">
        <v>6292</v>
      </c>
      <c r="F1686" t="s">
        <v>9574</v>
      </c>
      <c r="G1686" t="s">
        <v>9595</v>
      </c>
      <c r="H1686">
        <v>0</v>
      </c>
      <c r="I1686">
        <v>0</v>
      </c>
      <c r="J1686">
        <v>0</v>
      </c>
      <c r="K1686">
        <v>0</v>
      </c>
      <c r="L1686">
        <v>0</v>
      </c>
      <c r="M1686">
        <v>0</v>
      </c>
    </row>
    <row r="1687" spans="1:13" x14ac:dyDescent="0.2">
      <c r="A1687">
        <v>5950041</v>
      </c>
      <c r="B1687" t="s">
        <v>6289</v>
      </c>
      <c r="C1687" t="s">
        <v>9573</v>
      </c>
      <c r="D1687" t="s">
        <v>8949</v>
      </c>
      <c r="E1687" t="s">
        <v>6292</v>
      </c>
      <c r="F1687" t="s">
        <v>9574</v>
      </c>
      <c r="G1687" t="s">
        <v>8950</v>
      </c>
      <c r="H1687">
        <v>0</v>
      </c>
      <c r="I1687">
        <v>0</v>
      </c>
      <c r="J1687">
        <v>0</v>
      </c>
      <c r="K1687">
        <v>0</v>
      </c>
      <c r="L1687">
        <v>0</v>
      </c>
      <c r="M1687">
        <v>0</v>
      </c>
    </row>
    <row r="1688" spans="1:13" x14ac:dyDescent="0.2">
      <c r="A1688">
        <v>5950003</v>
      </c>
      <c r="B1688" t="s">
        <v>6289</v>
      </c>
      <c r="C1688" t="s">
        <v>9573</v>
      </c>
      <c r="D1688" t="s">
        <v>9596</v>
      </c>
      <c r="E1688" t="s">
        <v>6292</v>
      </c>
      <c r="F1688" t="s">
        <v>9574</v>
      </c>
      <c r="G1688" t="s">
        <v>9597</v>
      </c>
      <c r="H1688">
        <v>0</v>
      </c>
      <c r="I1688">
        <v>0</v>
      </c>
      <c r="J1688">
        <v>0</v>
      </c>
      <c r="K1688">
        <v>0</v>
      </c>
      <c r="L1688">
        <v>0</v>
      </c>
      <c r="M1688">
        <v>0</v>
      </c>
    </row>
    <row r="1689" spans="1:13" x14ac:dyDescent="0.2">
      <c r="A1689">
        <v>5950074</v>
      </c>
      <c r="B1689" t="s">
        <v>6289</v>
      </c>
      <c r="C1689" t="s">
        <v>9573</v>
      </c>
      <c r="D1689" t="s">
        <v>9598</v>
      </c>
      <c r="E1689" t="s">
        <v>6292</v>
      </c>
      <c r="F1689" t="s">
        <v>9574</v>
      </c>
      <c r="G1689" t="s">
        <v>9599</v>
      </c>
      <c r="H1689">
        <v>0</v>
      </c>
      <c r="I1689">
        <v>0</v>
      </c>
      <c r="J1689">
        <v>0</v>
      </c>
      <c r="K1689">
        <v>0</v>
      </c>
      <c r="L1689">
        <v>0</v>
      </c>
      <c r="M1689">
        <v>0</v>
      </c>
    </row>
    <row r="1690" spans="1:13" x14ac:dyDescent="0.2">
      <c r="A1690">
        <v>5950061</v>
      </c>
      <c r="B1690" t="s">
        <v>6289</v>
      </c>
      <c r="C1690" t="s">
        <v>9573</v>
      </c>
      <c r="D1690" t="s">
        <v>9159</v>
      </c>
      <c r="E1690" t="s">
        <v>6292</v>
      </c>
      <c r="F1690" t="s">
        <v>9574</v>
      </c>
      <c r="G1690" t="s">
        <v>9160</v>
      </c>
      <c r="H1690">
        <v>0</v>
      </c>
      <c r="I1690">
        <v>0</v>
      </c>
      <c r="J1690">
        <v>0</v>
      </c>
      <c r="K1690">
        <v>0</v>
      </c>
      <c r="L1690">
        <v>0</v>
      </c>
      <c r="M1690">
        <v>0</v>
      </c>
    </row>
    <row r="1691" spans="1:13" x14ac:dyDescent="0.2">
      <c r="A1691">
        <v>5950028</v>
      </c>
      <c r="B1691" t="s">
        <v>6289</v>
      </c>
      <c r="C1691" t="s">
        <v>9573</v>
      </c>
      <c r="D1691" t="s">
        <v>9600</v>
      </c>
      <c r="E1691" t="s">
        <v>6292</v>
      </c>
      <c r="F1691" t="s">
        <v>9574</v>
      </c>
      <c r="G1691" t="s">
        <v>9601</v>
      </c>
      <c r="H1691">
        <v>0</v>
      </c>
      <c r="I1691">
        <v>0</v>
      </c>
      <c r="J1691">
        <v>0</v>
      </c>
      <c r="K1691">
        <v>0</v>
      </c>
      <c r="L1691">
        <v>0</v>
      </c>
      <c r="M1691">
        <v>0</v>
      </c>
    </row>
    <row r="1692" spans="1:13" x14ac:dyDescent="0.2">
      <c r="A1692">
        <v>5950044</v>
      </c>
      <c r="B1692" t="s">
        <v>6289</v>
      </c>
      <c r="C1692" t="s">
        <v>9573</v>
      </c>
      <c r="D1692" t="s">
        <v>9602</v>
      </c>
      <c r="E1692" t="s">
        <v>6292</v>
      </c>
      <c r="F1692" t="s">
        <v>9574</v>
      </c>
      <c r="G1692" t="s">
        <v>9603</v>
      </c>
      <c r="H1692">
        <v>0</v>
      </c>
      <c r="I1692">
        <v>0</v>
      </c>
      <c r="J1692">
        <v>0</v>
      </c>
      <c r="K1692">
        <v>0</v>
      </c>
      <c r="L1692">
        <v>0</v>
      </c>
      <c r="M1692">
        <v>0</v>
      </c>
    </row>
    <row r="1693" spans="1:13" x14ac:dyDescent="0.2">
      <c r="A1693">
        <v>5950012</v>
      </c>
      <c r="B1693" t="s">
        <v>6289</v>
      </c>
      <c r="C1693" t="s">
        <v>9573</v>
      </c>
      <c r="D1693" t="s">
        <v>9604</v>
      </c>
      <c r="E1693" t="s">
        <v>6292</v>
      </c>
      <c r="F1693" t="s">
        <v>9574</v>
      </c>
      <c r="G1693" t="s">
        <v>9605</v>
      </c>
      <c r="H1693">
        <v>0</v>
      </c>
      <c r="I1693">
        <v>0</v>
      </c>
      <c r="J1693">
        <v>1</v>
      </c>
      <c r="K1693">
        <v>0</v>
      </c>
      <c r="L1693">
        <v>0</v>
      </c>
      <c r="M1693">
        <v>0</v>
      </c>
    </row>
    <row r="1694" spans="1:13" x14ac:dyDescent="0.2">
      <c r="A1694">
        <v>5950038</v>
      </c>
      <c r="B1694" t="s">
        <v>6289</v>
      </c>
      <c r="C1694" t="s">
        <v>9573</v>
      </c>
      <c r="D1694" t="s">
        <v>9606</v>
      </c>
      <c r="E1694" t="s">
        <v>6292</v>
      </c>
      <c r="F1694" t="s">
        <v>9574</v>
      </c>
      <c r="G1694" t="s">
        <v>9607</v>
      </c>
      <c r="H1694">
        <v>0</v>
      </c>
      <c r="I1694">
        <v>0</v>
      </c>
      <c r="J1694">
        <v>0</v>
      </c>
      <c r="K1694">
        <v>0</v>
      </c>
      <c r="L1694">
        <v>0</v>
      </c>
      <c r="M1694">
        <v>0</v>
      </c>
    </row>
    <row r="1695" spans="1:13" x14ac:dyDescent="0.2">
      <c r="A1695">
        <v>5950039</v>
      </c>
      <c r="B1695" t="s">
        <v>6289</v>
      </c>
      <c r="C1695" t="s">
        <v>9573</v>
      </c>
      <c r="D1695" t="s">
        <v>9608</v>
      </c>
      <c r="E1695" t="s">
        <v>6292</v>
      </c>
      <c r="F1695" t="s">
        <v>9574</v>
      </c>
      <c r="G1695" t="s">
        <v>9609</v>
      </c>
      <c r="H1695">
        <v>0</v>
      </c>
      <c r="I1695">
        <v>0</v>
      </c>
      <c r="J1695">
        <v>0</v>
      </c>
      <c r="K1695">
        <v>0</v>
      </c>
      <c r="L1695">
        <v>0</v>
      </c>
      <c r="M1695">
        <v>0</v>
      </c>
    </row>
    <row r="1696" spans="1:13" x14ac:dyDescent="0.2">
      <c r="A1696">
        <v>5950027</v>
      </c>
      <c r="B1696" t="s">
        <v>6289</v>
      </c>
      <c r="C1696" t="s">
        <v>9573</v>
      </c>
      <c r="D1696" t="s">
        <v>9610</v>
      </c>
      <c r="E1696" t="s">
        <v>6292</v>
      </c>
      <c r="F1696" t="s">
        <v>9574</v>
      </c>
      <c r="G1696" t="s">
        <v>9611</v>
      </c>
      <c r="H1696">
        <v>0</v>
      </c>
      <c r="I1696">
        <v>0</v>
      </c>
      <c r="J1696">
        <v>0</v>
      </c>
      <c r="K1696">
        <v>0</v>
      </c>
      <c r="L1696">
        <v>0</v>
      </c>
      <c r="M1696">
        <v>0</v>
      </c>
    </row>
    <row r="1697" spans="1:13" x14ac:dyDescent="0.2">
      <c r="A1697">
        <v>5950014</v>
      </c>
      <c r="B1697" t="s">
        <v>6289</v>
      </c>
      <c r="C1697" t="s">
        <v>9573</v>
      </c>
      <c r="D1697" t="s">
        <v>9438</v>
      </c>
      <c r="E1697" t="s">
        <v>6292</v>
      </c>
      <c r="F1697" t="s">
        <v>9574</v>
      </c>
      <c r="G1697" t="s">
        <v>9439</v>
      </c>
      <c r="H1697">
        <v>0</v>
      </c>
      <c r="I1697">
        <v>0</v>
      </c>
      <c r="J1697">
        <v>0</v>
      </c>
      <c r="K1697">
        <v>0</v>
      </c>
      <c r="L1697">
        <v>0</v>
      </c>
      <c r="M1697">
        <v>0</v>
      </c>
    </row>
    <row r="1698" spans="1:13" x14ac:dyDescent="0.2">
      <c r="A1698">
        <v>5950067</v>
      </c>
      <c r="B1698" t="s">
        <v>6289</v>
      </c>
      <c r="C1698" t="s">
        <v>9573</v>
      </c>
      <c r="D1698" t="s">
        <v>9612</v>
      </c>
      <c r="E1698" t="s">
        <v>6292</v>
      </c>
      <c r="F1698" t="s">
        <v>9574</v>
      </c>
      <c r="G1698" t="s">
        <v>9613</v>
      </c>
      <c r="H1698">
        <v>0</v>
      </c>
      <c r="I1698">
        <v>0</v>
      </c>
      <c r="J1698">
        <v>0</v>
      </c>
      <c r="K1698">
        <v>0</v>
      </c>
      <c r="L1698">
        <v>0</v>
      </c>
      <c r="M1698">
        <v>0</v>
      </c>
    </row>
    <row r="1699" spans="1:13" x14ac:dyDescent="0.2">
      <c r="A1699">
        <v>5950054</v>
      </c>
      <c r="B1699" t="s">
        <v>6289</v>
      </c>
      <c r="C1699" t="s">
        <v>9573</v>
      </c>
      <c r="D1699" t="s">
        <v>9614</v>
      </c>
      <c r="E1699" t="s">
        <v>6292</v>
      </c>
      <c r="F1699" t="s">
        <v>9574</v>
      </c>
      <c r="G1699" t="s">
        <v>9615</v>
      </c>
      <c r="H1699">
        <v>0</v>
      </c>
      <c r="I1699">
        <v>0</v>
      </c>
      <c r="J1699">
        <v>0</v>
      </c>
      <c r="K1699">
        <v>0</v>
      </c>
      <c r="L1699">
        <v>0</v>
      </c>
      <c r="M1699">
        <v>0</v>
      </c>
    </row>
    <row r="1700" spans="1:13" x14ac:dyDescent="0.2">
      <c r="A1700">
        <v>5950035</v>
      </c>
      <c r="B1700" t="s">
        <v>6289</v>
      </c>
      <c r="C1700" t="s">
        <v>9573</v>
      </c>
      <c r="D1700" t="s">
        <v>9616</v>
      </c>
      <c r="E1700" t="s">
        <v>6292</v>
      </c>
      <c r="F1700" t="s">
        <v>9574</v>
      </c>
      <c r="G1700" t="s">
        <v>9617</v>
      </c>
      <c r="H1700">
        <v>0</v>
      </c>
      <c r="I1700">
        <v>0</v>
      </c>
      <c r="J1700">
        <v>0</v>
      </c>
      <c r="K1700">
        <v>0</v>
      </c>
      <c r="L1700">
        <v>0</v>
      </c>
      <c r="M1700">
        <v>0</v>
      </c>
    </row>
    <row r="1701" spans="1:13" x14ac:dyDescent="0.2">
      <c r="A1701">
        <v>5950045</v>
      </c>
      <c r="B1701" t="s">
        <v>6289</v>
      </c>
      <c r="C1701" t="s">
        <v>9573</v>
      </c>
      <c r="D1701" t="s">
        <v>9618</v>
      </c>
      <c r="E1701" t="s">
        <v>6292</v>
      </c>
      <c r="F1701" t="s">
        <v>9574</v>
      </c>
      <c r="G1701" t="s">
        <v>9619</v>
      </c>
      <c r="H1701">
        <v>0</v>
      </c>
      <c r="I1701">
        <v>0</v>
      </c>
      <c r="J1701">
        <v>0</v>
      </c>
      <c r="K1701">
        <v>0</v>
      </c>
      <c r="L1701">
        <v>0</v>
      </c>
      <c r="M1701">
        <v>0</v>
      </c>
    </row>
    <row r="1702" spans="1:13" x14ac:dyDescent="0.2">
      <c r="A1702">
        <v>5950026</v>
      </c>
      <c r="B1702" t="s">
        <v>6289</v>
      </c>
      <c r="C1702" t="s">
        <v>9573</v>
      </c>
      <c r="D1702" t="s">
        <v>9620</v>
      </c>
      <c r="E1702" t="s">
        <v>6292</v>
      </c>
      <c r="F1702" t="s">
        <v>9574</v>
      </c>
      <c r="G1702" t="s">
        <v>9621</v>
      </c>
      <c r="H1702">
        <v>0</v>
      </c>
      <c r="I1702">
        <v>0</v>
      </c>
      <c r="J1702">
        <v>0</v>
      </c>
      <c r="K1702">
        <v>0</v>
      </c>
      <c r="L1702">
        <v>0</v>
      </c>
      <c r="M1702">
        <v>0</v>
      </c>
    </row>
    <row r="1703" spans="1:13" x14ac:dyDescent="0.2">
      <c r="A1703">
        <v>5950043</v>
      </c>
      <c r="B1703" t="s">
        <v>6289</v>
      </c>
      <c r="C1703" t="s">
        <v>9573</v>
      </c>
      <c r="D1703" t="s">
        <v>9622</v>
      </c>
      <c r="E1703" t="s">
        <v>6292</v>
      </c>
      <c r="F1703" t="s">
        <v>9574</v>
      </c>
      <c r="G1703" t="s">
        <v>9623</v>
      </c>
      <c r="H1703">
        <v>0</v>
      </c>
      <c r="I1703">
        <v>0</v>
      </c>
      <c r="J1703">
        <v>0</v>
      </c>
      <c r="K1703">
        <v>0</v>
      </c>
      <c r="L1703">
        <v>0</v>
      </c>
      <c r="M1703">
        <v>0</v>
      </c>
    </row>
    <row r="1704" spans="1:13" x14ac:dyDescent="0.2">
      <c r="A1704">
        <v>5950016</v>
      </c>
      <c r="B1704" t="s">
        <v>6289</v>
      </c>
      <c r="C1704" t="s">
        <v>9573</v>
      </c>
      <c r="D1704" t="s">
        <v>9624</v>
      </c>
      <c r="E1704" t="s">
        <v>6292</v>
      </c>
      <c r="F1704" t="s">
        <v>9574</v>
      </c>
      <c r="G1704" t="s">
        <v>9625</v>
      </c>
      <c r="H1704">
        <v>0</v>
      </c>
      <c r="I1704">
        <v>0</v>
      </c>
      <c r="J1704">
        <v>0</v>
      </c>
      <c r="K1704">
        <v>0</v>
      </c>
      <c r="L1704">
        <v>0</v>
      </c>
      <c r="M1704">
        <v>0</v>
      </c>
    </row>
    <row r="1705" spans="1:13" x14ac:dyDescent="0.2">
      <c r="A1705">
        <v>5950036</v>
      </c>
      <c r="B1705" t="s">
        <v>6289</v>
      </c>
      <c r="C1705" t="s">
        <v>9573</v>
      </c>
      <c r="D1705" t="s">
        <v>6968</v>
      </c>
      <c r="E1705" t="s">
        <v>6292</v>
      </c>
      <c r="F1705" t="s">
        <v>9574</v>
      </c>
      <c r="G1705" t="s">
        <v>6969</v>
      </c>
      <c r="H1705">
        <v>0</v>
      </c>
      <c r="I1705">
        <v>0</v>
      </c>
      <c r="J1705">
        <v>0</v>
      </c>
      <c r="K1705">
        <v>0</v>
      </c>
      <c r="L1705">
        <v>0</v>
      </c>
      <c r="M1705">
        <v>0</v>
      </c>
    </row>
    <row r="1706" spans="1:13" x14ac:dyDescent="0.2">
      <c r="A1706">
        <v>5950073</v>
      </c>
      <c r="B1706" t="s">
        <v>6289</v>
      </c>
      <c r="C1706" t="s">
        <v>9573</v>
      </c>
      <c r="D1706" t="s">
        <v>9626</v>
      </c>
      <c r="E1706" t="s">
        <v>6292</v>
      </c>
      <c r="F1706" t="s">
        <v>9574</v>
      </c>
      <c r="G1706" t="s">
        <v>9019</v>
      </c>
      <c r="H1706">
        <v>0</v>
      </c>
      <c r="I1706">
        <v>0</v>
      </c>
      <c r="J1706">
        <v>0</v>
      </c>
      <c r="K1706">
        <v>0</v>
      </c>
      <c r="L1706">
        <v>0</v>
      </c>
      <c r="M1706">
        <v>0</v>
      </c>
    </row>
    <row r="1707" spans="1:13" x14ac:dyDescent="0.2">
      <c r="A1707">
        <v>5950064</v>
      </c>
      <c r="B1707" t="s">
        <v>6289</v>
      </c>
      <c r="C1707" t="s">
        <v>9573</v>
      </c>
      <c r="D1707" t="s">
        <v>9627</v>
      </c>
      <c r="E1707" t="s">
        <v>6292</v>
      </c>
      <c r="F1707" t="s">
        <v>9574</v>
      </c>
      <c r="G1707" t="s">
        <v>9628</v>
      </c>
      <c r="H1707">
        <v>0</v>
      </c>
      <c r="I1707">
        <v>0</v>
      </c>
      <c r="J1707">
        <v>0</v>
      </c>
      <c r="K1707">
        <v>0</v>
      </c>
      <c r="L1707">
        <v>0</v>
      </c>
      <c r="M1707">
        <v>0</v>
      </c>
    </row>
    <row r="1708" spans="1:13" x14ac:dyDescent="0.2">
      <c r="A1708">
        <v>5950002</v>
      </c>
      <c r="B1708" t="s">
        <v>6289</v>
      </c>
      <c r="C1708" t="s">
        <v>9573</v>
      </c>
      <c r="D1708" t="s">
        <v>7555</v>
      </c>
      <c r="E1708" t="s">
        <v>6292</v>
      </c>
      <c r="F1708" t="s">
        <v>9574</v>
      </c>
      <c r="G1708" t="s">
        <v>7556</v>
      </c>
      <c r="H1708">
        <v>0</v>
      </c>
      <c r="I1708">
        <v>0</v>
      </c>
      <c r="J1708">
        <v>1</v>
      </c>
      <c r="K1708">
        <v>0</v>
      </c>
      <c r="L1708">
        <v>0</v>
      </c>
      <c r="M1708">
        <v>0</v>
      </c>
    </row>
    <row r="1709" spans="1:13" x14ac:dyDescent="0.2">
      <c r="A1709">
        <v>5950066</v>
      </c>
      <c r="B1709" t="s">
        <v>6289</v>
      </c>
      <c r="C1709" t="s">
        <v>9573</v>
      </c>
      <c r="D1709" t="s">
        <v>7557</v>
      </c>
      <c r="E1709" t="s">
        <v>6292</v>
      </c>
      <c r="F1709" t="s">
        <v>9574</v>
      </c>
      <c r="G1709" t="s">
        <v>7558</v>
      </c>
      <c r="H1709">
        <v>0</v>
      </c>
      <c r="I1709">
        <v>0</v>
      </c>
      <c r="J1709">
        <v>0</v>
      </c>
      <c r="K1709">
        <v>0</v>
      </c>
      <c r="L1709">
        <v>0</v>
      </c>
      <c r="M1709">
        <v>0</v>
      </c>
    </row>
    <row r="1710" spans="1:13" x14ac:dyDescent="0.2">
      <c r="A1710">
        <v>5950071</v>
      </c>
      <c r="B1710" t="s">
        <v>6289</v>
      </c>
      <c r="C1710" t="s">
        <v>9573</v>
      </c>
      <c r="D1710" t="s">
        <v>9629</v>
      </c>
      <c r="E1710" t="s">
        <v>6292</v>
      </c>
      <c r="F1710" t="s">
        <v>9574</v>
      </c>
      <c r="G1710" t="s">
        <v>9630</v>
      </c>
      <c r="H1710">
        <v>0</v>
      </c>
      <c r="I1710">
        <v>0</v>
      </c>
      <c r="J1710">
        <v>1</v>
      </c>
      <c r="K1710">
        <v>0</v>
      </c>
      <c r="L1710">
        <v>0</v>
      </c>
      <c r="M1710">
        <v>0</v>
      </c>
    </row>
    <row r="1711" spans="1:13" x14ac:dyDescent="0.2">
      <c r="A1711">
        <v>5950007</v>
      </c>
      <c r="B1711" t="s">
        <v>6289</v>
      </c>
      <c r="C1711" t="s">
        <v>9573</v>
      </c>
      <c r="D1711" t="s">
        <v>9631</v>
      </c>
      <c r="E1711" t="s">
        <v>6292</v>
      </c>
      <c r="F1711" t="s">
        <v>9574</v>
      </c>
      <c r="G1711" t="s">
        <v>9632</v>
      </c>
      <c r="H1711">
        <v>0</v>
      </c>
      <c r="I1711">
        <v>0</v>
      </c>
      <c r="J1711">
        <v>0</v>
      </c>
      <c r="K1711">
        <v>0</v>
      </c>
      <c r="L1711">
        <v>0</v>
      </c>
      <c r="M1711">
        <v>0</v>
      </c>
    </row>
    <row r="1712" spans="1:13" x14ac:dyDescent="0.2">
      <c r="A1712">
        <v>5950011</v>
      </c>
      <c r="B1712" t="s">
        <v>6289</v>
      </c>
      <c r="C1712" t="s">
        <v>9573</v>
      </c>
      <c r="D1712" t="s">
        <v>9633</v>
      </c>
      <c r="E1712" t="s">
        <v>6292</v>
      </c>
      <c r="F1712" t="s">
        <v>9574</v>
      </c>
      <c r="G1712" t="s">
        <v>9634</v>
      </c>
      <c r="H1712">
        <v>0</v>
      </c>
      <c r="I1712">
        <v>0</v>
      </c>
      <c r="J1712">
        <v>1</v>
      </c>
      <c r="K1712">
        <v>1</v>
      </c>
      <c r="L1712">
        <v>0</v>
      </c>
      <c r="M1712">
        <v>0</v>
      </c>
    </row>
    <row r="1713" spans="1:13" x14ac:dyDescent="0.2">
      <c r="A1713">
        <v>5950042</v>
      </c>
      <c r="B1713" t="s">
        <v>6289</v>
      </c>
      <c r="C1713" t="s">
        <v>9573</v>
      </c>
      <c r="D1713" t="s">
        <v>9635</v>
      </c>
      <c r="E1713" t="s">
        <v>6292</v>
      </c>
      <c r="F1713" t="s">
        <v>9574</v>
      </c>
      <c r="G1713" t="s">
        <v>9636</v>
      </c>
      <c r="H1713">
        <v>0</v>
      </c>
      <c r="I1713">
        <v>0</v>
      </c>
      <c r="J1713">
        <v>0</v>
      </c>
      <c r="K1713">
        <v>0</v>
      </c>
      <c r="L1713">
        <v>0</v>
      </c>
      <c r="M1713">
        <v>0</v>
      </c>
    </row>
    <row r="1714" spans="1:13" x14ac:dyDescent="0.2">
      <c r="A1714">
        <v>5950062</v>
      </c>
      <c r="B1714" t="s">
        <v>6289</v>
      </c>
      <c r="C1714" t="s">
        <v>9573</v>
      </c>
      <c r="D1714" t="s">
        <v>9637</v>
      </c>
      <c r="E1714" t="s">
        <v>6292</v>
      </c>
      <c r="F1714" t="s">
        <v>9574</v>
      </c>
      <c r="G1714" t="s">
        <v>9638</v>
      </c>
      <c r="H1714">
        <v>0</v>
      </c>
      <c r="I1714">
        <v>0</v>
      </c>
      <c r="J1714">
        <v>0</v>
      </c>
      <c r="K1714">
        <v>0</v>
      </c>
      <c r="L1714">
        <v>0</v>
      </c>
      <c r="M1714">
        <v>0</v>
      </c>
    </row>
    <row r="1715" spans="1:13" x14ac:dyDescent="0.2">
      <c r="A1715">
        <v>5950004</v>
      </c>
      <c r="B1715" t="s">
        <v>6289</v>
      </c>
      <c r="C1715" t="s">
        <v>9573</v>
      </c>
      <c r="D1715" t="s">
        <v>9639</v>
      </c>
      <c r="E1715" t="s">
        <v>6292</v>
      </c>
      <c r="F1715" t="s">
        <v>9574</v>
      </c>
      <c r="G1715" t="s">
        <v>9640</v>
      </c>
      <c r="H1715">
        <v>0</v>
      </c>
      <c r="I1715">
        <v>0</v>
      </c>
      <c r="J1715">
        <v>1</v>
      </c>
      <c r="K1715">
        <v>0</v>
      </c>
      <c r="L1715">
        <v>0</v>
      </c>
      <c r="M1715">
        <v>0</v>
      </c>
    </row>
    <row r="1716" spans="1:13" x14ac:dyDescent="0.2">
      <c r="A1716">
        <v>5950023</v>
      </c>
      <c r="B1716" t="s">
        <v>6289</v>
      </c>
      <c r="C1716" t="s">
        <v>9573</v>
      </c>
      <c r="D1716" t="s">
        <v>9641</v>
      </c>
      <c r="E1716" t="s">
        <v>6292</v>
      </c>
      <c r="F1716" t="s">
        <v>9574</v>
      </c>
      <c r="G1716" t="s">
        <v>9642</v>
      </c>
      <c r="H1716">
        <v>0</v>
      </c>
      <c r="I1716">
        <v>0</v>
      </c>
      <c r="J1716">
        <v>1</v>
      </c>
      <c r="K1716">
        <v>0</v>
      </c>
      <c r="L1716">
        <v>0</v>
      </c>
      <c r="M1716">
        <v>0</v>
      </c>
    </row>
    <row r="1717" spans="1:13" x14ac:dyDescent="0.2">
      <c r="A1717">
        <v>5950055</v>
      </c>
      <c r="B1717" t="s">
        <v>6289</v>
      </c>
      <c r="C1717" t="s">
        <v>9573</v>
      </c>
      <c r="D1717" t="s">
        <v>9643</v>
      </c>
      <c r="E1717" t="s">
        <v>6292</v>
      </c>
      <c r="F1717" t="s">
        <v>9574</v>
      </c>
      <c r="G1717" t="s">
        <v>9644</v>
      </c>
      <c r="H1717">
        <v>0</v>
      </c>
      <c r="I1717">
        <v>0</v>
      </c>
      <c r="J1717">
        <v>0</v>
      </c>
      <c r="K1717">
        <v>0</v>
      </c>
      <c r="L1717">
        <v>0</v>
      </c>
      <c r="M1717">
        <v>0</v>
      </c>
    </row>
    <row r="1718" spans="1:13" x14ac:dyDescent="0.2">
      <c r="A1718">
        <v>5950052</v>
      </c>
      <c r="B1718" t="s">
        <v>6289</v>
      </c>
      <c r="C1718" t="s">
        <v>9573</v>
      </c>
      <c r="D1718" t="s">
        <v>8473</v>
      </c>
      <c r="E1718" t="s">
        <v>6292</v>
      </c>
      <c r="F1718" t="s">
        <v>9574</v>
      </c>
      <c r="G1718" t="s">
        <v>9645</v>
      </c>
      <c r="H1718">
        <v>0</v>
      </c>
      <c r="I1718">
        <v>0</v>
      </c>
      <c r="J1718">
        <v>0</v>
      </c>
      <c r="K1718">
        <v>0</v>
      </c>
      <c r="L1718">
        <v>0</v>
      </c>
      <c r="M1718">
        <v>0</v>
      </c>
    </row>
    <row r="1719" spans="1:13" x14ac:dyDescent="0.2">
      <c r="A1719">
        <v>5950006</v>
      </c>
      <c r="B1719" t="s">
        <v>6289</v>
      </c>
      <c r="C1719" t="s">
        <v>9573</v>
      </c>
      <c r="D1719" t="s">
        <v>9646</v>
      </c>
      <c r="E1719" t="s">
        <v>6292</v>
      </c>
      <c r="F1719" t="s">
        <v>9574</v>
      </c>
      <c r="G1719" t="s">
        <v>9647</v>
      </c>
      <c r="H1719">
        <v>0</v>
      </c>
      <c r="I1719">
        <v>0</v>
      </c>
      <c r="J1719">
        <v>1</v>
      </c>
      <c r="K1719">
        <v>0</v>
      </c>
      <c r="L1719">
        <v>0</v>
      </c>
      <c r="M1719">
        <v>0</v>
      </c>
    </row>
    <row r="1720" spans="1:13" x14ac:dyDescent="0.2">
      <c r="A1720">
        <v>5950021</v>
      </c>
      <c r="B1720" t="s">
        <v>6289</v>
      </c>
      <c r="C1720" t="s">
        <v>9573</v>
      </c>
      <c r="D1720" t="s">
        <v>9277</v>
      </c>
      <c r="E1720" t="s">
        <v>6292</v>
      </c>
      <c r="F1720" t="s">
        <v>9574</v>
      </c>
      <c r="G1720" t="s">
        <v>9278</v>
      </c>
      <c r="H1720">
        <v>0</v>
      </c>
      <c r="I1720">
        <v>0</v>
      </c>
      <c r="J1720">
        <v>1</v>
      </c>
      <c r="K1720">
        <v>0</v>
      </c>
      <c r="L1720">
        <v>0</v>
      </c>
      <c r="M1720">
        <v>0</v>
      </c>
    </row>
    <row r="1721" spans="1:13" x14ac:dyDescent="0.2">
      <c r="A1721">
        <v>5950051</v>
      </c>
      <c r="B1721" t="s">
        <v>6289</v>
      </c>
      <c r="C1721" t="s">
        <v>9573</v>
      </c>
      <c r="D1721" t="s">
        <v>8481</v>
      </c>
      <c r="E1721" t="s">
        <v>6292</v>
      </c>
      <c r="F1721" t="s">
        <v>9574</v>
      </c>
      <c r="G1721" t="s">
        <v>9648</v>
      </c>
      <c r="H1721">
        <v>0</v>
      </c>
      <c r="I1721">
        <v>0</v>
      </c>
      <c r="J1721">
        <v>0</v>
      </c>
      <c r="K1721">
        <v>0</v>
      </c>
      <c r="L1721">
        <v>0</v>
      </c>
      <c r="M1721">
        <v>0</v>
      </c>
    </row>
    <row r="1722" spans="1:13" x14ac:dyDescent="0.2">
      <c r="A1722">
        <v>5950015</v>
      </c>
      <c r="B1722" t="s">
        <v>6289</v>
      </c>
      <c r="C1722" t="s">
        <v>9573</v>
      </c>
      <c r="D1722" t="s">
        <v>9649</v>
      </c>
      <c r="E1722" t="s">
        <v>6292</v>
      </c>
      <c r="F1722" t="s">
        <v>9574</v>
      </c>
      <c r="G1722" t="s">
        <v>9650</v>
      </c>
      <c r="H1722">
        <v>0</v>
      </c>
      <c r="I1722">
        <v>0</v>
      </c>
      <c r="J1722">
        <v>1</v>
      </c>
      <c r="K1722">
        <v>0</v>
      </c>
      <c r="L1722">
        <v>0</v>
      </c>
      <c r="M1722">
        <v>0</v>
      </c>
    </row>
    <row r="1723" spans="1:13" x14ac:dyDescent="0.2">
      <c r="A1723">
        <v>5950063</v>
      </c>
      <c r="B1723" t="s">
        <v>6289</v>
      </c>
      <c r="C1723" t="s">
        <v>9573</v>
      </c>
      <c r="D1723" t="s">
        <v>8195</v>
      </c>
      <c r="E1723" t="s">
        <v>6292</v>
      </c>
      <c r="F1723" t="s">
        <v>9574</v>
      </c>
      <c r="G1723" t="s">
        <v>8196</v>
      </c>
      <c r="H1723">
        <v>0</v>
      </c>
      <c r="I1723">
        <v>0</v>
      </c>
      <c r="J1723">
        <v>0</v>
      </c>
      <c r="K1723">
        <v>0</v>
      </c>
      <c r="L1723">
        <v>0</v>
      </c>
      <c r="M1723">
        <v>0</v>
      </c>
    </row>
    <row r="1724" spans="1:13" x14ac:dyDescent="0.2">
      <c r="A1724">
        <v>5950072</v>
      </c>
      <c r="B1724" t="s">
        <v>6289</v>
      </c>
      <c r="C1724" t="s">
        <v>9573</v>
      </c>
      <c r="D1724" t="s">
        <v>9651</v>
      </c>
      <c r="E1724" t="s">
        <v>6292</v>
      </c>
      <c r="F1724" t="s">
        <v>9574</v>
      </c>
      <c r="G1724" t="s">
        <v>9652</v>
      </c>
      <c r="H1724">
        <v>0</v>
      </c>
      <c r="I1724">
        <v>0</v>
      </c>
      <c r="J1724">
        <v>1</v>
      </c>
      <c r="K1724">
        <v>0</v>
      </c>
      <c r="L1724">
        <v>0</v>
      </c>
      <c r="M1724">
        <v>0</v>
      </c>
    </row>
    <row r="1725" spans="1:13" x14ac:dyDescent="0.2">
      <c r="A1725">
        <v>5950011</v>
      </c>
      <c r="B1725" t="s">
        <v>6289</v>
      </c>
      <c r="C1725" t="s">
        <v>9573</v>
      </c>
      <c r="D1725" t="s">
        <v>9653</v>
      </c>
      <c r="E1725" t="s">
        <v>6292</v>
      </c>
      <c r="F1725" t="s">
        <v>9574</v>
      </c>
      <c r="G1725" t="s">
        <v>9654</v>
      </c>
      <c r="H1725">
        <v>0</v>
      </c>
      <c r="I1725">
        <v>0</v>
      </c>
      <c r="J1725">
        <v>0</v>
      </c>
      <c r="K1725">
        <v>1</v>
      </c>
      <c r="L1725">
        <v>0</v>
      </c>
      <c r="M1725">
        <v>0</v>
      </c>
    </row>
    <row r="1726" spans="1:13" x14ac:dyDescent="0.2">
      <c r="A1726">
        <v>5950013</v>
      </c>
      <c r="B1726" t="s">
        <v>6289</v>
      </c>
      <c r="C1726" t="s">
        <v>9573</v>
      </c>
      <c r="D1726" t="s">
        <v>9655</v>
      </c>
      <c r="E1726" t="s">
        <v>6292</v>
      </c>
      <c r="F1726" t="s">
        <v>9574</v>
      </c>
      <c r="G1726" t="s">
        <v>9656</v>
      </c>
      <c r="H1726">
        <v>0</v>
      </c>
      <c r="I1726">
        <v>0</v>
      </c>
      <c r="J1726">
        <v>0</v>
      </c>
      <c r="K1726">
        <v>0</v>
      </c>
      <c r="L1726">
        <v>0</v>
      </c>
      <c r="M1726">
        <v>0</v>
      </c>
    </row>
    <row r="1727" spans="1:13" x14ac:dyDescent="0.2">
      <c r="A1727">
        <v>5950037</v>
      </c>
      <c r="B1727" t="s">
        <v>6289</v>
      </c>
      <c r="C1727" t="s">
        <v>9573</v>
      </c>
      <c r="D1727" t="s">
        <v>9657</v>
      </c>
      <c r="E1727" t="s">
        <v>6292</v>
      </c>
      <c r="F1727" t="s">
        <v>9574</v>
      </c>
      <c r="G1727" t="s">
        <v>9658</v>
      </c>
      <c r="H1727">
        <v>0</v>
      </c>
      <c r="I1727">
        <v>0</v>
      </c>
      <c r="J1727">
        <v>0</v>
      </c>
      <c r="K1727">
        <v>1</v>
      </c>
      <c r="L1727">
        <v>0</v>
      </c>
      <c r="M1727">
        <v>0</v>
      </c>
    </row>
    <row r="1728" spans="1:13" x14ac:dyDescent="0.2">
      <c r="A1728">
        <v>5950037</v>
      </c>
      <c r="B1728" t="s">
        <v>6289</v>
      </c>
      <c r="C1728" t="s">
        <v>9573</v>
      </c>
      <c r="D1728" t="s">
        <v>9659</v>
      </c>
      <c r="E1728" t="s">
        <v>6292</v>
      </c>
      <c r="F1728" t="s">
        <v>9574</v>
      </c>
      <c r="G1728" t="s">
        <v>9660</v>
      </c>
      <c r="H1728">
        <v>0</v>
      </c>
      <c r="I1728">
        <v>0</v>
      </c>
      <c r="J1728">
        <v>1</v>
      </c>
      <c r="K1728">
        <v>1</v>
      </c>
      <c r="L1728">
        <v>0</v>
      </c>
      <c r="M1728">
        <v>0</v>
      </c>
    </row>
    <row r="1729" spans="1:13" x14ac:dyDescent="0.2">
      <c r="A1729">
        <v>5950005</v>
      </c>
      <c r="B1729" t="s">
        <v>6289</v>
      </c>
      <c r="C1729" t="s">
        <v>9573</v>
      </c>
      <c r="D1729" t="s">
        <v>9661</v>
      </c>
      <c r="E1729" t="s">
        <v>6292</v>
      </c>
      <c r="F1729" t="s">
        <v>9574</v>
      </c>
      <c r="G1729" t="s">
        <v>9662</v>
      </c>
      <c r="H1729">
        <v>0</v>
      </c>
      <c r="I1729">
        <v>0</v>
      </c>
      <c r="J1729">
        <v>1</v>
      </c>
      <c r="K1729">
        <v>0</v>
      </c>
      <c r="L1729">
        <v>0</v>
      </c>
      <c r="M1729">
        <v>0</v>
      </c>
    </row>
    <row r="1730" spans="1:13" x14ac:dyDescent="0.2">
      <c r="A1730">
        <v>5950056</v>
      </c>
      <c r="B1730" t="s">
        <v>6289</v>
      </c>
      <c r="C1730" t="s">
        <v>9573</v>
      </c>
      <c r="D1730" t="s">
        <v>9663</v>
      </c>
      <c r="E1730" t="s">
        <v>6292</v>
      </c>
      <c r="F1730" t="s">
        <v>9574</v>
      </c>
      <c r="G1730" t="s">
        <v>9664</v>
      </c>
      <c r="H1730">
        <v>0</v>
      </c>
      <c r="I1730">
        <v>0</v>
      </c>
      <c r="J1730">
        <v>0</v>
      </c>
      <c r="K1730">
        <v>0</v>
      </c>
      <c r="L1730">
        <v>0</v>
      </c>
      <c r="M1730">
        <v>0</v>
      </c>
    </row>
    <row r="1731" spans="1:13" x14ac:dyDescent="0.2">
      <c r="A1731">
        <v>5950075</v>
      </c>
      <c r="B1731" t="s">
        <v>6289</v>
      </c>
      <c r="C1731" t="s">
        <v>9573</v>
      </c>
      <c r="D1731" t="s">
        <v>9125</v>
      </c>
      <c r="E1731" t="s">
        <v>6292</v>
      </c>
      <c r="F1731" t="s">
        <v>9574</v>
      </c>
      <c r="G1731" t="s">
        <v>9126</v>
      </c>
      <c r="H1731">
        <v>0</v>
      </c>
      <c r="I1731">
        <v>0</v>
      </c>
      <c r="J1731">
        <v>1</v>
      </c>
      <c r="K1731">
        <v>0</v>
      </c>
      <c r="L1731">
        <v>0</v>
      </c>
      <c r="M1731">
        <v>0</v>
      </c>
    </row>
    <row r="1732" spans="1:13" x14ac:dyDescent="0.2">
      <c r="A1732">
        <v>5950065</v>
      </c>
      <c r="B1732" t="s">
        <v>6289</v>
      </c>
      <c r="C1732" t="s">
        <v>9573</v>
      </c>
      <c r="D1732" t="s">
        <v>9665</v>
      </c>
      <c r="E1732" t="s">
        <v>6292</v>
      </c>
      <c r="F1732" t="s">
        <v>9574</v>
      </c>
      <c r="G1732" t="s">
        <v>9666</v>
      </c>
      <c r="H1732">
        <v>0</v>
      </c>
      <c r="I1732">
        <v>0</v>
      </c>
      <c r="J1732">
        <v>0</v>
      </c>
      <c r="K1732">
        <v>0</v>
      </c>
      <c r="L1732">
        <v>0</v>
      </c>
      <c r="M1732">
        <v>0</v>
      </c>
    </row>
    <row r="1733" spans="1:13" x14ac:dyDescent="0.2">
      <c r="A1733">
        <v>5690000</v>
      </c>
      <c r="B1733" t="s">
        <v>6289</v>
      </c>
      <c r="C1733" t="s">
        <v>9667</v>
      </c>
      <c r="D1733" t="s">
        <v>6291</v>
      </c>
      <c r="E1733" t="s">
        <v>6292</v>
      </c>
      <c r="F1733" t="s">
        <v>9668</v>
      </c>
      <c r="G1733" t="s">
        <v>6294</v>
      </c>
      <c r="H1733">
        <v>0</v>
      </c>
      <c r="I1733">
        <v>0</v>
      </c>
      <c r="J1733">
        <v>0</v>
      </c>
      <c r="K1733">
        <v>0</v>
      </c>
      <c r="L1733">
        <v>0</v>
      </c>
      <c r="M1733">
        <v>0</v>
      </c>
    </row>
    <row r="1734" spans="1:13" x14ac:dyDescent="0.2">
      <c r="A1734">
        <v>5691146</v>
      </c>
      <c r="B1734" t="s">
        <v>6289</v>
      </c>
      <c r="C1734" t="s">
        <v>9667</v>
      </c>
      <c r="D1734" t="s">
        <v>9669</v>
      </c>
      <c r="E1734" t="s">
        <v>6292</v>
      </c>
      <c r="F1734" t="s">
        <v>9668</v>
      </c>
      <c r="G1734" t="s">
        <v>9670</v>
      </c>
      <c r="H1734">
        <v>0</v>
      </c>
      <c r="I1734">
        <v>0</v>
      </c>
      <c r="J1734">
        <v>0</v>
      </c>
      <c r="K1734">
        <v>0</v>
      </c>
      <c r="L1734">
        <v>0</v>
      </c>
      <c r="M1734">
        <v>0</v>
      </c>
    </row>
    <row r="1735" spans="1:13" x14ac:dyDescent="0.2">
      <c r="A1735">
        <v>5691123</v>
      </c>
      <c r="B1735" t="s">
        <v>6289</v>
      </c>
      <c r="C1735" t="s">
        <v>9667</v>
      </c>
      <c r="D1735" t="s">
        <v>9671</v>
      </c>
      <c r="E1735" t="s">
        <v>6292</v>
      </c>
      <c r="F1735" t="s">
        <v>9668</v>
      </c>
      <c r="G1735" t="s">
        <v>9672</v>
      </c>
      <c r="H1735">
        <v>0</v>
      </c>
      <c r="I1735">
        <v>0</v>
      </c>
      <c r="J1735">
        <v>1</v>
      </c>
      <c r="K1735">
        <v>0</v>
      </c>
      <c r="L1735">
        <v>0</v>
      </c>
      <c r="M1735">
        <v>0</v>
      </c>
    </row>
    <row r="1736" spans="1:13" x14ac:dyDescent="0.2">
      <c r="A1736">
        <v>5690806</v>
      </c>
      <c r="B1736" t="s">
        <v>6289</v>
      </c>
      <c r="C1736" t="s">
        <v>9667</v>
      </c>
      <c r="D1736" t="s">
        <v>9673</v>
      </c>
      <c r="E1736" t="s">
        <v>6292</v>
      </c>
      <c r="F1736" t="s">
        <v>9668</v>
      </c>
      <c r="G1736" t="s">
        <v>9674</v>
      </c>
      <c r="H1736">
        <v>0</v>
      </c>
      <c r="I1736">
        <v>0</v>
      </c>
      <c r="J1736">
        <v>0</v>
      </c>
      <c r="K1736">
        <v>0</v>
      </c>
      <c r="L1736">
        <v>0</v>
      </c>
      <c r="M1736">
        <v>0</v>
      </c>
    </row>
    <row r="1737" spans="1:13" x14ac:dyDescent="0.2">
      <c r="A1737">
        <v>5690082</v>
      </c>
      <c r="B1737" t="s">
        <v>6289</v>
      </c>
      <c r="C1737" t="s">
        <v>9667</v>
      </c>
      <c r="D1737" t="s">
        <v>9675</v>
      </c>
      <c r="E1737" t="s">
        <v>6292</v>
      </c>
      <c r="F1737" t="s">
        <v>9668</v>
      </c>
      <c r="G1737" t="s">
        <v>9676</v>
      </c>
      <c r="H1737">
        <v>0</v>
      </c>
      <c r="I1737">
        <v>0</v>
      </c>
      <c r="J1737">
        <v>0</v>
      </c>
      <c r="K1737">
        <v>0</v>
      </c>
      <c r="L1737">
        <v>0</v>
      </c>
      <c r="M1737">
        <v>0</v>
      </c>
    </row>
    <row r="1738" spans="1:13" x14ac:dyDescent="0.2">
      <c r="A1738">
        <v>5691134</v>
      </c>
      <c r="B1738" t="s">
        <v>6289</v>
      </c>
      <c r="C1738" t="s">
        <v>9667</v>
      </c>
      <c r="D1738" t="s">
        <v>6832</v>
      </c>
      <c r="E1738" t="s">
        <v>6292</v>
      </c>
      <c r="F1738" t="s">
        <v>9668</v>
      </c>
      <c r="G1738" t="s">
        <v>9407</v>
      </c>
      <c r="H1738">
        <v>0</v>
      </c>
      <c r="I1738">
        <v>0</v>
      </c>
      <c r="J1738">
        <v>0</v>
      </c>
      <c r="K1738">
        <v>0</v>
      </c>
      <c r="L1738">
        <v>0</v>
      </c>
      <c r="M1738">
        <v>0</v>
      </c>
    </row>
    <row r="1739" spans="1:13" x14ac:dyDescent="0.2">
      <c r="A1739">
        <v>5691045</v>
      </c>
      <c r="B1739" t="s">
        <v>6289</v>
      </c>
      <c r="C1739" t="s">
        <v>9667</v>
      </c>
      <c r="D1739" t="s">
        <v>9677</v>
      </c>
      <c r="E1739" t="s">
        <v>6292</v>
      </c>
      <c r="F1739" t="s">
        <v>9668</v>
      </c>
      <c r="G1739" t="s">
        <v>9678</v>
      </c>
      <c r="H1739">
        <v>0</v>
      </c>
      <c r="I1739">
        <v>0</v>
      </c>
      <c r="J1739">
        <v>1</v>
      </c>
      <c r="K1739">
        <v>0</v>
      </c>
      <c r="L1739">
        <v>0</v>
      </c>
      <c r="M1739">
        <v>0</v>
      </c>
    </row>
    <row r="1740" spans="1:13" x14ac:dyDescent="0.2">
      <c r="A1740">
        <v>5691102</v>
      </c>
      <c r="B1740" t="s">
        <v>6289</v>
      </c>
      <c r="C1740" t="s">
        <v>9667</v>
      </c>
      <c r="D1740" t="s">
        <v>9679</v>
      </c>
      <c r="E1740" t="s">
        <v>6292</v>
      </c>
      <c r="F1740" t="s">
        <v>9668</v>
      </c>
      <c r="G1740" t="s">
        <v>9680</v>
      </c>
      <c r="H1740">
        <v>0</v>
      </c>
      <c r="I1740">
        <v>0</v>
      </c>
      <c r="J1740">
        <v>0</v>
      </c>
      <c r="K1740">
        <v>0</v>
      </c>
      <c r="L1740">
        <v>0</v>
      </c>
      <c r="M1740">
        <v>0</v>
      </c>
    </row>
    <row r="1741" spans="1:13" x14ac:dyDescent="0.2">
      <c r="A1741">
        <v>5691101</v>
      </c>
      <c r="B1741" t="s">
        <v>6289</v>
      </c>
      <c r="C1741" t="s">
        <v>9667</v>
      </c>
      <c r="D1741" t="s">
        <v>9681</v>
      </c>
      <c r="E1741" t="s">
        <v>6292</v>
      </c>
      <c r="F1741" t="s">
        <v>9668</v>
      </c>
      <c r="G1741" t="s">
        <v>9682</v>
      </c>
      <c r="H1741">
        <v>0</v>
      </c>
      <c r="I1741">
        <v>0</v>
      </c>
      <c r="J1741">
        <v>0</v>
      </c>
      <c r="K1741">
        <v>0</v>
      </c>
      <c r="L1741">
        <v>0</v>
      </c>
      <c r="M1741">
        <v>0</v>
      </c>
    </row>
    <row r="1742" spans="1:13" x14ac:dyDescent="0.2">
      <c r="A1742">
        <v>5691106</v>
      </c>
      <c r="B1742" t="s">
        <v>6289</v>
      </c>
      <c r="C1742" t="s">
        <v>9667</v>
      </c>
      <c r="D1742" t="s">
        <v>9683</v>
      </c>
      <c r="E1742" t="s">
        <v>6292</v>
      </c>
      <c r="F1742" t="s">
        <v>9668</v>
      </c>
      <c r="G1742" t="s">
        <v>9684</v>
      </c>
      <c r="H1742">
        <v>0</v>
      </c>
      <c r="I1742">
        <v>0</v>
      </c>
      <c r="J1742">
        <v>0</v>
      </c>
      <c r="K1742">
        <v>0</v>
      </c>
      <c r="L1742">
        <v>0</v>
      </c>
      <c r="M1742">
        <v>0</v>
      </c>
    </row>
    <row r="1743" spans="1:13" x14ac:dyDescent="0.2">
      <c r="A1743">
        <v>5691105</v>
      </c>
      <c r="B1743" t="s">
        <v>6289</v>
      </c>
      <c r="C1743" t="s">
        <v>9667</v>
      </c>
      <c r="D1743" t="s">
        <v>9685</v>
      </c>
      <c r="E1743" t="s">
        <v>6292</v>
      </c>
      <c r="F1743" t="s">
        <v>9668</v>
      </c>
      <c r="G1743" t="s">
        <v>9686</v>
      </c>
      <c r="H1743">
        <v>0</v>
      </c>
      <c r="I1743">
        <v>0</v>
      </c>
      <c r="J1743">
        <v>0</v>
      </c>
      <c r="K1743">
        <v>0</v>
      </c>
      <c r="L1743">
        <v>0</v>
      </c>
      <c r="M1743">
        <v>0</v>
      </c>
    </row>
    <row r="1744" spans="1:13" x14ac:dyDescent="0.2">
      <c r="A1744">
        <v>5691104</v>
      </c>
      <c r="B1744" t="s">
        <v>6289</v>
      </c>
      <c r="C1744" t="s">
        <v>9667</v>
      </c>
      <c r="D1744" t="s">
        <v>9687</v>
      </c>
      <c r="E1744" t="s">
        <v>6292</v>
      </c>
      <c r="F1744" t="s">
        <v>9668</v>
      </c>
      <c r="G1744" t="s">
        <v>9688</v>
      </c>
      <c r="H1744">
        <v>0</v>
      </c>
      <c r="I1744">
        <v>0</v>
      </c>
      <c r="J1744">
        <v>0</v>
      </c>
      <c r="K1744">
        <v>0</v>
      </c>
      <c r="L1744">
        <v>0</v>
      </c>
      <c r="M1744">
        <v>0</v>
      </c>
    </row>
    <row r="1745" spans="1:13" x14ac:dyDescent="0.2">
      <c r="A1745">
        <v>5691107</v>
      </c>
      <c r="B1745" t="s">
        <v>6289</v>
      </c>
      <c r="C1745" t="s">
        <v>9667</v>
      </c>
      <c r="D1745" t="s">
        <v>9689</v>
      </c>
      <c r="E1745" t="s">
        <v>6292</v>
      </c>
      <c r="F1745" t="s">
        <v>9668</v>
      </c>
      <c r="G1745" t="s">
        <v>9690</v>
      </c>
      <c r="H1745">
        <v>0</v>
      </c>
      <c r="I1745">
        <v>0</v>
      </c>
      <c r="J1745">
        <v>0</v>
      </c>
      <c r="K1745">
        <v>0</v>
      </c>
      <c r="L1745">
        <v>0</v>
      </c>
      <c r="M1745">
        <v>0</v>
      </c>
    </row>
    <row r="1746" spans="1:13" x14ac:dyDescent="0.2">
      <c r="A1746">
        <v>5691108</v>
      </c>
      <c r="B1746" t="s">
        <v>6289</v>
      </c>
      <c r="C1746" t="s">
        <v>9667</v>
      </c>
      <c r="D1746" t="s">
        <v>9691</v>
      </c>
      <c r="E1746" t="s">
        <v>6292</v>
      </c>
      <c r="F1746" t="s">
        <v>9668</v>
      </c>
      <c r="G1746" t="s">
        <v>9692</v>
      </c>
      <c r="H1746">
        <v>0</v>
      </c>
      <c r="I1746">
        <v>0</v>
      </c>
      <c r="J1746">
        <v>0</v>
      </c>
      <c r="K1746">
        <v>0</v>
      </c>
      <c r="L1746">
        <v>0</v>
      </c>
      <c r="M1746">
        <v>0</v>
      </c>
    </row>
    <row r="1747" spans="1:13" x14ac:dyDescent="0.2">
      <c r="A1747">
        <v>5690027</v>
      </c>
      <c r="B1747" t="s">
        <v>6289</v>
      </c>
      <c r="C1747" t="s">
        <v>9667</v>
      </c>
      <c r="D1747" t="s">
        <v>9693</v>
      </c>
      <c r="E1747" t="s">
        <v>6292</v>
      </c>
      <c r="F1747" t="s">
        <v>9668</v>
      </c>
      <c r="G1747" t="s">
        <v>9694</v>
      </c>
      <c r="H1747">
        <v>0</v>
      </c>
      <c r="I1747">
        <v>0</v>
      </c>
      <c r="J1747">
        <v>0</v>
      </c>
      <c r="K1747">
        <v>0</v>
      </c>
      <c r="L1747">
        <v>0</v>
      </c>
      <c r="M1747">
        <v>0</v>
      </c>
    </row>
    <row r="1748" spans="1:13" x14ac:dyDescent="0.2">
      <c r="A1748">
        <v>5690026</v>
      </c>
      <c r="B1748" t="s">
        <v>6289</v>
      </c>
      <c r="C1748" t="s">
        <v>9667</v>
      </c>
      <c r="D1748" t="s">
        <v>9695</v>
      </c>
      <c r="E1748" t="s">
        <v>6292</v>
      </c>
      <c r="F1748" t="s">
        <v>9668</v>
      </c>
      <c r="G1748" t="s">
        <v>9696</v>
      </c>
      <c r="H1748">
        <v>0</v>
      </c>
      <c r="I1748">
        <v>0</v>
      </c>
      <c r="J1748">
        <v>0</v>
      </c>
      <c r="K1748">
        <v>0</v>
      </c>
      <c r="L1748">
        <v>0</v>
      </c>
      <c r="M1748">
        <v>0</v>
      </c>
    </row>
    <row r="1749" spans="1:13" x14ac:dyDescent="0.2">
      <c r="A1749">
        <v>5691029</v>
      </c>
      <c r="B1749" t="s">
        <v>6289</v>
      </c>
      <c r="C1749" t="s">
        <v>9667</v>
      </c>
      <c r="D1749" t="s">
        <v>9697</v>
      </c>
      <c r="E1749" t="s">
        <v>6292</v>
      </c>
      <c r="F1749" t="s">
        <v>9668</v>
      </c>
      <c r="G1749" t="s">
        <v>9698</v>
      </c>
      <c r="H1749">
        <v>0</v>
      </c>
      <c r="I1749">
        <v>0</v>
      </c>
      <c r="J1749">
        <v>1</v>
      </c>
      <c r="K1749">
        <v>0</v>
      </c>
      <c r="L1749">
        <v>0</v>
      </c>
      <c r="M1749">
        <v>0</v>
      </c>
    </row>
    <row r="1750" spans="1:13" x14ac:dyDescent="0.2">
      <c r="A1750">
        <v>5690015</v>
      </c>
      <c r="B1750" t="s">
        <v>6289</v>
      </c>
      <c r="C1750" t="s">
        <v>9667</v>
      </c>
      <c r="D1750" t="s">
        <v>9699</v>
      </c>
      <c r="E1750" t="s">
        <v>6292</v>
      </c>
      <c r="F1750" t="s">
        <v>9668</v>
      </c>
      <c r="G1750" t="s">
        <v>9700</v>
      </c>
      <c r="H1750">
        <v>0</v>
      </c>
      <c r="I1750">
        <v>0</v>
      </c>
      <c r="J1750">
        <v>1</v>
      </c>
      <c r="K1750">
        <v>0</v>
      </c>
      <c r="L1750">
        <v>0</v>
      </c>
      <c r="M1750">
        <v>0</v>
      </c>
    </row>
    <row r="1751" spans="1:13" x14ac:dyDescent="0.2">
      <c r="A1751">
        <v>5691003</v>
      </c>
      <c r="B1751" t="s">
        <v>6289</v>
      </c>
      <c r="C1751" t="s">
        <v>9667</v>
      </c>
      <c r="D1751" t="s">
        <v>9701</v>
      </c>
      <c r="E1751" t="s">
        <v>6292</v>
      </c>
      <c r="F1751" t="s">
        <v>9668</v>
      </c>
      <c r="G1751" t="s">
        <v>9702</v>
      </c>
      <c r="H1751">
        <v>0</v>
      </c>
      <c r="I1751">
        <v>0</v>
      </c>
      <c r="J1751">
        <v>0</v>
      </c>
      <c r="K1751">
        <v>0</v>
      </c>
      <c r="L1751">
        <v>0</v>
      </c>
      <c r="M1751">
        <v>0</v>
      </c>
    </row>
    <row r="1752" spans="1:13" x14ac:dyDescent="0.2">
      <c r="A1752">
        <v>5691135</v>
      </c>
      <c r="B1752" t="s">
        <v>6289</v>
      </c>
      <c r="C1752" t="s">
        <v>9667</v>
      </c>
      <c r="D1752" t="s">
        <v>9703</v>
      </c>
      <c r="E1752" t="s">
        <v>6292</v>
      </c>
      <c r="F1752" t="s">
        <v>9668</v>
      </c>
      <c r="G1752" t="s">
        <v>9704</v>
      </c>
      <c r="H1752">
        <v>0</v>
      </c>
      <c r="I1752">
        <v>0</v>
      </c>
      <c r="J1752">
        <v>0</v>
      </c>
      <c r="K1752">
        <v>0</v>
      </c>
      <c r="L1752">
        <v>0</v>
      </c>
      <c r="M1752">
        <v>0</v>
      </c>
    </row>
    <row r="1753" spans="1:13" x14ac:dyDescent="0.2">
      <c r="A1753">
        <v>5691111</v>
      </c>
      <c r="B1753" t="s">
        <v>6289</v>
      </c>
      <c r="C1753" t="s">
        <v>9667</v>
      </c>
      <c r="D1753" t="s">
        <v>9705</v>
      </c>
      <c r="E1753" t="s">
        <v>6292</v>
      </c>
      <c r="F1753" t="s">
        <v>9668</v>
      </c>
      <c r="G1753" t="s">
        <v>9706</v>
      </c>
      <c r="H1753">
        <v>0</v>
      </c>
      <c r="I1753">
        <v>0</v>
      </c>
      <c r="J1753">
        <v>1</v>
      </c>
      <c r="K1753">
        <v>0</v>
      </c>
      <c r="L1753">
        <v>0</v>
      </c>
      <c r="M1753">
        <v>0</v>
      </c>
    </row>
    <row r="1754" spans="1:13" x14ac:dyDescent="0.2">
      <c r="A1754">
        <v>5691027</v>
      </c>
      <c r="B1754" t="s">
        <v>6289</v>
      </c>
      <c r="C1754" t="s">
        <v>9667</v>
      </c>
      <c r="D1754" t="s">
        <v>9707</v>
      </c>
      <c r="E1754" t="s">
        <v>6292</v>
      </c>
      <c r="F1754" t="s">
        <v>9668</v>
      </c>
      <c r="G1754" t="s">
        <v>9708</v>
      </c>
      <c r="H1754">
        <v>0</v>
      </c>
      <c r="I1754">
        <v>0</v>
      </c>
      <c r="J1754">
        <v>1</v>
      </c>
      <c r="K1754">
        <v>0</v>
      </c>
      <c r="L1754">
        <v>0</v>
      </c>
      <c r="M1754">
        <v>0</v>
      </c>
    </row>
    <row r="1755" spans="1:13" x14ac:dyDescent="0.2">
      <c r="A1755">
        <v>5691028</v>
      </c>
      <c r="B1755" t="s">
        <v>6289</v>
      </c>
      <c r="C1755" t="s">
        <v>9667</v>
      </c>
      <c r="D1755" t="s">
        <v>9709</v>
      </c>
      <c r="E1755" t="s">
        <v>6292</v>
      </c>
      <c r="F1755" t="s">
        <v>9668</v>
      </c>
      <c r="G1755" t="s">
        <v>9710</v>
      </c>
      <c r="H1755">
        <v>0</v>
      </c>
      <c r="I1755">
        <v>0</v>
      </c>
      <c r="J1755">
        <v>0</v>
      </c>
      <c r="K1755">
        <v>0</v>
      </c>
      <c r="L1755">
        <v>0</v>
      </c>
      <c r="M1755">
        <v>0</v>
      </c>
    </row>
    <row r="1756" spans="1:13" x14ac:dyDescent="0.2">
      <c r="A1756">
        <v>5690083</v>
      </c>
      <c r="B1756" t="s">
        <v>6289</v>
      </c>
      <c r="C1756" t="s">
        <v>9667</v>
      </c>
      <c r="D1756" t="s">
        <v>9711</v>
      </c>
      <c r="E1756" t="s">
        <v>6292</v>
      </c>
      <c r="F1756" t="s">
        <v>9668</v>
      </c>
      <c r="G1756" t="s">
        <v>9712</v>
      </c>
      <c r="H1756">
        <v>0</v>
      </c>
      <c r="I1756">
        <v>0</v>
      </c>
      <c r="J1756">
        <v>0</v>
      </c>
      <c r="K1756">
        <v>0</v>
      </c>
      <c r="L1756">
        <v>0</v>
      </c>
      <c r="M1756">
        <v>0</v>
      </c>
    </row>
    <row r="1757" spans="1:13" x14ac:dyDescent="0.2">
      <c r="A1757">
        <v>5690031</v>
      </c>
      <c r="B1757" t="s">
        <v>6289</v>
      </c>
      <c r="C1757" t="s">
        <v>9667</v>
      </c>
      <c r="D1757" t="s">
        <v>9713</v>
      </c>
      <c r="E1757" t="s">
        <v>6292</v>
      </c>
      <c r="F1757" t="s">
        <v>9668</v>
      </c>
      <c r="G1757" t="s">
        <v>9714</v>
      </c>
      <c r="H1757">
        <v>0</v>
      </c>
      <c r="I1757">
        <v>0</v>
      </c>
      <c r="J1757">
        <v>1</v>
      </c>
      <c r="K1757">
        <v>0</v>
      </c>
      <c r="L1757">
        <v>0</v>
      </c>
      <c r="M1757">
        <v>0</v>
      </c>
    </row>
    <row r="1758" spans="1:13" x14ac:dyDescent="0.2">
      <c r="A1758">
        <v>5690034</v>
      </c>
      <c r="B1758" t="s">
        <v>6289</v>
      </c>
      <c r="C1758" t="s">
        <v>9667</v>
      </c>
      <c r="D1758" t="s">
        <v>9715</v>
      </c>
      <c r="E1758" t="s">
        <v>6292</v>
      </c>
      <c r="F1758" t="s">
        <v>9668</v>
      </c>
      <c r="G1758" t="s">
        <v>9716</v>
      </c>
      <c r="H1758">
        <v>0</v>
      </c>
      <c r="I1758">
        <v>0</v>
      </c>
      <c r="J1758">
        <v>1</v>
      </c>
      <c r="K1758">
        <v>0</v>
      </c>
      <c r="L1758">
        <v>0</v>
      </c>
      <c r="M1758">
        <v>0</v>
      </c>
    </row>
    <row r="1759" spans="1:13" x14ac:dyDescent="0.2">
      <c r="A1759">
        <v>5690078</v>
      </c>
      <c r="B1759" t="s">
        <v>6289</v>
      </c>
      <c r="C1759" t="s">
        <v>9667</v>
      </c>
      <c r="D1759" t="s">
        <v>8955</v>
      </c>
      <c r="E1759" t="s">
        <v>6292</v>
      </c>
      <c r="F1759" t="s">
        <v>9668</v>
      </c>
      <c r="G1759" t="s">
        <v>8956</v>
      </c>
      <c r="H1759">
        <v>0</v>
      </c>
      <c r="I1759">
        <v>0</v>
      </c>
      <c r="J1759">
        <v>0</v>
      </c>
      <c r="K1759">
        <v>0</v>
      </c>
      <c r="L1759">
        <v>0</v>
      </c>
      <c r="M1759">
        <v>0</v>
      </c>
    </row>
    <row r="1760" spans="1:13" x14ac:dyDescent="0.2">
      <c r="A1760">
        <v>5691144</v>
      </c>
      <c r="B1760" t="s">
        <v>6289</v>
      </c>
      <c r="C1760" t="s">
        <v>9667</v>
      </c>
      <c r="D1760" t="s">
        <v>9717</v>
      </c>
      <c r="E1760" t="s">
        <v>6292</v>
      </c>
      <c r="F1760" t="s">
        <v>9668</v>
      </c>
      <c r="G1760" t="s">
        <v>9718</v>
      </c>
      <c r="H1760">
        <v>0</v>
      </c>
      <c r="I1760">
        <v>0</v>
      </c>
      <c r="J1760">
        <v>0</v>
      </c>
      <c r="K1760">
        <v>0</v>
      </c>
      <c r="L1760">
        <v>0</v>
      </c>
      <c r="M1760">
        <v>0</v>
      </c>
    </row>
    <row r="1761" spans="1:13" x14ac:dyDescent="0.2">
      <c r="A1761">
        <v>5691137</v>
      </c>
      <c r="B1761" t="s">
        <v>6289</v>
      </c>
      <c r="C1761" t="s">
        <v>9667</v>
      </c>
      <c r="D1761" t="s">
        <v>9719</v>
      </c>
      <c r="E1761" t="s">
        <v>6292</v>
      </c>
      <c r="F1761" t="s">
        <v>9668</v>
      </c>
      <c r="G1761" t="s">
        <v>9720</v>
      </c>
      <c r="H1761">
        <v>0</v>
      </c>
      <c r="I1761">
        <v>0</v>
      </c>
      <c r="J1761">
        <v>0</v>
      </c>
      <c r="K1761">
        <v>0</v>
      </c>
      <c r="L1761">
        <v>0</v>
      </c>
      <c r="M1761">
        <v>0</v>
      </c>
    </row>
    <row r="1762" spans="1:13" x14ac:dyDescent="0.2">
      <c r="A1762">
        <v>5691118</v>
      </c>
      <c r="B1762" t="s">
        <v>6289</v>
      </c>
      <c r="C1762" t="s">
        <v>9667</v>
      </c>
      <c r="D1762" t="s">
        <v>9721</v>
      </c>
      <c r="E1762" t="s">
        <v>6292</v>
      </c>
      <c r="F1762" t="s">
        <v>9668</v>
      </c>
      <c r="G1762" t="s">
        <v>9722</v>
      </c>
      <c r="H1762">
        <v>0</v>
      </c>
      <c r="I1762">
        <v>0</v>
      </c>
      <c r="J1762">
        <v>1</v>
      </c>
      <c r="K1762">
        <v>0</v>
      </c>
      <c r="L1762">
        <v>0</v>
      </c>
      <c r="M1762">
        <v>0</v>
      </c>
    </row>
    <row r="1763" spans="1:13" x14ac:dyDescent="0.2">
      <c r="A1763">
        <v>5690091</v>
      </c>
      <c r="B1763" t="s">
        <v>6289</v>
      </c>
      <c r="C1763" t="s">
        <v>9667</v>
      </c>
      <c r="D1763" t="s">
        <v>9723</v>
      </c>
      <c r="E1763" t="s">
        <v>6292</v>
      </c>
      <c r="F1763" t="s">
        <v>9668</v>
      </c>
      <c r="G1763" t="s">
        <v>9724</v>
      </c>
      <c r="H1763">
        <v>0</v>
      </c>
      <c r="I1763">
        <v>0</v>
      </c>
      <c r="J1763">
        <v>0</v>
      </c>
      <c r="K1763">
        <v>0</v>
      </c>
      <c r="L1763">
        <v>0</v>
      </c>
      <c r="M1763">
        <v>0</v>
      </c>
    </row>
    <row r="1764" spans="1:13" x14ac:dyDescent="0.2">
      <c r="A1764">
        <v>5690092</v>
      </c>
      <c r="B1764" t="s">
        <v>6289</v>
      </c>
      <c r="C1764" t="s">
        <v>9667</v>
      </c>
      <c r="D1764" t="s">
        <v>9725</v>
      </c>
      <c r="E1764" t="s">
        <v>6292</v>
      </c>
      <c r="F1764" t="s">
        <v>9668</v>
      </c>
      <c r="G1764" t="s">
        <v>9726</v>
      </c>
      <c r="H1764">
        <v>0</v>
      </c>
      <c r="I1764">
        <v>0</v>
      </c>
      <c r="J1764">
        <v>0</v>
      </c>
      <c r="K1764">
        <v>0</v>
      </c>
      <c r="L1764">
        <v>0</v>
      </c>
      <c r="M1764">
        <v>0</v>
      </c>
    </row>
    <row r="1765" spans="1:13" x14ac:dyDescent="0.2">
      <c r="A1765">
        <v>5690053</v>
      </c>
      <c r="B1765" t="s">
        <v>6289</v>
      </c>
      <c r="C1765" t="s">
        <v>9667</v>
      </c>
      <c r="D1765" t="s">
        <v>9159</v>
      </c>
      <c r="E1765" t="s">
        <v>6292</v>
      </c>
      <c r="F1765" t="s">
        <v>9668</v>
      </c>
      <c r="G1765" t="s">
        <v>9160</v>
      </c>
      <c r="H1765">
        <v>0</v>
      </c>
      <c r="I1765">
        <v>0</v>
      </c>
      <c r="J1765">
        <v>0</v>
      </c>
      <c r="K1765">
        <v>0</v>
      </c>
      <c r="L1765">
        <v>0</v>
      </c>
      <c r="M1765">
        <v>0</v>
      </c>
    </row>
    <row r="1766" spans="1:13" x14ac:dyDescent="0.2">
      <c r="A1766">
        <v>5690805</v>
      </c>
      <c r="B1766" t="s">
        <v>6289</v>
      </c>
      <c r="C1766" t="s">
        <v>9667</v>
      </c>
      <c r="D1766" t="s">
        <v>9727</v>
      </c>
      <c r="E1766" t="s">
        <v>6292</v>
      </c>
      <c r="F1766" t="s">
        <v>9668</v>
      </c>
      <c r="G1766" t="s">
        <v>9728</v>
      </c>
      <c r="H1766">
        <v>0</v>
      </c>
      <c r="I1766">
        <v>0</v>
      </c>
      <c r="J1766">
        <v>0</v>
      </c>
      <c r="K1766">
        <v>0</v>
      </c>
      <c r="L1766">
        <v>0</v>
      </c>
      <c r="M1766">
        <v>0</v>
      </c>
    </row>
    <row r="1767" spans="1:13" x14ac:dyDescent="0.2">
      <c r="A1767">
        <v>5691044</v>
      </c>
      <c r="B1767" t="s">
        <v>6289</v>
      </c>
      <c r="C1767" t="s">
        <v>9667</v>
      </c>
      <c r="D1767" t="s">
        <v>9729</v>
      </c>
      <c r="E1767" t="s">
        <v>6292</v>
      </c>
      <c r="F1767" t="s">
        <v>9668</v>
      </c>
      <c r="G1767" t="s">
        <v>9730</v>
      </c>
      <c r="H1767">
        <v>0</v>
      </c>
      <c r="I1767">
        <v>0</v>
      </c>
      <c r="J1767">
        <v>1</v>
      </c>
      <c r="K1767">
        <v>0</v>
      </c>
      <c r="L1767">
        <v>0</v>
      </c>
      <c r="M1767">
        <v>0</v>
      </c>
    </row>
    <row r="1768" spans="1:13" x14ac:dyDescent="0.2">
      <c r="A1768">
        <v>5690073</v>
      </c>
      <c r="B1768" t="s">
        <v>6289</v>
      </c>
      <c r="C1768" t="s">
        <v>9667</v>
      </c>
      <c r="D1768" t="s">
        <v>9731</v>
      </c>
      <c r="E1768" t="s">
        <v>6292</v>
      </c>
      <c r="F1768" t="s">
        <v>9668</v>
      </c>
      <c r="G1768" t="s">
        <v>6498</v>
      </c>
      <c r="H1768">
        <v>0</v>
      </c>
      <c r="I1768">
        <v>0</v>
      </c>
      <c r="J1768">
        <v>0</v>
      </c>
      <c r="K1768">
        <v>0</v>
      </c>
      <c r="L1768">
        <v>0</v>
      </c>
      <c r="M1768">
        <v>0</v>
      </c>
    </row>
    <row r="1769" spans="1:13" x14ac:dyDescent="0.2">
      <c r="A1769">
        <v>5690834</v>
      </c>
      <c r="B1769" t="s">
        <v>6289</v>
      </c>
      <c r="C1769" t="s">
        <v>9667</v>
      </c>
      <c r="D1769" t="s">
        <v>9732</v>
      </c>
      <c r="E1769" t="s">
        <v>6292</v>
      </c>
      <c r="F1769" t="s">
        <v>9668</v>
      </c>
      <c r="G1769" t="s">
        <v>9733</v>
      </c>
      <c r="H1769">
        <v>0</v>
      </c>
      <c r="I1769">
        <v>0</v>
      </c>
      <c r="J1769">
        <v>0</v>
      </c>
      <c r="K1769">
        <v>0</v>
      </c>
      <c r="L1769">
        <v>0</v>
      </c>
      <c r="M1769">
        <v>0</v>
      </c>
    </row>
    <row r="1770" spans="1:13" x14ac:dyDescent="0.2">
      <c r="A1770">
        <v>5690832</v>
      </c>
      <c r="B1770" t="s">
        <v>6289</v>
      </c>
      <c r="C1770" t="s">
        <v>9667</v>
      </c>
      <c r="D1770" t="s">
        <v>9734</v>
      </c>
      <c r="E1770" t="s">
        <v>6292</v>
      </c>
      <c r="F1770" t="s">
        <v>9668</v>
      </c>
      <c r="G1770" t="s">
        <v>9735</v>
      </c>
      <c r="H1770">
        <v>0</v>
      </c>
      <c r="I1770">
        <v>0</v>
      </c>
      <c r="J1770">
        <v>1</v>
      </c>
      <c r="K1770">
        <v>0</v>
      </c>
      <c r="L1770">
        <v>0</v>
      </c>
      <c r="M1770">
        <v>0</v>
      </c>
    </row>
    <row r="1771" spans="1:13" x14ac:dyDescent="0.2">
      <c r="A1771">
        <v>5690836</v>
      </c>
      <c r="B1771" t="s">
        <v>6289</v>
      </c>
      <c r="C1771" t="s">
        <v>9667</v>
      </c>
      <c r="D1771" t="s">
        <v>9736</v>
      </c>
      <c r="E1771" t="s">
        <v>6292</v>
      </c>
      <c r="F1771" t="s">
        <v>9668</v>
      </c>
      <c r="G1771" t="s">
        <v>9737</v>
      </c>
      <c r="H1771">
        <v>0</v>
      </c>
      <c r="I1771">
        <v>0</v>
      </c>
      <c r="J1771">
        <v>1</v>
      </c>
      <c r="K1771">
        <v>0</v>
      </c>
      <c r="L1771">
        <v>0</v>
      </c>
      <c r="M1771">
        <v>0</v>
      </c>
    </row>
    <row r="1772" spans="1:13" x14ac:dyDescent="0.2">
      <c r="A1772">
        <v>5690833</v>
      </c>
      <c r="B1772" t="s">
        <v>6289</v>
      </c>
      <c r="C1772" t="s">
        <v>9667</v>
      </c>
      <c r="D1772" t="s">
        <v>9738</v>
      </c>
      <c r="E1772" t="s">
        <v>6292</v>
      </c>
      <c r="F1772" t="s">
        <v>9668</v>
      </c>
      <c r="G1772" t="s">
        <v>9739</v>
      </c>
      <c r="H1772">
        <v>0</v>
      </c>
      <c r="I1772">
        <v>0</v>
      </c>
      <c r="J1772">
        <v>1</v>
      </c>
      <c r="K1772">
        <v>0</v>
      </c>
      <c r="L1772">
        <v>0</v>
      </c>
      <c r="M1772">
        <v>0</v>
      </c>
    </row>
    <row r="1773" spans="1:13" x14ac:dyDescent="0.2">
      <c r="A1773">
        <v>5690831</v>
      </c>
      <c r="B1773" t="s">
        <v>6289</v>
      </c>
      <c r="C1773" t="s">
        <v>9667</v>
      </c>
      <c r="D1773" t="s">
        <v>9740</v>
      </c>
      <c r="E1773" t="s">
        <v>6292</v>
      </c>
      <c r="F1773" t="s">
        <v>9668</v>
      </c>
      <c r="G1773" t="s">
        <v>9741</v>
      </c>
      <c r="H1773">
        <v>0</v>
      </c>
      <c r="I1773">
        <v>0</v>
      </c>
      <c r="J1773">
        <v>1</v>
      </c>
      <c r="K1773">
        <v>0</v>
      </c>
      <c r="L1773">
        <v>0</v>
      </c>
      <c r="M1773">
        <v>0</v>
      </c>
    </row>
    <row r="1774" spans="1:13" x14ac:dyDescent="0.2">
      <c r="A1774">
        <v>5691018</v>
      </c>
      <c r="B1774" t="s">
        <v>6289</v>
      </c>
      <c r="C1774" t="s">
        <v>9667</v>
      </c>
      <c r="D1774" t="s">
        <v>9742</v>
      </c>
      <c r="E1774" t="s">
        <v>6292</v>
      </c>
      <c r="F1774" t="s">
        <v>9668</v>
      </c>
      <c r="G1774" t="s">
        <v>9743</v>
      </c>
      <c r="H1774">
        <v>0</v>
      </c>
      <c r="I1774">
        <v>0</v>
      </c>
      <c r="J1774">
        <v>0</v>
      </c>
      <c r="K1774">
        <v>0</v>
      </c>
      <c r="L1774">
        <v>0</v>
      </c>
      <c r="M1774">
        <v>0</v>
      </c>
    </row>
    <row r="1775" spans="1:13" x14ac:dyDescent="0.2">
      <c r="A1775">
        <v>5691011</v>
      </c>
      <c r="B1775" t="s">
        <v>6289</v>
      </c>
      <c r="C1775" t="s">
        <v>9667</v>
      </c>
      <c r="D1775" t="s">
        <v>9744</v>
      </c>
      <c r="E1775" t="s">
        <v>6292</v>
      </c>
      <c r="F1775" t="s">
        <v>9668</v>
      </c>
      <c r="G1775" t="s">
        <v>9745</v>
      </c>
      <c r="H1775">
        <v>0</v>
      </c>
      <c r="I1775">
        <v>0</v>
      </c>
      <c r="J1775">
        <v>0</v>
      </c>
      <c r="K1775">
        <v>0</v>
      </c>
      <c r="L1775">
        <v>0</v>
      </c>
      <c r="M1775">
        <v>0</v>
      </c>
    </row>
    <row r="1776" spans="1:13" x14ac:dyDescent="0.2">
      <c r="A1776">
        <v>5690824</v>
      </c>
      <c r="B1776" t="s">
        <v>6289</v>
      </c>
      <c r="C1776" t="s">
        <v>9667</v>
      </c>
      <c r="D1776" t="s">
        <v>9746</v>
      </c>
      <c r="E1776" t="s">
        <v>6292</v>
      </c>
      <c r="F1776" t="s">
        <v>9668</v>
      </c>
      <c r="G1776" t="s">
        <v>9747</v>
      </c>
      <c r="H1776">
        <v>0</v>
      </c>
      <c r="I1776">
        <v>0</v>
      </c>
      <c r="J1776">
        <v>1</v>
      </c>
      <c r="K1776">
        <v>0</v>
      </c>
      <c r="L1776">
        <v>0</v>
      </c>
      <c r="M1776">
        <v>0</v>
      </c>
    </row>
    <row r="1777" spans="1:13" x14ac:dyDescent="0.2">
      <c r="A1777">
        <v>5691133</v>
      </c>
      <c r="B1777" t="s">
        <v>6289</v>
      </c>
      <c r="C1777" t="s">
        <v>9667</v>
      </c>
      <c r="D1777" t="s">
        <v>9748</v>
      </c>
      <c r="E1777" t="s">
        <v>6292</v>
      </c>
      <c r="F1777" t="s">
        <v>9668</v>
      </c>
      <c r="G1777" t="s">
        <v>9749</v>
      </c>
      <c r="H1777">
        <v>0</v>
      </c>
      <c r="I1777">
        <v>0</v>
      </c>
      <c r="J1777">
        <v>1</v>
      </c>
      <c r="K1777">
        <v>0</v>
      </c>
      <c r="L1777">
        <v>0</v>
      </c>
      <c r="M1777">
        <v>0</v>
      </c>
    </row>
    <row r="1778" spans="1:13" x14ac:dyDescent="0.2">
      <c r="A1778">
        <v>5690004</v>
      </c>
      <c r="B1778" t="s">
        <v>6289</v>
      </c>
      <c r="C1778" t="s">
        <v>9667</v>
      </c>
      <c r="D1778" t="s">
        <v>9750</v>
      </c>
      <c r="E1778" t="s">
        <v>6292</v>
      </c>
      <c r="F1778" t="s">
        <v>9668</v>
      </c>
      <c r="G1778" t="s">
        <v>9751</v>
      </c>
      <c r="H1778">
        <v>0</v>
      </c>
      <c r="I1778">
        <v>0</v>
      </c>
      <c r="J1778">
        <v>0</v>
      </c>
      <c r="K1778">
        <v>0</v>
      </c>
      <c r="L1778">
        <v>0</v>
      </c>
      <c r="M1778">
        <v>0</v>
      </c>
    </row>
    <row r="1779" spans="1:13" x14ac:dyDescent="0.2">
      <c r="A1779">
        <v>5690005</v>
      </c>
      <c r="B1779" t="s">
        <v>6289</v>
      </c>
      <c r="C1779" t="s">
        <v>9667</v>
      </c>
      <c r="D1779" t="s">
        <v>9752</v>
      </c>
      <c r="E1779" t="s">
        <v>6292</v>
      </c>
      <c r="F1779" t="s">
        <v>9668</v>
      </c>
      <c r="G1779" t="s">
        <v>9753</v>
      </c>
      <c r="H1779">
        <v>0</v>
      </c>
      <c r="I1779">
        <v>0</v>
      </c>
      <c r="J1779">
        <v>0</v>
      </c>
      <c r="K1779">
        <v>0</v>
      </c>
      <c r="L1779">
        <v>0</v>
      </c>
      <c r="M1779">
        <v>0</v>
      </c>
    </row>
    <row r="1780" spans="1:13" x14ac:dyDescent="0.2">
      <c r="A1780">
        <v>5690006</v>
      </c>
      <c r="B1780" t="s">
        <v>6289</v>
      </c>
      <c r="C1780" t="s">
        <v>9667</v>
      </c>
      <c r="D1780" t="s">
        <v>9754</v>
      </c>
      <c r="E1780" t="s">
        <v>6292</v>
      </c>
      <c r="F1780" t="s">
        <v>9668</v>
      </c>
      <c r="G1780" t="s">
        <v>9755</v>
      </c>
      <c r="H1780">
        <v>0</v>
      </c>
      <c r="I1780">
        <v>0</v>
      </c>
      <c r="J1780">
        <v>0</v>
      </c>
      <c r="K1780">
        <v>0</v>
      </c>
      <c r="L1780">
        <v>0</v>
      </c>
      <c r="M1780">
        <v>0</v>
      </c>
    </row>
    <row r="1781" spans="1:13" x14ac:dyDescent="0.2">
      <c r="A1781">
        <v>5690003</v>
      </c>
      <c r="B1781" t="s">
        <v>6289</v>
      </c>
      <c r="C1781" t="s">
        <v>9667</v>
      </c>
      <c r="D1781" t="s">
        <v>9756</v>
      </c>
      <c r="E1781" t="s">
        <v>6292</v>
      </c>
      <c r="F1781" t="s">
        <v>9668</v>
      </c>
      <c r="G1781" t="s">
        <v>9757</v>
      </c>
      <c r="H1781">
        <v>0</v>
      </c>
      <c r="I1781">
        <v>0</v>
      </c>
      <c r="J1781">
        <v>1</v>
      </c>
      <c r="K1781">
        <v>0</v>
      </c>
      <c r="L1781">
        <v>0</v>
      </c>
      <c r="M1781">
        <v>0</v>
      </c>
    </row>
    <row r="1782" spans="1:13" x14ac:dyDescent="0.2">
      <c r="A1782">
        <v>5690041</v>
      </c>
      <c r="B1782" t="s">
        <v>6289</v>
      </c>
      <c r="C1782" t="s">
        <v>9667</v>
      </c>
      <c r="D1782" t="s">
        <v>9758</v>
      </c>
      <c r="E1782" t="s">
        <v>6292</v>
      </c>
      <c r="F1782" t="s">
        <v>9668</v>
      </c>
      <c r="G1782" t="s">
        <v>9759</v>
      </c>
      <c r="H1782">
        <v>0</v>
      </c>
      <c r="I1782">
        <v>0</v>
      </c>
      <c r="J1782">
        <v>0</v>
      </c>
      <c r="K1782">
        <v>0</v>
      </c>
      <c r="L1782">
        <v>0</v>
      </c>
      <c r="M1782">
        <v>0</v>
      </c>
    </row>
    <row r="1783" spans="1:13" x14ac:dyDescent="0.2">
      <c r="A1783">
        <v>5690816</v>
      </c>
      <c r="B1783" t="s">
        <v>6289</v>
      </c>
      <c r="C1783" t="s">
        <v>9667</v>
      </c>
      <c r="D1783" t="s">
        <v>9760</v>
      </c>
      <c r="E1783" t="s">
        <v>6292</v>
      </c>
      <c r="F1783" t="s">
        <v>9668</v>
      </c>
      <c r="G1783" t="s">
        <v>9761</v>
      </c>
      <c r="H1783">
        <v>0</v>
      </c>
      <c r="I1783">
        <v>0</v>
      </c>
      <c r="J1783">
        <v>0</v>
      </c>
      <c r="K1783">
        <v>0</v>
      </c>
      <c r="L1783">
        <v>0</v>
      </c>
      <c r="M1783">
        <v>0</v>
      </c>
    </row>
    <row r="1784" spans="1:13" x14ac:dyDescent="0.2">
      <c r="A1784">
        <v>5690802</v>
      </c>
      <c r="B1784" t="s">
        <v>6289</v>
      </c>
      <c r="C1784" t="s">
        <v>9667</v>
      </c>
      <c r="D1784" t="s">
        <v>9762</v>
      </c>
      <c r="E1784" t="s">
        <v>6292</v>
      </c>
      <c r="F1784" t="s">
        <v>9668</v>
      </c>
      <c r="G1784" t="s">
        <v>9763</v>
      </c>
      <c r="H1784">
        <v>0</v>
      </c>
      <c r="I1784">
        <v>0</v>
      </c>
      <c r="J1784">
        <v>0</v>
      </c>
      <c r="K1784">
        <v>0</v>
      </c>
      <c r="L1784">
        <v>0</v>
      </c>
      <c r="M1784">
        <v>0</v>
      </c>
    </row>
    <row r="1785" spans="1:13" x14ac:dyDescent="0.2">
      <c r="A1785">
        <v>5690852</v>
      </c>
      <c r="B1785" t="s">
        <v>6289</v>
      </c>
      <c r="C1785" t="s">
        <v>9667</v>
      </c>
      <c r="D1785" t="s">
        <v>9764</v>
      </c>
      <c r="E1785" t="s">
        <v>6292</v>
      </c>
      <c r="F1785" t="s">
        <v>9668</v>
      </c>
      <c r="G1785" t="s">
        <v>9765</v>
      </c>
      <c r="H1785">
        <v>0</v>
      </c>
      <c r="I1785">
        <v>0</v>
      </c>
      <c r="J1785">
        <v>0</v>
      </c>
      <c r="K1785">
        <v>0</v>
      </c>
      <c r="L1785">
        <v>0</v>
      </c>
      <c r="M1785">
        <v>0</v>
      </c>
    </row>
    <row r="1786" spans="1:13" x14ac:dyDescent="0.2">
      <c r="A1786">
        <v>5690072</v>
      </c>
      <c r="B1786" t="s">
        <v>6289</v>
      </c>
      <c r="C1786" t="s">
        <v>9667</v>
      </c>
      <c r="D1786" t="s">
        <v>9766</v>
      </c>
      <c r="E1786" t="s">
        <v>6292</v>
      </c>
      <c r="F1786" t="s">
        <v>9668</v>
      </c>
      <c r="G1786" t="s">
        <v>9767</v>
      </c>
      <c r="H1786">
        <v>0</v>
      </c>
      <c r="I1786">
        <v>0</v>
      </c>
      <c r="J1786">
        <v>0</v>
      </c>
      <c r="K1786">
        <v>0</v>
      </c>
      <c r="L1786">
        <v>0</v>
      </c>
      <c r="M1786">
        <v>0</v>
      </c>
    </row>
    <row r="1787" spans="1:13" x14ac:dyDescent="0.2">
      <c r="A1787">
        <v>5691136</v>
      </c>
      <c r="B1787" t="s">
        <v>6289</v>
      </c>
      <c r="C1787" t="s">
        <v>9667</v>
      </c>
      <c r="D1787" t="s">
        <v>9768</v>
      </c>
      <c r="E1787" t="s">
        <v>6292</v>
      </c>
      <c r="F1787" t="s">
        <v>9668</v>
      </c>
      <c r="G1787" t="s">
        <v>9769</v>
      </c>
      <c r="H1787">
        <v>0</v>
      </c>
      <c r="I1787">
        <v>0</v>
      </c>
      <c r="J1787">
        <v>0</v>
      </c>
      <c r="K1787">
        <v>0</v>
      </c>
      <c r="L1787">
        <v>0</v>
      </c>
      <c r="M1787">
        <v>0</v>
      </c>
    </row>
    <row r="1788" spans="1:13" x14ac:dyDescent="0.2">
      <c r="A1788">
        <v>5691131</v>
      </c>
      <c r="B1788" t="s">
        <v>6289</v>
      </c>
      <c r="C1788" t="s">
        <v>9667</v>
      </c>
      <c r="D1788" t="s">
        <v>9770</v>
      </c>
      <c r="E1788" t="s">
        <v>6292</v>
      </c>
      <c r="F1788" t="s">
        <v>9668</v>
      </c>
      <c r="G1788" t="s">
        <v>9771</v>
      </c>
      <c r="H1788">
        <v>0</v>
      </c>
      <c r="I1788">
        <v>0</v>
      </c>
      <c r="J1788">
        <v>0</v>
      </c>
      <c r="K1788">
        <v>0</v>
      </c>
      <c r="L1788">
        <v>0</v>
      </c>
      <c r="M1788">
        <v>0</v>
      </c>
    </row>
    <row r="1789" spans="1:13" x14ac:dyDescent="0.2">
      <c r="A1789">
        <v>5690061</v>
      </c>
      <c r="B1789" t="s">
        <v>6289</v>
      </c>
      <c r="C1789" t="s">
        <v>9667</v>
      </c>
      <c r="D1789" t="s">
        <v>9772</v>
      </c>
      <c r="E1789" t="s">
        <v>6292</v>
      </c>
      <c r="F1789" t="s">
        <v>9668</v>
      </c>
      <c r="G1789" t="s">
        <v>9773</v>
      </c>
      <c r="H1789">
        <v>0</v>
      </c>
      <c r="I1789">
        <v>0</v>
      </c>
      <c r="J1789">
        <v>0</v>
      </c>
      <c r="K1789">
        <v>0</v>
      </c>
      <c r="L1789">
        <v>0</v>
      </c>
      <c r="M1789">
        <v>0</v>
      </c>
    </row>
    <row r="1790" spans="1:13" x14ac:dyDescent="0.2">
      <c r="A1790">
        <v>5690007</v>
      </c>
      <c r="B1790" t="s">
        <v>6289</v>
      </c>
      <c r="C1790" t="s">
        <v>9667</v>
      </c>
      <c r="D1790" t="s">
        <v>9774</v>
      </c>
      <c r="E1790" t="s">
        <v>6292</v>
      </c>
      <c r="F1790" t="s">
        <v>9668</v>
      </c>
      <c r="G1790" t="s">
        <v>9775</v>
      </c>
      <c r="H1790">
        <v>0</v>
      </c>
      <c r="I1790">
        <v>0</v>
      </c>
      <c r="J1790">
        <v>0</v>
      </c>
      <c r="K1790">
        <v>0</v>
      </c>
      <c r="L1790">
        <v>0</v>
      </c>
      <c r="M1790">
        <v>0</v>
      </c>
    </row>
    <row r="1791" spans="1:13" x14ac:dyDescent="0.2">
      <c r="A1791">
        <v>5691038</v>
      </c>
      <c r="B1791" t="s">
        <v>6289</v>
      </c>
      <c r="C1791" t="s">
        <v>9667</v>
      </c>
      <c r="D1791" t="s">
        <v>9776</v>
      </c>
      <c r="E1791" t="s">
        <v>6292</v>
      </c>
      <c r="F1791" t="s">
        <v>9668</v>
      </c>
      <c r="G1791" t="s">
        <v>9777</v>
      </c>
      <c r="H1791">
        <v>0</v>
      </c>
      <c r="I1791">
        <v>0</v>
      </c>
      <c r="J1791">
        <v>1</v>
      </c>
      <c r="K1791">
        <v>0</v>
      </c>
      <c r="L1791">
        <v>0</v>
      </c>
      <c r="M1791">
        <v>0</v>
      </c>
    </row>
    <row r="1792" spans="1:13" x14ac:dyDescent="0.2">
      <c r="A1792">
        <v>5691115</v>
      </c>
      <c r="B1792" t="s">
        <v>6289</v>
      </c>
      <c r="C1792" t="s">
        <v>9667</v>
      </c>
      <c r="D1792" t="s">
        <v>9778</v>
      </c>
      <c r="E1792" t="s">
        <v>6292</v>
      </c>
      <c r="F1792" t="s">
        <v>9668</v>
      </c>
      <c r="G1792" t="s">
        <v>9779</v>
      </c>
      <c r="H1792">
        <v>0</v>
      </c>
      <c r="I1792">
        <v>0</v>
      </c>
      <c r="J1792">
        <v>1</v>
      </c>
      <c r="K1792">
        <v>0</v>
      </c>
      <c r="L1792">
        <v>0</v>
      </c>
      <c r="M1792">
        <v>0</v>
      </c>
    </row>
    <row r="1793" spans="1:13" x14ac:dyDescent="0.2">
      <c r="A1793">
        <v>5690826</v>
      </c>
      <c r="B1793" t="s">
        <v>6289</v>
      </c>
      <c r="C1793" t="s">
        <v>9667</v>
      </c>
      <c r="D1793" t="s">
        <v>9438</v>
      </c>
      <c r="E1793" t="s">
        <v>6292</v>
      </c>
      <c r="F1793" t="s">
        <v>9668</v>
      </c>
      <c r="G1793" t="s">
        <v>9439</v>
      </c>
      <c r="H1793">
        <v>0</v>
      </c>
      <c r="I1793">
        <v>0</v>
      </c>
      <c r="J1793">
        <v>1</v>
      </c>
      <c r="K1793">
        <v>0</v>
      </c>
      <c r="L1793">
        <v>0</v>
      </c>
      <c r="M1793">
        <v>0</v>
      </c>
    </row>
    <row r="1794" spans="1:13" x14ac:dyDescent="0.2">
      <c r="A1794">
        <v>5690016</v>
      </c>
      <c r="B1794" t="s">
        <v>6289</v>
      </c>
      <c r="C1794" t="s">
        <v>9667</v>
      </c>
      <c r="D1794" t="s">
        <v>9780</v>
      </c>
      <c r="E1794" t="s">
        <v>6292</v>
      </c>
      <c r="F1794" t="s">
        <v>9668</v>
      </c>
      <c r="G1794" t="s">
        <v>9781</v>
      </c>
      <c r="H1794">
        <v>0</v>
      </c>
      <c r="I1794">
        <v>0</v>
      </c>
      <c r="J1794">
        <v>0</v>
      </c>
      <c r="K1794">
        <v>0</v>
      </c>
      <c r="L1794">
        <v>0</v>
      </c>
      <c r="M1794">
        <v>0</v>
      </c>
    </row>
    <row r="1795" spans="1:13" x14ac:dyDescent="0.2">
      <c r="A1795">
        <v>5690804</v>
      </c>
      <c r="B1795" t="s">
        <v>6289</v>
      </c>
      <c r="C1795" t="s">
        <v>9667</v>
      </c>
      <c r="D1795" t="s">
        <v>9782</v>
      </c>
      <c r="E1795" t="s">
        <v>6292</v>
      </c>
      <c r="F1795" t="s">
        <v>9668</v>
      </c>
      <c r="G1795" t="s">
        <v>9783</v>
      </c>
      <c r="H1795">
        <v>0</v>
      </c>
      <c r="I1795">
        <v>0</v>
      </c>
      <c r="J1795">
        <v>0</v>
      </c>
      <c r="K1795">
        <v>0</v>
      </c>
      <c r="L1795">
        <v>0</v>
      </c>
      <c r="M1795">
        <v>0</v>
      </c>
    </row>
    <row r="1796" spans="1:13" x14ac:dyDescent="0.2">
      <c r="A1796">
        <v>5690842</v>
      </c>
      <c r="B1796" t="s">
        <v>6289</v>
      </c>
      <c r="C1796" t="s">
        <v>9667</v>
      </c>
      <c r="D1796" t="s">
        <v>9784</v>
      </c>
      <c r="E1796" t="s">
        <v>6292</v>
      </c>
      <c r="F1796" t="s">
        <v>9668</v>
      </c>
      <c r="G1796" t="s">
        <v>9785</v>
      </c>
      <c r="H1796">
        <v>0</v>
      </c>
      <c r="I1796">
        <v>0</v>
      </c>
      <c r="J1796">
        <v>1</v>
      </c>
      <c r="K1796">
        <v>0</v>
      </c>
      <c r="L1796">
        <v>0</v>
      </c>
      <c r="M1796">
        <v>0</v>
      </c>
    </row>
    <row r="1797" spans="1:13" x14ac:dyDescent="0.2">
      <c r="A1797">
        <v>5690847</v>
      </c>
      <c r="B1797" t="s">
        <v>6289</v>
      </c>
      <c r="C1797" t="s">
        <v>9667</v>
      </c>
      <c r="D1797" t="s">
        <v>9786</v>
      </c>
      <c r="E1797" t="s">
        <v>6292</v>
      </c>
      <c r="F1797" t="s">
        <v>9668</v>
      </c>
      <c r="G1797" t="s">
        <v>9787</v>
      </c>
      <c r="H1797">
        <v>0</v>
      </c>
      <c r="I1797">
        <v>0</v>
      </c>
      <c r="J1797">
        <v>1</v>
      </c>
      <c r="K1797">
        <v>0</v>
      </c>
      <c r="L1797">
        <v>0</v>
      </c>
      <c r="M1797">
        <v>0</v>
      </c>
    </row>
    <row r="1798" spans="1:13" x14ac:dyDescent="0.2">
      <c r="A1798">
        <v>5690841</v>
      </c>
      <c r="B1798" t="s">
        <v>6289</v>
      </c>
      <c r="C1798" t="s">
        <v>9667</v>
      </c>
      <c r="D1798" t="s">
        <v>9788</v>
      </c>
      <c r="E1798" t="s">
        <v>6292</v>
      </c>
      <c r="F1798" t="s">
        <v>9668</v>
      </c>
      <c r="G1798" t="s">
        <v>9789</v>
      </c>
      <c r="H1798">
        <v>0</v>
      </c>
      <c r="I1798">
        <v>0</v>
      </c>
      <c r="J1798">
        <v>1</v>
      </c>
      <c r="K1798">
        <v>0</v>
      </c>
      <c r="L1798">
        <v>0</v>
      </c>
      <c r="M1798">
        <v>0</v>
      </c>
    </row>
    <row r="1799" spans="1:13" x14ac:dyDescent="0.2">
      <c r="A1799">
        <v>5691143</v>
      </c>
      <c r="B1799" t="s">
        <v>6289</v>
      </c>
      <c r="C1799" t="s">
        <v>9667</v>
      </c>
      <c r="D1799" t="s">
        <v>6587</v>
      </c>
      <c r="E1799" t="s">
        <v>6292</v>
      </c>
      <c r="F1799" t="s">
        <v>9668</v>
      </c>
      <c r="G1799" t="s">
        <v>6588</v>
      </c>
      <c r="H1799">
        <v>0</v>
      </c>
      <c r="I1799">
        <v>0</v>
      </c>
      <c r="J1799">
        <v>0</v>
      </c>
      <c r="K1799">
        <v>0</v>
      </c>
      <c r="L1799">
        <v>0</v>
      </c>
      <c r="M1799">
        <v>0</v>
      </c>
    </row>
    <row r="1800" spans="1:13" x14ac:dyDescent="0.2">
      <c r="A1800">
        <v>5690825</v>
      </c>
      <c r="B1800" t="s">
        <v>6289</v>
      </c>
      <c r="C1800" t="s">
        <v>9667</v>
      </c>
      <c r="D1800" t="s">
        <v>9349</v>
      </c>
      <c r="E1800" t="s">
        <v>6292</v>
      </c>
      <c r="F1800" t="s">
        <v>9668</v>
      </c>
      <c r="G1800" t="s">
        <v>9350</v>
      </c>
      <c r="H1800">
        <v>0</v>
      </c>
      <c r="I1800">
        <v>0</v>
      </c>
      <c r="J1800">
        <v>1</v>
      </c>
      <c r="K1800">
        <v>0</v>
      </c>
      <c r="L1800">
        <v>0</v>
      </c>
      <c r="M1800">
        <v>0</v>
      </c>
    </row>
    <row r="1801" spans="1:13" x14ac:dyDescent="0.2">
      <c r="A1801">
        <v>5690818</v>
      </c>
      <c r="B1801" t="s">
        <v>6289</v>
      </c>
      <c r="C1801" t="s">
        <v>9667</v>
      </c>
      <c r="D1801" t="s">
        <v>9790</v>
      </c>
      <c r="E1801" t="s">
        <v>6292</v>
      </c>
      <c r="F1801" t="s">
        <v>9668</v>
      </c>
      <c r="G1801" t="s">
        <v>9791</v>
      </c>
      <c r="H1801">
        <v>0</v>
      </c>
      <c r="I1801">
        <v>0</v>
      </c>
      <c r="J1801">
        <v>0</v>
      </c>
      <c r="K1801">
        <v>0</v>
      </c>
      <c r="L1801">
        <v>0</v>
      </c>
      <c r="M1801">
        <v>0</v>
      </c>
    </row>
    <row r="1802" spans="1:13" x14ac:dyDescent="0.2">
      <c r="A1802">
        <v>5690817</v>
      </c>
      <c r="B1802" t="s">
        <v>6289</v>
      </c>
      <c r="C1802" t="s">
        <v>9667</v>
      </c>
      <c r="D1802" t="s">
        <v>9792</v>
      </c>
      <c r="E1802" t="s">
        <v>6292</v>
      </c>
      <c r="F1802" t="s">
        <v>9668</v>
      </c>
      <c r="G1802" t="s">
        <v>9793</v>
      </c>
      <c r="H1802">
        <v>0</v>
      </c>
      <c r="I1802">
        <v>0</v>
      </c>
      <c r="J1802">
        <v>0</v>
      </c>
      <c r="K1802">
        <v>0</v>
      </c>
      <c r="L1802">
        <v>0</v>
      </c>
      <c r="M1802">
        <v>0</v>
      </c>
    </row>
    <row r="1803" spans="1:13" x14ac:dyDescent="0.2">
      <c r="A1803">
        <v>5690807</v>
      </c>
      <c r="B1803" t="s">
        <v>6289</v>
      </c>
      <c r="C1803" t="s">
        <v>9667</v>
      </c>
      <c r="D1803" t="s">
        <v>9794</v>
      </c>
      <c r="E1803" t="s">
        <v>6292</v>
      </c>
      <c r="F1803" t="s">
        <v>9668</v>
      </c>
      <c r="G1803" t="s">
        <v>9795</v>
      </c>
      <c r="H1803">
        <v>0</v>
      </c>
      <c r="I1803">
        <v>0</v>
      </c>
      <c r="J1803">
        <v>0</v>
      </c>
      <c r="K1803">
        <v>0</v>
      </c>
      <c r="L1803">
        <v>0</v>
      </c>
      <c r="M1803">
        <v>0</v>
      </c>
    </row>
    <row r="1804" spans="1:13" x14ac:dyDescent="0.2">
      <c r="A1804">
        <v>5690084</v>
      </c>
      <c r="B1804" t="s">
        <v>6289</v>
      </c>
      <c r="C1804" t="s">
        <v>9667</v>
      </c>
      <c r="D1804" t="s">
        <v>9796</v>
      </c>
      <c r="E1804" t="s">
        <v>6292</v>
      </c>
      <c r="F1804" t="s">
        <v>9668</v>
      </c>
      <c r="G1804" t="s">
        <v>9797</v>
      </c>
      <c r="H1804">
        <v>0</v>
      </c>
      <c r="I1804">
        <v>0</v>
      </c>
      <c r="J1804">
        <v>0</v>
      </c>
      <c r="K1804">
        <v>0</v>
      </c>
      <c r="L1804">
        <v>0</v>
      </c>
      <c r="M1804">
        <v>0</v>
      </c>
    </row>
    <row r="1805" spans="1:13" x14ac:dyDescent="0.2">
      <c r="A1805">
        <v>5690843</v>
      </c>
      <c r="B1805" t="s">
        <v>6289</v>
      </c>
      <c r="C1805" t="s">
        <v>9667</v>
      </c>
      <c r="D1805" t="s">
        <v>9798</v>
      </c>
      <c r="E1805" t="s">
        <v>6292</v>
      </c>
      <c r="F1805" t="s">
        <v>9668</v>
      </c>
      <c r="G1805" t="s">
        <v>9799</v>
      </c>
      <c r="H1805">
        <v>0</v>
      </c>
      <c r="I1805">
        <v>0</v>
      </c>
      <c r="J1805">
        <v>1</v>
      </c>
      <c r="K1805">
        <v>0</v>
      </c>
      <c r="L1805">
        <v>0</v>
      </c>
      <c r="M1805">
        <v>0</v>
      </c>
    </row>
    <row r="1806" spans="1:13" x14ac:dyDescent="0.2">
      <c r="A1806">
        <v>5691025</v>
      </c>
      <c r="B1806" t="s">
        <v>6289</v>
      </c>
      <c r="C1806" t="s">
        <v>9667</v>
      </c>
      <c r="D1806" t="s">
        <v>9800</v>
      </c>
      <c r="E1806" t="s">
        <v>6292</v>
      </c>
      <c r="F1806" t="s">
        <v>9668</v>
      </c>
      <c r="G1806" t="s">
        <v>9801</v>
      </c>
      <c r="H1806">
        <v>0</v>
      </c>
      <c r="I1806">
        <v>0</v>
      </c>
      <c r="J1806">
        <v>0</v>
      </c>
      <c r="K1806">
        <v>0</v>
      </c>
      <c r="L1806">
        <v>0</v>
      </c>
      <c r="M1806">
        <v>0</v>
      </c>
    </row>
    <row r="1807" spans="1:13" x14ac:dyDescent="0.2">
      <c r="A1807">
        <v>5690823</v>
      </c>
      <c r="B1807" t="s">
        <v>6289</v>
      </c>
      <c r="C1807" t="s">
        <v>9667</v>
      </c>
      <c r="D1807" t="s">
        <v>9802</v>
      </c>
      <c r="E1807" t="s">
        <v>6292</v>
      </c>
      <c r="F1807" t="s">
        <v>9668</v>
      </c>
      <c r="G1807" t="s">
        <v>9803</v>
      </c>
      <c r="H1807">
        <v>0</v>
      </c>
      <c r="I1807">
        <v>0</v>
      </c>
      <c r="J1807">
        <v>1</v>
      </c>
      <c r="K1807">
        <v>0</v>
      </c>
      <c r="L1807">
        <v>0</v>
      </c>
      <c r="M1807">
        <v>0</v>
      </c>
    </row>
    <row r="1808" spans="1:13" x14ac:dyDescent="0.2">
      <c r="A1808">
        <v>5691039</v>
      </c>
      <c r="B1808" t="s">
        <v>6289</v>
      </c>
      <c r="C1808" t="s">
        <v>9667</v>
      </c>
      <c r="D1808" t="s">
        <v>9804</v>
      </c>
      <c r="E1808" t="s">
        <v>6292</v>
      </c>
      <c r="F1808" t="s">
        <v>9668</v>
      </c>
      <c r="G1808" t="s">
        <v>9805</v>
      </c>
      <c r="H1808">
        <v>0</v>
      </c>
      <c r="I1808">
        <v>0</v>
      </c>
      <c r="J1808">
        <v>1</v>
      </c>
      <c r="K1808">
        <v>0</v>
      </c>
      <c r="L1808">
        <v>0</v>
      </c>
      <c r="M1808">
        <v>0</v>
      </c>
    </row>
    <row r="1809" spans="1:13" x14ac:dyDescent="0.2">
      <c r="A1809">
        <v>5690062</v>
      </c>
      <c r="B1809" t="s">
        <v>6289</v>
      </c>
      <c r="C1809" t="s">
        <v>9667</v>
      </c>
      <c r="D1809" t="s">
        <v>9806</v>
      </c>
      <c r="E1809" t="s">
        <v>6292</v>
      </c>
      <c r="F1809" t="s">
        <v>9668</v>
      </c>
      <c r="G1809" t="s">
        <v>9807</v>
      </c>
      <c r="H1809">
        <v>0</v>
      </c>
      <c r="I1809">
        <v>0</v>
      </c>
      <c r="J1809">
        <v>1</v>
      </c>
      <c r="K1809">
        <v>0</v>
      </c>
      <c r="L1809">
        <v>0</v>
      </c>
      <c r="M1809">
        <v>0</v>
      </c>
    </row>
    <row r="1810" spans="1:13" x14ac:dyDescent="0.2">
      <c r="A1810">
        <v>5690064</v>
      </c>
      <c r="B1810" t="s">
        <v>6289</v>
      </c>
      <c r="C1810" t="s">
        <v>9667</v>
      </c>
      <c r="D1810" t="s">
        <v>9808</v>
      </c>
      <c r="E1810" t="s">
        <v>6292</v>
      </c>
      <c r="F1810" t="s">
        <v>9668</v>
      </c>
      <c r="G1810" t="s">
        <v>9809</v>
      </c>
      <c r="H1810">
        <v>0</v>
      </c>
      <c r="I1810">
        <v>0</v>
      </c>
      <c r="J1810">
        <v>0</v>
      </c>
      <c r="K1810">
        <v>0</v>
      </c>
      <c r="L1810">
        <v>0</v>
      </c>
      <c r="M1810">
        <v>0</v>
      </c>
    </row>
    <row r="1811" spans="1:13" x14ac:dyDescent="0.2">
      <c r="A1811">
        <v>5690815</v>
      </c>
      <c r="B1811" t="s">
        <v>6289</v>
      </c>
      <c r="C1811" t="s">
        <v>9667</v>
      </c>
      <c r="D1811" t="s">
        <v>9810</v>
      </c>
      <c r="E1811" t="s">
        <v>6292</v>
      </c>
      <c r="F1811" t="s">
        <v>9668</v>
      </c>
      <c r="G1811" t="s">
        <v>9811</v>
      </c>
      <c r="H1811">
        <v>0</v>
      </c>
      <c r="I1811">
        <v>0</v>
      </c>
      <c r="J1811">
        <v>1</v>
      </c>
      <c r="K1811">
        <v>0</v>
      </c>
      <c r="L1811">
        <v>0</v>
      </c>
      <c r="M1811">
        <v>0</v>
      </c>
    </row>
    <row r="1812" spans="1:13" x14ac:dyDescent="0.2">
      <c r="A1812">
        <v>5690052</v>
      </c>
      <c r="B1812" t="s">
        <v>6289</v>
      </c>
      <c r="C1812" t="s">
        <v>9667</v>
      </c>
      <c r="D1812" t="s">
        <v>9812</v>
      </c>
      <c r="E1812" t="s">
        <v>6292</v>
      </c>
      <c r="F1812" t="s">
        <v>9668</v>
      </c>
      <c r="G1812" t="s">
        <v>9813</v>
      </c>
      <c r="H1812">
        <v>0</v>
      </c>
      <c r="I1812">
        <v>0</v>
      </c>
      <c r="J1812">
        <v>0</v>
      </c>
      <c r="K1812">
        <v>0</v>
      </c>
      <c r="L1812">
        <v>0</v>
      </c>
      <c r="M1812">
        <v>0</v>
      </c>
    </row>
    <row r="1813" spans="1:13" x14ac:dyDescent="0.2">
      <c r="A1813">
        <v>5690065</v>
      </c>
      <c r="B1813" t="s">
        <v>6289</v>
      </c>
      <c r="C1813" t="s">
        <v>9667</v>
      </c>
      <c r="D1813" t="s">
        <v>9814</v>
      </c>
      <c r="E1813" t="s">
        <v>6292</v>
      </c>
      <c r="F1813" t="s">
        <v>9668</v>
      </c>
      <c r="G1813" t="s">
        <v>9815</v>
      </c>
      <c r="H1813">
        <v>0</v>
      </c>
      <c r="I1813">
        <v>0</v>
      </c>
      <c r="J1813">
        <v>0</v>
      </c>
      <c r="K1813">
        <v>0</v>
      </c>
      <c r="L1813">
        <v>0</v>
      </c>
      <c r="M1813">
        <v>0</v>
      </c>
    </row>
    <row r="1814" spans="1:13" x14ac:dyDescent="0.2">
      <c r="A1814">
        <v>5690056</v>
      </c>
      <c r="B1814" t="s">
        <v>6289</v>
      </c>
      <c r="C1814" t="s">
        <v>9667</v>
      </c>
      <c r="D1814" t="s">
        <v>9624</v>
      </c>
      <c r="E1814" t="s">
        <v>6292</v>
      </c>
      <c r="F1814" t="s">
        <v>9668</v>
      </c>
      <c r="G1814" t="s">
        <v>9816</v>
      </c>
      <c r="H1814">
        <v>0</v>
      </c>
      <c r="I1814">
        <v>0</v>
      </c>
      <c r="J1814">
        <v>1</v>
      </c>
      <c r="K1814">
        <v>0</v>
      </c>
      <c r="L1814">
        <v>0</v>
      </c>
      <c r="M1814">
        <v>0</v>
      </c>
    </row>
    <row r="1815" spans="1:13" x14ac:dyDescent="0.2">
      <c r="A1815">
        <v>5690071</v>
      </c>
      <c r="B1815" t="s">
        <v>6289</v>
      </c>
      <c r="C1815" t="s">
        <v>9667</v>
      </c>
      <c r="D1815" t="s">
        <v>9817</v>
      </c>
      <c r="E1815" t="s">
        <v>6292</v>
      </c>
      <c r="F1815" t="s">
        <v>9668</v>
      </c>
      <c r="G1815" t="s">
        <v>9818</v>
      </c>
      <c r="H1815">
        <v>0</v>
      </c>
      <c r="I1815">
        <v>0</v>
      </c>
      <c r="J1815">
        <v>1</v>
      </c>
      <c r="K1815">
        <v>0</v>
      </c>
      <c r="L1815">
        <v>0</v>
      </c>
      <c r="M1815">
        <v>0</v>
      </c>
    </row>
    <row r="1816" spans="1:13" x14ac:dyDescent="0.2">
      <c r="A1816">
        <v>5690075</v>
      </c>
      <c r="B1816" t="s">
        <v>6289</v>
      </c>
      <c r="C1816" t="s">
        <v>9667</v>
      </c>
      <c r="D1816" t="s">
        <v>9819</v>
      </c>
      <c r="E1816" t="s">
        <v>6292</v>
      </c>
      <c r="F1816" t="s">
        <v>9668</v>
      </c>
      <c r="G1816" t="s">
        <v>9820</v>
      </c>
      <c r="H1816">
        <v>0</v>
      </c>
      <c r="I1816">
        <v>0</v>
      </c>
      <c r="J1816">
        <v>0</v>
      </c>
      <c r="K1816">
        <v>0</v>
      </c>
      <c r="L1816">
        <v>0</v>
      </c>
      <c r="M1816">
        <v>0</v>
      </c>
    </row>
    <row r="1817" spans="1:13" x14ac:dyDescent="0.2">
      <c r="A1817">
        <v>5690022</v>
      </c>
      <c r="B1817" t="s">
        <v>6289</v>
      </c>
      <c r="C1817" t="s">
        <v>9667</v>
      </c>
      <c r="D1817" t="s">
        <v>9821</v>
      </c>
      <c r="E1817" t="s">
        <v>6292</v>
      </c>
      <c r="F1817" t="s">
        <v>9668</v>
      </c>
      <c r="G1817" t="s">
        <v>9822</v>
      </c>
      <c r="H1817">
        <v>0</v>
      </c>
      <c r="I1817">
        <v>0</v>
      </c>
      <c r="J1817">
        <v>0</v>
      </c>
      <c r="K1817">
        <v>0</v>
      </c>
      <c r="L1817">
        <v>0</v>
      </c>
      <c r="M1817">
        <v>0</v>
      </c>
    </row>
    <row r="1818" spans="1:13" x14ac:dyDescent="0.2">
      <c r="A1818">
        <v>5691005</v>
      </c>
      <c r="B1818" t="s">
        <v>6289</v>
      </c>
      <c r="C1818" t="s">
        <v>9667</v>
      </c>
      <c r="D1818" t="s">
        <v>9823</v>
      </c>
      <c r="E1818" t="s">
        <v>6292</v>
      </c>
      <c r="F1818" t="s">
        <v>9668</v>
      </c>
      <c r="G1818" t="s">
        <v>9824</v>
      </c>
      <c r="H1818">
        <v>0</v>
      </c>
      <c r="I1818">
        <v>0</v>
      </c>
      <c r="J1818">
        <v>0</v>
      </c>
      <c r="K1818">
        <v>0</v>
      </c>
      <c r="L1818">
        <v>0</v>
      </c>
      <c r="M1818">
        <v>0</v>
      </c>
    </row>
    <row r="1819" spans="1:13" x14ac:dyDescent="0.2">
      <c r="A1819">
        <v>5690036</v>
      </c>
      <c r="B1819" t="s">
        <v>6289</v>
      </c>
      <c r="C1819" t="s">
        <v>9667</v>
      </c>
      <c r="D1819" t="s">
        <v>9825</v>
      </c>
      <c r="E1819" t="s">
        <v>6292</v>
      </c>
      <c r="F1819" t="s">
        <v>9668</v>
      </c>
      <c r="G1819" t="s">
        <v>9826</v>
      </c>
      <c r="H1819">
        <v>0</v>
      </c>
      <c r="I1819">
        <v>0</v>
      </c>
      <c r="J1819">
        <v>1</v>
      </c>
      <c r="K1819">
        <v>0</v>
      </c>
      <c r="L1819">
        <v>0</v>
      </c>
      <c r="M1819">
        <v>0</v>
      </c>
    </row>
    <row r="1820" spans="1:13" x14ac:dyDescent="0.2">
      <c r="A1820">
        <v>5691132</v>
      </c>
      <c r="B1820" t="s">
        <v>6289</v>
      </c>
      <c r="C1820" t="s">
        <v>9667</v>
      </c>
      <c r="D1820" t="s">
        <v>9827</v>
      </c>
      <c r="E1820" t="s">
        <v>6292</v>
      </c>
      <c r="F1820" t="s">
        <v>9668</v>
      </c>
      <c r="G1820" t="s">
        <v>9828</v>
      </c>
      <c r="H1820">
        <v>0</v>
      </c>
      <c r="I1820">
        <v>0</v>
      </c>
      <c r="J1820">
        <v>0</v>
      </c>
      <c r="K1820">
        <v>0</v>
      </c>
      <c r="L1820">
        <v>0</v>
      </c>
      <c r="M1820">
        <v>0</v>
      </c>
    </row>
    <row r="1821" spans="1:13" x14ac:dyDescent="0.2">
      <c r="A1821">
        <v>5690097</v>
      </c>
      <c r="B1821" t="s">
        <v>6289</v>
      </c>
      <c r="C1821" t="s">
        <v>9667</v>
      </c>
      <c r="D1821" t="s">
        <v>9829</v>
      </c>
      <c r="E1821" t="s">
        <v>6292</v>
      </c>
      <c r="F1821" t="s">
        <v>9668</v>
      </c>
      <c r="G1821" t="s">
        <v>9830</v>
      </c>
      <c r="H1821">
        <v>0</v>
      </c>
      <c r="I1821">
        <v>0</v>
      </c>
      <c r="J1821">
        <v>0</v>
      </c>
      <c r="K1821">
        <v>0</v>
      </c>
      <c r="L1821">
        <v>0</v>
      </c>
      <c r="M1821">
        <v>0</v>
      </c>
    </row>
    <row r="1822" spans="1:13" x14ac:dyDescent="0.2">
      <c r="A1822">
        <v>5690803</v>
      </c>
      <c r="B1822" t="s">
        <v>6289</v>
      </c>
      <c r="C1822" t="s">
        <v>9667</v>
      </c>
      <c r="D1822" t="s">
        <v>9831</v>
      </c>
      <c r="E1822" t="s">
        <v>6292</v>
      </c>
      <c r="F1822" t="s">
        <v>9668</v>
      </c>
      <c r="G1822" t="s">
        <v>9832</v>
      </c>
      <c r="H1822">
        <v>0</v>
      </c>
      <c r="I1822">
        <v>0</v>
      </c>
      <c r="J1822">
        <v>0</v>
      </c>
      <c r="K1822">
        <v>0</v>
      </c>
      <c r="L1822">
        <v>0</v>
      </c>
      <c r="M1822">
        <v>0</v>
      </c>
    </row>
    <row r="1823" spans="1:13" x14ac:dyDescent="0.2">
      <c r="A1823">
        <v>5691020</v>
      </c>
      <c r="B1823" t="s">
        <v>6289</v>
      </c>
      <c r="C1823" t="s">
        <v>9667</v>
      </c>
      <c r="D1823" t="s">
        <v>9833</v>
      </c>
      <c r="E1823" t="s">
        <v>6292</v>
      </c>
      <c r="F1823" t="s">
        <v>9668</v>
      </c>
      <c r="G1823" t="s">
        <v>9834</v>
      </c>
      <c r="H1823">
        <v>0</v>
      </c>
      <c r="I1823">
        <v>0</v>
      </c>
      <c r="J1823">
        <v>0</v>
      </c>
      <c r="K1823">
        <v>0</v>
      </c>
      <c r="L1823">
        <v>0</v>
      </c>
      <c r="M1823">
        <v>0</v>
      </c>
    </row>
    <row r="1824" spans="1:13" x14ac:dyDescent="0.2">
      <c r="A1824">
        <v>5690043</v>
      </c>
      <c r="B1824" t="s">
        <v>6289</v>
      </c>
      <c r="C1824" t="s">
        <v>9667</v>
      </c>
      <c r="D1824" t="s">
        <v>9835</v>
      </c>
      <c r="E1824" t="s">
        <v>6292</v>
      </c>
      <c r="F1824" t="s">
        <v>9668</v>
      </c>
      <c r="G1824" t="s">
        <v>9836</v>
      </c>
      <c r="H1824">
        <v>0</v>
      </c>
      <c r="I1824">
        <v>0</v>
      </c>
      <c r="J1824">
        <v>0</v>
      </c>
      <c r="K1824">
        <v>0</v>
      </c>
      <c r="L1824">
        <v>0</v>
      </c>
      <c r="M1824">
        <v>0</v>
      </c>
    </row>
    <row r="1825" spans="1:13" x14ac:dyDescent="0.2">
      <c r="A1825">
        <v>5690801</v>
      </c>
      <c r="B1825" t="s">
        <v>6289</v>
      </c>
      <c r="C1825" t="s">
        <v>9667</v>
      </c>
      <c r="D1825" t="s">
        <v>9837</v>
      </c>
      <c r="E1825" t="s">
        <v>6292</v>
      </c>
      <c r="F1825" t="s">
        <v>9668</v>
      </c>
      <c r="G1825" t="s">
        <v>9838</v>
      </c>
      <c r="H1825">
        <v>0</v>
      </c>
      <c r="I1825">
        <v>0</v>
      </c>
      <c r="J1825">
        <v>0</v>
      </c>
      <c r="K1825">
        <v>0</v>
      </c>
      <c r="L1825">
        <v>0</v>
      </c>
      <c r="M1825">
        <v>0</v>
      </c>
    </row>
    <row r="1826" spans="1:13" x14ac:dyDescent="0.2">
      <c r="A1826">
        <v>5691034</v>
      </c>
      <c r="B1826" t="s">
        <v>6289</v>
      </c>
      <c r="C1826" t="s">
        <v>9667</v>
      </c>
      <c r="D1826" t="s">
        <v>9839</v>
      </c>
      <c r="E1826" t="s">
        <v>6292</v>
      </c>
      <c r="F1826" t="s">
        <v>9668</v>
      </c>
      <c r="G1826" t="s">
        <v>9840</v>
      </c>
      <c r="H1826">
        <v>0</v>
      </c>
      <c r="I1826">
        <v>0</v>
      </c>
      <c r="J1826">
        <v>1</v>
      </c>
      <c r="K1826">
        <v>0</v>
      </c>
      <c r="L1826">
        <v>0</v>
      </c>
      <c r="M1826">
        <v>0</v>
      </c>
    </row>
    <row r="1827" spans="1:13" x14ac:dyDescent="0.2">
      <c r="A1827">
        <v>5691047</v>
      </c>
      <c r="B1827" t="s">
        <v>6289</v>
      </c>
      <c r="C1827" t="s">
        <v>9667</v>
      </c>
      <c r="D1827" t="s">
        <v>9841</v>
      </c>
      <c r="E1827" t="s">
        <v>6292</v>
      </c>
      <c r="F1827" t="s">
        <v>9668</v>
      </c>
      <c r="G1827" t="s">
        <v>9842</v>
      </c>
      <c r="H1827">
        <v>0</v>
      </c>
      <c r="I1827">
        <v>0</v>
      </c>
      <c r="J1827">
        <v>1</v>
      </c>
      <c r="K1827">
        <v>0</v>
      </c>
      <c r="L1827">
        <v>0</v>
      </c>
      <c r="M1827">
        <v>0</v>
      </c>
    </row>
    <row r="1828" spans="1:13" x14ac:dyDescent="0.2">
      <c r="A1828">
        <v>5691002</v>
      </c>
      <c r="B1828" t="s">
        <v>6289</v>
      </c>
      <c r="C1828" t="s">
        <v>9667</v>
      </c>
      <c r="D1828" t="s">
        <v>9843</v>
      </c>
      <c r="E1828" t="s">
        <v>6292</v>
      </c>
      <c r="F1828" t="s">
        <v>9668</v>
      </c>
      <c r="G1828" t="s">
        <v>9844</v>
      </c>
      <c r="H1828">
        <v>0</v>
      </c>
      <c r="I1828">
        <v>0</v>
      </c>
      <c r="J1828">
        <v>0</v>
      </c>
      <c r="K1828">
        <v>0</v>
      </c>
      <c r="L1828">
        <v>0</v>
      </c>
      <c r="M1828">
        <v>0</v>
      </c>
    </row>
    <row r="1829" spans="1:13" x14ac:dyDescent="0.2">
      <c r="A1829">
        <v>5690857</v>
      </c>
      <c r="B1829" t="s">
        <v>6289</v>
      </c>
      <c r="C1829" t="s">
        <v>9667</v>
      </c>
      <c r="D1829" t="s">
        <v>6333</v>
      </c>
      <c r="E1829" t="s">
        <v>6292</v>
      </c>
      <c r="F1829" t="s">
        <v>9668</v>
      </c>
      <c r="G1829" t="s">
        <v>6334</v>
      </c>
      <c r="H1829">
        <v>0</v>
      </c>
      <c r="I1829">
        <v>0</v>
      </c>
      <c r="J1829">
        <v>1</v>
      </c>
      <c r="K1829">
        <v>0</v>
      </c>
      <c r="L1829">
        <v>0</v>
      </c>
      <c r="M1829">
        <v>0</v>
      </c>
    </row>
    <row r="1830" spans="1:13" x14ac:dyDescent="0.2">
      <c r="A1830">
        <v>5690856</v>
      </c>
      <c r="B1830" t="s">
        <v>6289</v>
      </c>
      <c r="C1830" t="s">
        <v>9667</v>
      </c>
      <c r="D1830" t="s">
        <v>9845</v>
      </c>
      <c r="E1830" t="s">
        <v>6292</v>
      </c>
      <c r="F1830" t="s">
        <v>9668</v>
      </c>
      <c r="G1830" t="s">
        <v>9846</v>
      </c>
      <c r="H1830">
        <v>0</v>
      </c>
      <c r="I1830">
        <v>0</v>
      </c>
      <c r="J1830">
        <v>0</v>
      </c>
      <c r="K1830">
        <v>0</v>
      </c>
      <c r="L1830">
        <v>0</v>
      </c>
      <c r="M1830">
        <v>0</v>
      </c>
    </row>
    <row r="1831" spans="1:13" x14ac:dyDescent="0.2">
      <c r="A1831">
        <v>5690087</v>
      </c>
      <c r="B1831" t="s">
        <v>6289</v>
      </c>
      <c r="C1831" t="s">
        <v>9667</v>
      </c>
      <c r="D1831" t="s">
        <v>9847</v>
      </c>
      <c r="E1831" t="s">
        <v>6292</v>
      </c>
      <c r="F1831" t="s">
        <v>9668</v>
      </c>
      <c r="G1831" t="s">
        <v>9848</v>
      </c>
      <c r="H1831">
        <v>0</v>
      </c>
      <c r="I1831">
        <v>0</v>
      </c>
      <c r="J1831">
        <v>0</v>
      </c>
      <c r="K1831">
        <v>0</v>
      </c>
      <c r="L1831">
        <v>0</v>
      </c>
      <c r="M1831">
        <v>0</v>
      </c>
    </row>
    <row r="1832" spans="1:13" x14ac:dyDescent="0.2">
      <c r="A1832">
        <v>5691046</v>
      </c>
      <c r="B1832" t="s">
        <v>6289</v>
      </c>
      <c r="C1832" t="s">
        <v>9667</v>
      </c>
      <c r="D1832" t="s">
        <v>9849</v>
      </c>
      <c r="E1832" t="s">
        <v>6292</v>
      </c>
      <c r="F1832" t="s">
        <v>9668</v>
      </c>
      <c r="G1832" t="s">
        <v>9850</v>
      </c>
      <c r="H1832">
        <v>0</v>
      </c>
      <c r="I1832">
        <v>0</v>
      </c>
      <c r="J1832">
        <v>0</v>
      </c>
      <c r="K1832">
        <v>0</v>
      </c>
      <c r="L1832">
        <v>0</v>
      </c>
      <c r="M1832">
        <v>0</v>
      </c>
    </row>
    <row r="1833" spans="1:13" x14ac:dyDescent="0.2">
      <c r="A1833">
        <v>5691036</v>
      </c>
      <c r="B1833" t="s">
        <v>6289</v>
      </c>
      <c r="C1833" t="s">
        <v>9667</v>
      </c>
      <c r="D1833" t="s">
        <v>9851</v>
      </c>
      <c r="E1833" t="s">
        <v>6292</v>
      </c>
      <c r="F1833" t="s">
        <v>9668</v>
      </c>
      <c r="G1833" t="s">
        <v>9852</v>
      </c>
      <c r="H1833">
        <v>0</v>
      </c>
      <c r="I1833">
        <v>0</v>
      </c>
      <c r="J1833">
        <v>1</v>
      </c>
      <c r="K1833">
        <v>0</v>
      </c>
      <c r="L1833">
        <v>0</v>
      </c>
      <c r="M1833">
        <v>0</v>
      </c>
    </row>
    <row r="1834" spans="1:13" x14ac:dyDescent="0.2">
      <c r="A1834">
        <v>5691122</v>
      </c>
      <c r="B1834" t="s">
        <v>6289</v>
      </c>
      <c r="C1834" t="s">
        <v>9667</v>
      </c>
      <c r="D1834" t="s">
        <v>9853</v>
      </c>
      <c r="E1834" t="s">
        <v>6292</v>
      </c>
      <c r="F1834" t="s">
        <v>9668</v>
      </c>
      <c r="G1834" t="s">
        <v>9854</v>
      </c>
      <c r="H1834">
        <v>0</v>
      </c>
      <c r="I1834">
        <v>0</v>
      </c>
      <c r="J1834">
        <v>0</v>
      </c>
      <c r="K1834">
        <v>0</v>
      </c>
      <c r="L1834">
        <v>0</v>
      </c>
      <c r="M1834">
        <v>0</v>
      </c>
    </row>
    <row r="1835" spans="1:13" x14ac:dyDescent="0.2">
      <c r="A1835">
        <v>5690047</v>
      </c>
      <c r="B1835" t="s">
        <v>6289</v>
      </c>
      <c r="C1835" t="s">
        <v>9667</v>
      </c>
      <c r="D1835" t="s">
        <v>9855</v>
      </c>
      <c r="E1835" t="s">
        <v>6292</v>
      </c>
      <c r="F1835" t="s">
        <v>9668</v>
      </c>
      <c r="G1835" t="s">
        <v>9856</v>
      </c>
      <c r="H1835">
        <v>0</v>
      </c>
      <c r="I1835">
        <v>0</v>
      </c>
      <c r="J1835">
        <v>0</v>
      </c>
      <c r="K1835">
        <v>0</v>
      </c>
      <c r="L1835">
        <v>0</v>
      </c>
      <c r="M1835">
        <v>0</v>
      </c>
    </row>
    <row r="1836" spans="1:13" x14ac:dyDescent="0.2">
      <c r="A1836">
        <v>5690821</v>
      </c>
      <c r="B1836" t="s">
        <v>6289</v>
      </c>
      <c r="C1836" t="s">
        <v>9667</v>
      </c>
      <c r="D1836" t="s">
        <v>9857</v>
      </c>
      <c r="E1836" t="s">
        <v>6292</v>
      </c>
      <c r="F1836" t="s">
        <v>9668</v>
      </c>
      <c r="G1836" t="s">
        <v>9858</v>
      </c>
      <c r="H1836">
        <v>0</v>
      </c>
      <c r="I1836">
        <v>0</v>
      </c>
      <c r="J1836">
        <v>0</v>
      </c>
      <c r="K1836">
        <v>0</v>
      </c>
      <c r="L1836">
        <v>0</v>
      </c>
      <c r="M1836">
        <v>0</v>
      </c>
    </row>
    <row r="1837" spans="1:13" x14ac:dyDescent="0.2">
      <c r="A1837">
        <v>5690822</v>
      </c>
      <c r="B1837" t="s">
        <v>6289</v>
      </c>
      <c r="C1837" t="s">
        <v>9667</v>
      </c>
      <c r="D1837" t="s">
        <v>9859</v>
      </c>
      <c r="E1837" t="s">
        <v>6292</v>
      </c>
      <c r="F1837" t="s">
        <v>9668</v>
      </c>
      <c r="G1837" t="s">
        <v>9860</v>
      </c>
      <c r="H1837">
        <v>0</v>
      </c>
      <c r="I1837">
        <v>0</v>
      </c>
      <c r="J1837">
        <v>1</v>
      </c>
      <c r="K1837">
        <v>0</v>
      </c>
      <c r="L1837">
        <v>0</v>
      </c>
      <c r="M1837">
        <v>0</v>
      </c>
    </row>
    <row r="1838" spans="1:13" x14ac:dyDescent="0.2">
      <c r="A1838">
        <v>5690076</v>
      </c>
      <c r="B1838" t="s">
        <v>6289</v>
      </c>
      <c r="C1838" t="s">
        <v>9667</v>
      </c>
      <c r="D1838" t="s">
        <v>9861</v>
      </c>
      <c r="E1838" t="s">
        <v>6292</v>
      </c>
      <c r="F1838" t="s">
        <v>9668</v>
      </c>
      <c r="G1838" t="s">
        <v>9862</v>
      </c>
      <c r="H1838">
        <v>0</v>
      </c>
      <c r="I1838">
        <v>0</v>
      </c>
      <c r="J1838">
        <v>0</v>
      </c>
      <c r="K1838">
        <v>0</v>
      </c>
      <c r="L1838">
        <v>0</v>
      </c>
      <c r="M1838">
        <v>0</v>
      </c>
    </row>
    <row r="1839" spans="1:13" x14ac:dyDescent="0.2">
      <c r="A1839">
        <v>5691024</v>
      </c>
      <c r="B1839" t="s">
        <v>6289</v>
      </c>
      <c r="C1839" t="s">
        <v>9667</v>
      </c>
      <c r="D1839" t="s">
        <v>9863</v>
      </c>
      <c r="E1839" t="s">
        <v>6292</v>
      </c>
      <c r="F1839" t="s">
        <v>9668</v>
      </c>
      <c r="G1839" t="s">
        <v>9864</v>
      </c>
      <c r="H1839">
        <v>0</v>
      </c>
      <c r="I1839">
        <v>0</v>
      </c>
      <c r="J1839">
        <v>0</v>
      </c>
      <c r="K1839">
        <v>0</v>
      </c>
      <c r="L1839">
        <v>0</v>
      </c>
      <c r="M1839">
        <v>0</v>
      </c>
    </row>
    <row r="1840" spans="1:13" x14ac:dyDescent="0.2">
      <c r="A1840">
        <v>5691117</v>
      </c>
      <c r="B1840" t="s">
        <v>6289</v>
      </c>
      <c r="C1840" t="s">
        <v>9667</v>
      </c>
      <c r="D1840" t="s">
        <v>9865</v>
      </c>
      <c r="E1840" t="s">
        <v>6292</v>
      </c>
      <c r="F1840" t="s">
        <v>9668</v>
      </c>
      <c r="G1840" t="s">
        <v>9866</v>
      </c>
      <c r="H1840">
        <v>0</v>
      </c>
      <c r="I1840">
        <v>0</v>
      </c>
      <c r="J1840">
        <v>1</v>
      </c>
      <c r="K1840">
        <v>0</v>
      </c>
      <c r="L1840">
        <v>0</v>
      </c>
      <c r="M1840">
        <v>0</v>
      </c>
    </row>
    <row r="1841" spans="1:13" x14ac:dyDescent="0.2">
      <c r="A1841">
        <v>5690088</v>
      </c>
      <c r="B1841" t="s">
        <v>6289</v>
      </c>
      <c r="C1841" t="s">
        <v>9667</v>
      </c>
      <c r="D1841" t="s">
        <v>9867</v>
      </c>
      <c r="E1841" t="s">
        <v>6292</v>
      </c>
      <c r="F1841" t="s">
        <v>9668</v>
      </c>
      <c r="G1841" t="s">
        <v>9868</v>
      </c>
      <c r="H1841">
        <v>0</v>
      </c>
      <c r="I1841">
        <v>0</v>
      </c>
      <c r="J1841">
        <v>0</v>
      </c>
      <c r="K1841">
        <v>0</v>
      </c>
      <c r="L1841">
        <v>0</v>
      </c>
      <c r="M1841">
        <v>0</v>
      </c>
    </row>
    <row r="1842" spans="1:13" x14ac:dyDescent="0.2">
      <c r="A1842">
        <v>5690011</v>
      </c>
      <c r="B1842" t="s">
        <v>6289</v>
      </c>
      <c r="C1842" t="s">
        <v>9667</v>
      </c>
      <c r="D1842" t="s">
        <v>9869</v>
      </c>
      <c r="E1842" t="s">
        <v>6292</v>
      </c>
      <c r="F1842" t="s">
        <v>9668</v>
      </c>
      <c r="G1842" t="s">
        <v>9870</v>
      </c>
      <c r="H1842">
        <v>0</v>
      </c>
      <c r="I1842">
        <v>0</v>
      </c>
      <c r="J1842">
        <v>1</v>
      </c>
      <c r="K1842">
        <v>0</v>
      </c>
      <c r="L1842">
        <v>0</v>
      </c>
      <c r="M1842">
        <v>0</v>
      </c>
    </row>
    <row r="1843" spans="1:13" x14ac:dyDescent="0.2">
      <c r="A1843">
        <v>5690067</v>
      </c>
      <c r="B1843" t="s">
        <v>6289</v>
      </c>
      <c r="C1843" t="s">
        <v>9667</v>
      </c>
      <c r="D1843" t="s">
        <v>9871</v>
      </c>
      <c r="E1843" t="s">
        <v>6292</v>
      </c>
      <c r="F1843" t="s">
        <v>9668</v>
      </c>
      <c r="G1843" t="s">
        <v>9872</v>
      </c>
      <c r="H1843">
        <v>0</v>
      </c>
      <c r="I1843">
        <v>0</v>
      </c>
      <c r="J1843">
        <v>0</v>
      </c>
      <c r="K1843">
        <v>0</v>
      </c>
      <c r="L1843">
        <v>0</v>
      </c>
      <c r="M1843">
        <v>0</v>
      </c>
    </row>
    <row r="1844" spans="1:13" x14ac:dyDescent="0.2">
      <c r="A1844">
        <v>5690032</v>
      </c>
      <c r="B1844" t="s">
        <v>6289</v>
      </c>
      <c r="C1844" t="s">
        <v>9667</v>
      </c>
      <c r="D1844" t="s">
        <v>9873</v>
      </c>
      <c r="E1844" t="s">
        <v>6292</v>
      </c>
      <c r="F1844" t="s">
        <v>9668</v>
      </c>
      <c r="G1844" t="s">
        <v>9874</v>
      </c>
      <c r="H1844">
        <v>0</v>
      </c>
      <c r="I1844">
        <v>0</v>
      </c>
      <c r="J1844">
        <v>0</v>
      </c>
      <c r="K1844">
        <v>0</v>
      </c>
      <c r="L1844">
        <v>0</v>
      </c>
      <c r="M1844">
        <v>0</v>
      </c>
    </row>
    <row r="1845" spans="1:13" x14ac:dyDescent="0.2">
      <c r="A1845">
        <v>5691126</v>
      </c>
      <c r="B1845" t="s">
        <v>6289</v>
      </c>
      <c r="C1845" t="s">
        <v>9667</v>
      </c>
      <c r="D1845" t="s">
        <v>9875</v>
      </c>
      <c r="E1845" t="s">
        <v>6292</v>
      </c>
      <c r="F1845" t="s">
        <v>9668</v>
      </c>
      <c r="G1845" t="s">
        <v>9876</v>
      </c>
      <c r="H1845">
        <v>0</v>
      </c>
      <c r="I1845">
        <v>0</v>
      </c>
      <c r="J1845">
        <v>0</v>
      </c>
      <c r="K1845">
        <v>0</v>
      </c>
      <c r="L1845">
        <v>0</v>
      </c>
      <c r="M1845">
        <v>0</v>
      </c>
    </row>
    <row r="1846" spans="1:13" x14ac:dyDescent="0.2">
      <c r="A1846">
        <v>5690057</v>
      </c>
      <c r="B1846" t="s">
        <v>6289</v>
      </c>
      <c r="C1846" t="s">
        <v>9667</v>
      </c>
      <c r="D1846" t="s">
        <v>9877</v>
      </c>
      <c r="E1846" t="s">
        <v>6292</v>
      </c>
      <c r="F1846" t="s">
        <v>9668</v>
      </c>
      <c r="G1846" t="s">
        <v>9878</v>
      </c>
      <c r="H1846">
        <v>0</v>
      </c>
      <c r="I1846">
        <v>0</v>
      </c>
      <c r="J1846">
        <v>0</v>
      </c>
      <c r="K1846">
        <v>0</v>
      </c>
      <c r="L1846">
        <v>0</v>
      </c>
      <c r="M1846">
        <v>0</v>
      </c>
    </row>
    <row r="1847" spans="1:13" x14ac:dyDescent="0.2">
      <c r="A1847">
        <v>5690812</v>
      </c>
      <c r="B1847" t="s">
        <v>6289</v>
      </c>
      <c r="C1847" t="s">
        <v>9667</v>
      </c>
      <c r="D1847" t="s">
        <v>9879</v>
      </c>
      <c r="E1847" t="s">
        <v>6292</v>
      </c>
      <c r="F1847" t="s">
        <v>9668</v>
      </c>
      <c r="G1847" t="s">
        <v>9880</v>
      </c>
      <c r="H1847">
        <v>0</v>
      </c>
      <c r="I1847">
        <v>0</v>
      </c>
      <c r="J1847">
        <v>0</v>
      </c>
      <c r="K1847">
        <v>0</v>
      </c>
      <c r="L1847">
        <v>0</v>
      </c>
      <c r="M1847">
        <v>0</v>
      </c>
    </row>
    <row r="1848" spans="1:13" x14ac:dyDescent="0.2">
      <c r="A1848">
        <v>5691145</v>
      </c>
      <c r="B1848" t="s">
        <v>6289</v>
      </c>
      <c r="C1848" t="s">
        <v>9667</v>
      </c>
      <c r="D1848" t="s">
        <v>9881</v>
      </c>
      <c r="E1848" t="s">
        <v>6292</v>
      </c>
      <c r="F1848" t="s">
        <v>9668</v>
      </c>
      <c r="G1848" t="s">
        <v>9882</v>
      </c>
      <c r="H1848">
        <v>0</v>
      </c>
      <c r="I1848">
        <v>0</v>
      </c>
      <c r="J1848">
        <v>0</v>
      </c>
      <c r="K1848">
        <v>0</v>
      </c>
      <c r="L1848">
        <v>0</v>
      </c>
      <c r="M1848">
        <v>0</v>
      </c>
    </row>
    <row r="1849" spans="1:13" x14ac:dyDescent="0.2">
      <c r="A1849">
        <v>5690814</v>
      </c>
      <c r="B1849" t="s">
        <v>6289</v>
      </c>
      <c r="C1849" t="s">
        <v>9667</v>
      </c>
      <c r="D1849" t="s">
        <v>9883</v>
      </c>
      <c r="E1849" t="s">
        <v>6292</v>
      </c>
      <c r="F1849" t="s">
        <v>9668</v>
      </c>
      <c r="G1849" t="s">
        <v>9884</v>
      </c>
      <c r="H1849">
        <v>0</v>
      </c>
      <c r="I1849">
        <v>0</v>
      </c>
      <c r="J1849">
        <v>1</v>
      </c>
      <c r="K1849">
        <v>0</v>
      </c>
      <c r="L1849">
        <v>0</v>
      </c>
      <c r="M1849">
        <v>0</v>
      </c>
    </row>
    <row r="1850" spans="1:13" x14ac:dyDescent="0.2">
      <c r="A1850">
        <v>5690066</v>
      </c>
      <c r="B1850" t="s">
        <v>6289</v>
      </c>
      <c r="C1850" t="s">
        <v>9667</v>
      </c>
      <c r="D1850" t="s">
        <v>9885</v>
      </c>
      <c r="E1850" t="s">
        <v>6292</v>
      </c>
      <c r="F1850" t="s">
        <v>9668</v>
      </c>
      <c r="G1850" t="s">
        <v>9886</v>
      </c>
      <c r="H1850">
        <v>0</v>
      </c>
      <c r="I1850">
        <v>0</v>
      </c>
      <c r="J1850">
        <v>0</v>
      </c>
      <c r="K1850">
        <v>0</v>
      </c>
      <c r="L1850">
        <v>0</v>
      </c>
      <c r="M1850">
        <v>0</v>
      </c>
    </row>
    <row r="1851" spans="1:13" x14ac:dyDescent="0.2">
      <c r="A1851">
        <v>5691001</v>
      </c>
      <c r="B1851" t="s">
        <v>6289</v>
      </c>
      <c r="C1851" t="s">
        <v>9667</v>
      </c>
      <c r="D1851" t="s">
        <v>9887</v>
      </c>
      <c r="E1851" t="s">
        <v>6292</v>
      </c>
      <c r="F1851" t="s">
        <v>9668</v>
      </c>
      <c r="G1851" t="s">
        <v>9888</v>
      </c>
      <c r="H1851">
        <v>0</v>
      </c>
      <c r="I1851">
        <v>0</v>
      </c>
      <c r="J1851">
        <v>0</v>
      </c>
      <c r="K1851">
        <v>0</v>
      </c>
      <c r="L1851">
        <v>0</v>
      </c>
      <c r="M1851">
        <v>0</v>
      </c>
    </row>
    <row r="1852" spans="1:13" x14ac:dyDescent="0.2">
      <c r="A1852">
        <v>5691041</v>
      </c>
      <c r="B1852" t="s">
        <v>6289</v>
      </c>
      <c r="C1852" t="s">
        <v>9667</v>
      </c>
      <c r="D1852" t="s">
        <v>9889</v>
      </c>
      <c r="E1852" t="s">
        <v>6292</v>
      </c>
      <c r="F1852" t="s">
        <v>9668</v>
      </c>
      <c r="G1852" t="s">
        <v>9890</v>
      </c>
      <c r="H1852">
        <v>0</v>
      </c>
      <c r="I1852">
        <v>0</v>
      </c>
      <c r="J1852">
        <v>0</v>
      </c>
      <c r="K1852">
        <v>0</v>
      </c>
      <c r="L1852">
        <v>0</v>
      </c>
      <c r="M1852">
        <v>0</v>
      </c>
    </row>
    <row r="1853" spans="1:13" x14ac:dyDescent="0.2">
      <c r="A1853">
        <v>5691043</v>
      </c>
      <c r="B1853" t="s">
        <v>6289</v>
      </c>
      <c r="C1853" t="s">
        <v>9667</v>
      </c>
      <c r="D1853" t="s">
        <v>9891</v>
      </c>
      <c r="E1853" t="s">
        <v>6292</v>
      </c>
      <c r="F1853" t="s">
        <v>9668</v>
      </c>
      <c r="G1853" t="s">
        <v>9892</v>
      </c>
      <c r="H1853">
        <v>0</v>
      </c>
      <c r="I1853">
        <v>0</v>
      </c>
      <c r="J1853">
        <v>0</v>
      </c>
      <c r="K1853">
        <v>0</v>
      </c>
      <c r="L1853">
        <v>0</v>
      </c>
      <c r="M1853">
        <v>0</v>
      </c>
    </row>
    <row r="1854" spans="1:13" x14ac:dyDescent="0.2">
      <c r="A1854">
        <v>5691012</v>
      </c>
      <c r="B1854" t="s">
        <v>6289</v>
      </c>
      <c r="C1854" t="s">
        <v>9667</v>
      </c>
      <c r="D1854" t="s">
        <v>9893</v>
      </c>
      <c r="E1854" t="s">
        <v>6292</v>
      </c>
      <c r="F1854" t="s">
        <v>9668</v>
      </c>
      <c r="G1854" t="s">
        <v>9894</v>
      </c>
      <c r="H1854">
        <v>0</v>
      </c>
      <c r="I1854">
        <v>0</v>
      </c>
      <c r="J1854">
        <v>0</v>
      </c>
      <c r="K1854">
        <v>0</v>
      </c>
      <c r="L1854">
        <v>0</v>
      </c>
      <c r="M1854">
        <v>0</v>
      </c>
    </row>
    <row r="1855" spans="1:13" x14ac:dyDescent="0.2">
      <c r="A1855">
        <v>5691014</v>
      </c>
      <c r="B1855" t="s">
        <v>6289</v>
      </c>
      <c r="C1855" t="s">
        <v>9667</v>
      </c>
      <c r="D1855" t="s">
        <v>9895</v>
      </c>
      <c r="E1855" t="s">
        <v>6292</v>
      </c>
      <c r="F1855" t="s">
        <v>9668</v>
      </c>
      <c r="G1855" t="s">
        <v>9896</v>
      </c>
      <c r="H1855">
        <v>0</v>
      </c>
      <c r="I1855">
        <v>0</v>
      </c>
      <c r="J1855">
        <v>0</v>
      </c>
      <c r="K1855">
        <v>0</v>
      </c>
      <c r="L1855">
        <v>0</v>
      </c>
      <c r="M1855">
        <v>0</v>
      </c>
    </row>
    <row r="1856" spans="1:13" x14ac:dyDescent="0.2">
      <c r="A1856">
        <v>5691016</v>
      </c>
      <c r="B1856" t="s">
        <v>6289</v>
      </c>
      <c r="C1856" t="s">
        <v>9667</v>
      </c>
      <c r="D1856" t="s">
        <v>9897</v>
      </c>
      <c r="E1856" t="s">
        <v>6292</v>
      </c>
      <c r="F1856" t="s">
        <v>9668</v>
      </c>
      <c r="G1856" t="s">
        <v>9898</v>
      </c>
      <c r="H1856">
        <v>0</v>
      </c>
      <c r="I1856">
        <v>0</v>
      </c>
      <c r="J1856">
        <v>0</v>
      </c>
      <c r="K1856">
        <v>0</v>
      </c>
      <c r="L1856">
        <v>0</v>
      </c>
      <c r="M1856">
        <v>0</v>
      </c>
    </row>
    <row r="1857" spans="1:13" x14ac:dyDescent="0.2">
      <c r="A1857">
        <v>5691013</v>
      </c>
      <c r="B1857" t="s">
        <v>6289</v>
      </c>
      <c r="C1857" t="s">
        <v>9667</v>
      </c>
      <c r="D1857" t="s">
        <v>9899</v>
      </c>
      <c r="E1857" t="s">
        <v>6292</v>
      </c>
      <c r="F1857" t="s">
        <v>9668</v>
      </c>
      <c r="G1857" t="s">
        <v>9900</v>
      </c>
      <c r="H1857">
        <v>0</v>
      </c>
      <c r="I1857">
        <v>0</v>
      </c>
      <c r="J1857">
        <v>0</v>
      </c>
      <c r="K1857">
        <v>0</v>
      </c>
      <c r="L1857">
        <v>0</v>
      </c>
      <c r="M1857">
        <v>0</v>
      </c>
    </row>
    <row r="1858" spans="1:13" x14ac:dyDescent="0.2">
      <c r="A1858">
        <v>5691017</v>
      </c>
      <c r="B1858" t="s">
        <v>6289</v>
      </c>
      <c r="C1858" t="s">
        <v>9667</v>
      </c>
      <c r="D1858" t="s">
        <v>9901</v>
      </c>
      <c r="E1858" t="s">
        <v>6292</v>
      </c>
      <c r="F1858" t="s">
        <v>9668</v>
      </c>
      <c r="G1858" t="s">
        <v>9902</v>
      </c>
      <c r="H1858">
        <v>0</v>
      </c>
      <c r="I1858">
        <v>0</v>
      </c>
      <c r="J1858">
        <v>0</v>
      </c>
      <c r="K1858">
        <v>0</v>
      </c>
      <c r="L1858">
        <v>0</v>
      </c>
      <c r="M1858">
        <v>0</v>
      </c>
    </row>
    <row r="1859" spans="1:13" x14ac:dyDescent="0.2">
      <c r="A1859">
        <v>5691015</v>
      </c>
      <c r="B1859" t="s">
        <v>6289</v>
      </c>
      <c r="C1859" t="s">
        <v>9667</v>
      </c>
      <c r="D1859" t="s">
        <v>9903</v>
      </c>
      <c r="E1859" t="s">
        <v>6292</v>
      </c>
      <c r="F1859" t="s">
        <v>9668</v>
      </c>
      <c r="G1859" t="s">
        <v>9904</v>
      </c>
      <c r="H1859">
        <v>0</v>
      </c>
      <c r="I1859">
        <v>0</v>
      </c>
      <c r="J1859">
        <v>0</v>
      </c>
      <c r="K1859">
        <v>0</v>
      </c>
      <c r="L1859">
        <v>0</v>
      </c>
      <c r="M1859">
        <v>0</v>
      </c>
    </row>
    <row r="1860" spans="1:13" x14ac:dyDescent="0.2">
      <c r="A1860">
        <v>5691042</v>
      </c>
      <c r="B1860" t="s">
        <v>6289</v>
      </c>
      <c r="C1860" t="s">
        <v>9667</v>
      </c>
      <c r="D1860" t="s">
        <v>9905</v>
      </c>
      <c r="E1860" t="s">
        <v>6292</v>
      </c>
      <c r="F1860" t="s">
        <v>9668</v>
      </c>
      <c r="G1860" t="s">
        <v>9906</v>
      </c>
      <c r="H1860">
        <v>0</v>
      </c>
      <c r="I1860">
        <v>0</v>
      </c>
      <c r="J1860">
        <v>1</v>
      </c>
      <c r="K1860">
        <v>0</v>
      </c>
      <c r="L1860">
        <v>0</v>
      </c>
      <c r="M1860">
        <v>0</v>
      </c>
    </row>
    <row r="1861" spans="1:13" x14ac:dyDescent="0.2">
      <c r="A1861">
        <v>5690045</v>
      </c>
      <c r="B1861" t="s">
        <v>6289</v>
      </c>
      <c r="C1861" t="s">
        <v>9667</v>
      </c>
      <c r="D1861" t="s">
        <v>9907</v>
      </c>
      <c r="E1861" t="s">
        <v>6292</v>
      </c>
      <c r="F1861" t="s">
        <v>9668</v>
      </c>
      <c r="G1861" t="s">
        <v>9908</v>
      </c>
      <c r="H1861">
        <v>0</v>
      </c>
      <c r="I1861">
        <v>0</v>
      </c>
      <c r="J1861">
        <v>0</v>
      </c>
      <c r="K1861">
        <v>0</v>
      </c>
      <c r="L1861">
        <v>0</v>
      </c>
      <c r="M1861">
        <v>0</v>
      </c>
    </row>
    <row r="1862" spans="1:13" x14ac:dyDescent="0.2">
      <c r="A1862">
        <v>5690055</v>
      </c>
      <c r="B1862" t="s">
        <v>6289</v>
      </c>
      <c r="C1862" t="s">
        <v>9667</v>
      </c>
      <c r="D1862" t="s">
        <v>9909</v>
      </c>
      <c r="E1862" t="s">
        <v>6292</v>
      </c>
      <c r="F1862" t="s">
        <v>9668</v>
      </c>
      <c r="G1862" t="s">
        <v>9910</v>
      </c>
      <c r="H1862">
        <v>0</v>
      </c>
      <c r="I1862">
        <v>0</v>
      </c>
      <c r="J1862">
        <v>1</v>
      </c>
      <c r="K1862">
        <v>0</v>
      </c>
      <c r="L1862">
        <v>0</v>
      </c>
      <c r="M1862">
        <v>0</v>
      </c>
    </row>
    <row r="1863" spans="1:13" x14ac:dyDescent="0.2">
      <c r="A1863">
        <v>5691035</v>
      </c>
      <c r="B1863" t="s">
        <v>6289</v>
      </c>
      <c r="C1863" t="s">
        <v>9667</v>
      </c>
      <c r="D1863" t="s">
        <v>9911</v>
      </c>
      <c r="E1863" t="s">
        <v>6292</v>
      </c>
      <c r="F1863" t="s">
        <v>9668</v>
      </c>
      <c r="G1863" t="s">
        <v>9912</v>
      </c>
      <c r="H1863">
        <v>0</v>
      </c>
      <c r="I1863">
        <v>0</v>
      </c>
      <c r="J1863">
        <v>1</v>
      </c>
      <c r="K1863">
        <v>0</v>
      </c>
      <c r="L1863">
        <v>0</v>
      </c>
      <c r="M1863">
        <v>0</v>
      </c>
    </row>
    <row r="1864" spans="1:13" x14ac:dyDescent="0.2">
      <c r="A1864">
        <v>5691127</v>
      </c>
      <c r="B1864" t="s">
        <v>6289</v>
      </c>
      <c r="C1864" t="s">
        <v>9667</v>
      </c>
      <c r="D1864" t="s">
        <v>9913</v>
      </c>
      <c r="E1864" t="s">
        <v>6292</v>
      </c>
      <c r="F1864" t="s">
        <v>9668</v>
      </c>
      <c r="G1864" t="s">
        <v>9914</v>
      </c>
      <c r="H1864">
        <v>0</v>
      </c>
      <c r="I1864">
        <v>0</v>
      </c>
      <c r="J1864">
        <v>1</v>
      </c>
      <c r="K1864">
        <v>0</v>
      </c>
      <c r="L1864">
        <v>0</v>
      </c>
      <c r="M1864">
        <v>0</v>
      </c>
    </row>
    <row r="1865" spans="1:13" x14ac:dyDescent="0.2">
      <c r="A1865">
        <v>5690854</v>
      </c>
      <c r="B1865" t="s">
        <v>6289</v>
      </c>
      <c r="C1865" t="s">
        <v>9667</v>
      </c>
      <c r="D1865" t="s">
        <v>9915</v>
      </c>
      <c r="E1865" t="s">
        <v>6292</v>
      </c>
      <c r="F1865" t="s">
        <v>9668</v>
      </c>
      <c r="G1865" t="s">
        <v>9916</v>
      </c>
      <c r="H1865">
        <v>0</v>
      </c>
      <c r="I1865">
        <v>0</v>
      </c>
      <c r="J1865">
        <v>0</v>
      </c>
      <c r="K1865">
        <v>0</v>
      </c>
      <c r="L1865">
        <v>0</v>
      </c>
      <c r="M1865">
        <v>0</v>
      </c>
    </row>
    <row r="1866" spans="1:13" x14ac:dyDescent="0.2">
      <c r="A1866">
        <v>5690813</v>
      </c>
      <c r="B1866" t="s">
        <v>6289</v>
      </c>
      <c r="C1866" t="s">
        <v>9667</v>
      </c>
      <c r="D1866" t="s">
        <v>9917</v>
      </c>
      <c r="E1866" t="s">
        <v>6292</v>
      </c>
      <c r="F1866" t="s">
        <v>9668</v>
      </c>
      <c r="G1866" t="s">
        <v>9918</v>
      </c>
      <c r="H1866">
        <v>0</v>
      </c>
      <c r="I1866">
        <v>0</v>
      </c>
      <c r="J1866">
        <v>0</v>
      </c>
      <c r="K1866">
        <v>0</v>
      </c>
      <c r="L1866">
        <v>0</v>
      </c>
      <c r="M1866">
        <v>0</v>
      </c>
    </row>
    <row r="1867" spans="1:13" x14ac:dyDescent="0.2">
      <c r="A1867">
        <v>5690827</v>
      </c>
      <c r="B1867" t="s">
        <v>6289</v>
      </c>
      <c r="C1867" t="s">
        <v>9667</v>
      </c>
      <c r="D1867" t="s">
        <v>9919</v>
      </c>
      <c r="E1867" t="s">
        <v>6292</v>
      </c>
      <c r="F1867" t="s">
        <v>9668</v>
      </c>
      <c r="G1867" t="s">
        <v>9920</v>
      </c>
      <c r="H1867">
        <v>0</v>
      </c>
      <c r="I1867">
        <v>0</v>
      </c>
      <c r="J1867">
        <v>0</v>
      </c>
      <c r="K1867">
        <v>0</v>
      </c>
      <c r="L1867">
        <v>0</v>
      </c>
      <c r="M1867">
        <v>0</v>
      </c>
    </row>
    <row r="1868" spans="1:13" x14ac:dyDescent="0.2">
      <c r="A1868">
        <v>5691004</v>
      </c>
      <c r="B1868" t="s">
        <v>6289</v>
      </c>
      <c r="C1868" t="s">
        <v>9667</v>
      </c>
      <c r="D1868" t="s">
        <v>9921</v>
      </c>
      <c r="E1868" t="s">
        <v>6292</v>
      </c>
      <c r="F1868" t="s">
        <v>9668</v>
      </c>
      <c r="G1868" t="s">
        <v>9922</v>
      </c>
      <c r="H1868">
        <v>0</v>
      </c>
      <c r="I1868">
        <v>0</v>
      </c>
      <c r="J1868">
        <v>0</v>
      </c>
      <c r="K1868">
        <v>0</v>
      </c>
      <c r="L1868">
        <v>0</v>
      </c>
      <c r="M1868">
        <v>0</v>
      </c>
    </row>
    <row r="1869" spans="1:13" x14ac:dyDescent="0.2">
      <c r="A1869">
        <v>5690013</v>
      </c>
      <c r="B1869" t="s">
        <v>6289</v>
      </c>
      <c r="C1869" t="s">
        <v>9667</v>
      </c>
      <c r="D1869" t="s">
        <v>6335</v>
      </c>
      <c r="E1869" t="s">
        <v>6292</v>
      </c>
      <c r="F1869" t="s">
        <v>9668</v>
      </c>
      <c r="G1869" t="s">
        <v>6336</v>
      </c>
      <c r="H1869">
        <v>0</v>
      </c>
      <c r="I1869">
        <v>0</v>
      </c>
      <c r="J1869">
        <v>1</v>
      </c>
      <c r="K1869">
        <v>0</v>
      </c>
      <c r="L1869">
        <v>0</v>
      </c>
      <c r="M1869">
        <v>0</v>
      </c>
    </row>
    <row r="1870" spans="1:13" x14ac:dyDescent="0.2">
      <c r="A1870">
        <v>5690014</v>
      </c>
      <c r="B1870" t="s">
        <v>6289</v>
      </c>
      <c r="C1870" t="s">
        <v>9667</v>
      </c>
      <c r="D1870" t="s">
        <v>9923</v>
      </c>
      <c r="E1870" t="s">
        <v>6292</v>
      </c>
      <c r="F1870" t="s">
        <v>9668</v>
      </c>
      <c r="G1870" t="s">
        <v>9924</v>
      </c>
      <c r="H1870">
        <v>0</v>
      </c>
      <c r="I1870">
        <v>0</v>
      </c>
      <c r="J1870">
        <v>1</v>
      </c>
      <c r="K1870">
        <v>0</v>
      </c>
      <c r="L1870">
        <v>0</v>
      </c>
      <c r="M1870">
        <v>0</v>
      </c>
    </row>
    <row r="1871" spans="1:13" x14ac:dyDescent="0.2">
      <c r="A1871">
        <v>5690046</v>
      </c>
      <c r="B1871" t="s">
        <v>6289</v>
      </c>
      <c r="C1871" t="s">
        <v>9667</v>
      </c>
      <c r="D1871" t="s">
        <v>9925</v>
      </c>
      <c r="E1871" t="s">
        <v>6292</v>
      </c>
      <c r="F1871" t="s">
        <v>9668</v>
      </c>
      <c r="G1871" t="s">
        <v>9926</v>
      </c>
      <c r="H1871">
        <v>0</v>
      </c>
      <c r="I1871">
        <v>0</v>
      </c>
      <c r="J1871">
        <v>0</v>
      </c>
      <c r="K1871">
        <v>0</v>
      </c>
      <c r="L1871">
        <v>0</v>
      </c>
      <c r="M1871">
        <v>0</v>
      </c>
    </row>
    <row r="1872" spans="1:13" x14ac:dyDescent="0.2">
      <c r="A1872">
        <v>5690077</v>
      </c>
      <c r="B1872" t="s">
        <v>6289</v>
      </c>
      <c r="C1872" t="s">
        <v>9667</v>
      </c>
      <c r="D1872" t="s">
        <v>9927</v>
      </c>
      <c r="E1872" t="s">
        <v>6292</v>
      </c>
      <c r="F1872" t="s">
        <v>9668</v>
      </c>
      <c r="G1872" t="s">
        <v>9928</v>
      </c>
      <c r="H1872">
        <v>0</v>
      </c>
      <c r="I1872">
        <v>0</v>
      </c>
      <c r="J1872">
        <v>0</v>
      </c>
      <c r="K1872">
        <v>0</v>
      </c>
      <c r="L1872">
        <v>0</v>
      </c>
      <c r="M1872">
        <v>0</v>
      </c>
    </row>
    <row r="1873" spans="1:13" x14ac:dyDescent="0.2">
      <c r="A1873">
        <v>5691054</v>
      </c>
      <c r="B1873" t="s">
        <v>6289</v>
      </c>
      <c r="C1873" t="s">
        <v>9667</v>
      </c>
      <c r="D1873" t="s">
        <v>9929</v>
      </c>
      <c r="E1873" t="s">
        <v>6292</v>
      </c>
      <c r="F1873" t="s">
        <v>9668</v>
      </c>
      <c r="G1873" t="s">
        <v>9930</v>
      </c>
      <c r="H1873">
        <v>0</v>
      </c>
      <c r="I1873">
        <v>0</v>
      </c>
      <c r="J1873">
        <v>0</v>
      </c>
      <c r="K1873">
        <v>0</v>
      </c>
      <c r="L1873">
        <v>0</v>
      </c>
      <c r="M1873">
        <v>0</v>
      </c>
    </row>
    <row r="1874" spans="1:13" x14ac:dyDescent="0.2">
      <c r="A1874">
        <v>5691053</v>
      </c>
      <c r="B1874" t="s">
        <v>6289</v>
      </c>
      <c r="C1874" t="s">
        <v>9667</v>
      </c>
      <c r="D1874" t="s">
        <v>9931</v>
      </c>
      <c r="E1874" t="s">
        <v>6292</v>
      </c>
      <c r="F1874" t="s">
        <v>9668</v>
      </c>
      <c r="G1874" t="s">
        <v>9932</v>
      </c>
      <c r="H1874">
        <v>0</v>
      </c>
      <c r="I1874">
        <v>0</v>
      </c>
      <c r="J1874">
        <v>0</v>
      </c>
      <c r="K1874">
        <v>0</v>
      </c>
      <c r="L1874">
        <v>0</v>
      </c>
      <c r="M1874">
        <v>0</v>
      </c>
    </row>
    <row r="1875" spans="1:13" x14ac:dyDescent="0.2">
      <c r="A1875">
        <v>5690093</v>
      </c>
      <c r="B1875" t="s">
        <v>6289</v>
      </c>
      <c r="C1875" t="s">
        <v>9667</v>
      </c>
      <c r="D1875" t="s">
        <v>9933</v>
      </c>
      <c r="E1875" t="s">
        <v>6292</v>
      </c>
      <c r="F1875" t="s">
        <v>9668</v>
      </c>
      <c r="G1875" t="s">
        <v>9934</v>
      </c>
      <c r="H1875">
        <v>0</v>
      </c>
      <c r="I1875">
        <v>0</v>
      </c>
      <c r="J1875">
        <v>1</v>
      </c>
      <c r="K1875">
        <v>0</v>
      </c>
      <c r="L1875">
        <v>0</v>
      </c>
      <c r="M1875">
        <v>0</v>
      </c>
    </row>
    <row r="1876" spans="1:13" x14ac:dyDescent="0.2">
      <c r="A1876">
        <v>5691116</v>
      </c>
      <c r="B1876" t="s">
        <v>6289</v>
      </c>
      <c r="C1876" t="s">
        <v>9667</v>
      </c>
      <c r="D1876" t="s">
        <v>9935</v>
      </c>
      <c r="E1876" t="s">
        <v>6292</v>
      </c>
      <c r="F1876" t="s">
        <v>9668</v>
      </c>
      <c r="G1876" t="s">
        <v>9936</v>
      </c>
      <c r="H1876">
        <v>0</v>
      </c>
      <c r="I1876">
        <v>0</v>
      </c>
      <c r="J1876">
        <v>0</v>
      </c>
      <c r="K1876">
        <v>0</v>
      </c>
      <c r="L1876">
        <v>0</v>
      </c>
      <c r="M1876">
        <v>0</v>
      </c>
    </row>
    <row r="1877" spans="1:13" x14ac:dyDescent="0.2">
      <c r="A1877">
        <v>5690844</v>
      </c>
      <c r="B1877" t="s">
        <v>6289</v>
      </c>
      <c r="C1877" t="s">
        <v>9667</v>
      </c>
      <c r="D1877" t="s">
        <v>9937</v>
      </c>
      <c r="E1877" t="s">
        <v>6292</v>
      </c>
      <c r="F1877" t="s">
        <v>9668</v>
      </c>
      <c r="G1877" t="s">
        <v>9938</v>
      </c>
      <c r="H1877">
        <v>0</v>
      </c>
      <c r="I1877">
        <v>0</v>
      </c>
      <c r="J1877">
        <v>0</v>
      </c>
      <c r="K1877">
        <v>0</v>
      </c>
      <c r="L1877">
        <v>0</v>
      </c>
      <c r="M1877">
        <v>0</v>
      </c>
    </row>
    <row r="1878" spans="1:13" x14ac:dyDescent="0.2">
      <c r="A1878">
        <v>5690846</v>
      </c>
      <c r="B1878" t="s">
        <v>6289</v>
      </c>
      <c r="C1878" t="s">
        <v>9667</v>
      </c>
      <c r="D1878" t="s">
        <v>9939</v>
      </c>
      <c r="E1878" t="s">
        <v>6292</v>
      </c>
      <c r="F1878" t="s">
        <v>9668</v>
      </c>
      <c r="G1878" t="s">
        <v>9940</v>
      </c>
      <c r="H1878">
        <v>0</v>
      </c>
      <c r="I1878">
        <v>0</v>
      </c>
      <c r="J1878">
        <v>0</v>
      </c>
      <c r="K1878">
        <v>0</v>
      </c>
      <c r="L1878">
        <v>0</v>
      </c>
      <c r="M1878">
        <v>0</v>
      </c>
    </row>
    <row r="1879" spans="1:13" x14ac:dyDescent="0.2">
      <c r="A1879">
        <v>5690845</v>
      </c>
      <c r="B1879" t="s">
        <v>6289</v>
      </c>
      <c r="C1879" t="s">
        <v>9667</v>
      </c>
      <c r="D1879" t="s">
        <v>9941</v>
      </c>
      <c r="E1879" t="s">
        <v>6292</v>
      </c>
      <c r="F1879" t="s">
        <v>9668</v>
      </c>
      <c r="G1879" t="s">
        <v>9942</v>
      </c>
      <c r="H1879">
        <v>0</v>
      </c>
      <c r="I1879">
        <v>0</v>
      </c>
      <c r="J1879">
        <v>0</v>
      </c>
      <c r="K1879">
        <v>0</v>
      </c>
      <c r="L1879">
        <v>0</v>
      </c>
      <c r="M1879">
        <v>0</v>
      </c>
    </row>
    <row r="1880" spans="1:13" x14ac:dyDescent="0.2">
      <c r="A1880">
        <v>5690096</v>
      </c>
      <c r="B1880" t="s">
        <v>6289</v>
      </c>
      <c r="C1880" t="s">
        <v>9667</v>
      </c>
      <c r="D1880" t="s">
        <v>9943</v>
      </c>
      <c r="E1880" t="s">
        <v>6292</v>
      </c>
      <c r="F1880" t="s">
        <v>9668</v>
      </c>
      <c r="G1880" t="s">
        <v>9944</v>
      </c>
      <c r="H1880">
        <v>0</v>
      </c>
      <c r="I1880">
        <v>0</v>
      </c>
      <c r="J1880">
        <v>0</v>
      </c>
      <c r="K1880">
        <v>0</v>
      </c>
      <c r="L1880">
        <v>0</v>
      </c>
      <c r="M1880">
        <v>0</v>
      </c>
    </row>
    <row r="1881" spans="1:13" x14ac:dyDescent="0.2">
      <c r="A1881">
        <v>5690095</v>
      </c>
      <c r="B1881" t="s">
        <v>6289</v>
      </c>
      <c r="C1881" t="s">
        <v>9667</v>
      </c>
      <c r="D1881" t="s">
        <v>9945</v>
      </c>
      <c r="E1881" t="s">
        <v>6292</v>
      </c>
      <c r="F1881" t="s">
        <v>9668</v>
      </c>
      <c r="G1881" t="s">
        <v>9946</v>
      </c>
      <c r="H1881">
        <v>0</v>
      </c>
      <c r="I1881">
        <v>0</v>
      </c>
      <c r="J1881">
        <v>0</v>
      </c>
      <c r="K1881">
        <v>0</v>
      </c>
      <c r="L1881">
        <v>0</v>
      </c>
      <c r="M1881">
        <v>0</v>
      </c>
    </row>
    <row r="1882" spans="1:13" x14ac:dyDescent="0.2">
      <c r="A1882">
        <v>5691147</v>
      </c>
      <c r="B1882" t="s">
        <v>6289</v>
      </c>
      <c r="C1882" t="s">
        <v>9667</v>
      </c>
      <c r="D1882" t="s">
        <v>9947</v>
      </c>
      <c r="E1882" t="s">
        <v>6292</v>
      </c>
      <c r="F1882" t="s">
        <v>9668</v>
      </c>
      <c r="G1882" t="s">
        <v>9948</v>
      </c>
      <c r="H1882">
        <v>0</v>
      </c>
      <c r="I1882">
        <v>0</v>
      </c>
      <c r="J1882">
        <v>0</v>
      </c>
      <c r="K1882">
        <v>0</v>
      </c>
      <c r="L1882">
        <v>0</v>
      </c>
      <c r="M1882">
        <v>0</v>
      </c>
    </row>
    <row r="1883" spans="1:13" x14ac:dyDescent="0.2">
      <c r="A1883">
        <v>5691051</v>
      </c>
      <c r="B1883" t="s">
        <v>6289</v>
      </c>
      <c r="C1883" t="s">
        <v>9667</v>
      </c>
      <c r="D1883" t="s">
        <v>9949</v>
      </c>
      <c r="E1883" t="s">
        <v>6292</v>
      </c>
      <c r="F1883" t="s">
        <v>9668</v>
      </c>
      <c r="G1883" t="s">
        <v>9950</v>
      </c>
      <c r="H1883">
        <v>0</v>
      </c>
      <c r="I1883">
        <v>0</v>
      </c>
      <c r="J1883">
        <v>0</v>
      </c>
      <c r="K1883">
        <v>0</v>
      </c>
      <c r="L1883">
        <v>0</v>
      </c>
      <c r="M1883">
        <v>0</v>
      </c>
    </row>
    <row r="1884" spans="1:13" x14ac:dyDescent="0.2">
      <c r="A1884">
        <v>5690044</v>
      </c>
      <c r="B1884" t="s">
        <v>6289</v>
      </c>
      <c r="C1884" t="s">
        <v>9667</v>
      </c>
      <c r="D1884" t="s">
        <v>9951</v>
      </c>
      <c r="E1884" t="s">
        <v>6292</v>
      </c>
      <c r="F1884" t="s">
        <v>9668</v>
      </c>
      <c r="G1884" t="s">
        <v>9952</v>
      </c>
      <c r="H1884">
        <v>0</v>
      </c>
      <c r="I1884">
        <v>0</v>
      </c>
      <c r="J1884">
        <v>1</v>
      </c>
      <c r="K1884">
        <v>0</v>
      </c>
      <c r="L1884">
        <v>0</v>
      </c>
      <c r="M1884">
        <v>0</v>
      </c>
    </row>
    <row r="1885" spans="1:13" x14ac:dyDescent="0.2">
      <c r="A1885">
        <v>5690012</v>
      </c>
      <c r="B1885" t="s">
        <v>6289</v>
      </c>
      <c r="C1885" t="s">
        <v>9667</v>
      </c>
      <c r="D1885" t="s">
        <v>9953</v>
      </c>
      <c r="E1885" t="s">
        <v>6292</v>
      </c>
      <c r="F1885" t="s">
        <v>9668</v>
      </c>
      <c r="G1885" t="s">
        <v>9954</v>
      </c>
      <c r="H1885">
        <v>0</v>
      </c>
      <c r="I1885">
        <v>0</v>
      </c>
      <c r="J1885">
        <v>1</v>
      </c>
      <c r="K1885">
        <v>0</v>
      </c>
      <c r="L1885">
        <v>0</v>
      </c>
      <c r="M1885">
        <v>0</v>
      </c>
    </row>
    <row r="1886" spans="1:13" x14ac:dyDescent="0.2">
      <c r="A1886">
        <v>5690002</v>
      </c>
      <c r="B1886" t="s">
        <v>6289</v>
      </c>
      <c r="C1886" t="s">
        <v>9667</v>
      </c>
      <c r="D1886" t="s">
        <v>9955</v>
      </c>
      <c r="E1886" t="s">
        <v>6292</v>
      </c>
      <c r="F1886" t="s">
        <v>9668</v>
      </c>
      <c r="G1886" t="s">
        <v>9956</v>
      </c>
      <c r="H1886">
        <v>0</v>
      </c>
      <c r="I1886">
        <v>0</v>
      </c>
      <c r="J1886">
        <v>1</v>
      </c>
      <c r="K1886">
        <v>0</v>
      </c>
      <c r="L1886">
        <v>0</v>
      </c>
      <c r="M1886">
        <v>0</v>
      </c>
    </row>
    <row r="1887" spans="1:13" x14ac:dyDescent="0.2">
      <c r="A1887">
        <v>5691037</v>
      </c>
      <c r="B1887" t="s">
        <v>6289</v>
      </c>
      <c r="C1887" t="s">
        <v>9667</v>
      </c>
      <c r="D1887" t="s">
        <v>9957</v>
      </c>
      <c r="E1887" t="s">
        <v>6292</v>
      </c>
      <c r="F1887" t="s">
        <v>9668</v>
      </c>
      <c r="G1887" t="s">
        <v>9958</v>
      </c>
      <c r="H1887">
        <v>0</v>
      </c>
      <c r="I1887">
        <v>0</v>
      </c>
      <c r="J1887">
        <v>0</v>
      </c>
      <c r="K1887">
        <v>0</v>
      </c>
      <c r="L1887">
        <v>0</v>
      </c>
      <c r="M1887">
        <v>0</v>
      </c>
    </row>
    <row r="1888" spans="1:13" x14ac:dyDescent="0.2">
      <c r="A1888">
        <v>5690811</v>
      </c>
      <c r="B1888" t="s">
        <v>6289</v>
      </c>
      <c r="C1888" t="s">
        <v>9667</v>
      </c>
      <c r="D1888" t="s">
        <v>9959</v>
      </c>
      <c r="E1888" t="s">
        <v>6292</v>
      </c>
      <c r="F1888" t="s">
        <v>9668</v>
      </c>
      <c r="G1888" t="s">
        <v>9960</v>
      </c>
      <c r="H1888">
        <v>0</v>
      </c>
      <c r="I1888">
        <v>0</v>
      </c>
      <c r="J1888">
        <v>1</v>
      </c>
      <c r="K1888">
        <v>0</v>
      </c>
      <c r="L1888">
        <v>0</v>
      </c>
      <c r="M1888">
        <v>0</v>
      </c>
    </row>
    <row r="1889" spans="1:13" x14ac:dyDescent="0.2">
      <c r="A1889">
        <v>5691141</v>
      </c>
      <c r="B1889" t="s">
        <v>6289</v>
      </c>
      <c r="C1889" t="s">
        <v>9667</v>
      </c>
      <c r="D1889" t="s">
        <v>9961</v>
      </c>
      <c r="E1889" t="s">
        <v>6292</v>
      </c>
      <c r="F1889" t="s">
        <v>9668</v>
      </c>
      <c r="G1889" t="s">
        <v>9962</v>
      </c>
      <c r="H1889">
        <v>0</v>
      </c>
      <c r="I1889">
        <v>0</v>
      </c>
      <c r="J1889">
        <v>1</v>
      </c>
      <c r="K1889">
        <v>0</v>
      </c>
      <c r="L1889">
        <v>0</v>
      </c>
      <c r="M1889">
        <v>0</v>
      </c>
    </row>
    <row r="1890" spans="1:13" x14ac:dyDescent="0.2">
      <c r="A1890">
        <v>5690024</v>
      </c>
      <c r="B1890" t="s">
        <v>6289</v>
      </c>
      <c r="C1890" t="s">
        <v>9667</v>
      </c>
      <c r="D1890" t="s">
        <v>9963</v>
      </c>
      <c r="E1890" t="s">
        <v>6292</v>
      </c>
      <c r="F1890" t="s">
        <v>9668</v>
      </c>
      <c r="G1890" t="s">
        <v>9964</v>
      </c>
      <c r="H1890">
        <v>0</v>
      </c>
      <c r="I1890">
        <v>0</v>
      </c>
      <c r="J1890">
        <v>0</v>
      </c>
      <c r="K1890">
        <v>0</v>
      </c>
      <c r="L1890">
        <v>0</v>
      </c>
      <c r="M1890">
        <v>0</v>
      </c>
    </row>
    <row r="1891" spans="1:13" x14ac:dyDescent="0.2">
      <c r="A1891">
        <v>5691022</v>
      </c>
      <c r="B1891" t="s">
        <v>6289</v>
      </c>
      <c r="C1891" t="s">
        <v>9667</v>
      </c>
      <c r="D1891" t="s">
        <v>9965</v>
      </c>
      <c r="E1891" t="s">
        <v>6292</v>
      </c>
      <c r="F1891" t="s">
        <v>9668</v>
      </c>
      <c r="G1891" t="s">
        <v>9966</v>
      </c>
      <c r="H1891">
        <v>0</v>
      </c>
      <c r="I1891">
        <v>0</v>
      </c>
      <c r="J1891">
        <v>0</v>
      </c>
      <c r="K1891">
        <v>0</v>
      </c>
      <c r="L1891">
        <v>0</v>
      </c>
      <c r="M1891">
        <v>0</v>
      </c>
    </row>
    <row r="1892" spans="1:13" x14ac:dyDescent="0.2">
      <c r="A1892">
        <v>5690035</v>
      </c>
      <c r="B1892" t="s">
        <v>6289</v>
      </c>
      <c r="C1892" t="s">
        <v>9667</v>
      </c>
      <c r="D1892" t="s">
        <v>9967</v>
      </c>
      <c r="E1892" t="s">
        <v>6292</v>
      </c>
      <c r="F1892" t="s">
        <v>9668</v>
      </c>
      <c r="G1892" t="s">
        <v>9968</v>
      </c>
      <c r="H1892">
        <v>0</v>
      </c>
      <c r="I1892">
        <v>0</v>
      </c>
      <c r="J1892">
        <v>1</v>
      </c>
      <c r="K1892">
        <v>0</v>
      </c>
      <c r="L1892">
        <v>0</v>
      </c>
      <c r="M1892">
        <v>0</v>
      </c>
    </row>
    <row r="1893" spans="1:13" x14ac:dyDescent="0.2">
      <c r="A1893">
        <v>5690033</v>
      </c>
      <c r="B1893" t="s">
        <v>6289</v>
      </c>
      <c r="C1893" t="s">
        <v>9667</v>
      </c>
      <c r="D1893" t="s">
        <v>9969</v>
      </c>
      <c r="E1893" t="s">
        <v>6292</v>
      </c>
      <c r="F1893" t="s">
        <v>9668</v>
      </c>
      <c r="G1893" t="s">
        <v>9970</v>
      </c>
      <c r="H1893">
        <v>0</v>
      </c>
      <c r="I1893">
        <v>0</v>
      </c>
      <c r="J1893">
        <v>0</v>
      </c>
      <c r="K1893">
        <v>0</v>
      </c>
      <c r="L1893">
        <v>0</v>
      </c>
      <c r="M1893">
        <v>0</v>
      </c>
    </row>
    <row r="1894" spans="1:13" x14ac:dyDescent="0.2">
      <c r="A1894">
        <v>5690025</v>
      </c>
      <c r="B1894" t="s">
        <v>6289</v>
      </c>
      <c r="C1894" t="s">
        <v>9667</v>
      </c>
      <c r="D1894" t="s">
        <v>9971</v>
      </c>
      <c r="E1894" t="s">
        <v>6292</v>
      </c>
      <c r="F1894" t="s">
        <v>9668</v>
      </c>
      <c r="G1894" t="s">
        <v>9972</v>
      </c>
      <c r="H1894">
        <v>0</v>
      </c>
      <c r="I1894">
        <v>0</v>
      </c>
      <c r="J1894">
        <v>0</v>
      </c>
      <c r="K1894">
        <v>0</v>
      </c>
      <c r="L1894">
        <v>0</v>
      </c>
      <c r="M1894">
        <v>0</v>
      </c>
    </row>
    <row r="1895" spans="1:13" x14ac:dyDescent="0.2">
      <c r="A1895">
        <v>5691114</v>
      </c>
      <c r="B1895" t="s">
        <v>6289</v>
      </c>
      <c r="C1895" t="s">
        <v>9667</v>
      </c>
      <c r="D1895" t="s">
        <v>9973</v>
      </c>
      <c r="E1895" t="s">
        <v>6292</v>
      </c>
      <c r="F1895" t="s">
        <v>9668</v>
      </c>
      <c r="G1895" t="s">
        <v>9974</v>
      </c>
      <c r="H1895">
        <v>0</v>
      </c>
      <c r="I1895">
        <v>0</v>
      </c>
      <c r="J1895">
        <v>0</v>
      </c>
      <c r="K1895">
        <v>0</v>
      </c>
      <c r="L1895">
        <v>0</v>
      </c>
      <c r="M1895">
        <v>0</v>
      </c>
    </row>
    <row r="1896" spans="1:13" x14ac:dyDescent="0.2">
      <c r="A1896">
        <v>5691113</v>
      </c>
      <c r="B1896" t="s">
        <v>6289</v>
      </c>
      <c r="C1896" t="s">
        <v>9667</v>
      </c>
      <c r="D1896" t="s">
        <v>9975</v>
      </c>
      <c r="E1896" t="s">
        <v>6292</v>
      </c>
      <c r="F1896" t="s">
        <v>9668</v>
      </c>
      <c r="G1896" t="s">
        <v>9976</v>
      </c>
      <c r="H1896">
        <v>0</v>
      </c>
      <c r="I1896">
        <v>0</v>
      </c>
      <c r="J1896">
        <v>0</v>
      </c>
      <c r="K1896">
        <v>0</v>
      </c>
      <c r="L1896">
        <v>0</v>
      </c>
      <c r="M1896">
        <v>0</v>
      </c>
    </row>
    <row r="1897" spans="1:13" x14ac:dyDescent="0.2">
      <c r="A1897">
        <v>5691112</v>
      </c>
      <c r="B1897" t="s">
        <v>6289</v>
      </c>
      <c r="C1897" t="s">
        <v>9667</v>
      </c>
      <c r="D1897" t="s">
        <v>9977</v>
      </c>
      <c r="E1897" t="s">
        <v>6292</v>
      </c>
      <c r="F1897" t="s">
        <v>9668</v>
      </c>
      <c r="G1897" t="s">
        <v>9978</v>
      </c>
      <c r="H1897">
        <v>0</v>
      </c>
      <c r="I1897">
        <v>0</v>
      </c>
      <c r="J1897">
        <v>0</v>
      </c>
      <c r="K1897">
        <v>0</v>
      </c>
      <c r="L1897">
        <v>0</v>
      </c>
      <c r="M1897">
        <v>0</v>
      </c>
    </row>
    <row r="1898" spans="1:13" x14ac:dyDescent="0.2">
      <c r="A1898">
        <v>5691109</v>
      </c>
      <c r="B1898" t="s">
        <v>6289</v>
      </c>
      <c r="C1898" t="s">
        <v>9667</v>
      </c>
      <c r="D1898" t="s">
        <v>9979</v>
      </c>
      <c r="E1898" t="s">
        <v>6292</v>
      </c>
      <c r="F1898" t="s">
        <v>9668</v>
      </c>
      <c r="G1898" t="s">
        <v>9980</v>
      </c>
      <c r="H1898">
        <v>0</v>
      </c>
      <c r="I1898">
        <v>0</v>
      </c>
      <c r="J1898">
        <v>0</v>
      </c>
      <c r="K1898">
        <v>0</v>
      </c>
      <c r="L1898">
        <v>0</v>
      </c>
      <c r="M1898">
        <v>0</v>
      </c>
    </row>
    <row r="1899" spans="1:13" x14ac:dyDescent="0.2">
      <c r="A1899">
        <v>5690074</v>
      </c>
      <c r="B1899" t="s">
        <v>6289</v>
      </c>
      <c r="C1899" t="s">
        <v>9667</v>
      </c>
      <c r="D1899" t="s">
        <v>8195</v>
      </c>
      <c r="E1899" t="s">
        <v>6292</v>
      </c>
      <c r="F1899" t="s">
        <v>9668</v>
      </c>
      <c r="G1899" t="s">
        <v>8196</v>
      </c>
      <c r="H1899">
        <v>0</v>
      </c>
      <c r="I1899">
        <v>0</v>
      </c>
      <c r="J1899">
        <v>0</v>
      </c>
      <c r="K1899">
        <v>0</v>
      </c>
      <c r="L1899">
        <v>0</v>
      </c>
      <c r="M1899">
        <v>0</v>
      </c>
    </row>
    <row r="1900" spans="1:13" x14ac:dyDescent="0.2">
      <c r="A1900">
        <v>5690021</v>
      </c>
      <c r="B1900" t="s">
        <v>6289</v>
      </c>
      <c r="C1900" t="s">
        <v>9667</v>
      </c>
      <c r="D1900" t="s">
        <v>9981</v>
      </c>
      <c r="E1900" t="s">
        <v>6292</v>
      </c>
      <c r="F1900" t="s">
        <v>9668</v>
      </c>
      <c r="G1900" t="s">
        <v>9982</v>
      </c>
      <c r="H1900">
        <v>0</v>
      </c>
      <c r="I1900">
        <v>0</v>
      </c>
      <c r="J1900">
        <v>0</v>
      </c>
      <c r="K1900">
        <v>0</v>
      </c>
      <c r="L1900">
        <v>0</v>
      </c>
      <c r="M1900">
        <v>0</v>
      </c>
    </row>
    <row r="1901" spans="1:13" x14ac:dyDescent="0.2">
      <c r="A1901">
        <v>5691121</v>
      </c>
      <c r="B1901" t="s">
        <v>6289</v>
      </c>
      <c r="C1901" t="s">
        <v>9667</v>
      </c>
      <c r="D1901" t="s">
        <v>9983</v>
      </c>
      <c r="E1901" t="s">
        <v>6292</v>
      </c>
      <c r="F1901" t="s">
        <v>9668</v>
      </c>
      <c r="G1901" t="s">
        <v>9096</v>
      </c>
      <c r="H1901">
        <v>0</v>
      </c>
      <c r="I1901">
        <v>0</v>
      </c>
      <c r="J1901">
        <v>1</v>
      </c>
      <c r="K1901">
        <v>0</v>
      </c>
      <c r="L1901">
        <v>0</v>
      </c>
      <c r="M1901">
        <v>0</v>
      </c>
    </row>
    <row r="1902" spans="1:13" x14ac:dyDescent="0.2">
      <c r="A1902">
        <v>5690855</v>
      </c>
      <c r="B1902" t="s">
        <v>6289</v>
      </c>
      <c r="C1902" t="s">
        <v>9667</v>
      </c>
      <c r="D1902" t="s">
        <v>9984</v>
      </c>
      <c r="E1902" t="s">
        <v>6292</v>
      </c>
      <c r="F1902" t="s">
        <v>9668</v>
      </c>
      <c r="G1902" t="s">
        <v>9985</v>
      </c>
      <c r="H1902">
        <v>0</v>
      </c>
      <c r="I1902">
        <v>0</v>
      </c>
      <c r="J1902">
        <v>0</v>
      </c>
      <c r="K1902">
        <v>0</v>
      </c>
      <c r="L1902">
        <v>0</v>
      </c>
      <c r="M1902">
        <v>0</v>
      </c>
    </row>
    <row r="1903" spans="1:13" x14ac:dyDescent="0.2">
      <c r="A1903">
        <v>5690023</v>
      </c>
      <c r="B1903" t="s">
        <v>6289</v>
      </c>
      <c r="C1903" t="s">
        <v>9667</v>
      </c>
      <c r="D1903" t="s">
        <v>9986</v>
      </c>
      <c r="E1903" t="s">
        <v>6292</v>
      </c>
      <c r="F1903" t="s">
        <v>9668</v>
      </c>
      <c r="G1903" t="s">
        <v>9987</v>
      </c>
      <c r="H1903">
        <v>0</v>
      </c>
      <c r="I1903">
        <v>0</v>
      </c>
      <c r="J1903">
        <v>0</v>
      </c>
      <c r="K1903">
        <v>0</v>
      </c>
      <c r="L1903">
        <v>0</v>
      </c>
      <c r="M1903">
        <v>0</v>
      </c>
    </row>
    <row r="1904" spans="1:13" x14ac:dyDescent="0.2">
      <c r="A1904">
        <v>5691031</v>
      </c>
      <c r="B1904" t="s">
        <v>6289</v>
      </c>
      <c r="C1904" t="s">
        <v>9667</v>
      </c>
      <c r="D1904" t="s">
        <v>9988</v>
      </c>
      <c r="E1904" t="s">
        <v>6292</v>
      </c>
      <c r="F1904" t="s">
        <v>9668</v>
      </c>
      <c r="G1904" t="s">
        <v>9989</v>
      </c>
      <c r="H1904">
        <v>0</v>
      </c>
      <c r="I1904">
        <v>0</v>
      </c>
      <c r="J1904">
        <v>1</v>
      </c>
      <c r="K1904">
        <v>0</v>
      </c>
      <c r="L1904">
        <v>0</v>
      </c>
      <c r="M1904">
        <v>0</v>
      </c>
    </row>
    <row r="1905" spans="1:13" x14ac:dyDescent="0.2">
      <c r="A1905">
        <v>5690086</v>
      </c>
      <c r="B1905" t="s">
        <v>6289</v>
      </c>
      <c r="C1905" t="s">
        <v>9667</v>
      </c>
      <c r="D1905" t="s">
        <v>9990</v>
      </c>
      <c r="E1905" t="s">
        <v>6292</v>
      </c>
      <c r="F1905" t="s">
        <v>9668</v>
      </c>
      <c r="G1905" t="s">
        <v>9991</v>
      </c>
      <c r="H1905">
        <v>0</v>
      </c>
      <c r="I1905">
        <v>0</v>
      </c>
      <c r="J1905">
        <v>0</v>
      </c>
      <c r="K1905">
        <v>0</v>
      </c>
      <c r="L1905">
        <v>0</v>
      </c>
      <c r="M1905">
        <v>0</v>
      </c>
    </row>
    <row r="1906" spans="1:13" x14ac:dyDescent="0.2">
      <c r="A1906">
        <v>5690835</v>
      </c>
      <c r="B1906" t="s">
        <v>6289</v>
      </c>
      <c r="C1906" t="s">
        <v>9667</v>
      </c>
      <c r="D1906" t="s">
        <v>9992</v>
      </c>
      <c r="E1906" t="s">
        <v>6292</v>
      </c>
      <c r="F1906" t="s">
        <v>9668</v>
      </c>
      <c r="G1906" t="s">
        <v>9993</v>
      </c>
      <c r="H1906">
        <v>0</v>
      </c>
      <c r="I1906">
        <v>0</v>
      </c>
      <c r="J1906">
        <v>0</v>
      </c>
      <c r="K1906">
        <v>0</v>
      </c>
      <c r="L1906">
        <v>0</v>
      </c>
      <c r="M1906">
        <v>0</v>
      </c>
    </row>
    <row r="1907" spans="1:13" x14ac:dyDescent="0.2">
      <c r="A1907">
        <v>5691026</v>
      </c>
      <c r="B1907" t="s">
        <v>6289</v>
      </c>
      <c r="C1907" t="s">
        <v>9667</v>
      </c>
      <c r="D1907" t="s">
        <v>9309</v>
      </c>
      <c r="E1907" t="s">
        <v>6292</v>
      </c>
      <c r="F1907" t="s">
        <v>9668</v>
      </c>
      <c r="G1907" t="s">
        <v>9994</v>
      </c>
      <c r="H1907">
        <v>0</v>
      </c>
      <c r="I1907">
        <v>0</v>
      </c>
      <c r="J1907">
        <v>1</v>
      </c>
      <c r="K1907">
        <v>0</v>
      </c>
      <c r="L1907">
        <v>0</v>
      </c>
      <c r="M1907">
        <v>0</v>
      </c>
    </row>
    <row r="1908" spans="1:13" x14ac:dyDescent="0.2">
      <c r="A1908">
        <v>5690094</v>
      </c>
      <c r="B1908" t="s">
        <v>6289</v>
      </c>
      <c r="C1908" t="s">
        <v>9667</v>
      </c>
      <c r="D1908" t="s">
        <v>8494</v>
      </c>
      <c r="E1908" t="s">
        <v>6292</v>
      </c>
      <c r="F1908" t="s">
        <v>9668</v>
      </c>
      <c r="G1908" t="s">
        <v>8495</v>
      </c>
      <c r="H1908">
        <v>0</v>
      </c>
      <c r="I1908">
        <v>0</v>
      </c>
      <c r="J1908">
        <v>0</v>
      </c>
      <c r="K1908">
        <v>0</v>
      </c>
      <c r="L1908">
        <v>0</v>
      </c>
      <c r="M1908">
        <v>0</v>
      </c>
    </row>
    <row r="1909" spans="1:13" x14ac:dyDescent="0.2">
      <c r="A1909">
        <v>5691124</v>
      </c>
      <c r="B1909" t="s">
        <v>6289</v>
      </c>
      <c r="C1909" t="s">
        <v>9667</v>
      </c>
      <c r="D1909" t="s">
        <v>9995</v>
      </c>
      <c r="E1909" t="s">
        <v>6292</v>
      </c>
      <c r="F1909" t="s">
        <v>9668</v>
      </c>
      <c r="G1909" t="s">
        <v>9996</v>
      </c>
      <c r="H1909">
        <v>0</v>
      </c>
      <c r="I1909">
        <v>0</v>
      </c>
      <c r="J1909">
        <v>0</v>
      </c>
      <c r="K1909">
        <v>0</v>
      </c>
      <c r="L1909">
        <v>0</v>
      </c>
      <c r="M1909">
        <v>0</v>
      </c>
    </row>
    <row r="1910" spans="1:13" x14ac:dyDescent="0.2">
      <c r="A1910">
        <v>5690042</v>
      </c>
      <c r="B1910" t="s">
        <v>6289</v>
      </c>
      <c r="C1910" t="s">
        <v>9667</v>
      </c>
      <c r="D1910" t="s">
        <v>9997</v>
      </c>
      <c r="E1910" t="s">
        <v>6292</v>
      </c>
      <c r="F1910" t="s">
        <v>9668</v>
      </c>
      <c r="G1910" t="s">
        <v>9998</v>
      </c>
      <c r="H1910">
        <v>0</v>
      </c>
      <c r="I1910">
        <v>0</v>
      </c>
      <c r="J1910">
        <v>0</v>
      </c>
      <c r="K1910">
        <v>0</v>
      </c>
      <c r="L1910">
        <v>0</v>
      </c>
      <c r="M1910">
        <v>0</v>
      </c>
    </row>
    <row r="1911" spans="1:13" x14ac:dyDescent="0.2">
      <c r="A1911">
        <v>5690063</v>
      </c>
      <c r="B1911" t="s">
        <v>6289</v>
      </c>
      <c r="C1911" t="s">
        <v>9667</v>
      </c>
      <c r="D1911" t="s">
        <v>9999</v>
      </c>
      <c r="E1911" t="s">
        <v>6292</v>
      </c>
      <c r="F1911" t="s">
        <v>9668</v>
      </c>
      <c r="G1911" t="s">
        <v>10000</v>
      </c>
      <c r="H1911">
        <v>0</v>
      </c>
      <c r="I1911">
        <v>0</v>
      </c>
      <c r="J1911">
        <v>0</v>
      </c>
      <c r="K1911">
        <v>0</v>
      </c>
      <c r="L1911">
        <v>0</v>
      </c>
      <c r="M1911">
        <v>0</v>
      </c>
    </row>
    <row r="1912" spans="1:13" x14ac:dyDescent="0.2">
      <c r="A1912">
        <v>5690851</v>
      </c>
      <c r="B1912" t="s">
        <v>6289</v>
      </c>
      <c r="C1912" t="s">
        <v>9667</v>
      </c>
      <c r="D1912" t="s">
        <v>10001</v>
      </c>
      <c r="E1912" t="s">
        <v>6292</v>
      </c>
      <c r="F1912" t="s">
        <v>9668</v>
      </c>
      <c r="G1912" t="s">
        <v>10002</v>
      </c>
      <c r="H1912">
        <v>0</v>
      </c>
      <c r="I1912">
        <v>0</v>
      </c>
      <c r="J1912">
        <v>0</v>
      </c>
      <c r="K1912">
        <v>0</v>
      </c>
      <c r="L1912">
        <v>0</v>
      </c>
      <c r="M1912">
        <v>0</v>
      </c>
    </row>
    <row r="1913" spans="1:13" x14ac:dyDescent="0.2">
      <c r="A1913">
        <v>5690085</v>
      </c>
      <c r="B1913" t="s">
        <v>6289</v>
      </c>
      <c r="C1913" t="s">
        <v>9667</v>
      </c>
      <c r="D1913" t="s">
        <v>10003</v>
      </c>
      <c r="E1913" t="s">
        <v>6292</v>
      </c>
      <c r="F1913" t="s">
        <v>9668</v>
      </c>
      <c r="G1913" t="s">
        <v>10004</v>
      </c>
      <c r="H1913">
        <v>0</v>
      </c>
      <c r="I1913">
        <v>0</v>
      </c>
      <c r="J1913">
        <v>0</v>
      </c>
      <c r="K1913">
        <v>0</v>
      </c>
      <c r="L1913">
        <v>0</v>
      </c>
      <c r="M1913">
        <v>0</v>
      </c>
    </row>
    <row r="1914" spans="1:13" x14ac:dyDescent="0.2">
      <c r="A1914">
        <v>5691023</v>
      </c>
      <c r="B1914" t="s">
        <v>6289</v>
      </c>
      <c r="C1914" t="s">
        <v>9667</v>
      </c>
      <c r="D1914" t="s">
        <v>10005</v>
      </c>
      <c r="E1914" t="s">
        <v>6292</v>
      </c>
      <c r="F1914" t="s">
        <v>9668</v>
      </c>
      <c r="G1914" t="s">
        <v>10006</v>
      </c>
      <c r="H1914">
        <v>0</v>
      </c>
      <c r="I1914">
        <v>0</v>
      </c>
      <c r="J1914">
        <v>0</v>
      </c>
      <c r="K1914">
        <v>0</v>
      </c>
      <c r="L1914">
        <v>0</v>
      </c>
      <c r="M1914">
        <v>0</v>
      </c>
    </row>
    <row r="1915" spans="1:13" x14ac:dyDescent="0.2">
      <c r="A1915">
        <v>5691142</v>
      </c>
      <c r="B1915" t="s">
        <v>6289</v>
      </c>
      <c r="C1915" t="s">
        <v>9667</v>
      </c>
      <c r="D1915" t="s">
        <v>10007</v>
      </c>
      <c r="E1915" t="s">
        <v>6292</v>
      </c>
      <c r="F1915" t="s">
        <v>9668</v>
      </c>
      <c r="G1915" t="s">
        <v>10008</v>
      </c>
      <c r="H1915">
        <v>0</v>
      </c>
      <c r="I1915">
        <v>0</v>
      </c>
      <c r="J1915">
        <v>1</v>
      </c>
      <c r="K1915">
        <v>0</v>
      </c>
      <c r="L1915">
        <v>0</v>
      </c>
      <c r="M1915">
        <v>0</v>
      </c>
    </row>
    <row r="1916" spans="1:13" x14ac:dyDescent="0.2">
      <c r="A1916">
        <v>5691032</v>
      </c>
      <c r="B1916" t="s">
        <v>6289</v>
      </c>
      <c r="C1916" t="s">
        <v>9667</v>
      </c>
      <c r="D1916" t="s">
        <v>10009</v>
      </c>
      <c r="E1916" t="s">
        <v>6292</v>
      </c>
      <c r="F1916" t="s">
        <v>9668</v>
      </c>
      <c r="G1916" t="s">
        <v>10010</v>
      </c>
      <c r="H1916">
        <v>0</v>
      </c>
      <c r="I1916">
        <v>0</v>
      </c>
      <c r="J1916">
        <v>1</v>
      </c>
      <c r="K1916">
        <v>0</v>
      </c>
      <c r="L1916">
        <v>0</v>
      </c>
      <c r="M1916">
        <v>0</v>
      </c>
    </row>
    <row r="1917" spans="1:13" x14ac:dyDescent="0.2">
      <c r="A1917">
        <v>5691033</v>
      </c>
      <c r="B1917" t="s">
        <v>6289</v>
      </c>
      <c r="C1917" t="s">
        <v>9667</v>
      </c>
      <c r="D1917" t="s">
        <v>10011</v>
      </c>
      <c r="E1917" t="s">
        <v>6292</v>
      </c>
      <c r="F1917" t="s">
        <v>9668</v>
      </c>
      <c r="G1917" t="s">
        <v>10012</v>
      </c>
      <c r="H1917">
        <v>0</v>
      </c>
      <c r="I1917">
        <v>0</v>
      </c>
      <c r="J1917">
        <v>0</v>
      </c>
      <c r="K1917">
        <v>0</v>
      </c>
      <c r="L1917">
        <v>0</v>
      </c>
      <c r="M1917">
        <v>0</v>
      </c>
    </row>
    <row r="1918" spans="1:13" x14ac:dyDescent="0.2">
      <c r="A1918">
        <v>5690081</v>
      </c>
      <c r="B1918" t="s">
        <v>6289</v>
      </c>
      <c r="C1918" t="s">
        <v>9667</v>
      </c>
      <c r="D1918" t="s">
        <v>10013</v>
      </c>
      <c r="E1918" t="s">
        <v>6292</v>
      </c>
      <c r="F1918" t="s">
        <v>9668</v>
      </c>
      <c r="G1918" t="s">
        <v>10014</v>
      </c>
      <c r="H1918">
        <v>0</v>
      </c>
      <c r="I1918">
        <v>0</v>
      </c>
      <c r="J1918">
        <v>0</v>
      </c>
      <c r="K1918">
        <v>0</v>
      </c>
      <c r="L1918">
        <v>0</v>
      </c>
      <c r="M1918">
        <v>0</v>
      </c>
    </row>
    <row r="1919" spans="1:13" x14ac:dyDescent="0.2">
      <c r="A1919">
        <v>5691125</v>
      </c>
      <c r="B1919" t="s">
        <v>6289</v>
      </c>
      <c r="C1919" t="s">
        <v>9667</v>
      </c>
      <c r="D1919" t="s">
        <v>10015</v>
      </c>
      <c r="E1919" t="s">
        <v>6292</v>
      </c>
      <c r="F1919" t="s">
        <v>9668</v>
      </c>
      <c r="G1919" t="s">
        <v>10016</v>
      </c>
      <c r="H1919">
        <v>0</v>
      </c>
      <c r="I1919">
        <v>0</v>
      </c>
      <c r="J1919">
        <v>0</v>
      </c>
      <c r="K1919">
        <v>0</v>
      </c>
      <c r="L1919">
        <v>0</v>
      </c>
      <c r="M1919">
        <v>0</v>
      </c>
    </row>
    <row r="1920" spans="1:13" x14ac:dyDescent="0.2">
      <c r="A1920">
        <v>5691128</v>
      </c>
      <c r="B1920" t="s">
        <v>6289</v>
      </c>
      <c r="C1920" t="s">
        <v>9667</v>
      </c>
      <c r="D1920" t="s">
        <v>10017</v>
      </c>
      <c r="E1920" t="s">
        <v>6292</v>
      </c>
      <c r="F1920" t="s">
        <v>9668</v>
      </c>
      <c r="G1920" t="s">
        <v>10018</v>
      </c>
      <c r="H1920">
        <v>0</v>
      </c>
      <c r="I1920">
        <v>0</v>
      </c>
      <c r="J1920">
        <v>0</v>
      </c>
      <c r="K1920">
        <v>0</v>
      </c>
      <c r="L1920">
        <v>0</v>
      </c>
      <c r="M1920">
        <v>0</v>
      </c>
    </row>
    <row r="1921" spans="1:13" x14ac:dyDescent="0.2">
      <c r="A1921">
        <v>5690853</v>
      </c>
      <c r="B1921" t="s">
        <v>6289</v>
      </c>
      <c r="C1921" t="s">
        <v>9667</v>
      </c>
      <c r="D1921" t="s">
        <v>10019</v>
      </c>
      <c r="E1921" t="s">
        <v>6292</v>
      </c>
      <c r="F1921" t="s">
        <v>9668</v>
      </c>
      <c r="G1921" t="s">
        <v>10020</v>
      </c>
      <c r="H1921">
        <v>0</v>
      </c>
      <c r="I1921">
        <v>0</v>
      </c>
      <c r="J1921">
        <v>1</v>
      </c>
      <c r="K1921">
        <v>0</v>
      </c>
      <c r="L1921">
        <v>0</v>
      </c>
      <c r="M1921">
        <v>0</v>
      </c>
    </row>
    <row r="1922" spans="1:13" x14ac:dyDescent="0.2">
      <c r="A1922">
        <v>5690051</v>
      </c>
      <c r="B1922" t="s">
        <v>6289</v>
      </c>
      <c r="C1922" t="s">
        <v>9667</v>
      </c>
      <c r="D1922" t="s">
        <v>10021</v>
      </c>
      <c r="E1922" t="s">
        <v>6292</v>
      </c>
      <c r="F1922" t="s">
        <v>9668</v>
      </c>
      <c r="G1922" t="s">
        <v>9056</v>
      </c>
      <c r="H1922">
        <v>0</v>
      </c>
      <c r="I1922">
        <v>0</v>
      </c>
      <c r="J1922">
        <v>0</v>
      </c>
      <c r="K1922">
        <v>0</v>
      </c>
      <c r="L1922">
        <v>0</v>
      </c>
      <c r="M1922">
        <v>0</v>
      </c>
    </row>
    <row r="1923" spans="1:13" x14ac:dyDescent="0.2">
      <c r="A1923">
        <v>5691103</v>
      </c>
      <c r="B1923" t="s">
        <v>6289</v>
      </c>
      <c r="C1923" t="s">
        <v>9667</v>
      </c>
      <c r="D1923" t="s">
        <v>9569</v>
      </c>
      <c r="E1923" t="s">
        <v>6292</v>
      </c>
      <c r="F1923" t="s">
        <v>9668</v>
      </c>
      <c r="G1923" t="s">
        <v>9570</v>
      </c>
      <c r="H1923">
        <v>0</v>
      </c>
      <c r="I1923">
        <v>0</v>
      </c>
      <c r="J1923">
        <v>1</v>
      </c>
      <c r="K1923">
        <v>0</v>
      </c>
      <c r="L1923">
        <v>0</v>
      </c>
      <c r="M1923">
        <v>0</v>
      </c>
    </row>
    <row r="1924" spans="1:13" x14ac:dyDescent="0.2">
      <c r="A1924">
        <v>5691021</v>
      </c>
      <c r="B1924" t="s">
        <v>6289</v>
      </c>
      <c r="C1924" t="s">
        <v>9667</v>
      </c>
      <c r="D1924" t="s">
        <v>10022</v>
      </c>
      <c r="E1924" t="s">
        <v>6292</v>
      </c>
      <c r="F1924" t="s">
        <v>9668</v>
      </c>
      <c r="G1924" t="s">
        <v>10023</v>
      </c>
      <c r="H1924">
        <v>0</v>
      </c>
      <c r="I1924">
        <v>0</v>
      </c>
      <c r="J1924">
        <v>0</v>
      </c>
      <c r="K1924">
        <v>0</v>
      </c>
      <c r="L1924">
        <v>0</v>
      </c>
      <c r="M1924">
        <v>0</v>
      </c>
    </row>
    <row r="1925" spans="1:13" x14ac:dyDescent="0.2">
      <c r="A1925">
        <v>5690001</v>
      </c>
      <c r="B1925" t="s">
        <v>6289</v>
      </c>
      <c r="C1925" t="s">
        <v>9667</v>
      </c>
      <c r="D1925" t="s">
        <v>10024</v>
      </c>
      <c r="E1925" t="s">
        <v>6292</v>
      </c>
      <c r="F1925" t="s">
        <v>9668</v>
      </c>
      <c r="G1925" t="s">
        <v>10025</v>
      </c>
      <c r="H1925">
        <v>0</v>
      </c>
      <c r="I1925">
        <v>0</v>
      </c>
      <c r="J1925">
        <v>0</v>
      </c>
      <c r="K1925">
        <v>0</v>
      </c>
      <c r="L1925">
        <v>0</v>
      </c>
      <c r="M1925">
        <v>0</v>
      </c>
    </row>
    <row r="1926" spans="1:13" x14ac:dyDescent="0.2">
      <c r="A1926">
        <v>5691052</v>
      </c>
      <c r="B1926" t="s">
        <v>6289</v>
      </c>
      <c r="C1926" t="s">
        <v>9667</v>
      </c>
      <c r="D1926" t="s">
        <v>10026</v>
      </c>
      <c r="E1926" t="s">
        <v>6292</v>
      </c>
      <c r="F1926" t="s">
        <v>9668</v>
      </c>
      <c r="G1926" t="s">
        <v>10027</v>
      </c>
      <c r="H1926">
        <v>0</v>
      </c>
      <c r="I1926">
        <v>0</v>
      </c>
      <c r="J1926">
        <v>1</v>
      </c>
      <c r="K1926">
        <v>0</v>
      </c>
      <c r="L1926">
        <v>0</v>
      </c>
      <c r="M1926">
        <v>0</v>
      </c>
    </row>
    <row r="1927" spans="1:13" x14ac:dyDescent="0.2">
      <c r="A1927">
        <v>5690054</v>
      </c>
      <c r="B1927" t="s">
        <v>6289</v>
      </c>
      <c r="C1927" t="s">
        <v>9667</v>
      </c>
      <c r="D1927" t="s">
        <v>10028</v>
      </c>
      <c r="E1927" t="s">
        <v>6292</v>
      </c>
      <c r="F1927" t="s">
        <v>9668</v>
      </c>
      <c r="G1927" t="s">
        <v>10029</v>
      </c>
      <c r="H1927">
        <v>0</v>
      </c>
      <c r="I1927">
        <v>0</v>
      </c>
      <c r="J1927">
        <v>0</v>
      </c>
      <c r="K1927">
        <v>0</v>
      </c>
      <c r="L1927">
        <v>0</v>
      </c>
      <c r="M1927">
        <v>0</v>
      </c>
    </row>
    <row r="1928" spans="1:13" x14ac:dyDescent="0.2">
      <c r="A1928">
        <v>5970000</v>
      </c>
      <c r="B1928" t="s">
        <v>6289</v>
      </c>
      <c r="C1928" t="s">
        <v>10030</v>
      </c>
      <c r="D1928" t="s">
        <v>6291</v>
      </c>
      <c r="E1928" t="s">
        <v>6292</v>
      </c>
      <c r="F1928" t="s">
        <v>10031</v>
      </c>
      <c r="G1928" t="s">
        <v>6294</v>
      </c>
      <c r="H1928">
        <v>0</v>
      </c>
      <c r="I1928">
        <v>0</v>
      </c>
      <c r="J1928">
        <v>0</v>
      </c>
      <c r="K1928">
        <v>0</v>
      </c>
      <c r="L1928">
        <v>0</v>
      </c>
      <c r="M1928">
        <v>0</v>
      </c>
    </row>
    <row r="1929" spans="1:13" x14ac:dyDescent="0.2">
      <c r="A1929">
        <v>5970081</v>
      </c>
      <c r="B1929" t="s">
        <v>6289</v>
      </c>
      <c r="C1929" t="s">
        <v>10030</v>
      </c>
      <c r="D1929" t="s">
        <v>10032</v>
      </c>
      <c r="E1929" t="s">
        <v>6292</v>
      </c>
      <c r="F1929" t="s">
        <v>10031</v>
      </c>
      <c r="G1929" t="s">
        <v>10033</v>
      </c>
      <c r="H1929">
        <v>0</v>
      </c>
      <c r="I1929">
        <v>0</v>
      </c>
      <c r="J1929">
        <v>0</v>
      </c>
      <c r="K1929">
        <v>0</v>
      </c>
      <c r="L1929">
        <v>0</v>
      </c>
      <c r="M1929">
        <v>0</v>
      </c>
    </row>
    <row r="1930" spans="1:13" x14ac:dyDescent="0.2">
      <c r="A1930">
        <v>5970082</v>
      </c>
      <c r="B1930" t="s">
        <v>6289</v>
      </c>
      <c r="C1930" t="s">
        <v>10030</v>
      </c>
      <c r="D1930" t="s">
        <v>10034</v>
      </c>
      <c r="E1930" t="s">
        <v>6292</v>
      </c>
      <c r="F1930" t="s">
        <v>10031</v>
      </c>
      <c r="G1930" t="s">
        <v>10035</v>
      </c>
      <c r="H1930">
        <v>0</v>
      </c>
      <c r="I1930">
        <v>0</v>
      </c>
      <c r="J1930">
        <v>0</v>
      </c>
      <c r="K1930">
        <v>0</v>
      </c>
      <c r="L1930">
        <v>0</v>
      </c>
      <c r="M1930">
        <v>0</v>
      </c>
    </row>
    <row r="1931" spans="1:13" x14ac:dyDescent="0.2">
      <c r="A1931">
        <v>5970083</v>
      </c>
      <c r="B1931" t="s">
        <v>6289</v>
      </c>
      <c r="C1931" t="s">
        <v>10030</v>
      </c>
      <c r="D1931" t="s">
        <v>10036</v>
      </c>
      <c r="E1931" t="s">
        <v>6292</v>
      </c>
      <c r="F1931" t="s">
        <v>10031</v>
      </c>
      <c r="G1931" t="s">
        <v>10037</v>
      </c>
      <c r="H1931">
        <v>0</v>
      </c>
      <c r="I1931">
        <v>0</v>
      </c>
      <c r="J1931">
        <v>1</v>
      </c>
      <c r="K1931">
        <v>0</v>
      </c>
      <c r="L1931">
        <v>0</v>
      </c>
      <c r="M1931">
        <v>0</v>
      </c>
    </row>
    <row r="1932" spans="1:13" x14ac:dyDescent="0.2">
      <c r="A1932">
        <v>5970061</v>
      </c>
      <c r="B1932" t="s">
        <v>6289</v>
      </c>
      <c r="C1932" t="s">
        <v>10030</v>
      </c>
      <c r="D1932" t="s">
        <v>10038</v>
      </c>
      <c r="E1932" t="s">
        <v>6292</v>
      </c>
      <c r="F1932" t="s">
        <v>10031</v>
      </c>
      <c r="G1932" t="s">
        <v>10039</v>
      </c>
      <c r="H1932">
        <v>0</v>
      </c>
      <c r="I1932">
        <v>0</v>
      </c>
      <c r="J1932">
        <v>0</v>
      </c>
      <c r="K1932">
        <v>0</v>
      </c>
      <c r="L1932">
        <v>0</v>
      </c>
      <c r="M1932">
        <v>0</v>
      </c>
    </row>
    <row r="1933" spans="1:13" x14ac:dyDescent="0.2">
      <c r="A1933">
        <v>5970051</v>
      </c>
      <c r="B1933" t="s">
        <v>6289</v>
      </c>
      <c r="C1933" t="s">
        <v>10030</v>
      </c>
      <c r="D1933" t="s">
        <v>10040</v>
      </c>
      <c r="E1933" t="s">
        <v>6292</v>
      </c>
      <c r="F1933" t="s">
        <v>10031</v>
      </c>
      <c r="G1933" t="s">
        <v>10041</v>
      </c>
      <c r="H1933">
        <v>0</v>
      </c>
      <c r="I1933">
        <v>0</v>
      </c>
      <c r="J1933">
        <v>0</v>
      </c>
      <c r="K1933">
        <v>0</v>
      </c>
      <c r="L1933">
        <v>0</v>
      </c>
      <c r="M1933">
        <v>0</v>
      </c>
    </row>
    <row r="1934" spans="1:13" x14ac:dyDescent="0.2">
      <c r="A1934">
        <v>5970112</v>
      </c>
      <c r="B1934" t="s">
        <v>6289</v>
      </c>
      <c r="C1934" t="s">
        <v>10030</v>
      </c>
      <c r="D1934" t="s">
        <v>10042</v>
      </c>
      <c r="E1934" t="s">
        <v>6292</v>
      </c>
      <c r="F1934" t="s">
        <v>10031</v>
      </c>
      <c r="G1934" t="s">
        <v>10043</v>
      </c>
      <c r="H1934">
        <v>0</v>
      </c>
      <c r="I1934">
        <v>0</v>
      </c>
      <c r="J1934">
        <v>0</v>
      </c>
      <c r="K1934">
        <v>0</v>
      </c>
      <c r="L1934">
        <v>0</v>
      </c>
      <c r="M1934">
        <v>0</v>
      </c>
    </row>
    <row r="1935" spans="1:13" x14ac:dyDescent="0.2">
      <c r="A1935">
        <v>5970074</v>
      </c>
      <c r="B1935" t="s">
        <v>6289</v>
      </c>
      <c r="C1935" t="s">
        <v>10030</v>
      </c>
      <c r="D1935" t="s">
        <v>10044</v>
      </c>
      <c r="E1935" t="s">
        <v>6292</v>
      </c>
      <c r="F1935" t="s">
        <v>10031</v>
      </c>
      <c r="G1935" t="s">
        <v>10045</v>
      </c>
      <c r="H1935">
        <v>0</v>
      </c>
      <c r="I1935">
        <v>0</v>
      </c>
      <c r="J1935">
        <v>0</v>
      </c>
      <c r="K1935">
        <v>0</v>
      </c>
      <c r="L1935">
        <v>0</v>
      </c>
      <c r="M1935">
        <v>0</v>
      </c>
    </row>
    <row r="1936" spans="1:13" x14ac:dyDescent="0.2">
      <c r="A1936">
        <v>5970071</v>
      </c>
      <c r="B1936" t="s">
        <v>6289</v>
      </c>
      <c r="C1936" t="s">
        <v>10030</v>
      </c>
      <c r="D1936" t="s">
        <v>10046</v>
      </c>
      <c r="E1936" t="s">
        <v>6292</v>
      </c>
      <c r="F1936" t="s">
        <v>10031</v>
      </c>
      <c r="G1936" t="s">
        <v>10047</v>
      </c>
      <c r="H1936">
        <v>0</v>
      </c>
      <c r="I1936">
        <v>0</v>
      </c>
      <c r="J1936">
        <v>1</v>
      </c>
      <c r="K1936">
        <v>0</v>
      </c>
      <c r="L1936">
        <v>0</v>
      </c>
      <c r="M1936">
        <v>0</v>
      </c>
    </row>
    <row r="1937" spans="1:13" x14ac:dyDescent="0.2">
      <c r="A1937">
        <v>5970011</v>
      </c>
      <c r="B1937" t="s">
        <v>6289</v>
      </c>
      <c r="C1937" t="s">
        <v>10030</v>
      </c>
      <c r="D1937" t="s">
        <v>10048</v>
      </c>
      <c r="E1937" t="s">
        <v>6292</v>
      </c>
      <c r="F1937" t="s">
        <v>10031</v>
      </c>
      <c r="G1937" t="s">
        <v>8994</v>
      </c>
      <c r="H1937">
        <v>0</v>
      </c>
      <c r="I1937">
        <v>0</v>
      </c>
      <c r="J1937">
        <v>0</v>
      </c>
      <c r="K1937">
        <v>0</v>
      </c>
      <c r="L1937">
        <v>0</v>
      </c>
      <c r="M1937">
        <v>0</v>
      </c>
    </row>
    <row r="1938" spans="1:13" x14ac:dyDescent="0.2">
      <c r="A1938">
        <v>5970113</v>
      </c>
      <c r="B1938" t="s">
        <v>6289</v>
      </c>
      <c r="C1938" t="s">
        <v>10030</v>
      </c>
      <c r="D1938" t="s">
        <v>10049</v>
      </c>
      <c r="E1938" t="s">
        <v>6292</v>
      </c>
      <c r="F1938" t="s">
        <v>10031</v>
      </c>
      <c r="G1938" t="s">
        <v>10050</v>
      </c>
      <c r="H1938">
        <v>0</v>
      </c>
      <c r="I1938">
        <v>0</v>
      </c>
      <c r="J1938">
        <v>0</v>
      </c>
      <c r="K1938">
        <v>0</v>
      </c>
      <c r="L1938">
        <v>0</v>
      </c>
      <c r="M1938">
        <v>0</v>
      </c>
    </row>
    <row r="1939" spans="1:13" x14ac:dyDescent="0.2">
      <c r="A1939">
        <v>5970031</v>
      </c>
      <c r="B1939" t="s">
        <v>6289</v>
      </c>
      <c r="C1939" t="s">
        <v>10030</v>
      </c>
      <c r="D1939" t="s">
        <v>10051</v>
      </c>
      <c r="E1939" t="s">
        <v>6292</v>
      </c>
      <c r="F1939" t="s">
        <v>10031</v>
      </c>
      <c r="G1939" t="s">
        <v>10052</v>
      </c>
      <c r="H1939">
        <v>0</v>
      </c>
      <c r="I1939">
        <v>0</v>
      </c>
      <c r="J1939">
        <v>1</v>
      </c>
      <c r="K1939">
        <v>0</v>
      </c>
      <c r="L1939">
        <v>0</v>
      </c>
      <c r="M1939">
        <v>0</v>
      </c>
    </row>
    <row r="1940" spans="1:13" x14ac:dyDescent="0.2">
      <c r="A1940">
        <v>5970052</v>
      </c>
      <c r="B1940" t="s">
        <v>6289</v>
      </c>
      <c r="C1940" t="s">
        <v>10030</v>
      </c>
      <c r="D1940" t="s">
        <v>10053</v>
      </c>
      <c r="E1940" t="s">
        <v>6292</v>
      </c>
      <c r="F1940" t="s">
        <v>10031</v>
      </c>
      <c r="G1940" t="s">
        <v>10054</v>
      </c>
      <c r="H1940">
        <v>0</v>
      </c>
      <c r="I1940">
        <v>0</v>
      </c>
      <c r="J1940">
        <v>0</v>
      </c>
      <c r="K1940">
        <v>0</v>
      </c>
      <c r="L1940">
        <v>0</v>
      </c>
      <c r="M1940">
        <v>0</v>
      </c>
    </row>
    <row r="1941" spans="1:13" x14ac:dyDescent="0.2">
      <c r="A1941">
        <v>5970075</v>
      </c>
      <c r="B1941" t="s">
        <v>6289</v>
      </c>
      <c r="C1941" t="s">
        <v>10030</v>
      </c>
      <c r="D1941" t="s">
        <v>10055</v>
      </c>
      <c r="E1941" t="s">
        <v>6292</v>
      </c>
      <c r="F1941" t="s">
        <v>10031</v>
      </c>
      <c r="G1941" t="s">
        <v>10056</v>
      </c>
      <c r="H1941">
        <v>0</v>
      </c>
      <c r="I1941">
        <v>0</v>
      </c>
      <c r="J1941">
        <v>0</v>
      </c>
      <c r="K1941">
        <v>0</v>
      </c>
      <c r="L1941">
        <v>0</v>
      </c>
      <c r="M1941">
        <v>0</v>
      </c>
    </row>
    <row r="1942" spans="1:13" x14ac:dyDescent="0.2">
      <c r="A1942">
        <v>5970001</v>
      </c>
      <c r="B1942" t="s">
        <v>6289</v>
      </c>
      <c r="C1942" t="s">
        <v>10030</v>
      </c>
      <c r="D1942" t="s">
        <v>10057</v>
      </c>
      <c r="E1942" t="s">
        <v>6292</v>
      </c>
      <c r="F1942" t="s">
        <v>10031</v>
      </c>
      <c r="G1942" t="s">
        <v>10058</v>
      </c>
      <c r="H1942">
        <v>0</v>
      </c>
      <c r="I1942">
        <v>0</v>
      </c>
      <c r="J1942">
        <v>0</v>
      </c>
      <c r="K1942">
        <v>0</v>
      </c>
      <c r="L1942">
        <v>0</v>
      </c>
      <c r="M1942">
        <v>0</v>
      </c>
    </row>
    <row r="1943" spans="1:13" x14ac:dyDescent="0.2">
      <c r="A1943">
        <v>5970021</v>
      </c>
      <c r="B1943" t="s">
        <v>6289</v>
      </c>
      <c r="C1943" t="s">
        <v>10030</v>
      </c>
      <c r="D1943" t="s">
        <v>10059</v>
      </c>
      <c r="E1943" t="s">
        <v>6292</v>
      </c>
      <c r="F1943" t="s">
        <v>10031</v>
      </c>
      <c r="G1943" t="s">
        <v>10060</v>
      </c>
      <c r="H1943">
        <v>0</v>
      </c>
      <c r="I1943">
        <v>0</v>
      </c>
      <c r="J1943">
        <v>1</v>
      </c>
      <c r="K1943">
        <v>0</v>
      </c>
      <c r="L1943">
        <v>0</v>
      </c>
      <c r="M1943">
        <v>0</v>
      </c>
    </row>
    <row r="1944" spans="1:13" x14ac:dyDescent="0.2">
      <c r="A1944">
        <v>5970102</v>
      </c>
      <c r="B1944" t="s">
        <v>6289</v>
      </c>
      <c r="C1944" t="s">
        <v>10030</v>
      </c>
      <c r="D1944" t="s">
        <v>10061</v>
      </c>
      <c r="E1944" t="s">
        <v>6292</v>
      </c>
      <c r="F1944" t="s">
        <v>10031</v>
      </c>
      <c r="G1944" t="s">
        <v>10062</v>
      </c>
      <c r="H1944">
        <v>0</v>
      </c>
      <c r="I1944">
        <v>0</v>
      </c>
      <c r="J1944">
        <v>0</v>
      </c>
      <c r="K1944">
        <v>0</v>
      </c>
      <c r="L1944">
        <v>0</v>
      </c>
      <c r="M1944">
        <v>0</v>
      </c>
    </row>
    <row r="1945" spans="1:13" x14ac:dyDescent="0.2">
      <c r="A1945">
        <v>5970062</v>
      </c>
      <c r="B1945" t="s">
        <v>6289</v>
      </c>
      <c r="C1945" t="s">
        <v>10030</v>
      </c>
      <c r="D1945" t="s">
        <v>10063</v>
      </c>
      <c r="E1945" t="s">
        <v>6292</v>
      </c>
      <c r="F1945" t="s">
        <v>10031</v>
      </c>
      <c r="G1945" t="s">
        <v>10064</v>
      </c>
      <c r="H1945">
        <v>0</v>
      </c>
      <c r="I1945">
        <v>0</v>
      </c>
      <c r="J1945">
        <v>0</v>
      </c>
      <c r="K1945">
        <v>0</v>
      </c>
      <c r="L1945">
        <v>0</v>
      </c>
      <c r="M1945">
        <v>0</v>
      </c>
    </row>
    <row r="1946" spans="1:13" x14ac:dyDescent="0.2">
      <c r="A1946">
        <v>5970107</v>
      </c>
      <c r="B1946" t="s">
        <v>6289</v>
      </c>
      <c r="C1946" t="s">
        <v>10030</v>
      </c>
      <c r="D1946" t="s">
        <v>10065</v>
      </c>
      <c r="E1946" t="s">
        <v>6292</v>
      </c>
      <c r="F1946" t="s">
        <v>10031</v>
      </c>
      <c r="G1946" t="s">
        <v>10066</v>
      </c>
      <c r="H1946">
        <v>1</v>
      </c>
      <c r="I1946">
        <v>0</v>
      </c>
      <c r="J1946">
        <v>0</v>
      </c>
      <c r="K1946">
        <v>0</v>
      </c>
      <c r="L1946">
        <v>0</v>
      </c>
      <c r="M1946">
        <v>0</v>
      </c>
    </row>
    <row r="1947" spans="1:13" x14ac:dyDescent="0.2">
      <c r="A1947">
        <v>5970053</v>
      </c>
      <c r="B1947" t="s">
        <v>6289</v>
      </c>
      <c r="C1947" t="s">
        <v>10030</v>
      </c>
      <c r="D1947" t="s">
        <v>10067</v>
      </c>
      <c r="E1947" t="s">
        <v>6292</v>
      </c>
      <c r="F1947" t="s">
        <v>10031</v>
      </c>
      <c r="G1947" t="s">
        <v>10068</v>
      </c>
      <c r="H1947">
        <v>1</v>
      </c>
      <c r="I1947">
        <v>0</v>
      </c>
      <c r="J1947">
        <v>0</v>
      </c>
      <c r="K1947">
        <v>0</v>
      </c>
      <c r="L1947">
        <v>0</v>
      </c>
      <c r="M1947">
        <v>0</v>
      </c>
    </row>
    <row r="1948" spans="1:13" x14ac:dyDescent="0.2">
      <c r="A1948">
        <v>5970002</v>
      </c>
      <c r="B1948" t="s">
        <v>6289</v>
      </c>
      <c r="C1948" t="s">
        <v>10030</v>
      </c>
      <c r="D1948" t="s">
        <v>6407</v>
      </c>
      <c r="E1948" t="s">
        <v>6292</v>
      </c>
      <c r="F1948" t="s">
        <v>10031</v>
      </c>
      <c r="G1948" t="s">
        <v>6408</v>
      </c>
      <c r="H1948">
        <v>0</v>
      </c>
      <c r="I1948">
        <v>0</v>
      </c>
      <c r="J1948">
        <v>0</v>
      </c>
      <c r="K1948">
        <v>0</v>
      </c>
      <c r="L1948">
        <v>0</v>
      </c>
      <c r="M1948">
        <v>0</v>
      </c>
    </row>
    <row r="1949" spans="1:13" x14ac:dyDescent="0.2">
      <c r="A1949">
        <v>5970041</v>
      </c>
      <c r="B1949" t="s">
        <v>6289</v>
      </c>
      <c r="C1949" t="s">
        <v>10030</v>
      </c>
      <c r="D1949" t="s">
        <v>10069</v>
      </c>
      <c r="E1949" t="s">
        <v>6292</v>
      </c>
      <c r="F1949" t="s">
        <v>10031</v>
      </c>
      <c r="G1949" t="s">
        <v>10070</v>
      </c>
      <c r="H1949">
        <v>0</v>
      </c>
      <c r="I1949">
        <v>0</v>
      </c>
      <c r="J1949">
        <v>0</v>
      </c>
      <c r="K1949">
        <v>0</v>
      </c>
      <c r="L1949">
        <v>0</v>
      </c>
      <c r="M1949">
        <v>0</v>
      </c>
    </row>
    <row r="1950" spans="1:13" x14ac:dyDescent="0.2">
      <c r="A1950">
        <v>5970111</v>
      </c>
      <c r="B1950" t="s">
        <v>6289</v>
      </c>
      <c r="C1950" t="s">
        <v>10030</v>
      </c>
      <c r="D1950" t="s">
        <v>10071</v>
      </c>
      <c r="E1950" t="s">
        <v>6292</v>
      </c>
      <c r="F1950" t="s">
        <v>10031</v>
      </c>
      <c r="G1950" t="s">
        <v>10072</v>
      </c>
      <c r="H1950">
        <v>0</v>
      </c>
      <c r="I1950">
        <v>0</v>
      </c>
      <c r="J1950">
        <v>0</v>
      </c>
      <c r="K1950">
        <v>0</v>
      </c>
      <c r="L1950">
        <v>0</v>
      </c>
      <c r="M1950">
        <v>0</v>
      </c>
    </row>
    <row r="1951" spans="1:13" x14ac:dyDescent="0.2">
      <c r="A1951">
        <v>5970012</v>
      </c>
      <c r="B1951" t="s">
        <v>6289</v>
      </c>
      <c r="C1951" t="s">
        <v>10030</v>
      </c>
      <c r="D1951" t="s">
        <v>10073</v>
      </c>
      <c r="E1951" t="s">
        <v>6292</v>
      </c>
      <c r="F1951" t="s">
        <v>10031</v>
      </c>
      <c r="G1951" t="s">
        <v>10074</v>
      </c>
      <c r="H1951">
        <v>0</v>
      </c>
      <c r="I1951">
        <v>0</v>
      </c>
      <c r="J1951">
        <v>0</v>
      </c>
      <c r="K1951">
        <v>0</v>
      </c>
      <c r="L1951">
        <v>0</v>
      </c>
      <c r="M1951">
        <v>0</v>
      </c>
    </row>
    <row r="1952" spans="1:13" x14ac:dyDescent="0.2">
      <c r="A1952">
        <v>5970014</v>
      </c>
      <c r="B1952" t="s">
        <v>6289</v>
      </c>
      <c r="C1952" t="s">
        <v>10030</v>
      </c>
      <c r="D1952" t="s">
        <v>10075</v>
      </c>
      <c r="E1952" t="s">
        <v>6292</v>
      </c>
      <c r="F1952" t="s">
        <v>10031</v>
      </c>
      <c r="G1952" t="s">
        <v>10076</v>
      </c>
      <c r="H1952">
        <v>0</v>
      </c>
      <c r="I1952">
        <v>0</v>
      </c>
      <c r="J1952">
        <v>0</v>
      </c>
      <c r="K1952">
        <v>0</v>
      </c>
      <c r="L1952">
        <v>0</v>
      </c>
      <c r="M1952">
        <v>0</v>
      </c>
    </row>
    <row r="1953" spans="1:13" x14ac:dyDescent="0.2">
      <c r="A1953">
        <v>5970013</v>
      </c>
      <c r="B1953" t="s">
        <v>6289</v>
      </c>
      <c r="C1953" t="s">
        <v>10030</v>
      </c>
      <c r="D1953" t="s">
        <v>10077</v>
      </c>
      <c r="E1953" t="s">
        <v>6292</v>
      </c>
      <c r="F1953" t="s">
        <v>10031</v>
      </c>
      <c r="G1953" t="s">
        <v>10078</v>
      </c>
      <c r="H1953">
        <v>0</v>
      </c>
      <c r="I1953">
        <v>0</v>
      </c>
      <c r="J1953">
        <v>0</v>
      </c>
      <c r="K1953">
        <v>0</v>
      </c>
      <c r="L1953">
        <v>0</v>
      </c>
      <c r="M1953">
        <v>0</v>
      </c>
    </row>
    <row r="1954" spans="1:13" x14ac:dyDescent="0.2">
      <c r="A1954">
        <v>5970054</v>
      </c>
      <c r="B1954" t="s">
        <v>6289</v>
      </c>
      <c r="C1954" t="s">
        <v>10030</v>
      </c>
      <c r="D1954" t="s">
        <v>10079</v>
      </c>
      <c r="E1954" t="s">
        <v>6292</v>
      </c>
      <c r="F1954" t="s">
        <v>10031</v>
      </c>
      <c r="G1954" t="s">
        <v>10080</v>
      </c>
      <c r="H1954">
        <v>0</v>
      </c>
      <c r="I1954">
        <v>0</v>
      </c>
      <c r="J1954">
        <v>0</v>
      </c>
      <c r="K1954">
        <v>0</v>
      </c>
      <c r="L1954">
        <v>0</v>
      </c>
      <c r="M1954">
        <v>0</v>
      </c>
    </row>
    <row r="1955" spans="1:13" x14ac:dyDescent="0.2">
      <c r="A1955">
        <v>5970084</v>
      </c>
      <c r="B1955" t="s">
        <v>6289</v>
      </c>
      <c r="C1955" t="s">
        <v>10030</v>
      </c>
      <c r="D1955" t="s">
        <v>10081</v>
      </c>
      <c r="E1955" t="s">
        <v>6292</v>
      </c>
      <c r="F1955" t="s">
        <v>10031</v>
      </c>
      <c r="G1955" t="s">
        <v>10082</v>
      </c>
      <c r="H1955">
        <v>0</v>
      </c>
      <c r="I1955">
        <v>0</v>
      </c>
      <c r="J1955">
        <v>0</v>
      </c>
      <c r="K1955">
        <v>0</v>
      </c>
      <c r="L1955">
        <v>0</v>
      </c>
      <c r="M1955">
        <v>0</v>
      </c>
    </row>
    <row r="1956" spans="1:13" x14ac:dyDescent="0.2">
      <c r="A1956">
        <v>5970003</v>
      </c>
      <c r="B1956" t="s">
        <v>6289</v>
      </c>
      <c r="C1956" t="s">
        <v>10030</v>
      </c>
      <c r="D1956" t="s">
        <v>10083</v>
      </c>
      <c r="E1956" t="s">
        <v>6292</v>
      </c>
      <c r="F1956" t="s">
        <v>10031</v>
      </c>
      <c r="G1956" t="s">
        <v>9041</v>
      </c>
      <c r="H1956">
        <v>0</v>
      </c>
      <c r="I1956">
        <v>0</v>
      </c>
      <c r="J1956">
        <v>0</v>
      </c>
      <c r="K1956">
        <v>0</v>
      </c>
      <c r="L1956">
        <v>0</v>
      </c>
      <c r="M1956">
        <v>0</v>
      </c>
    </row>
    <row r="1957" spans="1:13" x14ac:dyDescent="0.2">
      <c r="A1957">
        <v>5970032</v>
      </c>
      <c r="B1957" t="s">
        <v>6289</v>
      </c>
      <c r="C1957" t="s">
        <v>10030</v>
      </c>
      <c r="D1957" t="s">
        <v>10084</v>
      </c>
      <c r="E1957" t="s">
        <v>6292</v>
      </c>
      <c r="F1957" t="s">
        <v>10031</v>
      </c>
      <c r="G1957" t="s">
        <v>10085</v>
      </c>
      <c r="H1957">
        <v>0</v>
      </c>
      <c r="I1957">
        <v>0</v>
      </c>
      <c r="J1957">
        <v>0</v>
      </c>
      <c r="K1957">
        <v>0</v>
      </c>
      <c r="L1957">
        <v>0</v>
      </c>
      <c r="M1957">
        <v>0</v>
      </c>
    </row>
    <row r="1958" spans="1:13" x14ac:dyDescent="0.2">
      <c r="A1958">
        <v>5970042</v>
      </c>
      <c r="B1958" t="s">
        <v>6289</v>
      </c>
      <c r="C1958" t="s">
        <v>10030</v>
      </c>
      <c r="D1958" t="s">
        <v>10086</v>
      </c>
      <c r="E1958" t="s">
        <v>6292</v>
      </c>
      <c r="F1958" t="s">
        <v>10031</v>
      </c>
      <c r="G1958" t="s">
        <v>10087</v>
      </c>
      <c r="H1958">
        <v>0</v>
      </c>
      <c r="I1958">
        <v>0</v>
      </c>
      <c r="J1958">
        <v>0</v>
      </c>
      <c r="K1958">
        <v>0</v>
      </c>
      <c r="L1958">
        <v>0</v>
      </c>
      <c r="M1958">
        <v>0</v>
      </c>
    </row>
    <row r="1959" spans="1:13" x14ac:dyDescent="0.2">
      <c r="A1959">
        <v>5970022</v>
      </c>
      <c r="B1959" t="s">
        <v>6289</v>
      </c>
      <c r="C1959" t="s">
        <v>10030</v>
      </c>
      <c r="D1959" t="s">
        <v>10088</v>
      </c>
      <c r="E1959" t="s">
        <v>6292</v>
      </c>
      <c r="F1959" t="s">
        <v>10031</v>
      </c>
      <c r="G1959" t="s">
        <v>10089</v>
      </c>
      <c r="H1959">
        <v>0</v>
      </c>
      <c r="I1959">
        <v>0</v>
      </c>
      <c r="J1959">
        <v>0</v>
      </c>
      <c r="K1959">
        <v>0</v>
      </c>
      <c r="L1959">
        <v>0</v>
      </c>
      <c r="M1959">
        <v>0</v>
      </c>
    </row>
    <row r="1960" spans="1:13" x14ac:dyDescent="0.2">
      <c r="A1960">
        <v>5970091</v>
      </c>
      <c r="B1960" t="s">
        <v>6289</v>
      </c>
      <c r="C1960" t="s">
        <v>10030</v>
      </c>
      <c r="D1960" t="s">
        <v>10090</v>
      </c>
      <c r="E1960" t="s">
        <v>6292</v>
      </c>
      <c r="F1960" t="s">
        <v>10031</v>
      </c>
      <c r="G1960" t="s">
        <v>10091</v>
      </c>
      <c r="H1960">
        <v>0</v>
      </c>
      <c r="I1960">
        <v>0</v>
      </c>
      <c r="J1960">
        <v>1</v>
      </c>
      <c r="K1960">
        <v>0</v>
      </c>
      <c r="L1960">
        <v>0</v>
      </c>
      <c r="M1960">
        <v>0</v>
      </c>
    </row>
    <row r="1961" spans="1:13" x14ac:dyDescent="0.2">
      <c r="A1961">
        <v>5970093</v>
      </c>
      <c r="B1961" t="s">
        <v>6289</v>
      </c>
      <c r="C1961" t="s">
        <v>10030</v>
      </c>
      <c r="D1961" t="s">
        <v>10092</v>
      </c>
      <c r="E1961" t="s">
        <v>6292</v>
      </c>
      <c r="F1961" t="s">
        <v>10031</v>
      </c>
      <c r="G1961" t="s">
        <v>10093</v>
      </c>
      <c r="H1961">
        <v>0</v>
      </c>
      <c r="I1961">
        <v>0</v>
      </c>
      <c r="J1961">
        <v>0</v>
      </c>
      <c r="K1961">
        <v>0</v>
      </c>
      <c r="L1961">
        <v>0</v>
      </c>
      <c r="M1961">
        <v>0</v>
      </c>
    </row>
    <row r="1962" spans="1:13" x14ac:dyDescent="0.2">
      <c r="A1962">
        <v>5970063</v>
      </c>
      <c r="B1962" t="s">
        <v>6289</v>
      </c>
      <c r="C1962" t="s">
        <v>10030</v>
      </c>
      <c r="D1962" t="s">
        <v>10094</v>
      </c>
      <c r="E1962" t="s">
        <v>6292</v>
      </c>
      <c r="F1962" t="s">
        <v>10031</v>
      </c>
      <c r="G1962" t="s">
        <v>10095</v>
      </c>
      <c r="H1962">
        <v>0</v>
      </c>
      <c r="I1962">
        <v>0</v>
      </c>
      <c r="J1962">
        <v>0</v>
      </c>
      <c r="K1962">
        <v>0</v>
      </c>
      <c r="L1962">
        <v>0</v>
      </c>
      <c r="M1962">
        <v>0</v>
      </c>
    </row>
    <row r="1963" spans="1:13" x14ac:dyDescent="0.2">
      <c r="A1963">
        <v>5970094</v>
      </c>
      <c r="B1963" t="s">
        <v>6289</v>
      </c>
      <c r="C1963" t="s">
        <v>10030</v>
      </c>
      <c r="D1963" t="s">
        <v>10096</v>
      </c>
      <c r="E1963" t="s">
        <v>6292</v>
      </c>
      <c r="F1963" t="s">
        <v>10031</v>
      </c>
      <c r="G1963" t="s">
        <v>10097</v>
      </c>
      <c r="H1963">
        <v>0</v>
      </c>
      <c r="I1963">
        <v>0</v>
      </c>
      <c r="J1963">
        <v>0</v>
      </c>
      <c r="K1963">
        <v>0</v>
      </c>
      <c r="L1963">
        <v>0</v>
      </c>
      <c r="M1963">
        <v>0</v>
      </c>
    </row>
    <row r="1964" spans="1:13" x14ac:dyDescent="0.2">
      <c r="A1964">
        <v>5970092</v>
      </c>
      <c r="B1964" t="s">
        <v>6289</v>
      </c>
      <c r="C1964" t="s">
        <v>10030</v>
      </c>
      <c r="D1964" t="s">
        <v>10098</v>
      </c>
      <c r="E1964" t="s">
        <v>6292</v>
      </c>
      <c r="F1964" t="s">
        <v>10031</v>
      </c>
      <c r="G1964" t="s">
        <v>10099</v>
      </c>
      <c r="H1964">
        <v>0</v>
      </c>
      <c r="I1964">
        <v>0</v>
      </c>
      <c r="J1964">
        <v>0</v>
      </c>
      <c r="K1964">
        <v>0</v>
      </c>
      <c r="L1964">
        <v>0</v>
      </c>
      <c r="M1964">
        <v>0</v>
      </c>
    </row>
    <row r="1965" spans="1:13" x14ac:dyDescent="0.2">
      <c r="A1965">
        <v>5970004</v>
      </c>
      <c r="B1965" t="s">
        <v>6289</v>
      </c>
      <c r="C1965" t="s">
        <v>10030</v>
      </c>
      <c r="D1965" t="s">
        <v>10100</v>
      </c>
      <c r="E1965" t="s">
        <v>6292</v>
      </c>
      <c r="F1965" t="s">
        <v>10031</v>
      </c>
      <c r="G1965" t="s">
        <v>9916</v>
      </c>
      <c r="H1965">
        <v>0</v>
      </c>
      <c r="I1965">
        <v>0</v>
      </c>
      <c r="J1965">
        <v>0</v>
      </c>
      <c r="K1965">
        <v>0</v>
      </c>
      <c r="L1965">
        <v>0</v>
      </c>
      <c r="M1965">
        <v>0</v>
      </c>
    </row>
    <row r="1966" spans="1:13" x14ac:dyDescent="0.2">
      <c r="A1966">
        <v>5970043</v>
      </c>
      <c r="B1966" t="s">
        <v>6289</v>
      </c>
      <c r="C1966" t="s">
        <v>10030</v>
      </c>
      <c r="D1966" t="s">
        <v>10101</v>
      </c>
      <c r="E1966" t="s">
        <v>6292</v>
      </c>
      <c r="F1966" t="s">
        <v>10031</v>
      </c>
      <c r="G1966" t="s">
        <v>10102</v>
      </c>
      <c r="H1966">
        <v>0</v>
      </c>
      <c r="I1966">
        <v>0</v>
      </c>
      <c r="J1966">
        <v>0</v>
      </c>
      <c r="K1966">
        <v>0</v>
      </c>
      <c r="L1966">
        <v>0</v>
      </c>
      <c r="M1966">
        <v>0</v>
      </c>
    </row>
    <row r="1967" spans="1:13" x14ac:dyDescent="0.2">
      <c r="A1967">
        <v>5970106</v>
      </c>
      <c r="B1967" t="s">
        <v>6289</v>
      </c>
      <c r="C1967" t="s">
        <v>10030</v>
      </c>
      <c r="D1967" t="s">
        <v>10103</v>
      </c>
      <c r="E1967" t="s">
        <v>6292</v>
      </c>
      <c r="F1967" t="s">
        <v>10031</v>
      </c>
      <c r="G1967" t="s">
        <v>10104</v>
      </c>
      <c r="H1967">
        <v>1</v>
      </c>
      <c r="I1967">
        <v>0</v>
      </c>
      <c r="J1967">
        <v>0</v>
      </c>
      <c r="K1967">
        <v>0</v>
      </c>
      <c r="L1967">
        <v>0</v>
      </c>
      <c r="M1967">
        <v>0</v>
      </c>
    </row>
    <row r="1968" spans="1:13" x14ac:dyDescent="0.2">
      <c r="A1968">
        <v>5970072</v>
      </c>
      <c r="B1968" t="s">
        <v>6289</v>
      </c>
      <c r="C1968" t="s">
        <v>10030</v>
      </c>
      <c r="D1968" t="s">
        <v>10105</v>
      </c>
      <c r="E1968" t="s">
        <v>6292</v>
      </c>
      <c r="F1968" t="s">
        <v>10031</v>
      </c>
      <c r="G1968" t="s">
        <v>10106</v>
      </c>
      <c r="H1968">
        <v>1</v>
      </c>
      <c r="I1968">
        <v>0</v>
      </c>
      <c r="J1968">
        <v>1</v>
      </c>
      <c r="K1968">
        <v>0</v>
      </c>
      <c r="L1968">
        <v>0</v>
      </c>
      <c r="M1968">
        <v>0</v>
      </c>
    </row>
    <row r="1969" spans="1:13" x14ac:dyDescent="0.2">
      <c r="A1969">
        <v>5970103</v>
      </c>
      <c r="B1969" t="s">
        <v>6289</v>
      </c>
      <c r="C1969" t="s">
        <v>10030</v>
      </c>
      <c r="D1969" t="s">
        <v>10107</v>
      </c>
      <c r="E1969" t="s">
        <v>6292</v>
      </c>
      <c r="F1969" t="s">
        <v>10031</v>
      </c>
      <c r="G1969" t="s">
        <v>10108</v>
      </c>
      <c r="H1969">
        <v>0</v>
      </c>
      <c r="I1969">
        <v>0</v>
      </c>
      <c r="J1969">
        <v>0</v>
      </c>
      <c r="K1969">
        <v>0</v>
      </c>
      <c r="L1969">
        <v>0</v>
      </c>
      <c r="M1969">
        <v>0</v>
      </c>
    </row>
    <row r="1970" spans="1:13" x14ac:dyDescent="0.2">
      <c r="A1970">
        <v>5970033</v>
      </c>
      <c r="B1970" t="s">
        <v>6289</v>
      </c>
      <c r="C1970" t="s">
        <v>10030</v>
      </c>
      <c r="D1970" t="s">
        <v>10109</v>
      </c>
      <c r="E1970" t="s">
        <v>6292</v>
      </c>
      <c r="F1970" t="s">
        <v>10031</v>
      </c>
      <c r="G1970" t="s">
        <v>10110</v>
      </c>
      <c r="H1970">
        <v>0</v>
      </c>
      <c r="I1970">
        <v>0</v>
      </c>
      <c r="J1970">
        <v>1</v>
      </c>
      <c r="K1970">
        <v>0</v>
      </c>
      <c r="L1970">
        <v>0</v>
      </c>
      <c r="M1970">
        <v>0</v>
      </c>
    </row>
    <row r="1971" spans="1:13" x14ac:dyDescent="0.2">
      <c r="A1971">
        <v>5970085</v>
      </c>
      <c r="B1971" t="s">
        <v>6289</v>
      </c>
      <c r="C1971" t="s">
        <v>10030</v>
      </c>
      <c r="D1971" t="s">
        <v>10111</v>
      </c>
      <c r="E1971" t="s">
        <v>6292</v>
      </c>
      <c r="F1971" t="s">
        <v>10031</v>
      </c>
      <c r="G1971" t="s">
        <v>10112</v>
      </c>
      <c r="H1971">
        <v>0</v>
      </c>
      <c r="I1971">
        <v>0</v>
      </c>
      <c r="J1971">
        <v>0</v>
      </c>
      <c r="K1971">
        <v>0</v>
      </c>
      <c r="L1971">
        <v>0</v>
      </c>
      <c r="M1971">
        <v>0</v>
      </c>
    </row>
    <row r="1972" spans="1:13" x14ac:dyDescent="0.2">
      <c r="A1972">
        <v>5970046</v>
      </c>
      <c r="B1972" t="s">
        <v>6289</v>
      </c>
      <c r="C1972" t="s">
        <v>10030</v>
      </c>
      <c r="D1972" t="s">
        <v>8582</v>
      </c>
      <c r="E1972" t="s">
        <v>6292</v>
      </c>
      <c r="F1972" t="s">
        <v>10031</v>
      </c>
      <c r="G1972" t="s">
        <v>8583</v>
      </c>
      <c r="H1972">
        <v>0</v>
      </c>
      <c r="I1972">
        <v>0</v>
      </c>
      <c r="J1972">
        <v>1</v>
      </c>
      <c r="K1972">
        <v>0</v>
      </c>
      <c r="L1972">
        <v>0</v>
      </c>
      <c r="M1972">
        <v>0</v>
      </c>
    </row>
    <row r="1973" spans="1:13" x14ac:dyDescent="0.2">
      <c r="A1973">
        <v>5970023</v>
      </c>
      <c r="B1973" t="s">
        <v>6289</v>
      </c>
      <c r="C1973" t="s">
        <v>10030</v>
      </c>
      <c r="D1973" t="s">
        <v>8602</v>
      </c>
      <c r="E1973" t="s">
        <v>6292</v>
      </c>
      <c r="F1973" t="s">
        <v>10031</v>
      </c>
      <c r="G1973" t="s">
        <v>8603</v>
      </c>
      <c r="H1973">
        <v>0</v>
      </c>
      <c r="I1973">
        <v>0</v>
      </c>
      <c r="J1973">
        <v>0</v>
      </c>
      <c r="K1973">
        <v>0</v>
      </c>
      <c r="L1973">
        <v>0</v>
      </c>
      <c r="M1973">
        <v>0</v>
      </c>
    </row>
    <row r="1974" spans="1:13" x14ac:dyDescent="0.2">
      <c r="A1974">
        <v>5970015</v>
      </c>
      <c r="B1974" t="s">
        <v>6289</v>
      </c>
      <c r="C1974" t="s">
        <v>10030</v>
      </c>
      <c r="D1974" t="s">
        <v>10113</v>
      </c>
      <c r="E1974" t="s">
        <v>6292</v>
      </c>
      <c r="F1974" t="s">
        <v>10031</v>
      </c>
      <c r="G1974" t="s">
        <v>10114</v>
      </c>
      <c r="H1974">
        <v>0</v>
      </c>
      <c r="I1974">
        <v>0</v>
      </c>
      <c r="J1974">
        <v>1</v>
      </c>
      <c r="K1974">
        <v>0</v>
      </c>
      <c r="L1974">
        <v>0</v>
      </c>
      <c r="M1974">
        <v>0</v>
      </c>
    </row>
    <row r="1975" spans="1:13" x14ac:dyDescent="0.2">
      <c r="A1975">
        <v>5970101</v>
      </c>
      <c r="B1975" t="s">
        <v>6289</v>
      </c>
      <c r="C1975" t="s">
        <v>10030</v>
      </c>
      <c r="D1975" t="s">
        <v>10115</v>
      </c>
      <c r="E1975" t="s">
        <v>6292</v>
      </c>
      <c r="F1975" t="s">
        <v>10031</v>
      </c>
      <c r="G1975" t="s">
        <v>10116</v>
      </c>
      <c r="H1975">
        <v>0</v>
      </c>
      <c r="I1975">
        <v>0</v>
      </c>
      <c r="J1975">
        <v>0</v>
      </c>
      <c r="K1975">
        <v>0</v>
      </c>
      <c r="L1975">
        <v>0</v>
      </c>
      <c r="M1975">
        <v>0</v>
      </c>
    </row>
    <row r="1976" spans="1:13" x14ac:dyDescent="0.2">
      <c r="A1976">
        <v>5970104</v>
      </c>
      <c r="B1976" t="s">
        <v>6289</v>
      </c>
      <c r="C1976" t="s">
        <v>10030</v>
      </c>
      <c r="D1976" t="s">
        <v>10117</v>
      </c>
      <c r="E1976" t="s">
        <v>6292</v>
      </c>
      <c r="F1976" t="s">
        <v>10031</v>
      </c>
      <c r="G1976" t="s">
        <v>10118</v>
      </c>
      <c r="H1976">
        <v>0</v>
      </c>
      <c r="I1976">
        <v>0</v>
      </c>
      <c r="J1976">
        <v>0</v>
      </c>
      <c r="K1976">
        <v>0</v>
      </c>
      <c r="L1976">
        <v>0</v>
      </c>
      <c r="M1976">
        <v>0</v>
      </c>
    </row>
    <row r="1977" spans="1:13" x14ac:dyDescent="0.2">
      <c r="A1977">
        <v>5970045</v>
      </c>
      <c r="B1977" t="s">
        <v>6289</v>
      </c>
      <c r="C1977" t="s">
        <v>10030</v>
      </c>
      <c r="D1977" t="s">
        <v>10119</v>
      </c>
      <c r="E1977" t="s">
        <v>6292</v>
      </c>
      <c r="F1977" t="s">
        <v>10031</v>
      </c>
      <c r="G1977" t="s">
        <v>10120</v>
      </c>
      <c r="H1977">
        <v>1</v>
      </c>
      <c r="I1977">
        <v>0</v>
      </c>
      <c r="J1977">
        <v>0</v>
      </c>
      <c r="K1977">
        <v>0</v>
      </c>
      <c r="L1977">
        <v>0</v>
      </c>
      <c r="M1977">
        <v>0</v>
      </c>
    </row>
    <row r="1978" spans="1:13" x14ac:dyDescent="0.2">
      <c r="A1978">
        <v>5970045</v>
      </c>
      <c r="B1978" t="s">
        <v>6289</v>
      </c>
      <c r="C1978" t="s">
        <v>10030</v>
      </c>
      <c r="D1978" t="s">
        <v>10121</v>
      </c>
      <c r="E1978" t="s">
        <v>6292</v>
      </c>
      <c r="F1978" t="s">
        <v>10031</v>
      </c>
      <c r="G1978" t="s">
        <v>10122</v>
      </c>
      <c r="H1978">
        <v>1</v>
      </c>
      <c r="I1978">
        <v>0</v>
      </c>
      <c r="J1978">
        <v>0</v>
      </c>
      <c r="K1978">
        <v>0</v>
      </c>
      <c r="L1978">
        <v>0</v>
      </c>
      <c r="M1978">
        <v>0</v>
      </c>
    </row>
    <row r="1979" spans="1:13" x14ac:dyDescent="0.2">
      <c r="A1979">
        <v>5900461</v>
      </c>
      <c r="B1979" t="s">
        <v>6289</v>
      </c>
      <c r="C1979" t="s">
        <v>10030</v>
      </c>
      <c r="D1979" t="s">
        <v>10123</v>
      </c>
      <c r="E1979" t="s">
        <v>6292</v>
      </c>
      <c r="F1979" t="s">
        <v>10031</v>
      </c>
      <c r="G1979" t="s">
        <v>10124</v>
      </c>
      <c r="H1979">
        <v>1</v>
      </c>
      <c r="I1979">
        <v>0</v>
      </c>
      <c r="J1979">
        <v>0</v>
      </c>
      <c r="K1979">
        <v>0</v>
      </c>
      <c r="L1979">
        <v>0</v>
      </c>
      <c r="M1979">
        <v>0</v>
      </c>
    </row>
    <row r="1980" spans="1:13" x14ac:dyDescent="0.2">
      <c r="A1980">
        <v>5970105</v>
      </c>
      <c r="B1980" t="s">
        <v>6289</v>
      </c>
      <c r="C1980" t="s">
        <v>10030</v>
      </c>
      <c r="D1980" t="s">
        <v>10125</v>
      </c>
      <c r="E1980" t="s">
        <v>6292</v>
      </c>
      <c r="F1980" t="s">
        <v>10031</v>
      </c>
      <c r="G1980" t="s">
        <v>10126</v>
      </c>
      <c r="H1980">
        <v>1</v>
      </c>
      <c r="I1980">
        <v>0</v>
      </c>
      <c r="J1980">
        <v>0</v>
      </c>
      <c r="K1980">
        <v>0</v>
      </c>
      <c r="L1980">
        <v>0</v>
      </c>
      <c r="M1980">
        <v>0</v>
      </c>
    </row>
    <row r="1981" spans="1:13" x14ac:dyDescent="0.2">
      <c r="A1981">
        <v>5970095</v>
      </c>
      <c r="B1981" t="s">
        <v>6289</v>
      </c>
      <c r="C1981" t="s">
        <v>10030</v>
      </c>
      <c r="D1981" t="s">
        <v>10127</v>
      </c>
      <c r="E1981" t="s">
        <v>6292</v>
      </c>
      <c r="F1981" t="s">
        <v>10031</v>
      </c>
      <c r="G1981" t="s">
        <v>10128</v>
      </c>
      <c r="H1981">
        <v>0</v>
      </c>
      <c r="I1981">
        <v>0</v>
      </c>
      <c r="J1981">
        <v>0</v>
      </c>
      <c r="K1981">
        <v>0</v>
      </c>
      <c r="L1981">
        <v>0</v>
      </c>
      <c r="M1981">
        <v>0</v>
      </c>
    </row>
    <row r="1982" spans="1:13" x14ac:dyDescent="0.2">
      <c r="A1982">
        <v>5970005</v>
      </c>
      <c r="B1982" t="s">
        <v>6289</v>
      </c>
      <c r="C1982" t="s">
        <v>10030</v>
      </c>
      <c r="D1982" t="s">
        <v>10129</v>
      </c>
      <c r="E1982" t="s">
        <v>6292</v>
      </c>
      <c r="F1982" t="s">
        <v>10031</v>
      </c>
      <c r="G1982" t="s">
        <v>9110</v>
      </c>
      <c r="H1982">
        <v>0</v>
      </c>
      <c r="I1982">
        <v>0</v>
      </c>
      <c r="J1982">
        <v>0</v>
      </c>
      <c r="K1982">
        <v>0</v>
      </c>
      <c r="L1982">
        <v>0</v>
      </c>
      <c r="M1982">
        <v>0</v>
      </c>
    </row>
    <row r="1983" spans="1:13" x14ac:dyDescent="0.2">
      <c r="A1983">
        <v>5970044</v>
      </c>
      <c r="B1983" t="s">
        <v>6289</v>
      </c>
      <c r="C1983" t="s">
        <v>10030</v>
      </c>
      <c r="D1983" t="s">
        <v>10130</v>
      </c>
      <c r="E1983" t="s">
        <v>6292</v>
      </c>
      <c r="F1983" t="s">
        <v>10031</v>
      </c>
      <c r="G1983" t="s">
        <v>10131</v>
      </c>
      <c r="H1983">
        <v>0</v>
      </c>
      <c r="I1983">
        <v>0</v>
      </c>
      <c r="J1983">
        <v>0</v>
      </c>
      <c r="K1983">
        <v>0</v>
      </c>
      <c r="L1983">
        <v>0</v>
      </c>
      <c r="M1983">
        <v>0</v>
      </c>
    </row>
    <row r="1984" spans="1:13" x14ac:dyDescent="0.2">
      <c r="A1984">
        <v>5970073</v>
      </c>
      <c r="B1984" t="s">
        <v>6289</v>
      </c>
      <c r="C1984" t="s">
        <v>10030</v>
      </c>
      <c r="D1984" t="s">
        <v>10132</v>
      </c>
      <c r="E1984" t="s">
        <v>6292</v>
      </c>
      <c r="F1984" t="s">
        <v>10031</v>
      </c>
      <c r="G1984" t="s">
        <v>10133</v>
      </c>
      <c r="H1984">
        <v>0</v>
      </c>
      <c r="I1984">
        <v>0</v>
      </c>
      <c r="J1984">
        <v>1</v>
      </c>
      <c r="K1984">
        <v>0</v>
      </c>
      <c r="L1984">
        <v>0</v>
      </c>
      <c r="M1984">
        <v>0</v>
      </c>
    </row>
    <row r="1985" spans="1:13" x14ac:dyDescent="0.2">
      <c r="A1985">
        <v>5700000</v>
      </c>
      <c r="B1985" t="s">
        <v>6289</v>
      </c>
      <c r="C1985" t="s">
        <v>10134</v>
      </c>
      <c r="D1985" t="s">
        <v>6291</v>
      </c>
      <c r="E1985" t="s">
        <v>6292</v>
      </c>
      <c r="F1985" t="s">
        <v>10135</v>
      </c>
      <c r="G1985" t="s">
        <v>6294</v>
      </c>
      <c r="H1985">
        <v>0</v>
      </c>
      <c r="I1985">
        <v>0</v>
      </c>
      <c r="J1985">
        <v>0</v>
      </c>
      <c r="K1985">
        <v>0</v>
      </c>
      <c r="L1985">
        <v>0</v>
      </c>
      <c r="M1985">
        <v>0</v>
      </c>
    </row>
    <row r="1986" spans="1:13" x14ac:dyDescent="0.2">
      <c r="A1986">
        <v>5700022</v>
      </c>
      <c r="B1986" t="s">
        <v>6289</v>
      </c>
      <c r="C1986" t="s">
        <v>10134</v>
      </c>
      <c r="D1986" t="s">
        <v>10136</v>
      </c>
      <c r="E1986" t="s">
        <v>6292</v>
      </c>
      <c r="F1986" t="s">
        <v>10135</v>
      </c>
      <c r="G1986" t="s">
        <v>10137</v>
      </c>
      <c r="H1986">
        <v>0</v>
      </c>
      <c r="I1986">
        <v>0</v>
      </c>
      <c r="J1986">
        <v>0</v>
      </c>
      <c r="K1986">
        <v>0</v>
      </c>
      <c r="L1986">
        <v>0</v>
      </c>
      <c r="M1986">
        <v>0</v>
      </c>
    </row>
    <row r="1987" spans="1:13" x14ac:dyDescent="0.2">
      <c r="A1987">
        <v>5700071</v>
      </c>
      <c r="B1987" t="s">
        <v>6289</v>
      </c>
      <c r="C1987" t="s">
        <v>10134</v>
      </c>
      <c r="D1987" t="s">
        <v>10138</v>
      </c>
      <c r="E1987" t="s">
        <v>6292</v>
      </c>
      <c r="F1987" t="s">
        <v>10135</v>
      </c>
      <c r="G1987" t="s">
        <v>10139</v>
      </c>
      <c r="H1987">
        <v>0</v>
      </c>
      <c r="I1987">
        <v>0</v>
      </c>
      <c r="J1987">
        <v>0</v>
      </c>
      <c r="K1987">
        <v>0</v>
      </c>
      <c r="L1987">
        <v>0</v>
      </c>
      <c r="M1987">
        <v>0</v>
      </c>
    </row>
    <row r="1988" spans="1:13" x14ac:dyDescent="0.2">
      <c r="A1988">
        <v>5700066</v>
      </c>
      <c r="B1988" t="s">
        <v>6289</v>
      </c>
      <c r="C1988" t="s">
        <v>10134</v>
      </c>
      <c r="D1988" t="s">
        <v>10140</v>
      </c>
      <c r="E1988" t="s">
        <v>6292</v>
      </c>
      <c r="F1988" t="s">
        <v>10135</v>
      </c>
      <c r="G1988" t="s">
        <v>10141</v>
      </c>
      <c r="H1988">
        <v>0</v>
      </c>
      <c r="I1988">
        <v>0</v>
      </c>
      <c r="J1988">
        <v>0</v>
      </c>
      <c r="K1988">
        <v>0</v>
      </c>
      <c r="L1988">
        <v>0</v>
      </c>
      <c r="M1988">
        <v>0</v>
      </c>
    </row>
    <row r="1989" spans="1:13" x14ac:dyDescent="0.2">
      <c r="A1989">
        <v>5700087</v>
      </c>
      <c r="B1989" t="s">
        <v>6289</v>
      </c>
      <c r="C1989" t="s">
        <v>10134</v>
      </c>
      <c r="D1989" t="s">
        <v>6345</v>
      </c>
      <c r="E1989" t="s">
        <v>6292</v>
      </c>
      <c r="F1989" t="s">
        <v>10135</v>
      </c>
      <c r="G1989" t="s">
        <v>6346</v>
      </c>
      <c r="H1989">
        <v>0</v>
      </c>
      <c r="I1989">
        <v>0</v>
      </c>
      <c r="J1989">
        <v>0</v>
      </c>
      <c r="K1989">
        <v>0</v>
      </c>
      <c r="L1989">
        <v>0</v>
      </c>
      <c r="M1989">
        <v>0</v>
      </c>
    </row>
    <row r="1990" spans="1:13" x14ac:dyDescent="0.2">
      <c r="A1990">
        <v>5700036</v>
      </c>
      <c r="B1990" t="s">
        <v>6289</v>
      </c>
      <c r="C1990" t="s">
        <v>10134</v>
      </c>
      <c r="D1990" t="s">
        <v>10142</v>
      </c>
      <c r="E1990" t="s">
        <v>6292</v>
      </c>
      <c r="F1990" t="s">
        <v>10135</v>
      </c>
      <c r="G1990" t="s">
        <v>10143</v>
      </c>
      <c r="H1990">
        <v>0</v>
      </c>
      <c r="I1990">
        <v>0</v>
      </c>
      <c r="J1990">
        <v>0</v>
      </c>
      <c r="K1990">
        <v>0</v>
      </c>
      <c r="L1990">
        <v>0</v>
      </c>
      <c r="M1990">
        <v>0</v>
      </c>
    </row>
    <row r="1991" spans="1:13" x14ac:dyDescent="0.2">
      <c r="A1991">
        <v>5700054</v>
      </c>
      <c r="B1991" t="s">
        <v>6289</v>
      </c>
      <c r="C1991" t="s">
        <v>10134</v>
      </c>
      <c r="D1991" t="s">
        <v>10144</v>
      </c>
      <c r="E1991" t="s">
        <v>6292</v>
      </c>
      <c r="F1991" t="s">
        <v>10135</v>
      </c>
      <c r="G1991" t="s">
        <v>10145</v>
      </c>
      <c r="H1991">
        <v>0</v>
      </c>
      <c r="I1991">
        <v>0</v>
      </c>
      <c r="J1991">
        <v>0</v>
      </c>
      <c r="K1991">
        <v>0</v>
      </c>
      <c r="L1991">
        <v>0</v>
      </c>
      <c r="M1991">
        <v>0</v>
      </c>
    </row>
    <row r="1992" spans="1:13" x14ac:dyDescent="0.2">
      <c r="A1992">
        <v>5700051</v>
      </c>
      <c r="B1992" t="s">
        <v>6289</v>
      </c>
      <c r="C1992" t="s">
        <v>10134</v>
      </c>
      <c r="D1992" t="s">
        <v>10146</v>
      </c>
      <c r="E1992" t="s">
        <v>6292</v>
      </c>
      <c r="F1992" t="s">
        <v>10135</v>
      </c>
      <c r="G1992" t="s">
        <v>10147</v>
      </c>
      <c r="H1992">
        <v>0</v>
      </c>
      <c r="I1992">
        <v>0</v>
      </c>
      <c r="J1992">
        <v>0</v>
      </c>
      <c r="K1992">
        <v>0</v>
      </c>
      <c r="L1992">
        <v>0</v>
      </c>
      <c r="M1992">
        <v>0</v>
      </c>
    </row>
    <row r="1993" spans="1:13" x14ac:dyDescent="0.2">
      <c r="A1993">
        <v>5700037</v>
      </c>
      <c r="B1993" t="s">
        <v>6289</v>
      </c>
      <c r="C1993" t="s">
        <v>10134</v>
      </c>
      <c r="D1993" t="s">
        <v>10148</v>
      </c>
      <c r="E1993" t="s">
        <v>6292</v>
      </c>
      <c r="F1993" t="s">
        <v>10135</v>
      </c>
      <c r="G1993" t="s">
        <v>10149</v>
      </c>
      <c r="H1993">
        <v>0</v>
      </c>
      <c r="I1993">
        <v>0</v>
      </c>
      <c r="J1993">
        <v>0</v>
      </c>
      <c r="K1993">
        <v>0</v>
      </c>
      <c r="L1993">
        <v>0</v>
      </c>
      <c r="M1993">
        <v>0</v>
      </c>
    </row>
    <row r="1994" spans="1:13" x14ac:dyDescent="0.2">
      <c r="A1994">
        <v>5700012</v>
      </c>
      <c r="B1994" t="s">
        <v>6289</v>
      </c>
      <c r="C1994" t="s">
        <v>10134</v>
      </c>
      <c r="D1994" t="s">
        <v>10150</v>
      </c>
      <c r="E1994" t="s">
        <v>6292</v>
      </c>
      <c r="F1994" t="s">
        <v>10135</v>
      </c>
      <c r="G1994" t="s">
        <v>10151</v>
      </c>
      <c r="H1994">
        <v>0</v>
      </c>
      <c r="I1994">
        <v>0</v>
      </c>
      <c r="J1994">
        <v>1</v>
      </c>
      <c r="K1994">
        <v>0</v>
      </c>
      <c r="L1994">
        <v>0</v>
      </c>
      <c r="M1994">
        <v>0</v>
      </c>
    </row>
    <row r="1995" spans="1:13" x14ac:dyDescent="0.2">
      <c r="A1995">
        <v>5700009</v>
      </c>
      <c r="B1995" t="s">
        <v>6289</v>
      </c>
      <c r="C1995" t="s">
        <v>10134</v>
      </c>
      <c r="D1995" t="s">
        <v>10152</v>
      </c>
      <c r="E1995" t="s">
        <v>6292</v>
      </c>
      <c r="F1995" t="s">
        <v>10135</v>
      </c>
      <c r="G1995" t="s">
        <v>10153</v>
      </c>
      <c r="H1995">
        <v>0</v>
      </c>
      <c r="I1995">
        <v>0</v>
      </c>
      <c r="J1995">
        <v>1</v>
      </c>
      <c r="K1995">
        <v>0</v>
      </c>
      <c r="L1995">
        <v>0</v>
      </c>
      <c r="M1995">
        <v>0</v>
      </c>
    </row>
    <row r="1996" spans="1:13" x14ac:dyDescent="0.2">
      <c r="A1996">
        <v>5700033</v>
      </c>
      <c r="B1996" t="s">
        <v>6289</v>
      </c>
      <c r="C1996" t="s">
        <v>10134</v>
      </c>
      <c r="D1996" t="s">
        <v>10154</v>
      </c>
      <c r="E1996" t="s">
        <v>6292</v>
      </c>
      <c r="F1996" t="s">
        <v>10135</v>
      </c>
      <c r="G1996" t="s">
        <v>10155</v>
      </c>
      <c r="H1996">
        <v>0</v>
      </c>
      <c r="I1996">
        <v>0</v>
      </c>
      <c r="J1996">
        <v>1</v>
      </c>
      <c r="K1996">
        <v>0</v>
      </c>
      <c r="L1996">
        <v>0</v>
      </c>
      <c r="M1996">
        <v>0</v>
      </c>
    </row>
    <row r="1997" spans="1:13" x14ac:dyDescent="0.2">
      <c r="A1997">
        <v>5700015</v>
      </c>
      <c r="B1997" t="s">
        <v>6289</v>
      </c>
      <c r="C1997" t="s">
        <v>10134</v>
      </c>
      <c r="D1997" t="s">
        <v>10156</v>
      </c>
      <c r="E1997" t="s">
        <v>6292</v>
      </c>
      <c r="F1997" t="s">
        <v>10135</v>
      </c>
      <c r="G1997" t="s">
        <v>10157</v>
      </c>
      <c r="H1997">
        <v>0</v>
      </c>
      <c r="I1997">
        <v>0</v>
      </c>
      <c r="J1997">
        <v>1</v>
      </c>
      <c r="K1997">
        <v>0</v>
      </c>
      <c r="L1997">
        <v>0</v>
      </c>
      <c r="M1997">
        <v>0</v>
      </c>
    </row>
    <row r="1998" spans="1:13" x14ac:dyDescent="0.2">
      <c r="A1998">
        <v>5700055</v>
      </c>
      <c r="B1998" t="s">
        <v>6289</v>
      </c>
      <c r="C1998" t="s">
        <v>10134</v>
      </c>
      <c r="D1998" t="s">
        <v>9159</v>
      </c>
      <c r="E1998" t="s">
        <v>6292</v>
      </c>
      <c r="F1998" t="s">
        <v>10135</v>
      </c>
      <c r="G1998" t="s">
        <v>9160</v>
      </c>
      <c r="H1998">
        <v>0</v>
      </c>
      <c r="I1998">
        <v>0</v>
      </c>
      <c r="J1998">
        <v>0</v>
      </c>
      <c r="K1998">
        <v>0</v>
      </c>
      <c r="L1998">
        <v>0</v>
      </c>
      <c r="M1998">
        <v>0</v>
      </c>
    </row>
    <row r="1999" spans="1:13" x14ac:dyDescent="0.2">
      <c r="A1999">
        <v>5700079</v>
      </c>
      <c r="B1999" t="s">
        <v>6289</v>
      </c>
      <c r="C1999" t="s">
        <v>10134</v>
      </c>
      <c r="D1999" t="s">
        <v>10158</v>
      </c>
      <c r="E1999" t="s">
        <v>6292</v>
      </c>
      <c r="F1999" t="s">
        <v>10135</v>
      </c>
      <c r="G1999" t="s">
        <v>10159</v>
      </c>
      <c r="H1999">
        <v>0</v>
      </c>
      <c r="I1999">
        <v>0</v>
      </c>
      <c r="J1999">
        <v>1</v>
      </c>
      <c r="K1999">
        <v>0</v>
      </c>
      <c r="L1999">
        <v>0</v>
      </c>
      <c r="M1999">
        <v>0</v>
      </c>
    </row>
    <row r="2000" spans="1:13" x14ac:dyDescent="0.2">
      <c r="A2000">
        <v>5700024</v>
      </c>
      <c r="B2000" t="s">
        <v>6289</v>
      </c>
      <c r="C2000" t="s">
        <v>10134</v>
      </c>
      <c r="D2000" t="s">
        <v>10160</v>
      </c>
      <c r="E2000" t="s">
        <v>6292</v>
      </c>
      <c r="F2000" t="s">
        <v>10135</v>
      </c>
      <c r="G2000" t="s">
        <v>10161</v>
      </c>
      <c r="H2000">
        <v>0</v>
      </c>
      <c r="I2000">
        <v>0</v>
      </c>
      <c r="J2000">
        <v>0</v>
      </c>
      <c r="K2000">
        <v>0</v>
      </c>
      <c r="L2000">
        <v>0</v>
      </c>
      <c r="M2000">
        <v>0</v>
      </c>
    </row>
    <row r="2001" spans="1:13" x14ac:dyDescent="0.2">
      <c r="A2001">
        <v>5700038</v>
      </c>
      <c r="B2001" t="s">
        <v>6289</v>
      </c>
      <c r="C2001" t="s">
        <v>10134</v>
      </c>
      <c r="D2001" t="s">
        <v>9602</v>
      </c>
      <c r="E2001" t="s">
        <v>6292</v>
      </c>
      <c r="F2001" t="s">
        <v>10135</v>
      </c>
      <c r="G2001" t="s">
        <v>9603</v>
      </c>
      <c r="H2001">
        <v>0</v>
      </c>
      <c r="I2001">
        <v>0</v>
      </c>
      <c r="J2001">
        <v>0</v>
      </c>
      <c r="K2001">
        <v>0</v>
      </c>
      <c r="L2001">
        <v>0</v>
      </c>
      <c r="M2001">
        <v>0</v>
      </c>
    </row>
    <row r="2002" spans="1:13" x14ac:dyDescent="0.2">
      <c r="A2002">
        <v>5700032</v>
      </c>
      <c r="B2002" t="s">
        <v>6289</v>
      </c>
      <c r="C2002" t="s">
        <v>10134</v>
      </c>
      <c r="D2002" t="s">
        <v>10162</v>
      </c>
      <c r="E2002" t="s">
        <v>6292</v>
      </c>
      <c r="F2002" t="s">
        <v>10135</v>
      </c>
      <c r="G2002" t="s">
        <v>10163</v>
      </c>
      <c r="H2002">
        <v>0</v>
      </c>
      <c r="I2002">
        <v>0</v>
      </c>
      <c r="J2002">
        <v>1</v>
      </c>
      <c r="K2002">
        <v>0</v>
      </c>
      <c r="L2002">
        <v>0</v>
      </c>
      <c r="M2002">
        <v>0</v>
      </c>
    </row>
    <row r="2003" spans="1:13" x14ac:dyDescent="0.2">
      <c r="A2003">
        <v>5700011</v>
      </c>
      <c r="B2003" t="s">
        <v>6289</v>
      </c>
      <c r="C2003" t="s">
        <v>10134</v>
      </c>
      <c r="D2003" t="s">
        <v>10164</v>
      </c>
      <c r="E2003" t="s">
        <v>6292</v>
      </c>
      <c r="F2003" t="s">
        <v>10135</v>
      </c>
      <c r="G2003" t="s">
        <v>9421</v>
      </c>
      <c r="H2003">
        <v>0</v>
      </c>
      <c r="I2003">
        <v>0</v>
      </c>
      <c r="J2003">
        <v>1</v>
      </c>
      <c r="K2003">
        <v>0</v>
      </c>
      <c r="L2003">
        <v>0</v>
      </c>
      <c r="M2003">
        <v>0</v>
      </c>
    </row>
    <row r="2004" spans="1:13" x14ac:dyDescent="0.2">
      <c r="A2004">
        <v>5700094</v>
      </c>
      <c r="B2004" t="s">
        <v>6289</v>
      </c>
      <c r="C2004" t="s">
        <v>10134</v>
      </c>
      <c r="D2004" t="s">
        <v>10165</v>
      </c>
      <c r="E2004" t="s">
        <v>6292</v>
      </c>
      <c r="F2004" t="s">
        <v>10135</v>
      </c>
      <c r="G2004" t="s">
        <v>10166</v>
      </c>
      <c r="H2004">
        <v>0</v>
      </c>
      <c r="I2004">
        <v>0</v>
      </c>
      <c r="J2004">
        <v>0</v>
      </c>
      <c r="K2004">
        <v>0</v>
      </c>
      <c r="L2004">
        <v>0</v>
      </c>
      <c r="M2004">
        <v>0</v>
      </c>
    </row>
    <row r="2005" spans="1:13" x14ac:dyDescent="0.2">
      <c r="A2005">
        <v>5700083</v>
      </c>
      <c r="B2005" t="s">
        <v>6289</v>
      </c>
      <c r="C2005" t="s">
        <v>10134</v>
      </c>
      <c r="D2005" t="s">
        <v>10167</v>
      </c>
      <c r="E2005" t="s">
        <v>6292</v>
      </c>
      <c r="F2005" t="s">
        <v>10135</v>
      </c>
      <c r="G2005" t="s">
        <v>10168</v>
      </c>
      <c r="H2005">
        <v>0</v>
      </c>
      <c r="I2005">
        <v>0</v>
      </c>
      <c r="J2005">
        <v>1</v>
      </c>
      <c r="K2005">
        <v>0</v>
      </c>
      <c r="L2005">
        <v>0</v>
      </c>
      <c r="M2005">
        <v>0</v>
      </c>
    </row>
    <row r="2006" spans="1:13" x14ac:dyDescent="0.2">
      <c r="A2006">
        <v>5700077</v>
      </c>
      <c r="B2006" t="s">
        <v>6289</v>
      </c>
      <c r="C2006" t="s">
        <v>10134</v>
      </c>
      <c r="D2006" t="s">
        <v>9438</v>
      </c>
      <c r="E2006" t="s">
        <v>6292</v>
      </c>
      <c r="F2006" t="s">
        <v>10135</v>
      </c>
      <c r="G2006" t="s">
        <v>9439</v>
      </c>
      <c r="H2006">
        <v>0</v>
      </c>
      <c r="I2006">
        <v>0</v>
      </c>
      <c r="J2006">
        <v>0</v>
      </c>
      <c r="K2006">
        <v>0</v>
      </c>
      <c r="L2006">
        <v>0</v>
      </c>
      <c r="M2006">
        <v>0</v>
      </c>
    </row>
    <row r="2007" spans="1:13" x14ac:dyDescent="0.2">
      <c r="A2007">
        <v>5700061</v>
      </c>
      <c r="B2007" t="s">
        <v>6289</v>
      </c>
      <c r="C2007" t="s">
        <v>10134</v>
      </c>
      <c r="D2007" t="s">
        <v>10169</v>
      </c>
      <c r="E2007" t="s">
        <v>6292</v>
      </c>
      <c r="F2007" t="s">
        <v>10135</v>
      </c>
      <c r="G2007" t="s">
        <v>10170</v>
      </c>
      <c r="H2007">
        <v>0</v>
      </c>
      <c r="I2007">
        <v>0</v>
      </c>
      <c r="J2007">
        <v>0</v>
      </c>
      <c r="K2007">
        <v>0</v>
      </c>
      <c r="L2007">
        <v>0</v>
      </c>
      <c r="M2007">
        <v>0</v>
      </c>
    </row>
    <row r="2008" spans="1:13" x14ac:dyDescent="0.2">
      <c r="A2008">
        <v>5700034</v>
      </c>
      <c r="B2008" t="s">
        <v>6289</v>
      </c>
      <c r="C2008" t="s">
        <v>10134</v>
      </c>
      <c r="D2008" t="s">
        <v>10171</v>
      </c>
      <c r="E2008" t="s">
        <v>6292</v>
      </c>
      <c r="F2008" t="s">
        <v>10135</v>
      </c>
      <c r="G2008" t="s">
        <v>10172</v>
      </c>
      <c r="H2008">
        <v>0</v>
      </c>
      <c r="I2008">
        <v>0</v>
      </c>
      <c r="J2008">
        <v>1</v>
      </c>
      <c r="K2008">
        <v>0</v>
      </c>
      <c r="L2008">
        <v>0</v>
      </c>
      <c r="M2008">
        <v>0</v>
      </c>
    </row>
    <row r="2009" spans="1:13" x14ac:dyDescent="0.2">
      <c r="A2009">
        <v>5700027</v>
      </c>
      <c r="B2009" t="s">
        <v>6289</v>
      </c>
      <c r="C2009" t="s">
        <v>10134</v>
      </c>
      <c r="D2009" t="s">
        <v>9794</v>
      </c>
      <c r="E2009" t="s">
        <v>6292</v>
      </c>
      <c r="F2009" t="s">
        <v>10135</v>
      </c>
      <c r="G2009" t="s">
        <v>9795</v>
      </c>
      <c r="H2009">
        <v>0</v>
      </c>
      <c r="I2009">
        <v>0</v>
      </c>
      <c r="J2009">
        <v>0</v>
      </c>
      <c r="K2009">
        <v>0</v>
      </c>
      <c r="L2009">
        <v>0</v>
      </c>
      <c r="M2009">
        <v>0</v>
      </c>
    </row>
    <row r="2010" spans="1:13" x14ac:dyDescent="0.2">
      <c r="A2010">
        <v>5700002</v>
      </c>
      <c r="B2010" t="s">
        <v>6289</v>
      </c>
      <c r="C2010" t="s">
        <v>10134</v>
      </c>
      <c r="D2010" t="s">
        <v>10173</v>
      </c>
      <c r="E2010" t="s">
        <v>6292</v>
      </c>
      <c r="F2010" t="s">
        <v>10135</v>
      </c>
      <c r="G2010" t="s">
        <v>10174</v>
      </c>
      <c r="H2010">
        <v>0</v>
      </c>
      <c r="I2010">
        <v>0</v>
      </c>
      <c r="J2010">
        <v>1</v>
      </c>
      <c r="K2010">
        <v>0</v>
      </c>
      <c r="L2010">
        <v>0</v>
      </c>
      <c r="M2010">
        <v>0</v>
      </c>
    </row>
    <row r="2011" spans="1:13" x14ac:dyDescent="0.2">
      <c r="A2011">
        <v>5700017</v>
      </c>
      <c r="B2011" t="s">
        <v>6289</v>
      </c>
      <c r="C2011" t="s">
        <v>10134</v>
      </c>
      <c r="D2011" t="s">
        <v>10175</v>
      </c>
      <c r="E2011" t="s">
        <v>6292</v>
      </c>
      <c r="F2011" t="s">
        <v>10135</v>
      </c>
      <c r="G2011" t="s">
        <v>10176</v>
      </c>
      <c r="H2011">
        <v>0</v>
      </c>
      <c r="I2011">
        <v>0</v>
      </c>
      <c r="J2011">
        <v>1</v>
      </c>
      <c r="K2011">
        <v>0</v>
      </c>
      <c r="L2011">
        <v>0</v>
      </c>
      <c r="M2011">
        <v>0</v>
      </c>
    </row>
    <row r="2012" spans="1:13" x14ac:dyDescent="0.2">
      <c r="A2012">
        <v>5700001</v>
      </c>
      <c r="B2012" t="s">
        <v>6289</v>
      </c>
      <c r="C2012" t="s">
        <v>10134</v>
      </c>
      <c r="D2012" t="s">
        <v>10177</v>
      </c>
      <c r="E2012" t="s">
        <v>6292</v>
      </c>
      <c r="F2012" t="s">
        <v>10135</v>
      </c>
      <c r="G2012" t="s">
        <v>10178</v>
      </c>
      <c r="H2012">
        <v>0</v>
      </c>
      <c r="I2012">
        <v>0</v>
      </c>
      <c r="J2012">
        <v>1</v>
      </c>
      <c r="K2012">
        <v>0</v>
      </c>
      <c r="L2012">
        <v>0</v>
      </c>
      <c r="M2012">
        <v>0</v>
      </c>
    </row>
    <row r="2013" spans="1:13" x14ac:dyDescent="0.2">
      <c r="A2013">
        <v>5700072</v>
      </c>
      <c r="B2013" t="s">
        <v>6289</v>
      </c>
      <c r="C2013" t="s">
        <v>10134</v>
      </c>
      <c r="D2013" t="s">
        <v>10179</v>
      </c>
      <c r="E2013" t="s">
        <v>6292</v>
      </c>
      <c r="F2013" t="s">
        <v>10135</v>
      </c>
      <c r="G2013" t="s">
        <v>10180</v>
      </c>
      <c r="H2013">
        <v>0</v>
      </c>
      <c r="I2013">
        <v>0</v>
      </c>
      <c r="J2013">
        <v>0</v>
      </c>
      <c r="K2013">
        <v>0</v>
      </c>
      <c r="L2013">
        <v>0</v>
      </c>
      <c r="M2013">
        <v>0</v>
      </c>
    </row>
    <row r="2014" spans="1:13" x14ac:dyDescent="0.2">
      <c r="A2014">
        <v>5700056</v>
      </c>
      <c r="B2014" t="s">
        <v>6289</v>
      </c>
      <c r="C2014" t="s">
        <v>10134</v>
      </c>
      <c r="D2014" t="s">
        <v>10181</v>
      </c>
      <c r="E2014" t="s">
        <v>6292</v>
      </c>
      <c r="F2014" t="s">
        <v>10135</v>
      </c>
      <c r="G2014" t="s">
        <v>10182</v>
      </c>
      <c r="H2014">
        <v>0</v>
      </c>
      <c r="I2014">
        <v>0</v>
      </c>
      <c r="J2014">
        <v>1</v>
      </c>
      <c r="K2014">
        <v>0</v>
      </c>
      <c r="L2014">
        <v>0</v>
      </c>
      <c r="M2014">
        <v>0</v>
      </c>
    </row>
    <row r="2015" spans="1:13" x14ac:dyDescent="0.2">
      <c r="A2015">
        <v>5700007</v>
      </c>
      <c r="B2015" t="s">
        <v>6289</v>
      </c>
      <c r="C2015" t="s">
        <v>10134</v>
      </c>
      <c r="D2015" t="s">
        <v>10183</v>
      </c>
      <c r="E2015" t="s">
        <v>6292</v>
      </c>
      <c r="F2015" t="s">
        <v>10135</v>
      </c>
      <c r="G2015" t="s">
        <v>10184</v>
      </c>
      <c r="H2015">
        <v>0</v>
      </c>
      <c r="I2015">
        <v>0</v>
      </c>
      <c r="J2015">
        <v>0</v>
      </c>
      <c r="K2015">
        <v>0</v>
      </c>
      <c r="L2015">
        <v>0</v>
      </c>
      <c r="M2015">
        <v>0</v>
      </c>
    </row>
    <row r="2016" spans="1:13" x14ac:dyDescent="0.2">
      <c r="A2016">
        <v>5700026</v>
      </c>
      <c r="B2016" t="s">
        <v>6289</v>
      </c>
      <c r="C2016" t="s">
        <v>10134</v>
      </c>
      <c r="D2016" t="s">
        <v>10185</v>
      </c>
      <c r="E2016" t="s">
        <v>6292</v>
      </c>
      <c r="F2016" t="s">
        <v>10135</v>
      </c>
      <c r="G2016" t="s">
        <v>10186</v>
      </c>
      <c r="H2016">
        <v>0</v>
      </c>
      <c r="I2016">
        <v>0</v>
      </c>
      <c r="J2016">
        <v>0</v>
      </c>
      <c r="K2016">
        <v>0</v>
      </c>
      <c r="L2016">
        <v>0</v>
      </c>
      <c r="M2016">
        <v>0</v>
      </c>
    </row>
    <row r="2017" spans="1:13" x14ac:dyDescent="0.2">
      <c r="A2017">
        <v>5700098</v>
      </c>
      <c r="B2017" t="s">
        <v>6289</v>
      </c>
      <c r="C2017" t="s">
        <v>10134</v>
      </c>
      <c r="D2017" t="s">
        <v>10187</v>
      </c>
      <c r="E2017" t="s">
        <v>6292</v>
      </c>
      <c r="F2017" t="s">
        <v>10135</v>
      </c>
      <c r="G2017" t="s">
        <v>10188</v>
      </c>
      <c r="H2017">
        <v>0</v>
      </c>
      <c r="I2017">
        <v>0</v>
      </c>
      <c r="J2017">
        <v>0</v>
      </c>
      <c r="K2017">
        <v>0</v>
      </c>
      <c r="L2017">
        <v>0</v>
      </c>
      <c r="M2017">
        <v>0</v>
      </c>
    </row>
    <row r="2018" spans="1:13" x14ac:dyDescent="0.2">
      <c r="A2018">
        <v>5700096</v>
      </c>
      <c r="B2018" t="s">
        <v>6289</v>
      </c>
      <c r="C2018" t="s">
        <v>10134</v>
      </c>
      <c r="D2018" t="s">
        <v>10189</v>
      </c>
      <c r="E2018" t="s">
        <v>6292</v>
      </c>
      <c r="F2018" t="s">
        <v>10135</v>
      </c>
      <c r="G2018" t="s">
        <v>10190</v>
      </c>
      <c r="H2018">
        <v>0</v>
      </c>
      <c r="I2018">
        <v>0</v>
      </c>
      <c r="J2018">
        <v>0</v>
      </c>
      <c r="K2018">
        <v>0</v>
      </c>
      <c r="L2018">
        <v>0</v>
      </c>
      <c r="M2018">
        <v>0</v>
      </c>
    </row>
    <row r="2019" spans="1:13" x14ac:dyDescent="0.2">
      <c r="A2019">
        <v>5700003</v>
      </c>
      <c r="B2019" t="s">
        <v>6289</v>
      </c>
      <c r="C2019" t="s">
        <v>10134</v>
      </c>
      <c r="D2019" t="s">
        <v>10191</v>
      </c>
      <c r="E2019" t="s">
        <v>6292</v>
      </c>
      <c r="F2019" t="s">
        <v>10135</v>
      </c>
      <c r="G2019" t="s">
        <v>10192</v>
      </c>
      <c r="H2019">
        <v>0</v>
      </c>
      <c r="I2019">
        <v>0</v>
      </c>
      <c r="J2019">
        <v>1</v>
      </c>
      <c r="K2019">
        <v>0</v>
      </c>
      <c r="L2019">
        <v>0</v>
      </c>
      <c r="M2019">
        <v>0</v>
      </c>
    </row>
    <row r="2020" spans="1:13" x14ac:dyDescent="0.2">
      <c r="A2020">
        <v>5700016</v>
      </c>
      <c r="B2020" t="s">
        <v>6289</v>
      </c>
      <c r="C2020" t="s">
        <v>10134</v>
      </c>
      <c r="D2020" t="s">
        <v>10193</v>
      </c>
      <c r="E2020" t="s">
        <v>6292</v>
      </c>
      <c r="F2020" t="s">
        <v>10135</v>
      </c>
      <c r="G2020" t="s">
        <v>10194</v>
      </c>
      <c r="H2020">
        <v>0</v>
      </c>
      <c r="I2020">
        <v>0</v>
      </c>
      <c r="J2020">
        <v>0</v>
      </c>
      <c r="K2020">
        <v>0</v>
      </c>
      <c r="L2020">
        <v>0</v>
      </c>
      <c r="M2020">
        <v>0</v>
      </c>
    </row>
    <row r="2021" spans="1:13" x14ac:dyDescent="0.2">
      <c r="A2021">
        <v>5700063</v>
      </c>
      <c r="B2021" t="s">
        <v>6289</v>
      </c>
      <c r="C2021" t="s">
        <v>10134</v>
      </c>
      <c r="D2021" t="s">
        <v>10195</v>
      </c>
      <c r="E2021" t="s">
        <v>6292</v>
      </c>
      <c r="F2021" t="s">
        <v>10135</v>
      </c>
      <c r="G2021" t="s">
        <v>10196</v>
      </c>
      <c r="H2021">
        <v>0</v>
      </c>
      <c r="I2021">
        <v>0</v>
      </c>
      <c r="J2021">
        <v>0</v>
      </c>
      <c r="K2021">
        <v>0</v>
      </c>
      <c r="L2021">
        <v>0</v>
      </c>
      <c r="M2021">
        <v>0</v>
      </c>
    </row>
    <row r="2022" spans="1:13" x14ac:dyDescent="0.2">
      <c r="A2022">
        <v>5700053</v>
      </c>
      <c r="B2022" t="s">
        <v>6289</v>
      </c>
      <c r="C2022" t="s">
        <v>10134</v>
      </c>
      <c r="D2022" t="s">
        <v>10197</v>
      </c>
      <c r="E2022" t="s">
        <v>6292</v>
      </c>
      <c r="F2022" t="s">
        <v>10135</v>
      </c>
      <c r="G2022" t="s">
        <v>10198</v>
      </c>
      <c r="H2022">
        <v>0</v>
      </c>
      <c r="I2022">
        <v>0</v>
      </c>
      <c r="J2022">
        <v>1</v>
      </c>
      <c r="K2022">
        <v>0</v>
      </c>
      <c r="L2022">
        <v>0</v>
      </c>
      <c r="M2022">
        <v>0</v>
      </c>
    </row>
    <row r="2023" spans="1:13" x14ac:dyDescent="0.2">
      <c r="A2023">
        <v>5700076</v>
      </c>
      <c r="B2023" t="s">
        <v>6289</v>
      </c>
      <c r="C2023" t="s">
        <v>10134</v>
      </c>
      <c r="D2023" t="s">
        <v>10199</v>
      </c>
      <c r="E2023" t="s">
        <v>6292</v>
      </c>
      <c r="F2023" t="s">
        <v>10135</v>
      </c>
      <c r="G2023" t="s">
        <v>10200</v>
      </c>
      <c r="H2023">
        <v>0</v>
      </c>
      <c r="I2023">
        <v>0</v>
      </c>
      <c r="J2023">
        <v>1</v>
      </c>
      <c r="K2023">
        <v>0</v>
      </c>
      <c r="L2023">
        <v>0</v>
      </c>
      <c r="M2023">
        <v>0</v>
      </c>
    </row>
    <row r="2024" spans="1:13" x14ac:dyDescent="0.2">
      <c r="A2024">
        <v>5700065</v>
      </c>
      <c r="B2024" t="s">
        <v>6289</v>
      </c>
      <c r="C2024" t="s">
        <v>10134</v>
      </c>
      <c r="D2024" t="s">
        <v>10201</v>
      </c>
      <c r="E2024" t="s">
        <v>6292</v>
      </c>
      <c r="F2024" t="s">
        <v>10135</v>
      </c>
      <c r="G2024" t="s">
        <v>10202</v>
      </c>
      <c r="H2024">
        <v>0</v>
      </c>
      <c r="I2024">
        <v>0</v>
      </c>
      <c r="J2024">
        <v>1</v>
      </c>
      <c r="K2024">
        <v>0</v>
      </c>
      <c r="L2024">
        <v>0</v>
      </c>
      <c r="M2024">
        <v>0</v>
      </c>
    </row>
    <row r="2025" spans="1:13" x14ac:dyDescent="0.2">
      <c r="A2025">
        <v>5700086</v>
      </c>
      <c r="B2025" t="s">
        <v>6289</v>
      </c>
      <c r="C2025" t="s">
        <v>10134</v>
      </c>
      <c r="D2025" t="s">
        <v>10203</v>
      </c>
      <c r="E2025" t="s">
        <v>6292</v>
      </c>
      <c r="F2025" t="s">
        <v>10135</v>
      </c>
      <c r="G2025" t="s">
        <v>10204</v>
      </c>
      <c r="H2025">
        <v>0</v>
      </c>
      <c r="I2025">
        <v>0</v>
      </c>
      <c r="J2025">
        <v>0</v>
      </c>
      <c r="K2025">
        <v>0</v>
      </c>
      <c r="L2025">
        <v>0</v>
      </c>
      <c r="M2025">
        <v>0</v>
      </c>
    </row>
    <row r="2026" spans="1:13" x14ac:dyDescent="0.2">
      <c r="A2026">
        <v>5700025</v>
      </c>
      <c r="B2026" t="s">
        <v>6289</v>
      </c>
      <c r="C2026" t="s">
        <v>10134</v>
      </c>
      <c r="D2026" t="s">
        <v>10205</v>
      </c>
      <c r="E2026" t="s">
        <v>6292</v>
      </c>
      <c r="F2026" t="s">
        <v>10135</v>
      </c>
      <c r="G2026" t="s">
        <v>10206</v>
      </c>
      <c r="H2026">
        <v>0</v>
      </c>
      <c r="I2026">
        <v>0</v>
      </c>
      <c r="J2026">
        <v>1</v>
      </c>
      <c r="K2026">
        <v>0</v>
      </c>
      <c r="L2026">
        <v>0</v>
      </c>
      <c r="M2026">
        <v>0</v>
      </c>
    </row>
    <row r="2027" spans="1:13" x14ac:dyDescent="0.2">
      <c r="A2027">
        <v>5700042</v>
      </c>
      <c r="B2027" t="s">
        <v>6289</v>
      </c>
      <c r="C2027" t="s">
        <v>10134</v>
      </c>
      <c r="D2027" t="s">
        <v>10207</v>
      </c>
      <c r="E2027" t="s">
        <v>6292</v>
      </c>
      <c r="F2027" t="s">
        <v>10135</v>
      </c>
      <c r="G2027" t="s">
        <v>10208</v>
      </c>
      <c r="H2027">
        <v>0</v>
      </c>
      <c r="I2027">
        <v>0</v>
      </c>
      <c r="J2027">
        <v>1</v>
      </c>
      <c r="K2027">
        <v>0</v>
      </c>
      <c r="L2027">
        <v>0</v>
      </c>
      <c r="M2027">
        <v>0</v>
      </c>
    </row>
    <row r="2028" spans="1:13" x14ac:dyDescent="0.2">
      <c r="A2028">
        <v>5700048</v>
      </c>
      <c r="B2028" t="s">
        <v>6289</v>
      </c>
      <c r="C2028" t="s">
        <v>10134</v>
      </c>
      <c r="D2028" t="s">
        <v>10209</v>
      </c>
      <c r="E2028" t="s">
        <v>6292</v>
      </c>
      <c r="F2028" t="s">
        <v>10135</v>
      </c>
      <c r="G2028" t="s">
        <v>10210</v>
      </c>
      <c r="H2028">
        <v>0</v>
      </c>
      <c r="I2028">
        <v>0</v>
      </c>
      <c r="J2028">
        <v>1</v>
      </c>
      <c r="K2028">
        <v>0</v>
      </c>
      <c r="L2028">
        <v>0</v>
      </c>
      <c r="M2028">
        <v>0</v>
      </c>
    </row>
    <row r="2029" spans="1:13" x14ac:dyDescent="0.2">
      <c r="A2029">
        <v>5700047</v>
      </c>
      <c r="B2029" t="s">
        <v>6289</v>
      </c>
      <c r="C2029" t="s">
        <v>10134</v>
      </c>
      <c r="D2029" t="s">
        <v>10211</v>
      </c>
      <c r="E2029" t="s">
        <v>6292</v>
      </c>
      <c r="F2029" t="s">
        <v>10135</v>
      </c>
      <c r="G2029" t="s">
        <v>10212</v>
      </c>
      <c r="H2029">
        <v>0</v>
      </c>
      <c r="I2029">
        <v>0</v>
      </c>
      <c r="J2029">
        <v>1</v>
      </c>
      <c r="K2029">
        <v>0</v>
      </c>
      <c r="L2029">
        <v>0</v>
      </c>
      <c r="M2029">
        <v>0</v>
      </c>
    </row>
    <row r="2030" spans="1:13" x14ac:dyDescent="0.2">
      <c r="A2030">
        <v>5700073</v>
      </c>
      <c r="B2030" t="s">
        <v>6289</v>
      </c>
      <c r="C2030" t="s">
        <v>10134</v>
      </c>
      <c r="D2030" t="s">
        <v>10213</v>
      </c>
      <c r="E2030" t="s">
        <v>6292</v>
      </c>
      <c r="F2030" t="s">
        <v>10135</v>
      </c>
      <c r="G2030" t="s">
        <v>10214</v>
      </c>
      <c r="H2030">
        <v>0</v>
      </c>
      <c r="I2030">
        <v>0</v>
      </c>
      <c r="J2030">
        <v>0</v>
      </c>
      <c r="K2030">
        <v>0</v>
      </c>
      <c r="L2030">
        <v>0</v>
      </c>
      <c r="M2030">
        <v>0</v>
      </c>
    </row>
    <row r="2031" spans="1:13" x14ac:dyDescent="0.2">
      <c r="A2031">
        <v>5700035</v>
      </c>
      <c r="B2031" t="s">
        <v>6289</v>
      </c>
      <c r="C2031" t="s">
        <v>10134</v>
      </c>
      <c r="D2031" t="s">
        <v>10215</v>
      </c>
      <c r="E2031" t="s">
        <v>6292</v>
      </c>
      <c r="F2031" t="s">
        <v>10135</v>
      </c>
      <c r="G2031" t="s">
        <v>10216</v>
      </c>
      <c r="H2031">
        <v>0</v>
      </c>
      <c r="I2031">
        <v>0</v>
      </c>
      <c r="J2031">
        <v>1</v>
      </c>
      <c r="K2031">
        <v>0</v>
      </c>
      <c r="L2031">
        <v>0</v>
      </c>
      <c r="M2031">
        <v>0</v>
      </c>
    </row>
    <row r="2032" spans="1:13" x14ac:dyDescent="0.2">
      <c r="A2032">
        <v>5700041</v>
      </c>
      <c r="B2032" t="s">
        <v>6289</v>
      </c>
      <c r="C2032" t="s">
        <v>10134</v>
      </c>
      <c r="D2032" t="s">
        <v>10217</v>
      </c>
      <c r="E2032" t="s">
        <v>6292</v>
      </c>
      <c r="F2032" t="s">
        <v>10135</v>
      </c>
      <c r="G2032" t="s">
        <v>10218</v>
      </c>
      <c r="H2032">
        <v>0</v>
      </c>
      <c r="I2032">
        <v>0</v>
      </c>
      <c r="J2032">
        <v>1</v>
      </c>
      <c r="K2032">
        <v>0</v>
      </c>
      <c r="L2032">
        <v>0</v>
      </c>
      <c r="M2032">
        <v>0</v>
      </c>
    </row>
    <row r="2033" spans="1:13" x14ac:dyDescent="0.2">
      <c r="A2033">
        <v>5700014</v>
      </c>
      <c r="B2033" t="s">
        <v>6289</v>
      </c>
      <c r="C2033" t="s">
        <v>10134</v>
      </c>
      <c r="D2033" t="s">
        <v>10219</v>
      </c>
      <c r="E2033" t="s">
        <v>6292</v>
      </c>
      <c r="F2033" t="s">
        <v>10135</v>
      </c>
      <c r="G2033" t="s">
        <v>10220</v>
      </c>
      <c r="H2033">
        <v>0</v>
      </c>
      <c r="I2033">
        <v>0</v>
      </c>
      <c r="J2033">
        <v>1</v>
      </c>
      <c r="K2033">
        <v>0</v>
      </c>
      <c r="L2033">
        <v>0</v>
      </c>
      <c r="M2033">
        <v>0</v>
      </c>
    </row>
    <row r="2034" spans="1:13" x14ac:dyDescent="0.2">
      <c r="A2034">
        <v>5700082</v>
      </c>
      <c r="B2034" t="s">
        <v>6289</v>
      </c>
      <c r="C2034" t="s">
        <v>10134</v>
      </c>
      <c r="D2034" t="s">
        <v>10221</v>
      </c>
      <c r="E2034" t="s">
        <v>6292</v>
      </c>
      <c r="F2034" t="s">
        <v>10135</v>
      </c>
      <c r="G2034" t="s">
        <v>10222</v>
      </c>
      <c r="H2034">
        <v>0</v>
      </c>
      <c r="I2034">
        <v>0</v>
      </c>
      <c r="J2034">
        <v>1</v>
      </c>
      <c r="K2034">
        <v>0</v>
      </c>
      <c r="L2034">
        <v>0</v>
      </c>
      <c r="M2034">
        <v>0</v>
      </c>
    </row>
    <row r="2035" spans="1:13" x14ac:dyDescent="0.2">
      <c r="A2035">
        <v>5700064</v>
      </c>
      <c r="B2035" t="s">
        <v>6289</v>
      </c>
      <c r="C2035" t="s">
        <v>10134</v>
      </c>
      <c r="D2035" t="s">
        <v>6978</v>
      </c>
      <c r="E2035" t="s">
        <v>6292</v>
      </c>
      <c r="F2035" t="s">
        <v>10135</v>
      </c>
      <c r="G2035" t="s">
        <v>6979</v>
      </c>
      <c r="H2035">
        <v>0</v>
      </c>
      <c r="I2035">
        <v>0</v>
      </c>
      <c r="J2035">
        <v>0</v>
      </c>
      <c r="K2035">
        <v>0</v>
      </c>
      <c r="L2035">
        <v>0</v>
      </c>
      <c r="M2035">
        <v>0</v>
      </c>
    </row>
    <row r="2036" spans="1:13" x14ac:dyDescent="0.2">
      <c r="A2036">
        <v>5700092</v>
      </c>
      <c r="B2036" t="s">
        <v>6289</v>
      </c>
      <c r="C2036" t="s">
        <v>10134</v>
      </c>
      <c r="D2036" t="s">
        <v>10223</v>
      </c>
      <c r="E2036" t="s">
        <v>6292</v>
      </c>
      <c r="F2036" t="s">
        <v>10135</v>
      </c>
      <c r="G2036" t="s">
        <v>10224</v>
      </c>
      <c r="H2036">
        <v>0</v>
      </c>
      <c r="I2036">
        <v>0</v>
      </c>
      <c r="J2036">
        <v>0</v>
      </c>
      <c r="K2036">
        <v>0</v>
      </c>
      <c r="L2036">
        <v>0</v>
      </c>
      <c r="M2036">
        <v>0</v>
      </c>
    </row>
    <row r="2037" spans="1:13" x14ac:dyDescent="0.2">
      <c r="A2037">
        <v>5700031</v>
      </c>
      <c r="B2037" t="s">
        <v>6289</v>
      </c>
      <c r="C2037" t="s">
        <v>10134</v>
      </c>
      <c r="D2037" t="s">
        <v>10225</v>
      </c>
      <c r="E2037" t="s">
        <v>6292</v>
      </c>
      <c r="F2037" t="s">
        <v>10135</v>
      </c>
      <c r="G2037" t="s">
        <v>10226</v>
      </c>
      <c r="H2037">
        <v>0</v>
      </c>
      <c r="I2037">
        <v>0</v>
      </c>
      <c r="J2037">
        <v>1</v>
      </c>
      <c r="K2037">
        <v>0</v>
      </c>
      <c r="L2037">
        <v>0</v>
      </c>
      <c r="M2037">
        <v>0</v>
      </c>
    </row>
    <row r="2038" spans="1:13" x14ac:dyDescent="0.2">
      <c r="A2038">
        <v>5700039</v>
      </c>
      <c r="B2038" t="s">
        <v>6289</v>
      </c>
      <c r="C2038" t="s">
        <v>10134</v>
      </c>
      <c r="D2038" t="s">
        <v>10227</v>
      </c>
      <c r="E2038" t="s">
        <v>6292</v>
      </c>
      <c r="F2038" t="s">
        <v>10135</v>
      </c>
      <c r="G2038" t="s">
        <v>10228</v>
      </c>
      <c r="H2038">
        <v>0</v>
      </c>
      <c r="I2038">
        <v>0</v>
      </c>
      <c r="J2038">
        <v>1</v>
      </c>
      <c r="K2038">
        <v>0</v>
      </c>
      <c r="L2038">
        <v>0</v>
      </c>
      <c r="M2038">
        <v>0</v>
      </c>
    </row>
    <row r="2039" spans="1:13" x14ac:dyDescent="0.2">
      <c r="A2039">
        <v>5700093</v>
      </c>
      <c r="B2039" t="s">
        <v>6289</v>
      </c>
      <c r="C2039" t="s">
        <v>10134</v>
      </c>
      <c r="D2039" t="s">
        <v>10229</v>
      </c>
      <c r="E2039" t="s">
        <v>6292</v>
      </c>
      <c r="F2039" t="s">
        <v>10135</v>
      </c>
      <c r="G2039" t="s">
        <v>10230</v>
      </c>
      <c r="H2039">
        <v>0</v>
      </c>
      <c r="I2039">
        <v>0</v>
      </c>
      <c r="J2039">
        <v>1</v>
      </c>
      <c r="K2039">
        <v>0</v>
      </c>
      <c r="L2039">
        <v>0</v>
      </c>
      <c r="M2039">
        <v>0</v>
      </c>
    </row>
    <row r="2040" spans="1:13" x14ac:dyDescent="0.2">
      <c r="A2040">
        <v>5700062</v>
      </c>
      <c r="B2040" t="s">
        <v>6289</v>
      </c>
      <c r="C2040" t="s">
        <v>10134</v>
      </c>
      <c r="D2040" t="s">
        <v>10231</v>
      </c>
      <c r="E2040" t="s">
        <v>6292</v>
      </c>
      <c r="F2040" t="s">
        <v>10135</v>
      </c>
      <c r="G2040" t="s">
        <v>8180</v>
      </c>
      <c r="H2040">
        <v>0</v>
      </c>
      <c r="I2040">
        <v>0</v>
      </c>
      <c r="J2040">
        <v>1</v>
      </c>
      <c r="K2040">
        <v>0</v>
      </c>
      <c r="L2040">
        <v>0</v>
      </c>
      <c r="M2040">
        <v>0</v>
      </c>
    </row>
    <row r="2041" spans="1:13" x14ac:dyDescent="0.2">
      <c r="A2041">
        <v>5700013</v>
      </c>
      <c r="B2041" t="s">
        <v>6289</v>
      </c>
      <c r="C2041" t="s">
        <v>10134</v>
      </c>
      <c r="D2041" t="s">
        <v>10232</v>
      </c>
      <c r="E2041" t="s">
        <v>6292</v>
      </c>
      <c r="F2041" t="s">
        <v>10135</v>
      </c>
      <c r="G2041" t="s">
        <v>10233</v>
      </c>
      <c r="H2041">
        <v>0</v>
      </c>
      <c r="I2041">
        <v>0</v>
      </c>
      <c r="J2041">
        <v>1</v>
      </c>
      <c r="K2041">
        <v>0</v>
      </c>
      <c r="L2041">
        <v>0</v>
      </c>
      <c r="M2041">
        <v>0</v>
      </c>
    </row>
    <row r="2042" spans="1:13" x14ac:dyDescent="0.2">
      <c r="A2042">
        <v>5700023</v>
      </c>
      <c r="B2042" t="s">
        <v>6289</v>
      </c>
      <c r="C2042" t="s">
        <v>10134</v>
      </c>
      <c r="D2042" t="s">
        <v>9963</v>
      </c>
      <c r="E2042" t="s">
        <v>6292</v>
      </c>
      <c r="F2042" t="s">
        <v>10135</v>
      </c>
      <c r="G2042" t="s">
        <v>9964</v>
      </c>
      <c r="H2042">
        <v>0</v>
      </c>
      <c r="I2042">
        <v>0</v>
      </c>
      <c r="J2042">
        <v>0</v>
      </c>
      <c r="K2042">
        <v>0</v>
      </c>
      <c r="L2042">
        <v>0</v>
      </c>
      <c r="M2042">
        <v>0</v>
      </c>
    </row>
    <row r="2043" spans="1:13" x14ac:dyDescent="0.2">
      <c r="A2043">
        <v>5700081</v>
      </c>
      <c r="B2043" t="s">
        <v>6289</v>
      </c>
      <c r="C2043" t="s">
        <v>10134</v>
      </c>
      <c r="D2043" t="s">
        <v>10234</v>
      </c>
      <c r="E2043" t="s">
        <v>6292</v>
      </c>
      <c r="F2043" t="s">
        <v>10135</v>
      </c>
      <c r="G2043" t="s">
        <v>10235</v>
      </c>
      <c r="H2043">
        <v>0</v>
      </c>
      <c r="I2043">
        <v>0</v>
      </c>
      <c r="J2043">
        <v>1</v>
      </c>
      <c r="K2043">
        <v>0</v>
      </c>
      <c r="L2043">
        <v>0</v>
      </c>
      <c r="M2043">
        <v>0</v>
      </c>
    </row>
    <row r="2044" spans="1:13" x14ac:dyDescent="0.2">
      <c r="A2044">
        <v>5700078</v>
      </c>
      <c r="B2044" t="s">
        <v>6289</v>
      </c>
      <c r="C2044" t="s">
        <v>10134</v>
      </c>
      <c r="D2044" t="s">
        <v>10236</v>
      </c>
      <c r="E2044" t="s">
        <v>6292</v>
      </c>
      <c r="F2044" t="s">
        <v>10135</v>
      </c>
      <c r="G2044" t="s">
        <v>10237</v>
      </c>
      <c r="H2044">
        <v>0</v>
      </c>
      <c r="I2044">
        <v>0</v>
      </c>
      <c r="J2044">
        <v>0</v>
      </c>
      <c r="K2044">
        <v>0</v>
      </c>
      <c r="L2044">
        <v>0</v>
      </c>
      <c r="M2044">
        <v>0</v>
      </c>
    </row>
    <row r="2045" spans="1:13" x14ac:dyDescent="0.2">
      <c r="A2045">
        <v>5700074</v>
      </c>
      <c r="B2045" t="s">
        <v>6289</v>
      </c>
      <c r="C2045" t="s">
        <v>10134</v>
      </c>
      <c r="D2045" t="s">
        <v>10238</v>
      </c>
      <c r="E2045" t="s">
        <v>6292</v>
      </c>
      <c r="F2045" t="s">
        <v>10135</v>
      </c>
      <c r="G2045" t="s">
        <v>10239</v>
      </c>
      <c r="H2045">
        <v>0</v>
      </c>
      <c r="I2045">
        <v>0</v>
      </c>
      <c r="J2045">
        <v>0</v>
      </c>
      <c r="K2045">
        <v>0</v>
      </c>
      <c r="L2045">
        <v>0</v>
      </c>
      <c r="M2045">
        <v>0</v>
      </c>
    </row>
    <row r="2046" spans="1:13" x14ac:dyDescent="0.2">
      <c r="A2046">
        <v>5700075</v>
      </c>
      <c r="B2046" t="s">
        <v>6289</v>
      </c>
      <c r="C2046" t="s">
        <v>10134</v>
      </c>
      <c r="D2046" t="s">
        <v>10240</v>
      </c>
      <c r="E2046" t="s">
        <v>6292</v>
      </c>
      <c r="F2046" t="s">
        <v>10135</v>
      </c>
      <c r="G2046" t="s">
        <v>10241</v>
      </c>
      <c r="H2046">
        <v>0</v>
      </c>
      <c r="I2046">
        <v>0</v>
      </c>
      <c r="J2046">
        <v>0</v>
      </c>
      <c r="K2046">
        <v>0</v>
      </c>
      <c r="L2046">
        <v>0</v>
      </c>
      <c r="M2046">
        <v>0</v>
      </c>
    </row>
    <row r="2047" spans="1:13" x14ac:dyDescent="0.2">
      <c r="A2047">
        <v>5700091</v>
      </c>
      <c r="B2047" t="s">
        <v>6289</v>
      </c>
      <c r="C2047" t="s">
        <v>10134</v>
      </c>
      <c r="D2047" t="s">
        <v>10242</v>
      </c>
      <c r="E2047" t="s">
        <v>6292</v>
      </c>
      <c r="F2047" t="s">
        <v>10135</v>
      </c>
      <c r="G2047" t="s">
        <v>10243</v>
      </c>
      <c r="H2047">
        <v>0</v>
      </c>
      <c r="I2047">
        <v>0</v>
      </c>
      <c r="J2047">
        <v>0</v>
      </c>
      <c r="K2047">
        <v>0</v>
      </c>
      <c r="L2047">
        <v>0</v>
      </c>
      <c r="M2047">
        <v>0</v>
      </c>
    </row>
    <row r="2048" spans="1:13" x14ac:dyDescent="0.2">
      <c r="A2048">
        <v>5700028</v>
      </c>
      <c r="B2048" t="s">
        <v>6289</v>
      </c>
      <c r="C2048" t="s">
        <v>10134</v>
      </c>
      <c r="D2048" t="s">
        <v>8195</v>
      </c>
      <c r="E2048" t="s">
        <v>6292</v>
      </c>
      <c r="F2048" t="s">
        <v>10135</v>
      </c>
      <c r="G2048" t="s">
        <v>8196</v>
      </c>
      <c r="H2048">
        <v>0</v>
      </c>
      <c r="I2048">
        <v>0</v>
      </c>
      <c r="J2048">
        <v>1</v>
      </c>
      <c r="K2048">
        <v>0</v>
      </c>
      <c r="L2048">
        <v>0</v>
      </c>
      <c r="M2048">
        <v>0</v>
      </c>
    </row>
    <row r="2049" spans="1:13" x14ac:dyDescent="0.2">
      <c r="A2049">
        <v>5700052</v>
      </c>
      <c r="B2049" t="s">
        <v>6289</v>
      </c>
      <c r="C2049" t="s">
        <v>10134</v>
      </c>
      <c r="D2049" t="s">
        <v>10244</v>
      </c>
      <c r="E2049" t="s">
        <v>6292</v>
      </c>
      <c r="F2049" t="s">
        <v>10135</v>
      </c>
      <c r="G2049" t="s">
        <v>10245</v>
      </c>
      <c r="H2049">
        <v>0</v>
      </c>
      <c r="I2049">
        <v>0</v>
      </c>
      <c r="J2049">
        <v>0</v>
      </c>
      <c r="K2049">
        <v>0</v>
      </c>
      <c r="L2049">
        <v>0</v>
      </c>
      <c r="M2049">
        <v>0</v>
      </c>
    </row>
    <row r="2050" spans="1:13" x14ac:dyDescent="0.2">
      <c r="A2050">
        <v>5700085</v>
      </c>
      <c r="B2050" t="s">
        <v>6289</v>
      </c>
      <c r="C2050" t="s">
        <v>10134</v>
      </c>
      <c r="D2050" t="s">
        <v>10246</v>
      </c>
      <c r="E2050" t="s">
        <v>6292</v>
      </c>
      <c r="F2050" t="s">
        <v>10135</v>
      </c>
      <c r="G2050" t="s">
        <v>10247</v>
      </c>
      <c r="H2050">
        <v>0</v>
      </c>
      <c r="I2050">
        <v>0</v>
      </c>
      <c r="J2050">
        <v>0</v>
      </c>
      <c r="K2050">
        <v>0</v>
      </c>
      <c r="L2050">
        <v>0</v>
      </c>
      <c r="M2050">
        <v>0</v>
      </c>
    </row>
    <row r="2051" spans="1:13" x14ac:dyDescent="0.2">
      <c r="A2051">
        <v>5700084</v>
      </c>
      <c r="B2051" t="s">
        <v>6289</v>
      </c>
      <c r="C2051" t="s">
        <v>10134</v>
      </c>
      <c r="D2051" t="s">
        <v>10248</v>
      </c>
      <c r="E2051" t="s">
        <v>6292</v>
      </c>
      <c r="F2051" t="s">
        <v>10135</v>
      </c>
      <c r="G2051" t="s">
        <v>8495</v>
      </c>
      <c r="H2051">
        <v>0</v>
      </c>
      <c r="I2051">
        <v>0</v>
      </c>
      <c r="J2051">
        <v>0</v>
      </c>
      <c r="K2051">
        <v>0</v>
      </c>
      <c r="L2051">
        <v>0</v>
      </c>
      <c r="M2051">
        <v>0</v>
      </c>
    </row>
    <row r="2052" spans="1:13" x14ac:dyDescent="0.2">
      <c r="A2052">
        <v>5700045</v>
      </c>
      <c r="B2052" t="s">
        <v>6289</v>
      </c>
      <c r="C2052" t="s">
        <v>10134</v>
      </c>
      <c r="D2052" t="s">
        <v>10249</v>
      </c>
      <c r="E2052" t="s">
        <v>6292</v>
      </c>
      <c r="F2052" t="s">
        <v>10135</v>
      </c>
      <c r="G2052" t="s">
        <v>10250</v>
      </c>
      <c r="H2052">
        <v>0</v>
      </c>
      <c r="I2052">
        <v>0</v>
      </c>
      <c r="J2052">
        <v>1</v>
      </c>
      <c r="K2052">
        <v>0</v>
      </c>
      <c r="L2052">
        <v>0</v>
      </c>
      <c r="M2052">
        <v>0</v>
      </c>
    </row>
    <row r="2053" spans="1:13" x14ac:dyDescent="0.2">
      <c r="A2053">
        <v>5700043</v>
      </c>
      <c r="B2053" t="s">
        <v>6289</v>
      </c>
      <c r="C2053" t="s">
        <v>10134</v>
      </c>
      <c r="D2053" t="s">
        <v>10251</v>
      </c>
      <c r="E2053" t="s">
        <v>6292</v>
      </c>
      <c r="F2053" t="s">
        <v>10135</v>
      </c>
      <c r="G2053" t="s">
        <v>10252</v>
      </c>
      <c r="H2053">
        <v>0</v>
      </c>
      <c r="I2053">
        <v>0</v>
      </c>
      <c r="J2053">
        <v>1</v>
      </c>
      <c r="K2053">
        <v>0</v>
      </c>
      <c r="L2053">
        <v>0</v>
      </c>
      <c r="M2053">
        <v>0</v>
      </c>
    </row>
    <row r="2054" spans="1:13" x14ac:dyDescent="0.2">
      <c r="A2054">
        <v>5700044</v>
      </c>
      <c r="B2054" t="s">
        <v>6289</v>
      </c>
      <c r="C2054" t="s">
        <v>10134</v>
      </c>
      <c r="D2054" t="s">
        <v>10253</v>
      </c>
      <c r="E2054" t="s">
        <v>6292</v>
      </c>
      <c r="F2054" t="s">
        <v>10135</v>
      </c>
      <c r="G2054" t="s">
        <v>10254</v>
      </c>
      <c r="H2054">
        <v>0</v>
      </c>
      <c r="I2054">
        <v>0</v>
      </c>
      <c r="J2054">
        <v>1</v>
      </c>
      <c r="K2054">
        <v>0</v>
      </c>
      <c r="L2054">
        <v>0</v>
      </c>
      <c r="M2054">
        <v>0</v>
      </c>
    </row>
    <row r="2055" spans="1:13" x14ac:dyDescent="0.2">
      <c r="A2055">
        <v>5700046</v>
      </c>
      <c r="B2055" t="s">
        <v>6289</v>
      </c>
      <c r="C2055" t="s">
        <v>10134</v>
      </c>
      <c r="D2055" t="s">
        <v>10255</v>
      </c>
      <c r="E2055" t="s">
        <v>6292</v>
      </c>
      <c r="F2055" t="s">
        <v>10135</v>
      </c>
      <c r="G2055" t="s">
        <v>10256</v>
      </c>
      <c r="H2055">
        <v>0</v>
      </c>
      <c r="I2055">
        <v>0</v>
      </c>
      <c r="J2055">
        <v>1</v>
      </c>
      <c r="K2055">
        <v>0</v>
      </c>
      <c r="L2055">
        <v>0</v>
      </c>
      <c r="M2055">
        <v>0</v>
      </c>
    </row>
    <row r="2056" spans="1:13" x14ac:dyDescent="0.2">
      <c r="A2056">
        <v>5700097</v>
      </c>
      <c r="B2056" t="s">
        <v>6289</v>
      </c>
      <c r="C2056" t="s">
        <v>10134</v>
      </c>
      <c r="D2056" t="s">
        <v>10257</v>
      </c>
      <c r="E2056" t="s">
        <v>6292</v>
      </c>
      <c r="F2056" t="s">
        <v>10135</v>
      </c>
      <c r="G2056" t="s">
        <v>10258</v>
      </c>
      <c r="H2056">
        <v>0</v>
      </c>
      <c r="I2056">
        <v>0</v>
      </c>
      <c r="J2056">
        <v>0</v>
      </c>
      <c r="K2056">
        <v>0</v>
      </c>
      <c r="L2056">
        <v>0</v>
      </c>
      <c r="M2056">
        <v>0</v>
      </c>
    </row>
    <row r="2057" spans="1:13" x14ac:dyDescent="0.2">
      <c r="A2057">
        <v>5700005</v>
      </c>
      <c r="B2057" t="s">
        <v>6289</v>
      </c>
      <c r="C2057" t="s">
        <v>10134</v>
      </c>
      <c r="D2057" t="s">
        <v>10259</v>
      </c>
      <c r="E2057" t="s">
        <v>6292</v>
      </c>
      <c r="F2057" t="s">
        <v>10135</v>
      </c>
      <c r="G2057" t="s">
        <v>10260</v>
      </c>
      <c r="H2057">
        <v>0</v>
      </c>
      <c r="I2057">
        <v>0</v>
      </c>
      <c r="J2057">
        <v>1</v>
      </c>
      <c r="K2057">
        <v>0</v>
      </c>
      <c r="L2057">
        <v>0</v>
      </c>
      <c r="M2057">
        <v>0</v>
      </c>
    </row>
    <row r="2058" spans="1:13" x14ac:dyDescent="0.2">
      <c r="A2058">
        <v>5700021</v>
      </c>
      <c r="B2058" t="s">
        <v>6289</v>
      </c>
      <c r="C2058" t="s">
        <v>10134</v>
      </c>
      <c r="D2058" t="s">
        <v>10261</v>
      </c>
      <c r="E2058" t="s">
        <v>6292</v>
      </c>
      <c r="F2058" t="s">
        <v>10135</v>
      </c>
      <c r="G2058" t="s">
        <v>10262</v>
      </c>
      <c r="H2058">
        <v>0</v>
      </c>
      <c r="I2058">
        <v>0</v>
      </c>
      <c r="J2058">
        <v>1</v>
      </c>
      <c r="K2058">
        <v>0</v>
      </c>
      <c r="L2058">
        <v>0</v>
      </c>
      <c r="M2058">
        <v>0</v>
      </c>
    </row>
    <row r="2059" spans="1:13" x14ac:dyDescent="0.2">
      <c r="A2059">
        <v>5700006</v>
      </c>
      <c r="B2059" t="s">
        <v>6289</v>
      </c>
      <c r="C2059" t="s">
        <v>10134</v>
      </c>
      <c r="D2059" t="s">
        <v>10263</v>
      </c>
      <c r="E2059" t="s">
        <v>6292</v>
      </c>
      <c r="F2059" t="s">
        <v>10135</v>
      </c>
      <c r="G2059" t="s">
        <v>10264</v>
      </c>
      <c r="H2059">
        <v>0</v>
      </c>
      <c r="I2059">
        <v>0</v>
      </c>
      <c r="J2059">
        <v>1</v>
      </c>
      <c r="K2059">
        <v>0</v>
      </c>
      <c r="L2059">
        <v>0</v>
      </c>
      <c r="M2059">
        <v>0</v>
      </c>
    </row>
    <row r="2060" spans="1:13" x14ac:dyDescent="0.2">
      <c r="A2060">
        <v>5700008</v>
      </c>
      <c r="B2060" t="s">
        <v>6289</v>
      </c>
      <c r="C2060" t="s">
        <v>10134</v>
      </c>
      <c r="D2060" t="s">
        <v>10265</v>
      </c>
      <c r="E2060" t="s">
        <v>6292</v>
      </c>
      <c r="F2060" t="s">
        <v>10135</v>
      </c>
      <c r="G2060" t="s">
        <v>10266</v>
      </c>
      <c r="H2060">
        <v>0</v>
      </c>
      <c r="I2060">
        <v>0</v>
      </c>
      <c r="J2060">
        <v>1</v>
      </c>
      <c r="K2060">
        <v>0</v>
      </c>
      <c r="L2060">
        <v>0</v>
      </c>
      <c r="M2060">
        <v>0</v>
      </c>
    </row>
    <row r="2061" spans="1:13" x14ac:dyDescent="0.2">
      <c r="A2061">
        <v>5700095</v>
      </c>
      <c r="B2061" t="s">
        <v>6289</v>
      </c>
      <c r="C2061" t="s">
        <v>10134</v>
      </c>
      <c r="D2061" t="s">
        <v>10267</v>
      </c>
      <c r="E2061" t="s">
        <v>6292</v>
      </c>
      <c r="F2061" t="s">
        <v>10135</v>
      </c>
      <c r="G2061" t="s">
        <v>10268</v>
      </c>
      <c r="H2061">
        <v>0</v>
      </c>
      <c r="I2061">
        <v>0</v>
      </c>
      <c r="J2061">
        <v>0</v>
      </c>
      <c r="K2061">
        <v>0</v>
      </c>
      <c r="L2061">
        <v>0</v>
      </c>
      <c r="M2061">
        <v>0</v>
      </c>
    </row>
    <row r="2062" spans="1:13" x14ac:dyDescent="0.2">
      <c r="A2062">
        <v>5700004</v>
      </c>
      <c r="B2062" t="s">
        <v>6289</v>
      </c>
      <c r="C2062" t="s">
        <v>10134</v>
      </c>
      <c r="D2062" t="s">
        <v>10269</v>
      </c>
      <c r="E2062" t="s">
        <v>6292</v>
      </c>
      <c r="F2062" t="s">
        <v>10135</v>
      </c>
      <c r="G2062" t="s">
        <v>10270</v>
      </c>
      <c r="H2062">
        <v>0</v>
      </c>
      <c r="I2062">
        <v>0</v>
      </c>
      <c r="J2062">
        <v>0</v>
      </c>
      <c r="K2062">
        <v>0</v>
      </c>
      <c r="L2062">
        <v>0</v>
      </c>
      <c r="M2062">
        <v>0</v>
      </c>
    </row>
    <row r="2063" spans="1:13" x14ac:dyDescent="0.2">
      <c r="A2063">
        <v>5700029</v>
      </c>
      <c r="B2063" t="s">
        <v>6289</v>
      </c>
      <c r="C2063" t="s">
        <v>10134</v>
      </c>
      <c r="D2063" t="s">
        <v>10271</v>
      </c>
      <c r="E2063" t="s">
        <v>6292</v>
      </c>
      <c r="F2063" t="s">
        <v>10135</v>
      </c>
      <c r="G2063" t="s">
        <v>10272</v>
      </c>
      <c r="H2063">
        <v>0</v>
      </c>
      <c r="I2063">
        <v>0</v>
      </c>
      <c r="J2063">
        <v>0</v>
      </c>
      <c r="K2063">
        <v>0</v>
      </c>
      <c r="L2063">
        <v>0</v>
      </c>
      <c r="M2063">
        <v>0</v>
      </c>
    </row>
    <row r="2064" spans="1:13" x14ac:dyDescent="0.2">
      <c r="A2064">
        <v>5730000</v>
      </c>
      <c r="B2064" t="s">
        <v>6289</v>
      </c>
      <c r="C2064" t="s">
        <v>10273</v>
      </c>
      <c r="D2064" t="s">
        <v>6291</v>
      </c>
      <c r="E2064" t="s">
        <v>6292</v>
      </c>
      <c r="F2064" t="s">
        <v>10274</v>
      </c>
      <c r="G2064" t="s">
        <v>6294</v>
      </c>
      <c r="H2064">
        <v>0</v>
      </c>
      <c r="I2064">
        <v>0</v>
      </c>
      <c r="J2064">
        <v>0</v>
      </c>
      <c r="K2064">
        <v>0</v>
      </c>
      <c r="L2064">
        <v>0</v>
      </c>
      <c r="M2064">
        <v>0</v>
      </c>
    </row>
    <row r="2065" spans="1:13" x14ac:dyDescent="0.2">
      <c r="A2065">
        <v>5730026</v>
      </c>
      <c r="B2065" t="s">
        <v>6289</v>
      </c>
      <c r="C2065" t="s">
        <v>10273</v>
      </c>
      <c r="D2065" t="s">
        <v>9405</v>
      </c>
      <c r="E2065" t="s">
        <v>6292</v>
      </c>
      <c r="F2065" t="s">
        <v>10274</v>
      </c>
      <c r="G2065" t="s">
        <v>10275</v>
      </c>
      <c r="H2065">
        <v>0</v>
      </c>
      <c r="I2065">
        <v>0</v>
      </c>
      <c r="J2065">
        <v>0</v>
      </c>
      <c r="K2065">
        <v>0</v>
      </c>
      <c r="L2065">
        <v>0</v>
      </c>
      <c r="M2065">
        <v>0</v>
      </c>
    </row>
    <row r="2066" spans="1:13" x14ac:dyDescent="0.2">
      <c r="A2066">
        <v>5731185</v>
      </c>
      <c r="B2066" t="s">
        <v>6289</v>
      </c>
      <c r="C2066" t="s">
        <v>10273</v>
      </c>
      <c r="D2066" t="s">
        <v>10276</v>
      </c>
      <c r="E2066" t="s">
        <v>6292</v>
      </c>
      <c r="F2066" t="s">
        <v>10274</v>
      </c>
      <c r="G2066" t="s">
        <v>10277</v>
      </c>
      <c r="H2066">
        <v>0</v>
      </c>
      <c r="I2066">
        <v>0</v>
      </c>
      <c r="J2066">
        <v>0</v>
      </c>
      <c r="K2066">
        <v>0</v>
      </c>
      <c r="L2066">
        <v>0</v>
      </c>
      <c r="M2066">
        <v>0</v>
      </c>
    </row>
    <row r="2067" spans="1:13" x14ac:dyDescent="0.2">
      <c r="A2067">
        <v>5730058</v>
      </c>
      <c r="B2067" t="s">
        <v>6289</v>
      </c>
      <c r="C2067" t="s">
        <v>10273</v>
      </c>
      <c r="D2067" t="s">
        <v>10278</v>
      </c>
      <c r="E2067" t="s">
        <v>6292</v>
      </c>
      <c r="F2067" t="s">
        <v>10274</v>
      </c>
      <c r="G2067" t="s">
        <v>10279</v>
      </c>
      <c r="H2067">
        <v>0</v>
      </c>
      <c r="I2067">
        <v>0</v>
      </c>
      <c r="J2067">
        <v>0</v>
      </c>
      <c r="K2067">
        <v>0</v>
      </c>
      <c r="L2067">
        <v>0</v>
      </c>
      <c r="M2067">
        <v>0</v>
      </c>
    </row>
    <row r="2068" spans="1:13" x14ac:dyDescent="0.2">
      <c r="A2068">
        <v>5730066</v>
      </c>
      <c r="B2068" t="s">
        <v>6289</v>
      </c>
      <c r="C2068" t="s">
        <v>10273</v>
      </c>
      <c r="D2068" t="s">
        <v>10280</v>
      </c>
      <c r="E2068" t="s">
        <v>6292</v>
      </c>
      <c r="F2068" t="s">
        <v>10274</v>
      </c>
      <c r="G2068" t="s">
        <v>10281</v>
      </c>
      <c r="H2068">
        <v>0</v>
      </c>
      <c r="I2068">
        <v>0</v>
      </c>
      <c r="J2068">
        <v>0</v>
      </c>
      <c r="K2068">
        <v>0</v>
      </c>
      <c r="L2068">
        <v>0</v>
      </c>
      <c r="M2068">
        <v>0</v>
      </c>
    </row>
    <row r="2069" spans="1:13" x14ac:dyDescent="0.2">
      <c r="A2069">
        <v>5730053</v>
      </c>
      <c r="B2069" t="s">
        <v>6289</v>
      </c>
      <c r="C2069" t="s">
        <v>10273</v>
      </c>
      <c r="D2069" t="s">
        <v>10282</v>
      </c>
      <c r="E2069" t="s">
        <v>6292</v>
      </c>
      <c r="F2069" t="s">
        <v>10274</v>
      </c>
      <c r="G2069" t="s">
        <v>10283</v>
      </c>
      <c r="H2069">
        <v>0</v>
      </c>
      <c r="I2069">
        <v>0</v>
      </c>
      <c r="J2069">
        <v>0</v>
      </c>
      <c r="K2069">
        <v>0</v>
      </c>
      <c r="L2069">
        <v>0</v>
      </c>
      <c r="M2069">
        <v>0</v>
      </c>
    </row>
    <row r="2070" spans="1:13" x14ac:dyDescent="0.2">
      <c r="A2070">
        <v>5730036</v>
      </c>
      <c r="B2070" t="s">
        <v>6289</v>
      </c>
      <c r="C2070" t="s">
        <v>10273</v>
      </c>
      <c r="D2070" t="s">
        <v>10284</v>
      </c>
      <c r="E2070" t="s">
        <v>6292</v>
      </c>
      <c r="F2070" t="s">
        <v>10274</v>
      </c>
      <c r="G2070" t="s">
        <v>10285</v>
      </c>
      <c r="H2070">
        <v>0</v>
      </c>
      <c r="I2070">
        <v>0</v>
      </c>
      <c r="J2070">
        <v>0</v>
      </c>
      <c r="K2070">
        <v>0</v>
      </c>
      <c r="L2070">
        <v>0</v>
      </c>
      <c r="M2070">
        <v>0</v>
      </c>
    </row>
    <row r="2071" spans="1:13" x14ac:dyDescent="0.2">
      <c r="A2071">
        <v>5730061</v>
      </c>
      <c r="B2071" t="s">
        <v>6289</v>
      </c>
      <c r="C2071" t="s">
        <v>10273</v>
      </c>
      <c r="D2071" t="s">
        <v>10286</v>
      </c>
      <c r="E2071" t="s">
        <v>6292</v>
      </c>
      <c r="F2071" t="s">
        <v>10274</v>
      </c>
      <c r="G2071" t="s">
        <v>10287</v>
      </c>
      <c r="H2071">
        <v>0</v>
      </c>
      <c r="I2071">
        <v>0</v>
      </c>
      <c r="J2071">
        <v>0</v>
      </c>
      <c r="K2071">
        <v>0</v>
      </c>
      <c r="L2071">
        <v>0</v>
      </c>
      <c r="M2071">
        <v>0</v>
      </c>
    </row>
    <row r="2072" spans="1:13" x14ac:dyDescent="0.2">
      <c r="A2072">
        <v>5730062</v>
      </c>
      <c r="B2072" t="s">
        <v>6289</v>
      </c>
      <c r="C2072" t="s">
        <v>10273</v>
      </c>
      <c r="D2072" t="s">
        <v>10288</v>
      </c>
      <c r="E2072" t="s">
        <v>6292</v>
      </c>
      <c r="F2072" t="s">
        <v>10274</v>
      </c>
      <c r="G2072" t="s">
        <v>10289</v>
      </c>
      <c r="H2072">
        <v>0</v>
      </c>
      <c r="I2072">
        <v>0</v>
      </c>
      <c r="J2072">
        <v>0</v>
      </c>
      <c r="K2072">
        <v>0</v>
      </c>
      <c r="L2072">
        <v>0</v>
      </c>
      <c r="M2072">
        <v>0</v>
      </c>
    </row>
    <row r="2073" spans="1:13" x14ac:dyDescent="0.2">
      <c r="A2073">
        <v>5730055</v>
      </c>
      <c r="B2073" t="s">
        <v>6289</v>
      </c>
      <c r="C2073" t="s">
        <v>10273</v>
      </c>
      <c r="D2073" t="s">
        <v>10290</v>
      </c>
      <c r="E2073" t="s">
        <v>6292</v>
      </c>
      <c r="F2073" t="s">
        <v>10274</v>
      </c>
      <c r="G2073" t="s">
        <v>10291</v>
      </c>
      <c r="H2073">
        <v>0</v>
      </c>
      <c r="I2073">
        <v>0</v>
      </c>
      <c r="J2073">
        <v>0</v>
      </c>
      <c r="K2073">
        <v>0</v>
      </c>
      <c r="L2073">
        <v>0</v>
      </c>
      <c r="M2073">
        <v>0</v>
      </c>
    </row>
    <row r="2074" spans="1:13" x14ac:dyDescent="0.2">
      <c r="A2074">
        <v>5730067</v>
      </c>
      <c r="B2074" t="s">
        <v>6289</v>
      </c>
      <c r="C2074" t="s">
        <v>10273</v>
      </c>
      <c r="D2074" t="s">
        <v>10292</v>
      </c>
      <c r="E2074" t="s">
        <v>6292</v>
      </c>
      <c r="F2074" t="s">
        <v>10274</v>
      </c>
      <c r="G2074" t="s">
        <v>10293</v>
      </c>
      <c r="H2074">
        <v>0</v>
      </c>
      <c r="I2074">
        <v>0</v>
      </c>
      <c r="J2074">
        <v>0</v>
      </c>
      <c r="K2074">
        <v>0</v>
      </c>
      <c r="L2074">
        <v>0</v>
      </c>
      <c r="M2074">
        <v>0</v>
      </c>
    </row>
    <row r="2075" spans="1:13" x14ac:dyDescent="0.2">
      <c r="A2075">
        <v>5730005</v>
      </c>
      <c r="B2075" t="s">
        <v>6289</v>
      </c>
      <c r="C2075" t="s">
        <v>10273</v>
      </c>
      <c r="D2075" t="s">
        <v>10294</v>
      </c>
      <c r="E2075" t="s">
        <v>6292</v>
      </c>
      <c r="F2075" t="s">
        <v>10274</v>
      </c>
      <c r="G2075" t="s">
        <v>10295</v>
      </c>
      <c r="H2075">
        <v>0</v>
      </c>
      <c r="I2075">
        <v>0</v>
      </c>
      <c r="J2075">
        <v>0</v>
      </c>
      <c r="K2075">
        <v>0</v>
      </c>
      <c r="L2075">
        <v>0</v>
      </c>
      <c r="M2075">
        <v>0</v>
      </c>
    </row>
    <row r="2076" spans="1:13" x14ac:dyDescent="0.2">
      <c r="A2076">
        <v>5731184</v>
      </c>
      <c r="B2076" t="s">
        <v>6289</v>
      </c>
      <c r="C2076" t="s">
        <v>10273</v>
      </c>
      <c r="D2076" t="s">
        <v>10296</v>
      </c>
      <c r="E2076" t="s">
        <v>6292</v>
      </c>
      <c r="F2076" t="s">
        <v>10274</v>
      </c>
      <c r="G2076" t="s">
        <v>10297</v>
      </c>
      <c r="H2076">
        <v>0</v>
      </c>
      <c r="I2076">
        <v>0</v>
      </c>
      <c r="J2076">
        <v>0</v>
      </c>
      <c r="K2076">
        <v>0</v>
      </c>
      <c r="L2076">
        <v>0</v>
      </c>
      <c r="M2076">
        <v>0</v>
      </c>
    </row>
    <row r="2077" spans="1:13" x14ac:dyDescent="0.2">
      <c r="A2077">
        <v>5731186</v>
      </c>
      <c r="B2077" t="s">
        <v>6289</v>
      </c>
      <c r="C2077" t="s">
        <v>10273</v>
      </c>
      <c r="D2077" t="s">
        <v>10298</v>
      </c>
      <c r="E2077" t="s">
        <v>6292</v>
      </c>
      <c r="F2077" t="s">
        <v>10274</v>
      </c>
      <c r="G2077" t="s">
        <v>10299</v>
      </c>
      <c r="H2077">
        <v>0</v>
      </c>
      <c r="I2077">
        <v>0</v>
      </c>
      <c r="J2077">
        <v>0</v>
      </c>
      <c r="K2077">
        <v>0</v>
      </c>
      <c r="L2077">
        <v>0</v>
      </c>
      <c r="M2077">
        <v>0</v>
      </c>
    </row>
    <row r="2078" spans="1:13" x14ac:dyDescent="0.2">
      <c r="A2078">
        <v>5731188</v>
      </c>
      <c r="B2078" t="s">
        <v>6289</v>
      </c>
      <c r="C2078" t="s">
        <v>10273</v>
      </c>
      <c r="D2078" t="s">
        <v>10300</v>
      </c>
      <c r="E2078" t="s">
        <v>6292</v>
      </c>
      <c r="F2078" t="s">
        <v>10274</v>
      </c>
      <c r="G2078" t="s">
        <v>10301</v>
      </c>
      <c r="H2078">
        <v>0</v>
      </c>
      <c r="I2078">
        <v>0</v>
      </c>
      <c r="J2078">
        <v>0</v>
      </c>
      <c r="K2078">
        <v>0</v>
      </c>
      <c r="L2078">
        <v>0</v>
      </c>
      <c r="M2078">
        <v>0</v>
      </c>
    </row>
    <row r="2079" spans="1:13" x14ac:dyDescent="0.2">
      <c r="A2079">
        <v>5731187</v>
      </c>
      <c r="B2079" t="s">
        <v>6289</v>
      </c>
      <c r="C2079" t="s">
        <v>10273</v>
      </c>
      <c r="D2079" t="s">
        <v>10302</v>
      </c>
      <c r="E2079" t="s">
        <v>6292</v>
      </c>
      <c r="F2079" t="s">
        <v>10274</v>
      </c>
      <c r="G2079" t="s">
        <v>10303</v>
      </c>
      <c r="H2079">
        <v>0</v>
      </c>
      <c r="I2079">
        <v>0</v>
      </c>
      <c r="J2079">
        <v>0</v>
      </c>
      <c r="K2079">
        <v>0</v>
      </c>
      <c r="L2079">
        <v>0</v>
      </c>
      <c r="M2079">
        <v>0</v>
      </c>
    </row>
    <row r="2080" spans="1:13" x14ac:dyDescent="0.2">
      <c r="A2080">
        <v>5730017</v>
      </c>
      <c r="B2080" t="s">
        <v>6289</v>
      </c>
      <c r="C2080" t="s">
        <v>10273</v>
      </c>
      <c r="D2080" t="s">
        <v>10304</v>
      </c>
      <c r="E2080" t="s">
        <v>6292</v>
      </c>
      <c r="F2080" t="s">
        <v>10274</v>
      </c>
      <c r="G2080" t="s">
        <v>10305</v>
      </c>
      <c r="H2080">
        <v>0</v>
      </c>
      <c r="I2080">
        <v>0</v>
      </c>
      <c r="J2080">
        <v>0</v>
      </c>
      <c r="K2080">
        <v>0</v>
      </c>
      <c r="L2080">
        <v>0</v>
      </c>
      <c r="M2080">
        <v>0</v>
      </c>
    </row>
    <row r="2081" spans="1:13" x14ac:dyDescent="0.2">
      <c r="A2081">
        <v>5731175</v>
      </c>
      <c r="B2081" t="s">
        <v>6289</v>
      </c>
      <c r="C2081" t="s">
        <v>10273</v>
      </c>
      <c r="D2081" t="s">
        <v>8546</v>
      </c>
      <c r="E2081" t="s">
        <v>6292</v>
      </c>
      <c r="F2081" t="s">
        <v>10274</v>
      </c>
      <c r="G2081" t="s">
        <v>10306</v>
      </c>
      <c r="H2081">
        <v>0</v>
      </c>
      <c r="I2081">
        <v>0</v>
      </c>
      <c r="J2081">
        <v>1</v>
      </c>
      <c r="K2081">
        <v>0</v>
      </c>
      <c r="L2081">
        <v>0</v>
      </c>
      <c r="M2081">
        <v>0</v>
      </c>
    </row>
    <row r="2082" spans="1:13" x14ac:dyDescent="0.2">
      <c r="A2082">
        <v>5731143</v>
      </c>
      <c r="B2082" t="s">
        <v>6289</v>
      </c>
      <c r="C2082" t="s">
        <v>10273</v>
      </c>
      <c r="D2082" t="s">
        <v>10307</v>
      </c>
      <c r="E2082" t="s">
        <v>6292</v>
      </c>
      <c r="F2082" t="s">
        <v>10274</v>
      </c>
      <c r="G2082" t="s">
        <v>10308</v>
      </c>
      <c r="H2082">
        <v>0</v>
      </c>
      <c r="I2082">
        <v>0</v>
      </c>
      <c r="J2082">
        <v>0</v>
      </c>
      <c r="K2082">
        <v>0</v>
      </c>
      <c r="L2082">
        <v>0</v>
      </c>
      <c r="M2082">
        <v>0</v>
      </c>
    </row>
    <row r="2083" spans="1:13" x14ac:dyDescent="0.2">
      <c r="A2083">
        <v>5731136</v>
      </c>
      <c r="B2083" t="s">
        <v>6289</v>
      </c>
      <c r="C2083" t="s">
        <v>10273</v>
      </c>
      <c r="D2083" t="s">
        <v>10309</v>
      </c>
      <c r="E2083" t="s">
        <v>6292</v>
      </c>
      <c r="F2083" t="s">
        <v>10274</v>
      </c>
      <c r="G2083" t="s">
        <v>10310</v>
      </c>
      <c r="H2083">
        <v>0</v>
      </c>
      <c r="I2083">
        <v>0</v>
      </c>
      <c r="J2083">
        <v>0</v>
      </c>
      <c r="K2083">
        <v>0</v>
      </c>
      <c r="L2083">
        <v>0</v>
      </c>
      <c r="M2083">
        <v>0</v>
      </c>
    </row>
    <row r="2084" spans="1:13" x14ac:dyDescent="0.2">
      <c r="A2084">
        <v>5730027</v>
      </c>
      <c r="B2084" t="s">
        <v>6289</v>
      </c>
      <c r="C2084" t="s">
        <v>10273</v>
      </c>
      <c r="D2084" t="s">
        <v>10311</v>
      </c>
      <c r="E2084" t="s">
        <v>6292</v>
      </c>
      <c r="F2084" t="s">
        <v>10274</v>
      </c>
      <c r="G2084" t="s">
        <v>10312</v>
      </c>
      <c r="H2084">
        <v>0</v>
      </c>
      <c r="I2084">
        <v>0</v>
      </c>
      <c r="J2084">
        <v>1</v>
      </c>
      <c r="K2084">
        <v>0</v>
      </c>
      <c r="L2084">
        <v>0</v>
      </c>
      <c r="M2084">
        <v>0</v>
      </c>
    </row>
    <row r="2085" spans="1:13" x14ac:dyDescent="0.2">
      <c r="A2085">
        <v>5730142</v>
      </c>
      <c r="B2085" t="s">
        <v>6289</v>
      </c>
      <c r="C2085" t="s">
        <v>10273</v>
      </c>
      <c r="D2085" t="s">
        <v>10313</v>
      </c>
      <c r="E2085" t="s">
        <v>6292</v>
      </c>
      <c r="F2085" t="s">
        <v>10274</v>
      </c>
      <c r="G2085" t="s">
        <v>10314</v>
      </c>
      <c r="H2085">
        <v>0</v>
      </c>
      <c r="I2085">
        <v>0</v>
      </c>
      <c r="J2085">
        <v>0</v>
      </c>
      <c r="K2085">
        <v>0</v>
      </c>
      <c r="L2085">
        <v>0</v>
      </c>
      <c r="M2085">
        <v>0</v>
      </c>
    </row>
    <row r="2086" spans="1:13" x14ac:dyDescent="0.2">
      <c r="A2086">
        <v>5730145</v>
      </c>
      <c r="B2086" t="s">
        <v>6289</v>
      </c>
      <c r="C2086" t="s">
        <v>10273</v>
      </c>
      <c r="D2086" t="s">
        <v>10315</v>
      </c>
      <c r="E2086" t="s">
        <v>6292</v>
      </c>
      <c r="F2086" t="s">
        <v>10274</v>
      </c>
      <c r="G2086" t="s">
        <v>10316</v>
      </c>
      <c r="H2086">
        <v>0</v>
      </c>
      <c r="I2086">
        <v>0</v>
      </c>
      <c r="J2086">
        <v>0</v>
      </c>
      <c r="K2086">
        <v>0</v>
      </c>
      <c r="L2086">
        <v>0</v>
      </c>
      <c r="M2086">
        <v>0</v>
      </c>
    </row>
    <row r="2087" spans="1:13" x14ac:dyDescent="0.2">
      <c r="A2087">
        <v>5730141</v>
      </c>
      <c r="B2087" t="s">
        <v>6289</v>
      </c>
      <c r="C2087" t="s">
        <v>10273</v>
      </c>
      <c r="D2087" t="s">
        <v>10317</v>
      </c>
      <c r="E2087" t="s">
        <v>6292</v>
      </c>
      <c r="F2087" t="s">
        <v>10274</v>
      </c>
      <c r="G2087" t="s">
        <v>10318</v>
      </c>
      <c r="H2087">
        <v>0</v>
      </c>
      <c r="I2087">
        <v>0</v>
      </c>
      <c r="J2087">
        <v>1</v>
      </c>
      <c r="K2087">
        <v>0</v>
      </c>
      <c r="L2087">
        <v>0</v>
      </c>
      <c r="M2087">
        <v>0</v>
      </c>
    </row>
    <row r="2088" spans="1:13" x14ac:dyDescent="0.2">
      <c r="A2088">
        <v>5730146</v>
      </c>
      <c r="B2088" t="s">
        <v>6289</v>
      </c>
      <c r="C2088" t="s">
        <v>10273</v>
      </c>
      <c r="D2088" t="s">
        <v>10319</v>
      </c>
      <c r="E2088" t="s">
        <v>6292</v>
      </c>
      <c r="F2088" t="s">
        <v>10274</v>
      </c>
      <c r="G2088" t="s">
        <v>10320</v>
      </c>
      <c r="H2088">
        <v>0</v>
      </c>
      <c r="I2088">
        <v>0</v>
      </c>
      <c r="J2088">
        <v>1</v>
      </c>
      <c r="K2088">
        <v>0</v>
      </c>
      <c r="L2088">
        <v>0</v>
      </c>
      <c r="M2088">
        <v>0</v>
      </c>
    </row>
    <row r="2089" spans="1:13" x14ac:dyDescent="0.2">
      <c r="A2089">
        <v>5730032</v>
      </c>
      <c r="B2089" t="s">
        <v>6289</v>
      </c>
      <c r="C2089" t="s">
        <v>10273</v>
      </c>
      <c r="D2089" t="s">
        <v>10321</v>
      </c>
      <c r="E2089" t="s">
        <v>6292</v>
      </c>
      <c r="F2089" t="s">
        <v>10274</v>
      </c>
      <c r="G2089" t="s">
        <v>10322</v>
      </c>
      <c r="H2089">
        <v>0</v>
      </c>
      <c r="I2089">
        <v>0</v>
      </c>
      <c r="J2089">
        <v>0</v>
      </c>
      <c r="K2089">
        <v>0</v>
      </c>
      <c r="L2089">
        <v>0</v>
      </c>
      <c r="M2089">
        <v>0</v>
      </c>
    </row>
    <row r="2090" spans="1:13" x14ac:dyDescent="0.2">
      <c r="A2090">
        <v>5730031</v>
      </c>
      <c r="B2090" t="s">
        <v>6289</v>
      </c>
      <c r="C2090" t="s">
        <v>10273</v>
      </c>
      <c r="D2090" t="s">
        <v>10323</v>
      </c>
      <c r="E2090" t="s">
        <v>6292</v>
      </c>
      <c r="F2090" t="s">
        <v>10274</v>
      </c>
      <c r="G2090" t="s">
        <v>9720</v>
      </c>
      <c r="H2090">
        <v>0</v>
      </c>
      <c r="I2090">
        <v>0</v>
      </c>
      <c r="J2090">
        <v>0</v>
      </c>
      <c r="K2090">
        <v>0</v>
      </c>
      <c r="L2090">
        <v>0</v>
      </c>
      <c r="M2090">
        <v>0</v>
      </c>
    </row>
    <row r="2091" spans="1:13" x14ac:dyDescent="0.2">
      <c r="A2091">
        <v>5730033</v>
      </c>
      <c r="B2091" t="s">
        <v>6289</v>
      </c>
      <c r="C2091" t="s">
        <v>10273</v>
      </c>
      <c r="D2091" t="s">
        <v>10324</v>
      </c>
      <c r="E2091" t="s">
        <v>6292</v>
      </c>
      <c r="F2091" t="s">
        <v>10274</v>
      </c>
      <c r="G2091" t="s">
        <v>10325</v>
      </c>
      <c r="H2091">
        <v>0</v>
      </c>
      <c r="I2091">
        <v>0</v>
      </c>
      <c r="J2091">
        <v>0</v>
      </c>
      <c r="K2091">
        <v>0</v>
      </c>
      <c r="L2091">
        <v>0</v>
      </c>
      <c r="M2091">
        <v>0</v>
      </c>
    </row>
    <row r="2092" spans="1:13" x14ac:dyDescent="0.2">
      <c r="A2092">
        <v>5730034</v>
      </c>
      <c r="B2092" t="s">
        <v>6289</v>
      </c>
      <c r="C2092" t="s">
        <v>10273</v>
      </c>
      <c r="D2092" t="s">
        <v>10326</v>
      </c>
      <c r="E2092" t="s">
        <v>6292</v>
      </c>
      <c r="F2092" t="s">
        <v>10274</v>
      </c>
      <c r="G2092" t="s">
        <v>10327</v>
      </c>
      <c r="H2092">
        <v>0</v>
      </c>
      <c r="I2092">
        <v>0</v>
      </c>
      <c r="J2092">
        <v>0</v>
      </c>
      <c r="K2092">
        <v>0</v>
      </c>
      <c r="L2092">
        <v>0</v>
      </c>
      <c r="M2092">
        <v>0</v>
      </c>
    </row>
    <row r="2093" spans="1:13" x14ac:dyDescent="0.2">
      <c r="A2093">
        <v>5731173</v>
      </c>
      <c r="B2093" t="s">
        <v>6289</v>
      </c>
      <c r="C2093" t="s">
        <v>10273</v>
      </c>
      <c r="D2093" t="s">
        <v>10328</v>
      </c>
      <c r="E2093" t="s">
        <v>6292</v>
      </c>
      <c r="F2093" t="s">
        <v>10274</v>
      </c>
      <c r="G2093" t="s">
        <v>10329</v>
      </c>
      <c r="H2093">
        <v>0</v>
      </c>
      <c r="I2093">
        <v>0</v>
      </c>
      <c r="J2093">
        <v>0</v>
      </c>
      <c r="K2093">
        <v>0</v>
      </c>
      <c r="L2093">
        <v>0</v>
      </c>
      <c r="M2093">
        <v>0</v>
      </c>
    </row>
    <row r="2094" spans="1:13" x14ac:dyDescent="0.2">
      <c r="A2094">
        <v>5731174</v>
      </c>
      <c r="B2094" t="s">
        <v>6289</v>
      </c>
      <c r="C2094" t="s">
        <v>10273</v>
      </c>
      <c r="D2094" t="s">
        <v>10330</v>
      </c>
      <c r="E2094" t="s">
        <v>6292</v>
      </c>
      <c r="F2094" t="s">
        <v>10274</v>
      </c>
      <c r="G2094" t="s">
        <v>10331</v>
      </c>
      <c r="H2094">
        <v>0</v>
      </c>
      <c r="I2094">
        <v>0</v>
      </c>
      <c r="J2094">
        <v>0</v>
      </c>
      <c r="K2094">
        <v>0</v>
      </c>
      <c r="L2094">
        <v>0</v>
      </c>
      <c r="M2094">
        <v>0</v>
      </c>
    </row>
    <row r="2095" spans="1:13" x14ac:dyDescent="0.2">
      <c r="A2095">
        <v>5731163</v>
      </c>
      <c r="B2095" t="s">
        <v>6289</v>
      </c>
      <c r="C2095" t="s">
        <v>10273</v>
      </c>
      <c r="D2095" t="s">
        <v>10332</v>
      </c>
      <c r="E2095" t="s">
        <v>6292</v>
      </c>
      <c r="F2095" t="s">
        <v>10274</v>
      </c>
      <c r="G2095" t="s">
        <v>10333</v>
      </c>
      <c r="H2095">
        <v>0</v>
      </c>
      <c r="I2095">
        <v>0</v>
      </c>
      <c r="J2095">
        <v>0</v>
      </c>
      <c r="K2095">
        <v>0</v>
      </c>
      <c r="L2095">
        <v>0</v>
      </c>
      <c r="M2095">
        <v>0</v>
      </c>
    </row>
    <row r="2096" spans="1:13" x14ac:dyDescent="0.2">
      <c r="A2096">
        <v>5731168</v>
      </c>
      <c r="B2096" t="s">
        <v>6289</v>
      </c>
      <c r="C2096" t="s">
        <v>10273</v>
      </c>
      <c r="D2096" t="s">
        <v>10334</v>
      </c>
      <c r="E2096" t="s">
        <v>6292</v>
      </c>
      <c r="F2096" t="s">
        <v>10274</v>
      </c>
      <c r="G2096" t="s">
        <v>10335</v>
      </c>
      <c r="H2096">
        <v>0</v>
      </c>
      <c r="I2096">
        <v>0</v>
      </c>
      <c r="J2096">
        <v>0</v>
      </c>
      <c r="K2096">
        <v>0</v>
      </c>
      <c r="L2096">
        <v>0</v>
      </c>
      <c r="M2096">
        <v>0</v>
      </c>
    </row>
    <row r="2097" spans="1:13" x14ac:dyDescent="0.2">
      <c r="A2097">
        <v>5731167</v>
      </c>
      <c r="B2097" t="s">
        <v>6289</v>
      </c>
      <c r="C2097" t="s">
        <v>10273</v>
      </c>
      <c r="D2097" t="s">
        <v>10336</v>
      </c>
      <c r="E2097" t="s">
        <v>6292</v>
      </c>
      <c r="F2097" t="s">
        <v>10274</v>
      </c>
      <c r="G2097" t="s">
        <v>10337</v>
      </c>
      <c r="H2097">
        <v>0</v>
      </c>
      <c r="I2097">
        <v>0</v>
      </c>
      <c r="J2097">
        <v>0</v>
      </c>
      <c r="K2097">
        <v>0</v>
      </c>
      <c r="L2097">
        <v>0</v>
      </c>
      <c r="M2097">
        <v>0</v>
      </c>
    </row>
    <row r="2098" spans="1:13" x14ac:dyDescent="0.2">
      <c r="A2098">
        <v>5730134</v>
      </c>
      <c r="B2098" t="s">
        <v>6289</v>
      </c>
      <c r="C2098" t="s">
        <v>10273</v>
      </c>
      <c r="D2098" t="s">
        <v>10338</v>
      </c>
      <c r="E2098" t="s">
        <v>6292</v>
      </c>
      <c r="F2098" t="s">
        <v>10274</v>
      </c>
      <c r="G2098" t="s">
        <v>10339</v>
      </c>
      <c r="H2098">
        <v>0</v>
      </c>
      <c r="I2098">
        <v>0</v>
      </c>
      <c r="J2098">
        <v>1</v>
      </c>
      <c r="K2098">
        <v>0</v>
      </c>
      <c r="L2098">
        <v>0</v>
      </c>
      <c r="M2098">
        <v>0</v>
      </c>
    </row>
    <row r="2099" spans="1:13" x14ac:dyDescent="0.2">
      <c r="A2099">
        <v>5730136</v>
      </c>
      <c r="B2099" t="s">
        <v>6289</v>
      </c>
      <c r="C2099" t="s">
        <v>10273</v>
      </c>
      <c r="D2099" t="s">
        <v>10340</v>
      </c>
      <c r="E2099" t="s">
        <v>6292</v>
      </c>
      <c r="F2099" t="s">
        <v>10274</v>
      </c>
      <c r="G2099" t="s">
        <v>10341</v>
      </c>
      <c r="H2099">
        <v>0</v>
      </c>
      <c r="I2099">
        <v>0</v>
      </c>
      <c r="J2099">
        <v>1</v>
      </c>
      <c r="K2099">
        <v>0</v>
      </c>
      <c r="L2099">
        <v>0</v>
      </c>
      <c r="M2099">
        <v>0</v>
      </c>
    </row>
    <row r="2100" spans="1:13" x14ac:dyDescent="0.2">
      <c r="A2100">
        <v>5730137</v>
      </c>
      <c r="B2100" t="s">
        <v>6289</v>
      </c>
      <c r="C2100" t="s">
        <v>10273</v>
      </c>
      <c r="D2100" t="s">
        <v>10342</v>
      </c>
      <c r="E2100" t="s">
        <v>6292</v>
      </c>
      <c r="F2100" t="s">
        <v>10274</v>
      </c>
      <c r="G2100" t="s">
        <v>10343</v>
      </c>
      <c r="H2100">
        <v>0</v>
      </c>
      <c r="I2100">
        <v>0</v>
      </c>
      <c r="J2100">
        <v>1</v>
      </c>
      <c r="K2100">
        <v>0</v>
      </c>
      <c r="L2100">
        <v>0</v>
      </c>
      <c r="M2100">
        <v>0</v>
      </c>
    </row>
    <row r="2101" spans="1:13" x14ac:dyDescent="0.2">
      <c r="A2101">
        <v>5730135</v>
      </c>
      <c r="B2101" t="s">
        <v>6289</v>
      </c>
      <c r="C2101" t="s">
        <v>10273</v>
      </c>
      <c r="D2101" t="s">
        <v>10344</v>
      </c>
      <c r="E2101" t="s">
        <v>6292</v>
      </c>
      <c r="F2101" t="s">
        <v>10274</v>
      </c>
      <c r="G2101" t="s">
        <v>10345</v>
      </c>
      <c r="H2101">
        <v>0</v>
      </c>
      <c r="I2101">
        <v>0</v>
      </c>
      <c r="J2101">
        <v>1</v>
      </c>
      <c r="K2101">
        <v>0</v>
      </c>
      <c r="L2101">
        <v>0</v>
      </c>
      <c r="M2101">
        <v>0</v>
      </c>
    </row>
    <row r="2102" spans="1:13" x14ac:dyDescent="0.2">
      <c r="A2102">
        <v>5730131</v>
      </c>
      <c r="B2102" t="s">
        <v>6289</v>
      </c>
      <c r="C2102" t="s">
        <v>10273</v>
      </c>
      <c r="D2102" t="s">
        <v>10346</v>
      </c>
      <c r="E2102" t="s">
        <v>6292</v>
      </c>
      <c r="F2102" t="s">
        <v>10274</v>
      </c>
      <c r="G2102" t="s">
        <v>10347</v>
      </c>
      <c r="H2102">
        <v>0</v>
      </c>
      <c r="I2102">
        <v>0</v>
      </c>
      <c r="J2102">
        <v>1</v>
      </c>
      <c r="K2102">
        <v>0</v>
      </c>
      <c r="L2102">
        <v>0</v>
      </c>
      <c r="M2102">
        <v>0</v>
      </c>
    </row>
    <row r="2103" spans="1:13" x14ac:dyDescent="0.2">
      <c r="A2103">
        <v>5731156</v>
      </c>
      <c r="B2103" t="s">
        <v>6289</v>
      </c>
      <c r="C2103" t="s">
        <v>10273</v>
      </c>
      <c r="D2103" t="s">
        <v>10348</v>
      </c>
      <c r="E2103" t="s">
        <v>6292</v>
      </c>
      <c r="F2103" t="s">
        <v>10274</v>
      </c>
      <c r="G2103" t="s">
        <v>10349</v>
      </c>
      <c r="H2103">
        <v>0</v>
      </c>
      <c r="I2103">
        <v>0</v>
      </c>
      <c r="J2103">
        <v>0</v>
      </c>
      <c r="K2103">
        <v>0</v>
      </c>
      <c r="L2103">
        <v>0</v>
      </c>
      <c r="M2103">
        <v>0</v>
      </c>
    </row>
    <row r="2104" spans="1:13" x14ac:dyDescent="0.2">
      <c r="A2104">
        <v>5731157</v>
      </c>
      <c r="B2104" t="s">
        <v>6289</v>
      </c>
      <c r="C2104" t="s">
        <v>10273</v>
      </c>
      <c r="D2104" t="s">
        <v>10350</v>
      </c>
      <c r="E2104" t="s">
        <v>6292</v>
      </c>
      <c r="F2104" t="s">
        <v>10274</v>
      </c>
      <c r="G2104" t="s">
        <v>10351</v>
      </c>
      <c r="H2104">
        <v>0</v>
      </c>
      <c r="I2104">
        <v>0</v>
      </c>
      <c r="J2104">
        <v>0</v>
      </c>
      <c r="K2104">
        <v>0</v>
      </c>
      <c r="L2104">
        <v>0</v>
      </c>
      <c r="M2104">
        <v>0</v>
      </c>
    </row>
    <row r="2105" spans="1:13" x14ac:dyDescent="0.2">
      <c r="A2105">
        <v>5731127</v>
      </c>
      <c r="B2105" t="s">
        <v>6289</v>
      </c>
      <c r="C2105" t="s">
        <v>10273</v>
      </c>
      <c r="D2105" t="s">
        <v>10352</v>
      </c>
      <c r="E2105" t="s">
        <v>6292</v>
      </c>
      <c r="F2105" t="s">
        <v>10274</v>
      </c>
      <c r="G2105" t="s">
        <v>10353</v>
      </c>
      <c r="H2105">
        <v>0</v>
      </c>
      <c r="I2105">
        <v>0</v>
      </c>
      <c r="J2105">
        <v>0</v>
      </c>
      <c r="K2105">
        <v>0</v>
      </c>
      <c r="L2105">
        <v>0</v>
      </c>
      <c r="M2105">
        <v>0</v>
      </c>
    </row>
    <row r="2106" spans="1:13" x14ac:dyDescent="0.2">
      <c r="A2106">
        <v>5731126</v>
      </c>
      <c r="B2106" t="s">
        <v>6289</v>
      </c>
      <c r="C2106" t="s">
        <v>10273</v>
      </c>
      <c r="D2106" t="s">
        <v>10354</v>
      </c>
      <c r="E2106" t="s">
        <v>6292</v>
      </c>
      <c r="F2106" t="s">
        <v>10274</v>
      </c>
      <c r="G2106" t="s">
        <v>10355</v>
      </c>
      <c r="H2106">
        <v>0</v>
      </c>
      <c r="I2106">
        <v>0</v>
      </c>
      <c r="J2106">
        <v>0</v>
      </c>
      <c r="K2106">
        <v>0</v>
      </c>
      <c r="L2106">
        <v>0</v>
      </c>
      <c r="M2106">
        <v>0</v>
      </c>
    </row>
    <row r="2107" spans="1:13" x14ac:dyDescent="0.2">
      <c r="A2107">
        <v>5730028</v>
      </c>
      <c r="B2107" t="s">
        <v>6289</v>
      </c>
      <c r="C2107" t="s">
        <v>10273</v>
      </c>
      <c r="D2107" t="s">
        <v>9602</v>
      </c>
      <c r="E2107" t="s">
        <v>6292</v>
      </c>
      <c r="F2107" t="s">
        <v>10274</v>
      </c>
      <c r="G2107" t="s">
        <v>10356</v>
      </c>
      <c r="H2107">
        <v>0</v>
      </c>
      <c r="I2107">
        <v>0</v>
      </c>
      <c r="J2107">
        <v>0</v>
      </c>
      <c r="K2107">
        <v>0</v>
      </c>
      <c r="L2107">
        <v>0</v>
      </c>
      <c r="M2107">
        <v>0</v>
      </c>
    </row>
    <row r="2108" spans="1:13" x14ac:dyDescent="0.2">
      <c r="A2108">
        <v>5730091</v>
      </c>
      <c r="B2108" t="s">
        <v>6289</v>
      </c>
      <c r="C2108" t="s">
        <v>10273</v>
      </c>
      <c r="D2108" t="s">
        <v>10357</v>
      </c>
      <c r="E2108" t="s">
        <v>6292</v>
      </c>
      <c r="F2108" t="s">
        <v>10274</v>
      </c>
      <c r="G2108" t="s">
        <v>10358</v>
      </c>
      <c r="H2108">
        <v>0</v>
      </c>
      <c r="I2108">
        <v>0</v>
      </c>
      <c r="J2108">
        <v>0</v>
      </c>
      <c r="K2108">
        <v>0</v>
      </c>
      <c r="L2108">
        <v>0</v>
      </c>
      <c r="M2108">
        <v>0</v>
      </c>
    </row>
    <row r="2109" spans="1:13" x14ac:dyDescent="0.2">
      <c r="A2109">
        <v>5730092</v>
      </c>
      <c r="B2109" t="s">
        <v>6289</v>
      </c>
      <c r="C2109" t="s">
        <v>10273</v>
      </c>
      <c r="D2109" t="s">
        <v>10359</v>
      </c>
      <c r="E2109" t="s">
        <v>6292</v>
      </c>
      <c r="F2109" t="s">
        <v>10274</v>
      </c>
      <c r="G2109" t="s">
        <v>10360</v>
      </c>
      <c r="H2109">
        <v>0</v>
      </c>
      <c r="I2109">
        <v>0</v>
      </c>
      <c r="J2109">
        <v>0</v>
      </c>
      <c r="K2109">
        <v>0</v>
      </c>
      <c r="L2109">
        <v>0</v>
      </c>
      <c r="M2109">
        <v>0</v>
      </c>
    </row>
    <row r="2110" spans="1:13" x14ac:dyDescent="0.2">
      <c r="A2110">
        <v>5731158</v>
      </c>
      <c r="B2110" t="s">
        <v>6289</v>
      </c>
      <c r="C2110" t="s">
        <v>10273</v>
      </c>
      <c r="D2110" t="s">
        <v>10361</v>
      </c>
      <c r="E2110" t="s">
        <v>6292</v>
      </c>
      <c r="F2110" t="s">
        <v>10274</v>
      </c>
      <c r="G2110" t="s">
        <v>10362</v>
      </c>
      <c r="H2110">
        <v>0</v>
      </c>
      <c r="I2110">
        <v>0</v>
      </c>
      <c r="J2110">
        <v>0</v>
      </c>
      <c r="K2110">
        <v>0</v>
      </c>
      <c r="L2110">
        <v>0</v>
      </c>
      <c r="M2110">
        <v>0</v>
      </c>
    </row>
    <row r="2111" spans="1:13" x14ac:dyDescent="0.2">
      <c r="A2111">
        <v>5731102</v>
      </c>
      <c r="B2111" t="s">
        <v>6289</v>
      </c>
      <c r="C2111" t="s">
        <v>10273</v>
      </c>
      <c r="D2111" t="s">
        <v>10363</v>
      </c>
      <c r="E2111" t="s">
        <v>6292</v>
      </c>
      <c r="F2111" t="s">
        <v>10274</v>
      </c>
      <c r="G2111" t="s">
        <v>10364</v>
      </c>
      <c r="H2111">
        <v>0</v>
      </c>
      <c r="I2111">
        <v>0</v>
      </c>
      <c r="J2111">
        <v>0</v>
      </c>
      <c r="K2111">
        <v>0</v>
      </c>
      <c r="L2111">
        <v>0</v>
      </c>
      <c r="M2111">
        <v>0</v>
      </c>
    </row>
    <row r="2112" spans="1:13" x14ac:dyDescent="0.2">
      <c r="A2112">
        <v>5730064</v>
      </c>
      <c r="B2112" t="s">
        <v>6289</v>
      </c>
      <c r="C2112" t="s">
        <v>10273</v>
      </c>
      <c r="D2112" t="s">
        <v>10365</v>
      </c>
      <c r="E2112" t="s">
        <v>6292</v>
      </c>
      <c r="F2112" t="s">
        <v>10274</v>
      </c>
      <c r="G2112" t="s">
        <v>10366</v>
      </c>
      <c r="H2112">
        <v>0</v>
      </c>
      <c r="I2112">
        <v>0</v>
      </c>
      <c r="J2112">
        <v>1</v>
      </c>
      <c r="K2112">
        <v>0</v>
      </c>
      <c r="L2112">
        <v>0</v>
      </c>
      <c r="M2112">
        <v>0</v>
      </c>
    </row>
    <row r="2113" spans="1:13" x14ac:dyDescent="0.2">
      <c r="A2113">
        <v>5731117</v>
      </c>
      <c r="B2113" t="s">
        <v>6289</v>
      </c>
      <c r="C2113" t="s">
        <v>10273</v>
      </c>
      <c r="D2113" t="s">
        <v>10367</v>
      </c>
      <c r="E2113" t="s">
        <v>6292</v>
      </c>
      <c r="F2113" t="s">
        <v>10274</v>
      </c>
      <c r="G2113" t="s">
        <v>10368</v>
      </c>
      <c r="H2113">
        <v>0</v>
      </c>
      <c r="I2113">
        <v>0</v>
      </c>
      <c r="J2113">
        <v>0</v>
      </c>
      <c r="K2113">
        <v>0</v>
      </c>
      <c r="L2113">
        <v>0</v>
      </c>
      <c r="M2113">
        <v>0</v>
      </c>
    </row>
    <row r="2114" spans="1:13" x14ac:dyDescent="0.2">
      <c r="A2114">
        <v>5730171</v>
      </c>
      <c r="B2114" t="s">
        <v>6289</v>
      </c>
      <c r="C2114" t="s">
        <v>10273</v>
      </c>
      <c r="D2114" t="s">
        <v>10369</v>
      </c>
      <c r="E2114" t="s">
        <v>6292</v>
      </c>
      <c r="F2114" t="s">
        <v>10274</v>
      </c>
      <c r="G2114" t="s">
        <v>10370</v>
      </c>
      <c r="H2114">
        <v>0</v>
      </c>
      <c r="I2114">
        <v>0</v>
      </c>
      <c r="J2114">
        <v>1</v>
      </c>
      <c r="K2114">
        <v>0</v>
      </c>
      <c r="L2114">
        <v>0</v>
      </c>
      <c r="M2114">
        <v>0</v>
      </c>
    </row>
    <row r="2115" spans="1:13" x14ac:dyDescent="0.2">
      <c r="A2115">
        <v>5731197</v>
      </c>
      <c r="B2115" t="s">
        <v>6289</v>
      </c>
      <c r="C2115" t="s">
        <v>10273</v>
      </c>
      <c r="D2115" t="s">
        <v>10371</v>
      </c>
      <c r="E2115" t="s">
        <v>6292</v>
      </c>
      <c r="F2115" t="s">
        <v>10274</v>
      </c>
      <c r="G2115" t="s">
        <v>10372</v>
      </c>
      <c r="H2115">
        <v>0</v>
      </c>
      <c r="I2115">
        <v>0</v>
      </c>
      <c r="J2115">
        <v>1</v>
      </c>
      <c r="K2115">
        <v>0</v>
      </c>
      <c r="L2115">
        <v>0</v>
      </c>
      <c r="M2115">
        <v>0</v>
      </c>
    </row>
    <row r="2116" spans="1:13" x14ac:dyDescent="0.2">
      <c r="A2116">
        <v>5731111</v>
      </c>
      <c r="B2116" t="s">
        <v>6289</v>
      </c>
      <c r="C2116" t="s">
        <v>10273</v>
      </c>
      <c r="D2116" t="s">
        <v>10373</v>
      </c>
      <c r="E2116" t="s">
        <v>6292</v>
      </c>
      <c r="F2116" t="s">
        <v>10274</v>
      </c>
      <c r="G2116" t="s">
        <v>10374</v>
      </c>
      <c r="H2116">
        <v>0</v>
      </c>
      <c r="I2116">
        <v>0</v>
      </c>
      <c r="J2116">
        <v>1</v>
      </c>
      <c r="K2116">
        <v>0</v>
      </c>
      <c r="L2116">
        <v>0</v>
      </c>
      <c r="M2116">
        <v>0</v>
      </c>
    </row>
    <row r="2117" spans="1:13" x14ac:dyDescent="0.2">
      <c r="A2117">
        <v>5731104</v>
      </c>
      <c r="B2117" t="s">
        <v>6289</v>
      </c>
      <c r="C2117" t="s">
        <v>10273</v>
      </c>
      <c r="D2117" t="s">
        <v>10375</v>
      </c>
      <c r="E2117" t="s">
        <v>6292</v>
      </c>
      <c r="F2117" t="s">
        <v>10274</v>
      </c>
      <c r="G2117" t="s">
        <v>10376</v>
      </c>
      <c r="H2117">
        <v>0</v>
      </c>
      <c r="I2117">
        <v>0</v>
      </c>
      <c r="J2117">
        <v>1</v>
      </c>
      <c r="K2117">
        <v>0</v>
      </c>
      <c r="L2117">
        <v>0</v>
      </c>
      <c r="M2117">
        <v>0</v>
      </c>
    </row>
    <row r="2118" spans="1:13" x14ac:dyDescent="0.2">
      <c r="A2118">
        <v>5731101</v>
      </c>
      <c r="B2118" t="s">
        <v>6289</v>
      </c>
      <c r="C2118" t="s">
        <v>10273</v>
      </c>
      <c r="D2118" t="s">
        <v>10377</v>
      </c>
      <c r="E2118" t="s">
        <v>6292</v>
      </c>
      <c r="F2118" t="s">
        <v>10274</v>
      </c>
      <c r="G2118" t="s">
        <v>10378</v>
      </c>
      <c r="H2118">
        <v>0</v>
      </c>
      <c r="I2118">
        <v>0</v>
      </c>
      <c r="J2118">
        <v>1</v>
      </c>
      <c r="K2118">
        <v>0</v>
      </c>
      <c r="L2118">
        <v>0</v>
      </c>
      <c r="M2118">
        <v>0</v>
      </c>
    </row>
    <row r="2119" spans="1:13" x14ac:dyDescent="0.2">
      <c r="A2119">
        <v>5731107</v>
      </c>
      <c r="B2119" t="s">
        <v>6289</v>
      </c>
      <c r="C2119" t="s">
        <v>10273</v>
      </c>
      <c r="D2119" t="s">
        <v>10379</v>
      </c>
      <c r="E2119" t="s">
        <v>6292</v>
      </c>
      <c r="F2119" t="s">
        <v>10274</v>
      </c>
      <c r="G2119" t="s">
        <v>10380</v>
      </c>
      <c r="H2119">
        <v>0</v>
      </c>
      <c r="I2119">
        <v>0</v>
      </c>
      <c r="J2119">
        <v>0</v>
      </c>
      <c r="K2119">
        <v>0</v>
      </c>
      <c r="L2119">
        <v>0</v>
      </c>
      <c r="M2119">
        <v>0</v>
      </c>
    </row>
    <row r="2120" spans="1:13" x14ac:dyDescent="0.2">
      <c r="A2120">
        <v>5731118</v>
      </c>
      <c r="B2120" t="s">
        <v>6289</v>
      </c>
      <c r="C2120" t="s">
        <v>10273</v>
      </c>
      <c r="D2120" t="s">
        <v>10381</v>
      </c>
      <c r="E2120" t="s">
        <v>6292</v>
      </c>
      <c r="F2120" t="s">
        <v>10274</v>
      </c>
      <c r="G2120" t="s">
        <v>10382</v>
      </c>
      <c r="H2120">
        <v>0</v>
      </c>
      <c r="I2120">
        <v>0</v>
      </c>
      <c r="J2120">
        <v>1</v>
      </c>
      <c r="K2120">
        <v>0</v>
      </c>
      <c r="L2120">
        <v>0</v>
      </c>
      <c r="M2120">
        <v>0</v>
      </c>
    </row>
    <row r="2121" spans="1:13" x14ac:dyDescent="0.2">
      <c r="A2121">
        <v>5731103</v>
      </c>
      <c r="B2121" t="s">
        <v>6289</v>
      </c>
      <c r="C2121" t="s">
        <v>10273</v>
      </c>
      <c r="D2121" t="s">
        <v>10383</v>
      </c>
      <c r="E2121" t="s">
        <v>6292</v>
      </c>
      <c r="F2121" t="s">
        <v>10274</v>
      </c>
      <c r="G2121" t="s">
        <v>10384</v>
      </c>
      <c r="H2121">
        <v>0</v>
      </c>
      <c r="I2121">
        <v>0</v>
      </c>
      <c r="J2121">
        <v>1</v>
      </c>
      <c r="K2121">
        <v>0</v>
      </c>
      <c r="L2121">
        <v>0</v>
      </c>
      <c r="M2121">
        <v>0</v>
      </c>
    </row>
    <row r="2122" spans="1:13" x14ac:dyDescent="0.2">
      <c r="A2122">
        <v>5731121</v>
      </c>
      <c r="B2122" t="s">
        <v>6289</v>
      </c>
      <c r="C2122" t="s">
        <v>10273</v>
      </c>
      <c r="D2122" t="s">
        <v>10385</v>
      </c>
      <c r="E2122" t="s">
        <v>6292</v>
      </c>
      <c r="F2122" t="s">
        <v>10274</v>
      </c>
      <c r="G2122" t="s">
        <v>10386</v>
      </c>
      <c r="H2122">
        <v>0</v>
      </c>
      <c r="I2122">
        <v>0</v>
      </c>
      <c r="J2122">
        <v>0</v>
      </c>
      <c r="K2122">
        <v>0</v>
      </c>
      <c r="L2122">
        <v>0</v>
      </c>
      <c r="M2122">
        <v>0</v>
      </c>
    </row>
    <row r="2123" spans="1:13" x14ac:dyDescent="0.2">
      <c r="A2123">
        <v>5731112</v>
      </c>
      <c r="B2123" t="s">
        <v>6289</v>
      </c>
      <c r="C2123" t="s">
        <v>10273</v>
      </c>
      <c r="D2123" t="s">
        <v>10387</v>
      </c>
      <c r="E2123" t="s">
        <v>6292</v>
      </c>
      <c r="F2123" t="s">
        <v>10274</v>
      </c>
      <c r="G2123" t="s">
        <v>10388</v>
      </c>
      <c r="H2123">
        <v>0</v>
      </c>
      <c r="I2123">
        <v>0</v>
      </c>
      <c r="J2123">
        <v>1</v>
      </c>
      <c r="K2123">
        <v>0</v>
      </c>
      <c r="L2123">
        <v>0</v>
      </c>
      <c r="M2123">
        <v>0</v>
      </c>
    </row>
    <row r="2124" spans="1:13" x14ac:dyDescent="0.2">
      <c r="A2124">
        <v>5731113</v>
      </c>
      <c r="B2124" t="s">
        <v>6289</v>
      </c>
      <c r="C2124" t="s">
        <v>10273</v>
      </c>
      <c r="D2124" t="s">
        <v>10389</v>
      </c>
      <c r="E2124" t="s">
        <v>6292</v>
      </c>
      <c r="F2124" t="s">
        <v>10274</v>
      </c>
      <c r="G2124" t="s">
        <v>10390</v>
      </c>
      <c r="H2124">
        <v>0</v>
      </c>
      <c r="I2124">
        <v>0</v>
      </c>
      <c r="J2124">
        <v>0</v>
      </c>
      <c r="K2124">
        <v>0</v>
      </c>
      <c r="L2124">
        <v>0</v>
      </c>
      <c r="M2124">
        <v>0</v>
      </c>
    </row>
    <row r="2125" spans="1:13" x14ac:dyDescent="0.2">
      <c r="A2125">
        <v>5731159</v>
      </c>
      <c r="B2125" t="s">
        <v>6289</v>
      </c>
      <c r="C2125" t="s">
        <v>10273</v>
      </c>
      <c r="D2125" t="s">
        <v>10391</v>
      </c>
      <c r="E2125" t="s">
        <v>6292</v>
      </c>
      <c r="F2125" t="s">
        <v>10274</v>
      </c>
      <c r="G2125" t="s">
        <v>10392</v>
      </c>
      <c r="H2125">
        <v>0</v>
      </c>
      <c r="I2125">
        <v>0</v>
      </c>
      <c r="J2125">
        <v>0</v>
      </c>
      <c r="K2125">
        <v>0</v>
      </c>
      <c r="L2125">
        <v>0</v>
      </c>
      <c r="M2125">
        <v>0</v>
      </c>
    </row>
    <row r="2126" spans="1:13" x14ac:dyDescent="0.2">
      <c r="A2126">
        <v>5730073</v>
      </c>
      <c r="B2126" t="s">
        <v>6289</v>
      </c>
      <c r="C2126" t="s">
        <v>10273</v>
      </c>
      <c r="D2126" t="s">
        <v>9345</v>
      </c>
      <c r="E2126" t="s">
        <v>6292</v>
      </c>
      <c r="F2126" t="s">
        <v>10274</v>
      </c>
      <c r="G2126" t="s">
        <v>10393</v>
      </c>
      <c r="H2126">
        <v>0</v>
      </c>
      <c r="I2126">
        <v>0</v>
      </c>
      <c r="J2126">
        <v>1</v>
      </c>
      <c r="K2126">
        <v>0</v>
      </c>
      <c r="L2126">
        <v>0</v>
      </c>
      <c r="M2126">
        <v>0</v>
      </c>
    </row>
    <row r="2127" spans="1:13" x14ac:dyDescent="0.2">
      <c r="A2127">
        <v>5731161</v>
      </c>
      <c r="B2127" t="s">
        <v>6289</v>
      </c>
      <c r="C2127" t="s">
        <v>10273</v>
      </c>
      <c r="D2127" t="s">
        <v>10394</v>
      </c>
      <c r="E2127" t="s">
        <v>6292</v>
      </c>
      <c r="F2127" t="s">
        <v>10274</v>
      </c>
      <c r="G2127" t="s">
        <v>10395</v>
      </c>
      <c r="H2127">
        <v>0</v>
      </c>
      <c r="I2127">
        <v>0</v>
      </c>
      <c r="J2127">
        <v>1</v>
      </c>
      <c r="K2127">
        <v>0</v>
      </c>
      <c r="L2127">
        <v>0</v>
      </c>
      <c r="M2127">
        <v>0</v>
      </c>
    </row>
    <row r="2128" spans="1:13" x14ac:dyDescent="0.2">
      <c r="A2128">
        <v>5731131</v>
      </c>
      <c r="B2128" t="s">
        <v>6289</v>
      </c>
      <c r="C2128" t="s">
        <v>10273</v>
      </c>
      <c r="D2128" t="s">
        <v>10396</v>
      </c>
      <c r="E2128" t="s">
        <v>6292</v>
      </c>
      <c r="F2128" t="s">
        <v>10274</v>
      </c>
      <c r="G2128" t="s">
        <v>10397</v>
      </c>
      <c r="H2128">
        <v>0</v>
      </c>
      <c r="I2128">
        <v>0</v>
      </c>
      <c r="J2128">
        <v>1</v>
      </c>
      <c r="K2128">
        <v>0</v>
      </c>
      <c r="L2128">
        <v>0</v>
      </c>
      <c r="M2128">
        <v>0</v>
      </c>
    </row>
    <row r="2129" spans="1:13" x14ac:dyDescent="0.2">
      <c r="A2129">
        <v>5730088</v>
      </c>
      <c r="B2129" t="s">
        <v>6289</v>
      </c>
      <c r="C2129" t="s">
        <v>10273</v>
      </c>
      <c r="D2129" t="s">
        <v>10398</v>
      </c>
      <c r="E2129" t="s">
        <v>6292</v>
      </c>
      <c r="F2129" t="s">
        <v>10274</v>
      </c>
      <c r="G2129" t="s">
        <v>10399</v>
      </c>
      <c r="H2129">
        <v>0</v>
      </c>
      <c r="I2129">
        <v>0</v>
      </c>
      <c r="J2129">
        <v>0</v>
      </c>
      <c r="K2129">
        <v>0</v>
      </c>
      <c r="L2129">
        <v>0</v>
      </c>
      <c r="M2129">
        <v>0</v>
      </c>
    </row>
    <row r="2130" spans="1:13" x14ac:dyDescent="0.2">
      <c r="A2130">
        <v>5730085</v>
      </c>
      <c r="B2130" t="s">
        <v>6289</v>
      </c>
      <c r="C2130" t="s">
        <v>10273</v>
      </c>
      <c r="D2130" t="s">
        <v>10400</v>
      </c>
      <c r="E2130" t="s">
        <v>6292</v>
      </c>
      <c r="F2130" t="s">
        <v>10274</v>
      </c>
      <c r="G2130" t="s">
        <v>10401</v>
      </c>
      <c r="H2130">
        <v>0</v>
      </c>
      <c r="I2130">
        <v>0</v>
      </c>
      <c r="J2130">
        <v>0</v>
      </c>
      <c r="K2130">
        <v>0</v>
      </c>
      <c r="L2130">
        <v>0</v>
      </c>
      <c r="M2130">
        <v>0</v>
      </c>
    </row>
    <row r="2131" spans="1:13" x14ac:dyDescent="0.2">
      <c r="A2131">
        <v>5730087</v>
      </c>
      <c r="B2131" t="s">
        <v>6289</v>
      </c>
      <c r="C2131" t="s">
        <v>10273</v>
      </c>
      <c r="D2131" t="s">
        <v>10402</v>
      </c>
      <c r="E2131" t="s">
        <v>6292</v>
      </c>
      <c r="F2131" t="s">
        <v>10274</v>
      </c>
      <c r="G2131" t="s">
        <v>10403</v>
      </c>
      <c r="H2131">
        <v>0</v>
      </c>
      <c r="I2131">
        <v>0</v>
      </c>
      <c r="J2131">
        <v>0</v>
      </c>
      <c r="K2131">
        <v>0</v>
      </c>
      <c r="L2131">
        <v>0</v>
      </c>
      <c r="M2131">
        <v>0</v>
      </c>
    </row>
    <row r="2132" spans="1:13" x14ac:dyDescent="0.2">
      <c r="A2132">
        <v>5730086</v>
      </c>
      <c r="B2132" t="s">
        <v>6289</v>
      </c>
      <c r="C2132" t="s">
        <v>10273</v>
      </c>
      <c r="D2132" t="s">
        <v>10404</v>
      </c>
      <c r="E2132" t="s">
        <v>6292</v>
      </c>
      <c r="F2132" t="s">
        <v>10274</v>
      </c>
      <c r="G2132" t="s">
        <v>10405</v>
      </c>
      <c r="H2132">
        <v>0</v>
      </c>
      <c r="I2132">
        <v>0</v>
      </c>
      <c r="J2132">
        <v>0</v>
      </c>
      <c r="K2132">
        <v>0</v>
      </c>
      <c r="L2132">
        <v>0</v>
      </c>
      <c r="M2132">
        <v>0</v>
      </c>
    </row>
    <row r="2133" spans="1:13" x14ac:dyDescent="0.2">
      <c r="A2133">
        <v>5730084</v>
      </c>
      <c r="B2133" t="s">
        <v>6289</v>
      </c>
      <c r="C2133" t="s">
        <v>10273</v>
      </c>
      <c r="D2133" t="s">
        <v>10406</v>
      </c>
      <c r="E2133" t="s">
        <v>6292</v>
      </c>
      <c r="F2133" t="s">
        <v>10274</v>
      </c>
      <c r="G2133" t="s">
        <v>10407</v>
      </c>
      <c r="H2133">
        <v>0</v>
      </c>
      <c r="I2133">
        <v>0</v>
      </c>
      <c r="J2133">
        <v>1</v>
      </c>
      <c r="K2133">
        <v>0</v>
      </c>
      <c r="L2133">
        <v>0</v>
      </c>
      <c r="M2133">
        <v>0</v>
      </c>
    </row>
    <row r="2134" spans="1:13" x14ac:dyDescent="0.2">
      <c r="A2134">
        <v>5731145</v>
      </c>
      <c r="B2134" t="s">
        <v>6289</v>
      </c>
      <c r="C2134" t="s">
        <v>10273</v>
      </c>
      <c r="D2134" t="s">
        <v>10408</v>
      </c>
      <c r="E2134" t="s">
        <v>6292</v>
      </c>
      <c r="F2134" t="s">
        <v>10274</v>
      </c>
      <c r="G2134" t="s">
        <v>10409</v>
      </c>
      <c r="H2134">
        <v>0</v>
      </c>
      <c r="I2134">
        <v>0</v>
      </c>
      <c r="J2134">
        <v>1</v>
      </c>
      <c r="K2134">
        <v>0</v>
      </c>
      <c r="L2134">
        <v>0</v>
      </c>
      <c r="M2134">
        <v>0</v>
      </c>
    </row>
    <row r="2135" spans="1:13" x14ac:dyDescent="0.2">
      <c r="A2135">
        <v>5731182</v>
      </c>
      <c r="B2135" t="s">
        <v>6289</v>
      </c>
      <c r="C2135" t="s">
        <v>10273</v>
      </c>
      <c r="D2135" t="s">
        <v>10410</v>
      </c>
      <c r="E2135" t="s">
        <v>6292</v>
      </c>
      <c r="F2135" t="s">
        <v>10274</v>
      </c>
      <c r="G2135" t="s">
        <v>10411</v>
      </c>
      <c r="H2135">
        <v>0</v>
      </c>
      <c r="I2135">
        <v>0</v>
      </c>
      <c r="J2135">
        <v>0</v>
      </c>
      <c r="K2135">
        <v>0</v>
      </c>
      <c r="L2135">
        <v>0</v>
      </c>
      <c r="M2135">
        <v>0</v>
      </c>
    </row>
    <row r="2136" spans="1:13" x14ac:dyDescent="0.2">
      <c r="A2136">
        <v>5731193</v>
      </c>
      <c r="B2136" t="s">
        <v>6289</v>
      </c>
      <c r="C2136" t="s">
        <v>10273</v>
      </c>
      <c r="D2136" t="s">
        <v>10412</v>
      </c>
      <c r="E2136" t="s">
        <v>6292</v>
      </c>
      <c r="F2136" t="s">
        <v>10274</v>
      </c>
      <c r="G2136" t="s">
        <v>10413</v>
      </c>
      <c r="H2136">
        <v>0</v>
      </c>
      <c r="I2136">
        <v>0</v>
      </c>
      <c r="J2136">
        <v>0</v>
      </c>
      <c r="K2136">
        <v>0</v>
      </c>
      <c r="L2136">
        <v>0</v>
      </c>
      <c r="M2136">
        <v>0</v>
      </c>
    </row>
    <row r="2137" spans="1:13" x14ac:dyDescent="0.2">
      <c r="A2137">
        <v>5730018</v>
      </c>
      <c r="B2137" t="s">
        <v>6289</v>
      </c>
      <c r="C2137" t="s">
        <v>10273</v>
      </c>
      <c r="D2137" t="s">
        <v>10414</v>
      </c>
      <c r="E2137" t="s">
        <v>6292</v>
      </c>
      <c r="F2137" t="s">
        <v>10274</v>
      </c>
      <c r="G2137" t="s">
        <v>10415</v>
      </c>
      <c r="H2137">
        <v>0</v>
      </c>
      <c r="I2137">
        <v>0</v>
      </c>
      <c r="J2137">
        <v>0</v>
      </c>
      <c r="K2137">
        <v>0</v>
      </c>
      <c r="L2137">
        <v>0</v>
      </c>
      <c r="M2137">
        <v>0</v>
      </c>
    </row>
    <row r="2138" spans="1:13" x14ac:dyDescent="0.2">
      <c r="A2138">
        <v>5730056</v>
      </c>
      <c r="B2138" t="s">
        <v>6289</v>
      </c>
      <c r="C2138" t="s">
        <v>10273</v>
      </c>
      <c r="D2138" t="s">
        <v>9794</v>
      </c>
      <c r="E2138" t="s">
        <v>6292</v>
      </c>
      <c r="F2138" t="s">
        <v>10274</v>
      </c>
      <c r="G2138" t="s">
        <v>9795</v>
      </c>
      <c r="H2138">
        <v>0</v>
      </c>
      <c r="I2138">
        <v>0</v>
      </c>
      <c r="J2138">
        <v>0</v>
      </c>
      <c r="K2138">
        <v>0</v>
      </c>
      <c r="L2138">
        <v>0</v>
      </c>
      <c r="M2138">
        <v>0</v>
      </c>
    </row>
    <row r="2139" spans="1:13" x14ac:dyDescent="0.2">
      <c r="A2139">
        <v>5730081</v>
      </c>
      <c r="B2139" t="s">
        <v>6289</v>
      </c>
      <c r="C2139" t="s">
        <v>10273</v>
      </c>
      <c r="D2139" t="s">
        <v>10416</v>
      </c>
      <c r="E2139" t="s">
        <v>6292</v>
      </c>
      <c r="F2139" t="s">
        <v>10274</v>
      </c>
      <c r="G2139" t="s">
        <v>10417</v>
      </c>
      <c r="H2139">
        <v>0</v>
      </c>
      <c r="I2139">
        <v>0</v>
      </c>
      <c r="J2139">
        <v>0</v>
      </c>
      <c r="K2139">
        <v>0</v>
      </c>
      <c r="L2139">
        <v>0</v>
      </c>
      <c r="M2139">
        <v>0</v>
      </c>
    </row>
    <row r="2140" spans="1:13" x14ac:dyDescent="0.2">
      <c r="A2140">
        <v>5731153</v>
      </c>
      <c r="B2140" t="s">
        <v>6289</v>
      </c>
      <c r="C2140" t="s">
        <v>10273</v>
      </c>
      <c r="D2140" t="s">
        <v>10418</v>
      </c>
      <c r="E2140" t="s">
        <v>6292</v>
      </c>
      <c r="F2140" t="s">
        <v>10274</v>
      </c>
      <c r="G2140" t="s">
        <v>10419</v>
      </c>
      <c r="H2140">
        <v>0</v>
      </c>
      <c r="I2140">
        <v>0</v>
      </c>
      <c r="J2140">
        <v>1</v>
      </c>
      <c r="K2140">
        <v>0</v>
      </c>
      <c r="L2140">
        <v>0</v>
      </c>
      <c r="M2140">
        <v>0</v>
      </c>
    </row>
    <row r="2141" spans="1:13" x14ac:dyDescent="0.2">
      <c r="A2141">
        <v>5731132</v>
      </c>
      <c r="B2141" t="s">
        <v>6289</v>
      </c>
      <c r="C2141" t="s">
        <v>10273</v>
      </c>
      <c r="D2141" t="s">
        <v>10420</v>
      </c>
      <c r="E2141" t="s">
        <v>6292</v>
      </c>
      <c r="F2141" t="s">
        <v>10274</v>
      </c>
      <c r="G2141" t="s">
        <v>10421</v>
      </c>
      <c r="H2141">
        <v>0</v>
      </c>
      <c r="I2141">
        <v>0</v>
      </c>
      <c r="J2141">
        <v>1</v>
      </c>
      <c r="K2141">
        <v>0</v>
      </c>
      <c r="L2141">
        <v>0</v>
      </c>
      <c r="M2141">
        <v>0</v>
      </c>
    </row>
    <row r="2142" spans="1:13" x14ac:dyDescent="0.2">
      <c r="A2142">
        <v>5731152</v>
      </c>
      <c r="B2142" t="s">
        <v>6289</v>
      </c>
      <c r="C2142" t="s">
        <v>10273</v>
      </c>
      <c r="D2142" t="s">
        <v>10422</v>
      </c>
      <c r="E2142" t="s">
        <v>6292</v>
      </c>
      <c r="F2142" t="s">
        <v>10274</v>
      </c>
      <c r="G2142" t="s">
        <v>10423</v>
      </c>
      <c r="H2142">
        <v>0</v>
      </c>
      <c r="I2142">
        <v>0</v>
      </c>
      <c r="J2142">
        <v>1</v>
      </c>
      <c r="K2142">
        <v>0</v>
      </c>
      <c r="L2142">
        <v>0</v>
      </c>
      <c r="M2142">
        <v>0</v>
      </c>
    </row>
    <row r="2143" spans="1:13" x14ac:dyDescent="0.2">
      <c r="A2143">
        <v>5731135</v>
      </c>
      <c r="B2143" t="s">
        <v>6289</v>
      </c>
      <c r="C2143" t="s">
        <v>10273</v>
      </c>
      <c r="D2143" t="s">
        <v>10424</v>
      </c>
      <c r="E2143" t="s">
        <v>6292</v>
      </c>
      <c r="F2143" t="s">
        <v>10274</v>
      </c>
      <c r="G2143" t="s">
        <v>10425</v>
      </c>
      <c r="H2143">
        <v>0</v>
      </c>
      <c r="I2143">
        <v>0</v>
      </c>
      <c r="J2143">
        <v>0</v>
      </c>
      <c r="K2143">
        <v>0</v>
      </c>
      <c r="L2143">
        <v>0</v>
      </c>
      <c r="M2143">
        <v>0</v>
      </c>
    </row>
    <row r="2144" spans="1:13" x14ac:dyDescent="0.2">
      <c r="A2144">
        <v>5731154</v>
      </c>
      <c r="B2144" t="s">
        <v>6289</v>
      </c>
      <c r="C2144" t="s">
        <v>10273</v>
      </c>
      <c r="D2144" t="s">
        <v>10426</v>
      </c>
      <c r="E2144" t="s">
        <v>6292</v>
      </c>
      <c r="F2144" t="s">
        <v>10274</v>
      </c>
      <c r="G2144" t="s">
        <v>10427</v>
      </c>
      <c r="H2144">
        <v>0</v>
      </c>
      <c r="I2144">
        <v>0</v>
      </c>
      <c r="J2144">
        <v>1</v>
      </c>
      <c r="K2144">
        <v>0</v>
      </c>
      <c r="L2144">
        <v>0</v>
      </c>
      <c r="M2144">
        <v>0</v>
      </c>
    </row>
    <row r="2145" spans="1:13" x14ac:dyDescent="0.2">
      <c r="A2145">
        <v>5731155</v>
      </c>
      <c r="B2145" t="s">
        <v>6289</v>
      </c>
      <c r="C2145" t="s">
        <v>10273</v>
      </c>
      <c r="D2145" t="s">
        <v>10428</v>
      </c>
      <c r="E2145" t="s">
        <v>6292</v>
      </c>
      <c r="F2145" t="s">
        <v>10274</v>
      </c>
      <c r="G2145" t="s">
        <v>10429</v>
      </c>
      <c r="H2145">
        <v>0</v>
      </c>
      <c r="I2145">
        <v>0</v>
      </c>
      <c r="J2145">
        <v>1</v>
      </c>
      <c r="K2145">
        <v>0</v>
      </c>
      <c r="L2145">
        <v>0</v>
      </c>
      <c r="M2145">
        <v>0</v>
      </c>
    </row>
    <row r="2146" spans="1:13" x14ac:dyDescent="0.2">
      <c r="A2146">
        <v>5731138</v>
      </c>
      <c r="B2146" t="s">
        <v>6289</v>
      </c>
      <c r="C2146" t="s">
        <v>10273</v>
      </c>
      <c r="D2146" t="s">
        <v>10430</v>
      </c>
      <c r="E2146" t="s">
        <v>6292</v>
      </c>
      <c r="F2146" t="s">
        <v>10274</v>
      </c>
      <c r="G2146" t="s">
        <v>10431</v>
      </c>
      <c r="H2146">
        <v>0</v>
      </c>
      <c r="I2146">
        <v>0</v>
      </c>
      <c r="J2146">
        <v>1</v>
      </c>
      <c r="K2146">
        <v>0</v>
      </c>
      <c r="L2146">
        <v>0</v>
      </c>
      <c r="M2146">
        <v>0</v>
      </c>
    </row>
    <row r="2147" spans="1:13" x14ac:dyDescent="0.2">
      <c r="A2147">
        <v>5731133</v>
      </c>
      <c r="B2147" t="s">
        <v>6289</v>
      </c>
      <c r="C2147" t="s">
        <v>10273</v>
      </c>
      <c r="D2147" t="s">
        <v>10432</v>
      </c>
      <c r="E2147" t="s">
        <v>6292</v>
      </c>
      <c r="F2147" t="s">
        <v>10274</v>
      </c>
      <c r="G2147" t="s">
        <v>10433</v>
      </c>
      <c r="H2147">
        <v>0</v>
      </c>
      <c r="I2147">
        <v>0</v>
      </c>
      <c r="J2147">
        <v>1</v>
      </c>
      <c r="K2147">
        <v>0</v>
      </c>
      <c r="L2147">
        <v>0</v>
      </c>
      <c r="M2147">
        <v>0</v>
      </c>
    </row>
    <row r="2148" spans="1:13" x14ac:dyDescent="0.2">
      <c r="A2148">
        <v>5731166</v>
      </c>
      <c r="B2148" t="s">
        <v>6289</v>
      </c>
      <c r="C2148" t="s">
        <v>10273</v>
      </c>
      <c r="D2148" t="s">
        <v>10434</v>
      </c>
      <c r="E2148" t="s">
        <v>6292</v>
      </c>
      <c r="F2148" t="s">
        <v>10274</v>
      </c>
      <c r="G2148" t="s">
        <v>10435</v>
      </c>
      <c r="H2148">
        <v>0</v>
      </c>
      <c r="I2148">
        <v>0</v>
      </c>
      <c r="J2148">
        <v>0</v>
      </c>
      <c r="K2148">
        <v>0</v>
      </c>
      <c r="L2148">
        <v>0</v>
      </c>
      <c r="M2148">
        <v>0</v>
      </c>
    </row>
    <row r="2149" spans="1:13" x14ac:dyDescent="0.2">
      <c r="A2149">
        <v>5731191</v>
      </c>
      <c r="B2149" t="s">
        <v>6289</v>
      </c>
      <c r="C2149" t="s">
        <v>10273</v>
      </c>
      <c r="D2149" t="s">
        <v>6407</v>
      </c>
      <c r="E2149" t="s">
        <v>6292</v>
      </c>
      <c r="F2149" t="s">
        <v>10274</v>
      </c>
      <c r="G2149" t="s">
        <v>6408</v>
      </c>
      <c r="H2149">
        <v>0</v>
      </c>
      <c r="I2149">
        <v>0</v>
      </c>
      <c r="J2149">
        <v>1</v>
      </c>
      <c r="K2149">
        <v>0</v>
      </c>
      <c r="L2149">
        <v>0</v>
      </c>
      <c r="M2149">
        <v>0</v>
      </c>
    </row>
    <row r="2150" spans="1:13" x14ac:dyDescent="0.2">
      <c r="A2150">
        <v>5730095</v>
      </c>
      <c r="B2150" t="s">
        <v>6289</v>
      </c>
      <c r="C2150" t="s">
        <v>10273</v>
      </c>
      <c r="D2150" t="s">
        <v>10436</v>
      </c>
      <c r="E2150" t="s">
        <v>6292</v>
      </c>
      <c r="F2150" t="s">
        <v>10274</v>
      </c>
      <c r="G2150" t="s">
        <v>10437</v>
      </c>
      <c r="H2150">
        <v>0</v>
      </c>
      <c r="I2150">
        <v>0</v>
      </c>
      <c r="J2150">
        <v>0</v>
      </c>
      <c r="K2150">
        <v>0</v>
      </c>
      <c r="L2150">
        <v>0</v>
      </c>
      <c r="M2150">
        <v>0</v>
      </c>
    </row>
    <row r="2151" spans="1:13" x14ac:dyDescent="0.2">
      <c r="A2151">
        <v>5730117</v>
      </c>
      <c r="B2151" t="s">
        <v>6289</v>
      </c>
      <c r="C2151" t="s">
        <v>10273</v>
      </c>
      <c r="D2151" t="s">
        <v>10438</v>
      </c>
      <c r="E2151" t="s">
        <v>6292</v>
      </c>
      <c r="F2151" t="s">
        <v>10274</v>
      </c>
      <c r="G2151" t="s">
        <v>10439</v>
      </c>
      <c r="H2151">
        <v>0</v>
      </c>
      <c r="I2151">
        <v>0</v>
      </c>
      <c r="J2151">
        <v>0</v>
      </c>
      <c r="K2151">
        <v>0</v>
      </c>
      <c r="L2151">
        <v>0</v>
      </c>
      <c r="M2151">
        <v>0</v>
      </c>
    </row>
    <row r="2152" spans="1:13" x14ac:dyDescent="0.2">
      <c r="A2152">
        <v>5730111</v>
      </c>
      <c r="B2152" t="s">
        <v>6289</v>
      </c>
      <c r="C2152" t="s">
        <v>10273</v>
      </c>
      <c r="D2152" t="s">
        <v>10440</v>
      </c>
      <c r="E2152" t="s">
        <v>6292</v>
      </c>
      <c r="F2152" t="s">
        <v>10274</v>
      </c>
      <c r="G2152" t="s">
        <v>10441</v>
      </c>
      <c r="H2152">
        <v>0</v>
      </c>
      <c r="I2152">
        <v>0</v>
      </c>
      <c r="J2152">
        <v>1</v>
      </c>
      <c r="K2152">
        <v>0</v>
      </c>
      <c r="L2152">
        <v>0</v>
      </c>
      <c r="M2152">
        <v>0</v>
      </c>
    </row>
    <row r="2153" spans="1:13" x14ac:dyDescent="0.2">
      <c r="A2153">
        <v>5730116</v>
      </c>
      <c r="B2153" t="s">
        <v>6289</v>
      </c>
      <c r="C2153" t="s">
        <v>10273</v>
      </c>
      <c r="D2153" t="s">
        <v>10442</v>
      </c>
      <c r="E2153" t="s">
        <v>6292</v>
      </c>
      <c r="F2153" t="s">
        <v>10274</v>
      </c>
      <c r="G2153" t="s">
        <v>10443</v>
      </c>
      <c r="H2153">
        <v>0</v>
      </c>
      <c r="I2153">
        <v>0</v>
      </c>
      <c r="J2153">
        <v>1</v>
      </c>
      <c r="K2153">
        <v>0</v>
      </c>
      <c r="L2153">
        <v>0</v>
      </c>
      <c r="M2153">
        <v>0</v>
      </c>
    </row>
    <row r="2154" spans="1:13" x14ac:dyDescent="0.2">
      <c r="A2154">
        <v>5730118</v>
      </c>
      <c r="B2154" t="s">
        <v>6289</v>
      </c>
      <c r="C2154" t="s">
        <v>10273</v>
      </c>
      <c r="D2154" t="s">
        <v>10444</v>
      </c>
      <c r="E2154" t="s">
        <v>6292</v>
      </c>
      <c r="F2154" t="s">
        <v>10274</v>
      </c>
      <c r="G2154" t="s">
        <v>10445</v>
      </c>
      <c r="H2154">
        <v>0</v>
      </c>
      <c r="I2154">
        <v>0</v>
      </c>
      <c r="J2154">
        <v>1</v>
      </c>
      <c r="K2154">
        <v>0</v>
      </c>
      <c r="L2154">
        <v>0</v>
      </c>
      <c r="M2154">
        <v>0</v>
      </c>
    </row>
    <row r="2155" spans="1:13" x14ac:dyDescent="0.2">
      <c r="A2155">
        <v>5731164</v>
      </c>
      <c r="B2155" t="s">
        <v>6289</v>
      </c>
      <c r="C2155" t="s">
        <v>10273</v>
      </c>
      <c r="D2155" t="s">
        <v>10446</v>
      </c>
      <c r="E2155" t="s">
        <v>6292</v>
      </c>
      <c r="F2155" t="s">
        <v>10274</v>
      </c>
      <c r="G2155" t="s">
        <v>10447</v>
      </c>
      <c r="H2155">
        <v>0</v>
      </c>
      <c r="I2155">
        <v>0</v>
      </c>
      <c r="J2155">
        <v>0</v>
      </c>
      <c r="K2155">
        <v>0</v>
      </c>
      <c r="L2155">
        <v>0</v>
      </c>
      <c r="M2155">
        <v>0</v>
      </c>
    </row>
    <row r="2156" spans="1:13" x14ac:dyDescent="0.2">
      <c r="A2156">
        <v>5730113</v>
      </c>
      <c r="B2156" t="s">
        <v>6289</v>
      </c>
      <c r="C2156" t="s">
        <v>10273</v>
      </c>
      <c r="D2156" t="s">
        <v>10448</v>
      </c>
      <c r="E2156" t="s">
        <v>6292</v>
      </c>
      <c r="F2156" t="s">
        <v>10274</v>
      </c>
      <c r="G2156" t="s">
        <v>10449</v>
      </c>
      <c r="H2156">
        <v>0</v>
      </c>
      <c r="I2156">
        <v>0</v>
      </c>
      <c r="J2156">
        <v>1</v>
      </c>
      <c r="K2156">
        <v>0</v>
      </c>
      <c r="L2156">
        <v>0</v>
      </c>
      <c r="M2156">
        <v>0</v>
      </c>
    </row>
    <row r="2157" spans="1:13" x14ac:dyDescent="0.2">
      <c r="A2157">
        <v>5730112</v>
      </c>
      <c r="B2157" t="s">
        <v>6289</v>
      </c>
      <c r="C2157" t="s">
        <v>10273</v>
      </c>
      <c r="D2157" t="s">
        <v>10450</v>
      </c>
      <c r="E2157" t="s">
        <v>6292</v>
      </c>
      <c r="F2157" t="s">
        <v>10274</v>
      </c>
      <c r="G2157" t="s">
        <v>10451</v>
      </c>
      <c r="H2157">
        <v>0</v>
      </c>
      <c r="I2157">
        <v>0</v>
      </c>
      <c r="J2157">
        <v>0</v>
      </c>
      <c r="K2157">
        <v>0</v>
      </c>
      <c r="L2157">
        <v>0</v>
      </c>
      <c r="M2157">
        <v>0</v>
      </c>
    </row>
    <row r="2158" spans="1:13" x14ac:dyDescent="0.2">
      <c r="A2158">
        <v>5730035</v>
      </c>
      <c r="B2158" t="s">
        <v>6289</v>
      </c>
      <c r="C2158" t="s">
        <v>10273</v>
      </c>
      <c r="D2158" t="s">
        <v>10452</v>
      </c>
      <c r="E2158" t="s">
        <v>6292</v>
      </c>
      <c r="F2158" t="s">
        <v>10274</v>
      </c>
      <c r="G2158" t="s">
        <v>10453</v>
      </c>
      <c r="H2158">
        <v>0</v>
      </c>
      <c r="I2158">
        <v>0</v>
      </c>
      <c r="J2158">
        <v>0</v>
      </c>
      <c r="K2158">
        <v>0</v>
      </c>
      <c r="L2158">
        <v>0</v>
      </c>
      <c r="M2158">
        <v>0</v>
      </c>
    </row>
    <row r="2159" spans="1:13" x14ac:dyDescent="0.2">
      <c r="A2159">
        <v>5731162</v>
      </c>
      <c r="B2159" t="s">
        <v>6289</v>
      </c>
      <c r="C2159" t="s">
        <v>10273</v>
      </c>
      <c r="D2159" t="s">
        <v>10454</v>
      </c>
      <c r="E2159" t="s">
        <v>6292</v>
      </c>
      <c r="F2159" t="s">
        <v>10274</v>
      </c>
      <c r="G2159" t="s">
        <v>10455</v>
      </c>
      <c r="H2159">
        <v>0</v>
      </c>
      <c r="I2159">
        <v>0</v>
      </c>
      <c r="J2159">
        <v>1</v>
      </c>
      <c r="K2159">
        <v>0</v>
      </c>
      <c r="L2159">
        <v>0</v>
      </c>
      <c r="M2159">
        <v>0</v>
      </c>
    </row>
    <row r="2160" spans="1:13" x14ac:dyDescent="0.2">
      <c r="A2160">
        <v>5730001</v>
      </c>
      <c r="B2160" t="s">
        <v>6289</v>
      </c>
      <c r="C2160" t="s">
        <v>10273</v>
      </c>
      <c r="D2160" t="s">
        <v>10456</v>
      </c>
      <c r="E2160" t="s">
        <v>6292</v>
      </c>
      <c r="F2160" t="s">
        <v>10274</v>
      </c>
      <c r="G2160" t="s">
        <v>10457</v>
      </c>
      <c r="H2160">
        <v>0</v>
      </c>
      <c r="I2160">
        <v>0</v>
      </c>
      <c r="J2160">
        <v>1</v>
      </c>
      <c r="K2160">
        <v>0</v>
      </c>
      <c r="L2160">
        <v>0</v>
      </c>
      <c r="M2160">
        <v>0</v>
      </c>
    </row>
    <row r="2161" spans="1:13" x14ac:dyDescent="0.2">
      <c r="A2161">
        <v>5730024</v>
      </c>
      <c r="B2161" t="s">
        <v>6289</v>
      </c>
      <c r="C2161" t="s">
        <v>10273</v>
      </c>
      <c r="D2161" t="s">
        <v>10458</v>
      </c>
      <c r="E2161" t="s">
        <v>6292</v>
      </c>
      <c r="F2161" t="s">
        <v>10274</v>
      </c>
      <c r="G2161" t="s">
        <v>10459</v>
      </c>
      <c r="H2161">
        <v>0</v>
      </c>
      <c r="I2161">
        <v>0</v>
      </c>
      <c r="J2161">
        <v>0</v>
      </c>
      <c r="K2161">
        <v>0</v>
      </c>
      <c r="L2161">
        <v>0</v>
      </c>
      <c r="M2161">
        <v>0</v>
      </c>
    </row>
    <row r="2162" spans="1:13" x14ac:dyDescent="0.2">
      <c r="A2162">
        <v>5730123</v>
      </c>
      <c r="B2162" t="s">
        <v>6289</v>
      </c>
      <c r="C2162" t="s">
        <v>10273</v>
      </c>
      <c r="D2162" t="s">
        <v>10073</v>
      </c>
      <c r="E2162" t="s">
        <v>6292</v>
      </c>
      <c r="F2162" t="s">
        <v>10274</v>
      </c>
      <c r="G2162" t="s">
        <v>10074</v>
      </c>
      <c r="H2162">
        <v>0</v>
      </c>
      <c r="I2162">
        <v>0</v>
      </c>
      <c r="J2162">
        <v>0</v>
      </c>
      <c r="K2162">
        <v>0</v>
      </c>
      <c r="L2162">
        <v>0</v>
      </c>
      <c r="M2162">
        <v>0</v>
      </c>
    </row>
    <row r="2163" spans="1:13" x14ac:dyDescent="0.2">
      <c r="A2163">
        <v>5730125</v>
      </c>
      <c r="B2163" t="s">
        <v>6289</v>
      </c>
      <c r="C2163" t="s">
        <v>10273</v>
      </c>
      <c r="D2163" t="s">
        <v>10460</v>
      </c>
      <c r="E2163" t="s">
        <v>6292</v>
      </c>
      <c r="F2163" t="s">
        <v>10274</v>
      </c>
      <c r="G2163" t="s">
        <v>10461</v>
      </c>
      <c r="H2163">
        <v>0</v>
      </c>
      <c r="I2163">
        <v>0</v>
      </c>
      <c r="J2163">
        <v>1</v>
      </c>
      <c r="K2163">
        <v>0</v>
      </c>
      <c r="L2163">
        <v>0</v>
      </c>
      <c r="M2163">
        <v>0</v>
      </c>
    </row>
    <row r="2164" spans="1:13" x14ac:dyDescent="0.2">
      <c r="A2164">
        <v>5730122</v>
      </c>
      <c r="B2164" t="s">
        <v>6289</v>
      </c>
      <c r="C2164" t="s">
        <v>10273</v>
      </c>
      <c r="D2164" t="s">
        <v>10462</v>
      </c>
      <c r="E2164" t="s">
        <v>6292</v>
      </c>
      <c r="F2164" t="s">
        <v>10274</v>
      </c>
      <c r="G2164" t="s">
        <v>10463</v>
      </c>
      <c r="H2164">
        <v>0</v>
      </c>
      <c r="I2164">
        <v>0</v>
      </c>
      <c r="J2164">
        <v>1</v>
      </c>
      <c r="K2164">
        <v>0</v>
      </c>
      <c r="L2164">
        <v>0</v>
      </c>
      <c r="M2164">
        <v>0</v>
      </c>
    </row>
    <row r="2165" spans="1:13" x14ac:dyDescent="0.2">
      <c r="A2165">
        <v>5730126</v>
      </c>
      <c r="B2165" t="s">
        <v>6289</v>
      </c>
      <c r="C2165" t="s">
        <v>10273</v>
      </c>
      <c r="D2165" t="s">
        <v>10464</v>
      </c>
      <c r="E2165" t="s">
        <v>6292</v>
      </c>
      <c r="F2165" t="s">
        <v>10274</v>
      </c>
      <c r="G2165" t="s">
        <v>10465</v>
      </c>
      <c r="H2165">
        <v>0</v>
      </c>
      <c r="I2165">
        <v>0</v>
      </c>
      <c r="J2165">
        <v>1</v>
      </c>
      <c r="K2165">
        <v>0</v>
      </c>
      <c r="L2165">
        <v>0</v>
      </c>
      <c r="M2165">
        <v>0</v>
      </c>
    </row>
    <row r="2166" spans="1:13" x14ac:dyDescent="0.2">
      <c r="A2166">
        <v>5730124</v>
      </c>
      <c r="B2166" t="s">
        <v>6289</v>
      </c>
      <c r="C2166" t="s">
        <v>10273</v>
      </c>
      <c r="D2166" t="s">
        <v>10466</v>
      </c>
      <c r="E2166" t="s">
        <v>6292</v>
      </c>
      <c r="F2166" t="s">
        <v>10274</v>
      </c>
      <c r="G2166" t="s">
        <v>10076</v>
      </c>
      <c r="H2166">
        <v>0</v>
      </c>
      <c r="I2166">
        <v>0</v>
      </c>
      <c r="J2166">
        <v>1</v>
      </c>
      <c r="K2166">
        <v>0</v>
      </c>
      <c r="L2166">
        <v>0</v>
      </c>
      <c r="M2166">
        <v>0</v>
      </c>
    </row>
    <row r="2167" spans="1:13" x14ac:dyDescent="0.2">
      <c r="A2167">
        <v>5730121</v>
      </c>
      <c r="B2167" t="s">
        <v>6289</v>
      </c>
      <c r="C2167" t="s">
        <v>10273</v>
      </c>
      <c r="D2167" t="s">
        <v>10467</v>
      </c>
      <c r="E2167" t="s">
        <v>6292</v>
      </c>
      <c r="F2167" t="s">
        <v>10274</v>
      </c>
      <c r="G2167" t="s">
        <v>10078</v>
      </c>
      <c r="H2167">
        <v>0</v>
      </c>
      <c r="I2167">
        <v>0</v>
      </c>
      <c r="J2167">
        <v>1</v>
      </c>
      <c r="K2167">
        <v>0</v>
      </c>
      <c r="L2167">
        <v>0</v>
      </c>
      <c r="M2167">
        <v>0</v>
      </c>
    </row>
    <row r="2168" spans="1:13" x14ac:dyDescent="0.2">
      <c r="A2168">
        <v>5730127</v>
      </c>
      <c r="B2168" t="s">
        <v>6289</v>
      </c>
      <c r="C2168" t="s">
        <v>10273</v>
      </c>
      <c r="D2168" t="s">
        <v>10468</v>
      </c>
      <c r="E2168" t="s">
        <v>6292</v>
      </c>
      <c r="F2168" t="s">
        <v>10274</v>
      </c>
      <c r="G2168" t="s">
        <v>10469</v>
      </c>
      <c r="H2168">
        <v>0</v>
      </c>
      <c r="I2168">
        <v>0</v>
      </c>
      <c r="J2168">
        <v>1</v>
      </c>
      <c r="K2168">
        <v>0</v>
      </c>
      <c r="L2168">
        <v>0</v>
      </c>
      <c r="M2168">
        <v>0</v>
      </c>
    </row>
    <row r="2169" spans="1:13" x14ac:dyDescent="0.2">
      <c r="A2169">
        <v>5730128</v>
      </c>
      <c r="B2169" t="s">
        <v>6289</v>
      </c>
      <c r="C2169" t="s">
        <v>10273</v>
      </c>
      <c r="D2169" t="s">
        <v>10470</v>
      </c>
      <c r="E2169" t="s">
        <v>6292</v>
      </c>
      <c r="F2169" t="s">
        <v>10274</v>
      </c>
      <c r="G2169" t="s">
        <v>10471</v>
      </c>
      <c r="H2169">
        <v>0</v>
      </c>
      <c r="I2169">
        <v>0</v>
      </c>
      <c r="J2169">
        <v>1</v>
      </c>
      <c r="K2169">
        <v>0</v>
      </c>
      <c r="L2169">
        <v>0</v>
      </c>
      <c r="M2169">
        <v>0</v>
      </c>
    </row>
    <row r="2170" spans="1:13" x14ac:dyDescent="0.2">
      <c r="A2170">
        <v>5730057</v>
      </c>
      <c r="B2170" t="s">
        <v>6289</v>
      </c>
      <c r="C2170" t="s">
        <v>10273</v>
      </c>
      <c r="D2170" t="s">
        <v>9855</v>
      </c>
      <c r="E2170" t="s">
        <v>6292</v>
      </c>
      <c r="F2170" t="s">
        <v>10274</v>
      </c>
      <c r="G2170" t="s">
        <v>9856</v>
      </c>
      <c r="H2170">
        <v>0</v>
      </c>
      <c r="I2170">
        <v>0</v>
      </c>
      <c r="J2170">
        <v>0</v>
      </c>
      <c r="K2170">
        <v>0</v>
      </c>
      <c r="L2170">
        <v>0</v>
      </c>
      <c r="M2170">
        <v>0</v>
      </c>
    </row>
    <row r="2171" spans="1:13" x14ac:dyDescent="0.2">
      <c r="A2171">
        <v>5730065</v>
      </c>
      <c r="B2171" t="s">
        <v>6289</v>
      </c>
      <c r="C2171" t="s">
        <v>10273</v>
      </c>
      <c r="D2171" t="s">
        <v>10472</v>
      </c>
      <c r="E2171" t="s">
        <v>6292</v>
      </c>
      <c r="F2171" t="s">
        <v>10274</v>
      </c>
      <c r="G2171" t="s">
        <v>10473</v>
      </c>
      <c r="H2171">
        <v>0</v>
      </c>
      <c r="I2171">
        <v>0</v>
      </c>
      <c r="J2171">
        <v>1</v>
      </c>
      <c r="K2171">
        <v>0</v>
      </c>
      <c r="L2171">
        <v>0</v>
      </c>
      <c r="M2171">
        <v>0</v>
      </c>
    </row>
    <row r="2172" spans="1:13" x14ac:dyDescent="0.2">
      <c r="A2172">
        <v>5730003</v>
      </c>
      <c r="B2172" t="s">
        <v>6289</v>
      </c>
      <c r="C2172" t="s">
        <v>10273</v>
      </c>
      <c r="D2172" t="s">
        <v>10474</v>
      </c>
      <c r="E2172" t="s">
        <v>6292</v>
      </c>
      <c r="F2172" t="s">
        <v>10274</v>
      </c>
      <c r="G2172" t="s">
        <v>10475</v>
      </c>
      <c r="H2172">
        <v>0</v>
      </c>
      <c r="I2172">
        <v>0</v>
      </c>
      <c r="J2172">
        <v>1</v>
      </c>
      <c r="K2172">
        <v>0</v>
      </c>
      <c r="L2172">
        <v>0</v>
      </c>
      <c r="M2172">
        <v>0</v>
      </c>
    </row>
    <row r="2173" spans="1:13" x14ac:dyDescent="0.2">
      <c r="A2173">
        <v>5730002</v>
      </c>
      <c r="B2173" t="s">
        <v>6289</v>
      </c>
      <c r="C2173" t="s">
        <v>10273</v>
      </c>
      <c r="D2173" t="s">
        <v>10476</v>
      </c>
      <c r="E2173" t="s">
        <v>6292</v>
      </c>
      <c r="F2173" t="s">
        <v>10274</v>
      </c>
      <c r="G2173" t="s">
        <v>10477</v>
      </c>
      <c r="H2173">
        <v>0</v>
      </c>
      <c r="I2173">
        <v>0</v>
      </c>
      <c r="J2173">
        <v>1</v>
      </c>
      <c r="K2173">
        <v>0</v>
      </c>
      <c r="L2173">
        <v>0</v>
      </c>
      <c r="M2173">
        <v>0</v>
      </c>
    </row>
    <row r="2174" spans="1:13" x14ac:dyDescent="0.2">
      <c r="A2174">
        <v>5730045</v>
      </c>
      <c r="B2174" t="s">
        <v>6289</v>
      </c>
      <c r="C2174" t="s">
        <v>10273</v>
      </c>
      <c r="D2174" t="s">
        <v>10219</v>
      </c>
      <c r="E2174" t="s">
        <v>6292</v>
      </c>
      <c r="F2174" t="s">
        <v>10274</v>
      </c>
      <c r="G2174" t="s">
        <v>10220</v>
      </c>
      <c r="H2174">
        <v>0</v>
      </c>
      <c r="I2174">
        <v>0</v>
      </c>
      <c r="J2174">
        <v>0</v>
      </c>
      <c r="K2174">
        <v>0</v>
      </c>
      <c r="L2174">
        <v>0</v>
      </c>
      <c r="M2174">
        <v>0</v>
      </c>
    </row>
    <row r="2175" spans="1:13" x14ac:dyDescent="0.2">
      <c r="A2175">
        <v>5730007</v>
      </c>
      <c r="B2175" t="s">
        <v>6289</v>
      </c>
      <c r="C2175" t="s">
        <v>10273</v>
      </c>
      <c r="D2175" t="s">
        <v>10478</v>
      </c>
      <c r="E2175" t="s">
        <v>6292</v>
      </c>
      <c r="F2175" t="s">
        <v>10274</v>
      </c>
      <c r="G2175" t="s">
        <v>10479</v>
      </c>
      <c r="H2175">
        <v>0</v>
      </c>
      <c r="I2175">
        <v>0</v>
      </c>
      <c r="J2175">
        <v>1</v>
      </c>
      <c r="K2175">
        <v>0</v>
      </c>
      <c r="L2175">
        <v>0</v>
      </c>
      <c r="M2175">
        <v>0</v>
      </c>
    </row>
    <row r="2176" spans="1:13" x14ac:dyDescent="0.2">
      <c r="A2176">
        <v>5730006</v>
      </c>
      <c r="B2176" t="s">
        <v>6289</v>
      </c>
      <c r="C2176" t="s">
        <v>10273</v>
      </c>
      <c r="D2176" t="s">
        <v>10480</v>
      </c>
      <c r="E2176" t="s">
        <v>6292</v>
      </c>
      <c r="F2176" t="s">
        <v>10274</v>
      </c>
      <c r="G2176" t="s">
        <v>10481</v>
      </c>
      <c r="H2176">
        <v>0</v>
      </c>
      <c r="I2176">
        <v>0</v>
      </c>
      <c r="J2176">
        <v>0</v>
      </c>
      <c r="K2176">
        <v>0</v>
      </c>
      <c r="L2176">
        <v>0</v>
      </c>
      <c r="M2176">
        <v>0</v>
      </c>
    </row>
    <row r="2177" spans="1:13" x14ac:dyDescent="0.2">
      <c r="A2177">
        <v>5730004</v>
      </c>
      <c r="B2177" t="s">
        <v>6289</v>
      </c>
      <c r="C2177" t="s">
        <v>10273</v>
      </c>
      <c r="D2177" t="s">
        <v>10482</v>
      </c>
      <c r="E2177" t="s">
        <v>6292</v>
      </c>
      <c r="F2177" t="s">
        <v>10274</v>
      </c>
      <c r="G2177" t="s">
        <v>10483</v>
      </c>
      <c r="H2177">
        <v>0</v>
      </c>
      <c r="I2177">
        <v>0</v>
      </c>
      <c r="J2177">
        <v>1</v>
      </c>
      <c r="K2177">
        <v>0</v>
      </c>
      <c r="L2177">
        <v>0</v>
      </c>
      <c r="M2177">
        <v>0</v>
      </c>
    </row>
    <row r="2178" spans="1:13" x14ac:dyDescent="0.2">
      <c r="A2178">
        <v>5731194</v>
      </c>
      <c r="B2178" t="s">
        <v>6289</v>
      </c>
      <c r="C2178" t="s">
        <v>10273</v>
      </c>
      <c r="D2178" t="s">
        <v>10484</v>
      </c>
      <c r="E2178" t="s">
        <v>6292</v>
      </c>
      <c r="F2178" t="s">
        <v>10274</v>
      </c>
      <c r="G2178" t="s">
        <v>10485</v>
      </c>
      <c r="H2178">
        <v>0</v>
      </c>
      <c r="I2178">
        <v>0</v>
      </c>
      <c r="J2178">
        <v>0</v>
      </c>
      <c r="K2178">
        <v>0</v>
      </c>
      <c r="L2178">
        <v>0</v>
      </c>
      <c r="M2178">
        <v>0</v>
      </c>
    </row>
    <row r="2179" spans="1:13" x14ac:dyDescent="0.2">
      <c r="A2179">
        <v>5731195</v>
      </c>
      <c r="B2179" t="s">
        <v>6289</v>
      </c>
      <c r="C2179" t="s">
        <v>10273</v>
      </c>
      <c r="D2179" t="s">
        <v>10486</v>
      </c>
      <c r="E2179" t="s">
        <v>6292</v>
      </c>
      <c r="F2179" t="s">
        <v>10274</v>
      </c>
      <c r="G2179" t="s">
        <v>10487</v>
      </c>
      <c r="H2179">
        <v>0</v>
      </c>
      <c r="I2179">
        <v>0</v>
      </c>
      <c r="J2179">
        <v>0</v>
      </c>
      <c r="K2179">
        <v>0</v>
      </c>
      <c r="L2179">
        <v>0</v>
      </c>
      <c r="M2179">
        <v>0</v>
      </c>
    </row>
    <row r="2180" spans="1:13" x14ac:dyDescent="0.2">
      <c r="A2180">
        <v>5730021</v>
      </c>
      <c r="B2180" t="s">
        <v>6289</v>
      </c>
      <c r="C2180" t="s">
        <v>10273</v>
      </c>
      <c r="D2180" t="s">
        <v>10488</v>
      </c>
      <c r="E2180" t="s">
        <v>6292</v>
      </c>
      <c r="F2180" t="s">
        <v>10274</v>
      </c>
      <c r="G2180" t="s">
        <v>10489</v>
      </c>
      <c r="H2180">
        <v>0</v>
      </c>
      <c r="I2180">
        <v>0</v>
      </c>
      <c r="J2180">
        <v>0</v>
      </c>
      <c r="K2180">
        <v>0</v>
      </c>
      <c r="L2180">
        <v>0</v>
      </c>
      <c r="M2180">
        <v>0</v>
      </c>
    </row>
    <row r="2181" spans="1:13" x14ac:dyDescent="0.2">
      <c r="A2181">
        <v>5731196</v>
      </c>
      <c r="B2181" t="s">
        <v>6289</v>
      </c>
      <c r="C2181" t="s">
        <v>10273</v>
      </c>
      <c r="D2181" t="s">
        <v>10490</v>
      </c>
      <c r="E2181" t="s">
        <v>6292</v>
      </c>
      <c r="F2181" t="s">
        <v>10274</v>
      </c>
      <c r="G2181" t="s">
        <v>10491</v>
      </c>
      <c r="H2181">
        <v>0</v>
      </c>
      <c r="I2181">
        <v>0</v>
      </c>
      <c r="J2181">
        <v>0</v>
      </c>
      <c r="K2181">
        <v>0</v>
      </c>
      <c r="L2181">
        <v>0</v>
      </c>
      <c r="M2181">
        <v>0</v>
      </c>
    </row>
    <row r="2182" spans="1:13" x14ac:dyDescent="0.2">
      <c r="A2182">
        <v>5730011</v>
      </c>
      <c r="B2182" t="s">
        <v>6289</v>
      </c>
      <c r="C2182" t="s">
        <v>10273</v>
      </c>
      <c r="D2182" t="s">
        <v>10492</v>
      </c>
      <c r="E2182" t="s">
        <v>6292</v>
      </c>
      <c r="F2182" t="s">
        <v>10274</v>
      </c>
      <c r="G2182" t="s">
        <v>10493</v>
      </c>
      <c r="H2182">
        <v>0</v>
      </c>
      <c r="I2182">
        <v>0</v>
      </c>
      <c r="J2182">
        <v>0</v>
      </c>
      <c r="K2182">
        <v>0</v>
      </c>
      <c r="L2182">
        <v>0</v>
      </c>
      <c r="M2182">
        <v>0</v>
      </c>
    </row>
    <row r="2183" spans="1:13" x14ac:dyDescent="0.2">
      <c r="A2183">
        <v>5730103</v>
      </c>
      <c r="B2183" t="s">
        <v>6289</v>
      </c>
      <c r="C2183" t="s">
        <v>10273</v>
      </c>
      <c r="D2183" t="s">
        <v>10494</v>
      </c>
      <c r="E2183" t="s">
        <v>6292</v>
      </c>
      <c r="F2183" t="s">
        <v>10274</v>
      </c>
      <c r="G2183" t="s">
        <v>10495</v>
      </c>
      <c r="H2183">
        <v>0</v>
      </c>
      <c r="I2183">
        <v>0</v>
      </c>
      <c r="J2183">
        <v>1</v>
      </c>
      <c r="K2183">
        <v>0</v>
      </c>
      <c r="L2183">
        <v>0</v>
      </c>
      <c r="M2183">
        <v>0</v>
      </c>
    </row>
    <row r="2184" spans="1:13" x14ac:dyDescent="0.2">
      <c r="A2184">
        <v>5730102</v>
      </c>
      <c r="B2184" t="s">
        <v>6289</v>
      </c>
      <c r="C2184" t="s">
        <v>10273</v>
      </c>
      <c r="D2184" t="s">
        <v>10496</v>
      </c>
      <c r="E2184" t="s">
        <v>6292</v>
      </c>
      <c r="F2184" t="s">
        <v>10274</v>
      </c>
      <c r="G2184" t="s">
        <v>10497</v>
      </c>
      <c r="H2184">
        <v>0</v>
      </c>
      <c r="I2184">
        <v>0</v>
      </c>
      <c r="J2184">
        <v>1</v>
      </c>
      <c r="K2184">
        <v>0</v>
      </c>
      <c r="L2184">
        <v>0</v>
      </c>
      <c r="M2184">
        <v>0</v>
      </c>
    </row>
    <row r="2185" spans="1:13" x14ac:dyDescent="0.2">
      <c r="A2185">
        <v>5730164</v>
      </c>
      <c r="B2185" t="s">
        <v>6289</v>
      </c>
      <c r="C2185" t="s">
        <v>10273</v>
      </c>
      <c r="D2185" t="s">
        <v>10498</v>
      </c>
      <c r="E2185" t="s">
        <v>6292</v>
      </c>
      <c r="F2185" t="s">
        <v>10274</v>
      </c>
      <c r="G2185" t="s">
        <v>10499</v>
      </c>
      <c r="H2185">
        <v>0</v>
      </c>
      <c r="I2185">
        <v>0</v>
      </c>
      <c r="J2185">
        <v>1</v>
      </c>
      <c r="K2185">
        <v>0</v>
      </c>
      <c r="L2185">
        <v>0</v>
      </c>
      <c r="M2185">
        <v>0</v>
      </c>
    </row>
    <row r="2186" spans="1:13" x14ac:dyDescent="0.2">
      <c r="A2186">
        <v>5730101</v>
      </c>
      <c r="B2186" t="s">
        <v>6289</v>
      </c>
      <c r="C2186" t="s">
        <v>10273</v>
      </c>
      <c r="D2186" t="s">
        <v>10500</v>
      </c>
      <c r="E2186" t="s">
        <v>6292</v>
      </c>
      <c r="F2186" t="s">
        <v>10274</v>
      </c>
      <c r="G2186" t="s">
        <v>10501</v>
      </c>
      <c r="H2186">
        <v>0</v>
      </c>
      <c r="I2186">
        <v>0</v>
      </c>
      <c r="J2186">
        <v>0</v>
      </c>
      <c r="K2186">
        <v>0</v>
      </c>
      <c r="L2186">
        <v>0</v>
      </c>
      <c r="M2186">
        <v>0</v>
      </c>
    </row>
    <row r="2187" spans="1:13" x14ac:dyDescent="0.2">
      <c r="A2187">
        <v>5730104</v>
      </c>
      <c r="B2187" t="s">
        <v>6289</v>
      </c>
      <c r="C2187" t="s">
        <v>10273</v>
      </c>
      <c r="D2187" t="s">
        <v>10502</v>
      </c>
      <c r="E2187" t="s">
        <v>6292</v>
      </c>
      <c r="F2187" t="s">
        <v>10274</v>
      </c>
      <c r="G2187" t="s">
        <v>10503</v>
      </c>
      <c r="H2187">
        <v>0</v>
      </c>
      <c r="I2187">
        <v>0</v>
      </c>
      <c r="J2187">
        <v>1</v>
      </c>
      <c r="K2187">
        <v>0</v>
      </c>
      <c r="L2187">
        <v>0</v>
      </c>
      <c r="M2187">
        <v>0</v>
      </c>
    </row>
    <row r="2188" spans="1:13" x14ac:dyDescent="0.2">
      <c r="A2188">
        <v>5730105</v>
      </c>
      <c r="B2188" t="s">
        <v>6289</v>
      </c>
      <c r="C2188" t="s">
        <v>10273</v>
      </c>
      <c r="D2188" t="s">
        <v>10504</v>
      </c>
      <c r="E2188" t="s">
        <v>6292</v>
      </c>
      <c r="F2188" t="s">
        <v>10274</v>
      </c>
      <c r="G2188" t="s">
        <v>10505</v>
      </c>
      <c r="H2188">
        <v>0</v>
      </c>
      <c r="I2188">
        <v>0</v>
      </c>
      <c r="J2188">
        <v>1</v>
      </c>
      <c r="K2188">
        <v>0</v>
      </c>
      <c r="L2188">
        <v>0</v>
      </c>
      <c r="M2188">
        <v>0</v>
      </c>
    </row>
    <row r="2189" spans="1:13" x14ac:dyDescent="0.2">
      <c r="A2189">
        <v>5730162</v>
      </c>
      <c r="B2189" t="s">
        <v>6289</v>
      </c>
      <c r="C2189" t="s">
        <v>10273</v>
      </c>
      <c r="D2189" t="s">
        <v>10506</v>
      </c>
      <c r="E2189" t="s">
        <v>6292</v>
      </c>
      <c r="F2189" t="s">
        <v>10274</v>
      </c>
      <c r="G2189" t="s">
        <v>10507</v>
      </c>
      <c r="H2189">
        <v>0</v>
      </c>
      <c r="I2189">
        <v>0</v>
      </c>
      <c r="J2189">
        <v>1</v>
      </c>
      <c r="K2189">
        <v>0</v>
      </c>
      <c r="L2189">
        <v>0</v>
      </c>
      <c r="M2189">
        <v>0</v>
      </c>
    </row>
    <row r="2190" spans="1:13" x14ac:dyDescent="0.2">
      <c r="A2190">
        <v>5730161</v>
      </c>
      <c r="B2190" t="s">
        <v>6289</v>
      </c>
      <c r="C2190" t="s">
        <v>10273</v>
      </c>
      <c r="D2190" t="s">
        <v>10508</v>
      </c>
      <c r="E2190" t="s">
        <v>6292</v>
      </c>
      <c r="F2190" t="s">
        <v>10274</v>
      </c>
      <c r="G2190" t="s">
        <v>10509</v>
      </c>
      <c r="H2190">
        <v>0</v>
      </c>
      <c r="I2190">
        <v>0</v>
      </c>
      <c r="J2190">
        <v>1</v>
      </c>
      <c r="K2190">
        <v>0</v>
      </c>
      <c r="L2190">
        <v>0</v>
      </c>
      <c r="M2190">
        <v>0</v>
      </c>
    </row>
    <row r="2191" spans="1:13" x14ac:dyDescent="0.2">
      <c r="A2191">
        <v>5730107</v>
      </c>
      <c r="B2191" t="s">
        <v>6289</v>
      </c>
      <c r="C2191" t="s">
        <v>10273</v>
      </c>
      <c r="D2191" t="s">
        <v>10510</v>
      </c>
      <c r="E2191" t="s">
        <v>6292</v>
      </c>
      <c r="F2191" t="s">
        <v>10274</v>
      </c>
      <c r="G2191" t="s">
        <v>10511</v>
      </c>
      <c r="H2191">
        <v>0</v>
      </c>
      <c r="I2191">
        <v>0</v>
      </c>
      <c r="J2191">
        <v>1</v>
      </c>
      <c r="K2191">
        <v>0</v>
      </c>
      <c r="L2191">
        <v>0</v>
      </c>
      <c r="M2191">
        <v>0</v>
      </c>
    </row>
    <row r="2192" spans="1:13" x14ac:dyDescent="0.2">
      <c r="A2192">
        <v>5730163</v>
      </c>
      <c r="B2192" t="s">
        <v>6289</v>
      </c>
      <c r="C2192" t="s">
        <v>10273</v>
      </c>
      <c r="D2192" t="s">
        <v>10512</v>
      </c>
      <c r="E2192" t="s">
        <v>6292</v>
      </c>
      <c r="F2192" t="s">
        <v>10274</v>
      </c>
      <c r="G2192" t="s">
        <v>10513</v>
      </c>
      <c r="H2192">
        <v>0</v>
      </c>
      <c r="I2192">
        <v>0</v>
      </c>
      <c r="J2192">
        <v>1</v>
      </c>
      <c r="K2192">
        <v>0</v>
      </c>
      <c r="L2192">
        <v>0</v>
      </c>
      <c r="M2192">
        <v>0</v>
      </c>
    </row>
    <row r="2193" spans="1:13" x14ac:dyDescent="0.2">
      <c r="A2193">
        <v>5730106</v>
      </c>
      <c r="B2193" t="s">
        <v>6289</v>
      </c>
      <c r="C2193" t="s">
        <v>10273</v>
      </c>
      <c r="D2193" t="s">
        <v>10514</v>
      </c>
      <c r="E2193" t="s">
        <v>6292</v>
      </c>
      <c r="F2193" t="s">
        <v>10274</v>
      </c>
      <c r="G2193" t="s">
        <v>10515</v>
      </c>
      <c r="H2193">
        <v>0</v>
      </c>
      <c r="I2193">
        <v>0</v>
      </c>
      <c r="J2193">
        <v>1</v>
      </c>
      <c r="K2193">
        <v>0</v>
      </c>
      <c r="L2193">
        <v>0</v>
      </c>
      <c r="M2193">
        <v>0</v>
      </c>
    </row>
    <row r="2194" spans="1:13" x14ac:dyDescent="0.2">
      <c r="A2194">
        <v>5731147</v>
      </c>
      <c r="B2194" t="s">
        <v>6289</v>
      </c>
      <c r="C2194" t="s">
        <v>10273</v>
      </c>
      <c r="D2194" t="s">
        <v>10516</v>
      </c>
      <c r="E2194" t="s">
        <v>6292</v>
      </c>
      <c r="F2194" t="s">
        <v>10274</v>
      </c>
      <c r="G2194" t="s">
        <v>10517</v>
      </c>
      <c r="H2194">
        <v>0</v>
      </c>
      <c r="I2194">
        <v>0</v>
      </c>
      <c r="J2194">
        <v>1</v>
      </c>
      <c r="K2194">
        <v>0</v>
      </c>
      <c r="L2194">
        <v>0</v>
      </c>
      <c r="M2194">
        <v>0</v>
      </c>
    </row>
    <row r="2195" spans="1:13" x14ac:dyDescent="0.2">
      <c r="A2195">
        <v>5731172</v>
      </c>
      <c r="B2195" t="s">
        <v>6289</v>
      </c>
      <c r="C2195" t="s">
        <v>10273</v>
      </c>
      <c r="D2195" t="s">
        <v>10518</v>
      </c>
      <c r="E2195" t="s">
        <v>6292</v>
      </c>
      <c r="F2195" t="s">
        <v>10274</v>
      </c>
      <c r="G2195" t="s">
        <v>10519</v>
      </c>
      <c r="H2195">
        <v>0</v>
      </c>
      <c r="I2195">
        <v>0</v>
      </c>
      <c r="J2195">
        <v>0</v>
      </c>
      <c r="K2195">
        <v>0</v>
      </c>
      <c r="L2195">
        <v>0</v>
      </c>
      <c r="M2195">
        <v>0</v>
      </c>
    </row>
    <row r="2196" spans="1:13" x14ac:dyDescent="0.2">
      <c r="A2196">
        <v>5731181</v>
      </c>
      <c r="B2196" t="s">
        <v>6289</v>
      </c>
      <c r="C2196" t="s">
        <v>10273</v>
      </c>
      <c r="D2196" t="s">
        <v>10520</v>
      </c>
      <c r="E2196" t="s">
        <v>6292</v>
      </c>
      <c r="F2196" t="s">
        <v>10274</v>
      </c>
      <c r="G2196" t="s">
        <v>10521</v>
      </c>
      <c r="H2196">
        <v>0</v>
      </c>
      <c r="I2196">
        <v>0</v>
      </c>
      <c r="J2196">
        <v>0</v>
      </c>
      <c r="K2196">
        <v>0</v>
      </c>
      <c r="L2196">
        <v>0</v>
      </c>
      <c r="M2196">
        <v>0</v>
      </c>
    </row>
    <row r="2197" spans="1:13" x14ac:dyDescent="0.2">
      <c r="A2197">
        <v>5731176</v>
      </c>
      <c r="B2197" t="s">
        <v>6289</v>
      </c>
      <c r="C2197" t="s">
        <v>10273</v>
      </c>
      <c r="D2197" t="s">
        <v>10522</v>
      </c>
      <c r="E2197" t="s">
        <v>6292</v>
      </c>
      <c r="F2197" t="s">
        <v>10274</v>
      </c>
      <c r="G2197" t="s">
        <v>10523</v>
      </c>
      <c r="H2197">
        <v>0</v>
      </c>
      <c r="I2197">
        <v>0</v>
      </c>
      <c r="J2197">
        <v>0</v>
      </c>
      <c r="K2197">
        <v>0</v>
      </c>
      <c r="L2197">
        <v>0</v>
      </c>
      <c r="M2197">
        <v>0</v>
      </c>
    </row>
    <row r="2198" spans="1:13" x14ac:dyDescent="0.2">
      <c r="A2198">
        <v>5731183</v>
      </c>
      <c r="B2198" t="s">
        <v>6289</v>
      </c>
      <c r="C2198" t="s">
        <v>10273</v>
      </c>
      <c r="D2198" t="s">
        <v>10524</v>
      </c>
      <c r="E2198" t="s">
        <v>6292</v>
      </c>
      <c r="F2198" t="s">
        <v>10274</v>
      </c>
      <c r="G2198" t="s">
        <v>10525</v>
      </c>
      <c r="H2198">
        <v>0</v>
      </c>
      <c r="I2198">
        <v>0</v>
      </c>
      <c r="J2198">
        <v>0</v>
      </c>
      <c r="K2198">
        <v>0</v>
      </c>
      <c r="L2198">
        <v>0</v>
      </c>
      <c r="M2198">
        <v>0</v>
      </c>
    </row>
    <row r="2199" spans="1:13" x14ac:dyDescent="0.2">
      <c r="A2199">
        <v>5731177</v>
      </c>
      <c r="B2199" t="s">
        <v>6289</v>
      </c>
      <c r="C2199" t="s">
        <v>10273</v>
      </c>
      <c r="D2199" t="s">
        <v>10526</v>
      </c>
      <c r="E2199" t="s">
        <v>6292</v>
      </c>
      <c r="F2199" t="s">
        <v>10274</v>
      </c>
      <c r="G2199" t="s">
        <v>10527</v>
      </c>
      <c r="H2199">
        <v>0</v>
      </c>
      <c r="I2199">
        <v>0</v>
      </c>
      <c r="J2199">
        <v>0</v>
      </c>
      <c r="K2199">
        <v>0</v>
      </c>
      <c r="L2199">
        <v>0</v>
      </c>
      <c r="M2199">
        <v>0</v>
      </c>
    </row>
    <row r="2200" spans="1:13" x14ac:dyDescent="0.2">
      <c r="A2200">
        <v>5731178</v>
      </c>
      <c r="B2200" t="s">
        <v>6289</v>
      </c>
      <c r="C2200" t="s">
        <v>10273</v>
      </c>
      <c r="D2200" t="s">
        <v>10528</v>
      </c>
      <c r="E2200" t="s">
        <v>6292</v>
      </c>
      <c r="F2200" t="s">
        <v>10274</v>
      </c>
      <c r="G2200" t="s">
        <v>10529</v>
      </c>
      <c r="H2200">
        <v>0</v>
      </c>
      <c r="I2200">
        <v>0</v>
      </c>
      <c r="J2200">
        <v>1</v>
      </c>
      <c r="K2200">
        <v>0</v>
      </c>
      <c r="L2200">
        <v>0</v>
      </c>
      <c r="M2200">
        <v>0</v>
      </c>
    </row>
    <row r="2201" spans="1:13" x14ac:dyDescent="0.2">
      <c r="A2201">
        <v>5730071</v>
      </c>
      <c r="B2201" t="s">
        <v>6289</v>
      </c>
      <c r="C2201" t="s">
        <v>10273</v>
      </c>
      <c r="D2201" t="s">
        <v>10530</v>
      </c>
      <c r="E2201" t="s">
        <v>6292</v>
      </c>
      <c r="F2201" t="s">
        <v>10274</v>
      </c>
      <c r="G2201" t="s">
        <v>10531</v>
      </c>
      <c r="H2201">
        <v>0</v>
      </c>
      <c r="I2201">
        <v>0</v>
      </c>
      <c r="J2201">
        <v>1</v>
      </c>
      <c r="K2201">
        <v>0</v>
      </c>
      <c r="L2201">
        <v>0</v>
      </c>
      <c r="M2201">
        <v>0</v>
      </c>
    </row>
    <row r="2202" spans="1:13" x14ac:dyDescent="0.2">
      <c r="A2202">
        <v>5730082</v>
      </c>
      <c r="B2202" t="s">
        <v>6289</v>
      </c>
      <c r="C2202" t="s">
        <v>10273</v>
      </c>
      <c r="D2202" t="s">
        <v>10532</v>
      </c>
      <c r="E2202" t="s">
        <v>6292</v>
      </c>
      <c r="F2202" t="s">
        <v>10274</v>
      </c>
      <c r="G2202" t="s">
        <v>10533</v>
      </c>
      <c r="H2202">
        <v>0</v>
      </c>
      <c r="I2202">
        <v>0</v>
      </c>
      <c r="J2202">
        <v>0</v>
      </c>
      <c r="K2202">
        <v>0</v>
      </c>
      <c r="L2202">
        <v>0</v>
      </c>
      <c r="M2202">
        <v>0</v>
      </c>
    </row>
    <row r="2203" spans="1:13" x14ac:dyDescent="0.2">
      <c r="A2203">
        <v>5730072</v>
      </c>
      <c r="B2203" t="s">
        <v>6289</v>
      </c>
      <c r="C2203" t="s">
        <v>10273</v>
      </c>
      <c r="D2203" t="s">
        <v>10534</v>
      </c>
      <c r="E2203" t="s">
        <v>6292</v>
      </c>
      <c r="F2203" t="s">
        <v>10274</v>
      </c>
      <c r="G2203" t="s">
        <v>10535</v>
      </c>
      <c r="H2203">
        <v>0</v>
      </c>
      <c r="I2203">
        <v>0</v>
      </c>
      <c r="J2203">
        <v>0</v>
      </c>
      <c r="K2203">
        <v>0</v>
      </c>
      <c r="L2203">
        <v>0</v>
      </c>
      <c r="M2203">
        <v>0</v>
      </c>
    </row>
    <row r="2204" spans="1:13" x14ac:dyDescent="0.2">
      <c r="A2204">
        <v>5730083</v>
      </c>
      <c r="B2204" t="s">
        <v>6289</v>
      </c>
      <c r="C2204" t="s">
        <v>10273</v>
      </c>
      <c r="D2204" t="s">
        <v>10536</v>
      </c>
      <c r="E2204" t="s">
        <v>6292</v>
      </c>
      <c r="F2204" t="s">
        <v>10274</v>
      </c>
      <c r="G2204" t="s">
        <v>10537</v>
      </c>
      <c r="H2204">
        <v>0</v>
      </c>
      <c r="I2204">
        <v>0</v>
      </c>
      <c r="J2204">
        <v>0</v>
      </c>
      <c r="K2204">
        <v>0</v>
      </c>
      <c r="L2204">
        <v>0</v>
      </c>
      <c r="M2204">
        <v>0</v>
      </c>
    </row>
    <row r="2205" spans="1:13" x14ac:dyDescent="0.2">
      <c r="A2205">
        <v>5731192</v>
      </c>
      <c r="B2205" t="s">
        <v>6289</v>
      </c>
      <c r="C2205" t="s">
        <v>10273</v>
      </c>
      <c r="D2205" t="s">
        <v>10538</v>
      </c>
      <c r="E2205" t="s">
        <v>6292</v>
      </c>
      <c r="F2205" t="s">
        <v>10274</v>
      </c>
      <c r="G2205" t="s">
        <v>10539</v>
      </c>
      <c r="H2205">
        <v>0</v>
      </c>
      <c r="I2205">
        <v>0</v>
      </c>
      <c r="J2205">
        <v>1</v>
      </c>
      <c r="K2205">
        <v>0</v>
      </c>
      <c r="L2205">
        <v>0</v>
      </c>
      <c r="M2205">
        <v>0</v>
      </c>
    </row>
    <row r="2206" spans="1:13" x14ac:dyDescent="0.2">
      <c r="A2206">
        <v>5731137</v>
      </c>
      <c r="B2206" t="s">
        <v>6289</v>
      </c>
      <c r="C2206" t="s">
        <v>10273</v>
      </c>
      <c r="D2206" t="s">
        <v>10540</v>
      </c>
      <c r="E2206" t="s">
        <v>6292</v>
      </c>
      <c r="F2206" t="s">
        <v>10274</v>
      </c>
      <c r="G2206" t="s">
        <v>10541</v>
      </c>
      <c r="H2206">
        <v>0</v>
      </c>
      <c r="I2206">
        <v>0</v>
      </c>
      <c r="J2206">
        <v>0</v>
      </c>
      <c r="K2206">
        <v>0</v>
      </c>
      <c r="L2206">
        <v>0</v>
      </c>
      <c r="M2206">
        <v>0</v>
      </c>
    </row>
    <row r="2207" spans="1:13" x14ac:dyDescent="0.2">
      <c r="A2207">
        <v>5730025</v>
      </c>
      <c r="B2207" t="s">
        <v>6289</v>
      </c>
      <c r="C2207" t="s">
        <v>10273</v>
      </c>
      <c r="D2207" t="s">
        <v>10542</v>
      </c>
      <c r="E2207" t="s">
        <v>6292</v>
      </c>
      <c r="F2207" t="s">
        <v>10274</v>
      </c>
      <c r="G2207" t="s">
        <v>10543</v>
      </c>
      <c r="H2207">
        <v>0</v>
      </c>
      <c r="I2207">
        <v>0</v>
      </c>
      <c r="J2207">
        <v>0</v>
      </c>
      <c r="K2207">
        <v>0</v>
      </c>
      <c r="L2207">
        <v>0</v>
      </c>
      <c r="M2207">
        <v>0</v>
      </c>
    </row>
    <row r="2208" spans="1:13" x14ac:dyDescent="0.2">
      <c r="A2208">
        <v>5731122</v>
      </c>
      <c r="B2208" t="s">
        <v>6289</v>
      </c>
      <c r="C2208" t="s">
        <v>10273</v>
      </c>
      <c r="D2208" t="s">
        <v>10544</v>
      </c>
      <c r="E2208" t="s">
        <v>6292</v>
      </c>
      <c r="F2208" t="s">
        <v>10274</v>
      </c>
      <c r="G2208" t="s">
        <v>10545</v>
      </c>
      <c r="H2208">
        <v>0</v>
      </c>
      <c r="I2208">
        <v>0</v>
      </c>
      <c r="J2208">
        <v>1</v>
      </c>
      <c r="K2208">
        <v>0</v>
      </c>
      <c r="L2208">
        <v>0</v>
      </c>
      <c r="M2208">
        <v>0</v>
      </c>
    </row>
    <row r="2209" spans="1:13" x14ac:dyDescent="0.2">
      <c r="A2209">
        <v>5731148</v>
      </c>
      <c r="B2209" t="s">
        <v>6289</v>
      </c>
      <c r="C2209" t="s">
        <v>10273</v>
      </c>
      <c r="D2209" t="s">
        <v>10546</v>
      </c>
      <c r="E2209" t="s">
        <v>6292</v>
      </c>
      <c r="F2209" t="s">
        <v>10274</v>
      </c>
      <c r="G2209" t="s">
        <v>10547</v>
      </c>
      <c r="H2209">
        <v>0</v>
      </c>
      <c r="I2209">
        <v>0</v>
      </c>
      <c r="J2209">
        <v>1</v>
      </c>
      <c r="K2209">
        <v>0</v>
      </c>
      <c r="L2209">
        <v>0</v>
      </c>
      <c r="M2209">
        <v>0</v>
      </c>
    </row>
    <row r="2210" spans="1:13" x14ac:dyDescent="0.2">
      <c r="A2210">
        <v>5730144</v>
      </c>
      <c r="B2210" t="s">
        <v>6289</v>
      </c>
      <c r="C2210" t="s">
        <v>10273</v>
      </c>
      <c r="D2210" t="s">
        <v>10548</v>
      </c>
      <c r="E2210" t="s">
        <v>6292</v>
      </c>
      <c r="F2210" t="s">
        <v>10274</v>
      </c>
      <c r="G2210" t="s">
        <v>10549</v>
      </c>
      <c r="H2210">
        <v>0</v>
      </c>
      <c r="I2210">
        <v>0</v>
      </c>
      <c r="J2210">
        <v>0</v>
      </c>
      <c r="K2210">
        <v>0</v>
      </c>
      <c r="L2210">
        <v>0</v>
      </c>
      <c r="M2210">
        <v>0</v>
      </c>
    </row>
    <row r="2211" spans="1:13" x14ac:dyDescent="0.2">
      <c r="A2211">
        <v>5730133</v>
      </c>
      <c r="B2211" t="s">
        <v>6289</v>
      </c>
      <c r="C2211" t="s">
        <v>10273</v>
      </c>
      <c r="D2211" t="s">
        <v>10550</v>
      </c>
      <c r="E2211" t="s">
        <v>6292</v>
      </c>
      <c r="F2211" t="s">
        <v>10274</v>
      </c>
      <c r="G2211" t="s">
        <v>10551</v>
      </c>
      <c r="H2211">
        <v>0</v>
      </c>
      <c r="I2211">
        <v>0</v>
      </c>
      <c r="J2211">
        <v>0</v>
      </c>
      <c r="K2211">
        <v>0</v>
      </c>
      <c r="L2211">
        <v>0</v>
      </c>
      <c r="M2211">
        <v>0</v>
      </c>
    </row>
    <row r="2212" spans="1:13" x14ac:dyDescent="0.2">
      <c r="A2212">
        <v>5730143</v>
      </c>
      <c r="B2212" t="s">
        <v>6289</v>
      </c>
      <c r="C2212" t="s">
        <v>10273</v>
      </c>
      <c r="D2212" t="s">
        <v>10552</v>
      </c>
      <c r="E2212" t="s">
        <v>6292</v>
      </c>
      <c r="F2212" t="s">
        <v>10274</v>
      </c>
      <c r="G2212" t="s">
        <v>10553</v>
      </c>
      <c r="H2212">
        <v>0</v>
      </c>
      <c r="I2212">
        <v>0</v>
      </c>
      <c r="J2212">
        <v>0</v>
      </c>
      <c r="K2212">
        <v>0</v>
      </c>
      <c r="L2212">
        <v>0</v>
      </c>
      <c r="M2212">
        <v>0</v>
      </c>
    </row>
    <row r="2213" spans="1:13" x14ac:dyDescent="0.2">
      <c r="A2213">
        <v>5730132</v>
      </c>
      <c r="B2213" t="s">
        <v>6289</v>
      </c>
      <c r="C2213" t="s">
        <v>10273</v>
      </c>
      <c r="D2213" t="s">
        <v>10554</v>
      </c>
      <c r="E2213" t="s">
        <v>6292</v>
      </c>
      <c r="F2213" t="s">
        <v>10274</v>
      </c>
      <c r="G2213" t="s">
        <v>10555</v>
      </c>
      <c r="H2213">
        <v>0</v>
      </c>
      <c r="I2213">
        <v>0</v>
      </c>
      <c r="J2213">
        <v>0</v>
      </c>
      <c r="K2213">
        <v>0</v>
      </c>
      <c r="L2213">
        <v>0</v>
      </c>
      <c r="M2213">
        <v>0</v>
      </c>
    </row>
    <row r="2214" spans="1:13" x14ac:dyDescent="0.2">
      <c r="A2214">
        <v>5730063</v>
      </c>
      <c r="B2214" t="s">
        <v>6289</v>
      </c>
      <c r="C2214" t="s">
        <v>10273</v>
      </c>
      <c r="D2214" t="s">
        <v>10556</v>
      </c>
      <c r="E2214" t="s">
        <v>6292</v>
      </c>
      <c r="F2214" t="s">
        <v>10274</v>
      </c>
      <c r="G2214" t="s">
        <v>10557</v>
      </c>
      <c r="H2214">
        <v>0</v>
      </c>
      <c r="I2214">
        <v>0</v>
      </c>
      <c r="J2214">
        <v>1</v>
      </c>
      <c r="K2214">
        <v>0</v>
      </c>
      <c r="L2214">
        <v>0</v>
      </c>
      <c r="M2214">
        <v>0</v>
      </c>
    </row>
    <row r="2215" spans="1:13" x14ac:dyDescent="0.2">
      <c r="A2215">
        <v>5730075</v>
      </c>
      <c r="B2215" t="s">
        <v>6289</v>
      </c>
      <c r="C2215" t="s">
        <v>10273</v>
      </c>
      <c r="D2215" t="s">
        <v>10558</v>
      </c>
      <c r="E2215" t="s">
        <v>6292</v>
      </c>
      <c r="F2215" t="s">
        <v>10274</v>
      </c>
      <c r="G2215" t="s">
        <v>10559</v>
      </c>
      <c r="H2215">
        <v>0</v>
      </c>
      <c r="I2215">
        <v>0</v>
      </c>
      <c r="J2215">
        <v>1</v>
      </c>
      <c r="K2215">
        <v>0</v>
      </c>
      <c r="L2215">
        <v>0</v>
      </c>
      <c r="M2215">
        <v>0</v>
      </c>
    </row>
    <row r="2216" spans="1:13" x14ac:dyDescent="0.2">
      <c r="A2216">
        <v>5730077</v>
      </c>
      <c r="B2216" t="s">
        <v>6289</v>
      </c>
      <c r="C2216" t="s">
        <v>10273</v>
      </c>
      <c r="D2216" t="s">
        <v>10560</v>
      </c>
      <c r="E2216" t="s">
        <v>6292</v>
      </c>
      <c r="F2216" t="s">
        <v>10274</v>
      </c>
      <c r="G2216" t="s">
        <v>10561</v>
      </c>
      <c r="H2216">
        <v>0</v>
      </c>
      <c r="I2216">
        <v>0</v>
      </c>
      <c r="J2216">
        <v>0</v>
      </c>
      <c r="K2216">
        <v>0</v>
      </c>
      <c r="L2216">
        <v>0</v>
      </c>
      <c r="M2216">
        <v>0</v>
      </c>
    </row>
    <row r="2217" spans="1:13" x14ac:dyDescent="0.2">
      <c r="A2217">
        <v>5730074</v>
      </c>
      <c r="B2217" t="s">
        <v>6289</v>
      </c>
      <c r="C2217" t="s">
        <v>10273</v>
      </c>
      <c r="D2217" t="s">
        <v>10562</v>
      </c>
      <c r="E2217" t="s">
        <v>6292</v>
      </c>
      <c r="F2217" t="s">
        <v>10274</v>
      </c>
      <c r="G2217" t="s">
        <v>10563</v>
      </c>
      <c r="H2217">
        <v>0</v>
      </c>
      <c r="I2217">
        <v>0</v>
      </c>
      <c r="J2217">
        <v>0</v>
      </c>
      <c r="K2217">
        <v>0</v>
      </c>
      <c r="L2217">
        <v>0</v>
      </c>
      <c r="M2217">
        <v>0</v>
      </c>
    </row>
    <row r="2218" spans="1:13" x14ac:dyDescent="0.2">
      <c r="A2218">
        <v>5730076</v>
      </c>
      <c r="B2218" t="s">
        <v>6289</v>
      </c>
      <c r="C2218" t="s">
        <v>10273</v>
      </c>
      <c r="D2218" t="s">
        <v>10564</v>
      </c>
      <c r="E2218" t="s">
        <v>6292</v>
      </c>
      <c r="F2218" t="s">
        <v>10274</v>
      </c>
      <c r="G2218" t="s">
        <v>10565</v>
      </c>
      <c r="H2218">
        <v>0</v>
      </c>
      <c r="I2218">
        <v>0</v>
      </c>
      <c r="J2218">
        <v>0</v>
      </c>
      <c r="K2218">
        <v>0</v>
      </c>
      <c r="L2218">
        <v>0</v>
      </c>
      <c r="M2218">
        <v>0</v>
      </c>
    </row>
    <row r="2219" spans="1:13" x14ac:dyDescent="0.2">
      <c r="A2219">
        <v>5730023</v>
      </c>
      <c r="B2219" t="s">
        <v>6289</v>
      </c>
      <c r="C2219" t="s">
        <v>10273</v>
      </c>
      <c r="D2219" t="s">
        <v>10566</v>
      </c>
      <c r="E2219" t="s">
        <v>6292</v>
      </c>
      <c r="F2219" t="s">
        <v>10274</v>
      </c>
      <c r="G2219" t="s">
        <v>10567</v>
      </c>
      <c r="H2219">
        <v>0</v>
      </c>
      <c r="I2219">
        <v>0</v>
      </c>
      <c r="J2219">
        <v>1</v>
      </c>
      <c r="K2219">
        <v>0</v>
      </c>
      <c r="L2219">
        <v>0</v>
      </c>
      <c r="M2219">
        <v>0</v>
      </c>
    </row>
    <row r="2220" spans="1:13" x14ac:dyDescent="0.2">
      <c r="A2220">
        <v>5730044</v>
      </c>
      <c r="B2220" t="s">
        <v>6289</v>
      </c>
      <c r="C2220" t="s">
        <v>10273</v>
      </c>
      <c r="D2220" t="s">
        <v>10568</v>
      </c>
      <c r="E2220" t="s">
        <v>6292</v>
      </c>
      <c r="F2220" t="s">
        <v>10274</v>
      </c>
      <c r="G2220" t="s">
        <v>10569</v>
      </c>
      <c r="H2220">
        <v>0</v>
      </c>
      <c r="I2220">
        <v>0</v>
      </c>
      <c r="J2220">
        <v>0</v>
      </c>
      <c r="K2220">
        <v>0</v>
      </c>
      <c r="L2220">
        <v>0</v>
      </c>
      <c r="M2220">
        <v>0</v>
      </c>
    </row>
    <row r="2221" spans="1:13" x14ac:dyDescent="0.2">
      <c r="A2221">
        <v>5730093</v>
      </c>
      <c r="B2221" t="s">
        <v>6289</v>
      </c>
      <c r="C2221" t="s">
        <v>10273</v>
      </c>
      <c r="D2221" t="s">
        <v>10570</v>
      </c>
      <c r="E2221" t="s">
        <v>6292</v>
      </c>
      <c r="F2221" t="s">
        <v>10274</v>
      </c>
      <c r="G2221" t="s">
        <v>10571</v>
      </c>
      <c r="H2221">
        <v>0</v>
      </c>
      <c r="I2221">
        <v>0</v>
      </c>
      <c r="J2221">
        <v>1</v>
      </c>
      <c r="K2221">
        <v>0</v>
      </c>
      <c r="L2221">
        <v>0</v>
      </c>
      <c r="M2221">
        <v>0</v>
      </c>
    </row>
    <row r="2222" spans="1:13" x14ac:dyDescent="0.2">
      <c r="A2222">
        <v>5731115</v>
      </c>
      <c r="B2222" t="s">
        <v>6289</v>
      </c>
      <c r="C2222" t="s">
        <v>10273</v>
      </c>
      <c r="D2222" t="s">
        <v>10572</v>
      </c>
      <c r="E2222" t="s">
        <v>6292</v>
      </c>
      <c r="F2222" t="s">
        <v>10274</v>
      </c>
      <c r="G2222" t="s">
        <v>10573</v>
      </c>
      <c r="H2222">
        <v>0</v>
      </c>
      <c r="I2222">
        <v>0</v>
      </c>
      <c r="J2222">
        <v>1</v>
      </c>
      <c r="K2222">
        <v>0</v>
      </c>
      <c r="L2222">
        <v>0</v>
      </c>
      <c r="M2222">
        <v>0</v>
      </c>
    </row>
    <row r="2223" spans="1:13" x14ac:dyDescent="0.2">
      <c r="A2223">
        <v>5731151</v>
      </c>
      <c r="B2223" t="s">
        <v>6289</v>
      </c>
      <c r="C2223" t="s">
        <v>10273</v>
      </c>
      <c r="D2223" t="s">
        <v>10574</v>
      </c>
      <c r="E2223" t="s">
        <v>6292</v>
      </c>
      <c r="F2223" t="s">
        <v>10274</v>
      </c>
      <c r="G2223" t="s">
        <v>10575</v>
      </c>
      <c r="H2223">
        <v>0</v>
      </c>
      <c r="I2223">
        <v>0</v>
      </c>
      <c r="J2223">
        <v>0</v>
      </c>
      <c r="K2223">
        <v>0</v>
      </c>
      <c r="L2223">
        <v>0</v>
      </c>
      <c r="M2223">
        <v>0</v>
      </c>
    </row>
    <row r="2224" spans="1:13" x14ac:dyDescent="0.2">
      <c r="A2224">
        <v>5731114</v>
      </c>
      <c r="B2224" t="s">
        <v>6289</v>
      </c>
      <c r="C2224" t="s">
        <v>10273</v>
      </c>
      <c r="D2224" t="s">
        <v>8582</v>
      </c>
      <c r="E2224" t="s">
        <v>6292</v>
      </c>
      <c r="F2224" t="s">
        <v>10274</v>
      </c>
      <c r="G2224" t="s">
        <v>8583</v>
      </c>
      <c r="H2224">
        <v>0</v>
      </c>
      <c r="I2224">
        <v>0</v>
      </c>
      <c r="J2224">
        <v>1</v>
      </c>
      <c r="K2224">
        <v>0</v>
      </c>
      <c r="L2224">
        <v>0</v>
      </c>
      <c r="M2224">
        <v>0</v>
      </c>
    </row>
    <row r="2225" spans="1:13" x14ac:dyDescent="0.2">
      <c r="A2225">
        <v>5731128</v>
      </c>
      <c r="B2225" t="s">
        <v>6289</v>
      </c>
      <c r="C2225" t="s">
        <v>10273</v>
      </c>
      <c r="D2225" t="s">
        <v>10576</v>
      </c>
      <c r="E2225" t="s">
        <v>6292</v>
      </c>
      <c r="F2225" t="s">
        <v>10274</v>
      </c>
      <c r="G2225" t="s">
        <v>10577</v>
      </c>
      <c r="H2225">
        <v>0</v>
      </c>
      <c r="I2225">
        <v>0</v>
      </c>
      <c r="J2225">
        <v>0</v>
      </c>
      <c r="K2225">
        <v>0</v>
      </c>
      <c r="L2225">
        <v>0</v>
      </c>
      <c r="M2225">
        <v>0</v>
      </c>
    </row>
    <row r="2226" spans="1:13" x14ac:dyDescent="0.2">
      <c r="A2226">
        <v>5730115</v>
      </c>
      <c r="B2226" t="s">
        <v>6289</v>
      </c>
      <c r="C2226" t="s">
        <v>10273</v>
      </c>
      <c r="D2226" t="s">
        <v>10578</v>
      </c>
      <c r="E2226" t="s">
        <v>6292</v>
      </c>
      <c r="F2226" t="s">
        <v>10274</v>
      </c>
      <c r="G2226" t="s">
        <v>10579</v>
      </c>
      <c r="H2226">
        <v>0</v>
      </c>
      <c r="I2226">
        <v>0</v>
      </c>
      <c r="J2226">
        <v>1</v>
      </c>
      <c r="K2226">
        <v>0</v>
      </c>
      <c r="L2226">
        <v>0</v>
      </c>
      <c r="M2226">
        <v>0</v>
      </c>
    </row>
    <row r="2227" spans="1:13" x14ac:dyDescent="0.2">
      <c r="A2227">
        <v>5730037</v>
      </c>
      <c r="B2227" t="s">
        <v>6289</v>
      </c>
      <c r="C2227" t="s">
        <v>10273</v>
      </c>
      <c r="D2227" t="s">
        <v>10580</v>
      </c>
      <c r="E2227" t="s">
        <v>6292</v>
      </c>
      <c r="F2227" t="s">
        <v>10274</v>
      </c>
      <c r="G2227" t="s">
        <v>10581</v>
      </c>
      <c r="H2227">
        <v>0</v>
      </c>
      <c r="I2227">
        <v>0</v>
      </c>
      <c r="J2227">
        <v>0</v>
      </c>
      <c r="K2227">
        <v>0</v>
      </c>
      <c r="L2227">
        <v>0</v>
      </c>
      <c r="M2227">
        <v>0</v>
      </c>
    </row>
    <row r="2228" spans="1:13" x14ac:dyDescent="0.2">
      <c r="A2228">
        <v>5730054</v>
      </c>
      <c r="B2228" t="s">
        <v>6289</v>
      </c>
      <c r="C2228" t="s">
        <v>10273</v>
      </c>
      <c r="D2228" t="s">
        <v>10582</v>
      </c>
      <c r="E2228" t="s">
        <v>6292</v>
      </c>
      <c r="F2228" t="s">
        <v>10274</v>
      </c>
      <c r="G2228" t="s">
        <v>10583</v>
      </c>
      <c r="H2228">
        <v>0</v>
      </c>
      <c r="I2228">
        <v>0</v>
      </c>
      <c r="J2228">
        <v>0</v>
      </c>
      <c r="K2228">
        <v>0</v>
      </c>
      <c r="L2228">
        <v>0</v>
      </c>
      <c r="M2228">
        <v>0</v>
      </c>
    </row>
    <row r="2229" spans="1:13" x14ac:dyDescent="0.2">
      <c r="A2229">
        <v>5730052</v>
      </c>
      <c r="B2229" t="s">
        <v>6289</v>
      </c>
      <c r="C2229" t="s">
        <v>10273</v>
      </c>
      <c r="D2229" t="s">
        <v>10584</v>
      </c>
      <c r="E2229" t="s">
        <v>6292</v>
      </c>
      <c r="F2229" t="s">
        <v>10274</v>
      </c>
      <c r="G2229" t="s">
        <v>10585</v>
      </c>
      <c r="H2229">
        <v>0</v>
      </c>
      <c r="I2229">
        <v>0</v>
      </c>
      <c r="J2229">
        <v>0</v>
      </c>
      <c r="K2229">
        <v>0</v>
      </c>
      <c r="L2229">
        <v>0</v>
      </c>
      <c r="M2229">
        <v>0</v>
      </c>
    </row>
    <row r="2230" spans="1:13" x14ac:dyDescent="0.2">
      <c r="A2230">
        <v>5730155</v>
      </c>
      <c r="B2230" t="s">
        <v>6289</v>
      </c>
      <c r="C2230" t="s">
        <v>10273</v>
      </c>
      <c r="D2230" t="s">
        <v>10586</v>
      </c>
      <c r="E2230" t="s">
        <v>6292</v>
      </c>
      <c r="F2230" t="s">
        <v>10274</v>
      </c>
      <c r="G2230" t="s">
        <v>10587</v>
      </c>
      <c r="H2230">
        <v>0</v>
      </c>
      <c r="I2230">
        <v>0</v>
      </c>
      <c r="J2230">
        <v>0</v>
      </c>
      <c r="K2230">
        <v>0</v>
      </c>
      <c r="L2230">
        <v>0</v>
      </c>
      <c r="M2230">
        <v>0</v>
      </c>
    </row>
    <row r="2231" spans="1:13" x14ac:dyDescent="0.2">
      <c r="A2231">
        <v>5730152</v>
      </c>
      <c r="B2231" t="s">
        <v>6289</v>
      </c>
      <c r="C2231" t="s">
        <v>10273</v>
      </c>
      <c r="D2231" t="s">
        <v>10588</v>
      </c>
      <c r="E2231" t="s">
        <v>6292</v>
      </c>
      <c r="F2231" t="s">
        <v>10274</v>
      </c>
      <c r="G2231" t="s">
        <v>10589</v>
      </c>
      <c r="H2231">
        <v>0</v>
      </c>
      <c r="I2231">
        <v>0</v>
      </c>
      <c r="J2231">
        <v>0</v>
      </c>
      <c r="K2231">
        <v>0</v>
      </c>
      <c r="L2231">
        <v>0</v>
      </c>
      <c r="M2231">
        <v>0</v>
      </c>
    </row>
    <row r="2232" spans="1:13" x14ac:dyDescent="0.2">
      <c r="A2232">
        <v>5730153</v>
      </c>
      <c r="B2232" t="s">
        <v>6289</v>
      </c>
      <c r="C2232" t="s">
        <v>10273</v>
      </c>
      <c r="D2232" t="s">
        <v>10590</v>
      </c>
      <c r="E2232" t="s">
        <v>6292</v>
      </c>
      <c r="F2232" t="s">
        <v>10274</v>
      </c>
      <c r="G2232" t="s">
        <v>10591</v>
      </c>
      <c r="H2232">
        <v>0</v>
      </c>
      <c r="I2232">
        <v>0</v>
      </c>
      <c r="J2232">
        <v>1</v>
      </c>
      <c r="K2232">
        <v>0</v>
      </c>
      <c r="L2232">
        <v>0</v>
      </c>
      <c r="M2232">
        <v>0</v>
      </c>
    </row>
    <row r="2233" spans="1:13" x14ac:dyDescent="0.2">
      <c r="A2233">
        <v>5730158</v>
      </c>
      <c r="B2233" t="s">
        <v>6289</v>
      </c>
      <c r="C2233" t="s">
        <v>10273</v>
      </c>
      <c r="D2233" t="s">
        <v>10592</v>
      </c>
      <c r="E2233" t="s">
        <v>6292</v>
      </c>
      <c r="F2233" t="s">
        <v>10274</v>
      </c>
      <c r="G2233" t="s">
        <v>10593</v>
      </c>
      <c r="H2233">
        <v>0</v>
      </c>
      <c r="I2233">
        <v>0</v>
      </c>
      <c r="J2233">
        <v>0</v>
      </c>
      <c r="K2233">
        <v>0</v>
      </c>
      <c r="L2233">
        <v>0</v>
      </c>
      <c r="M2233">
        <v>0</v>
      </c>
    </row>
    <row r="2234" spans="1:13" x14ac:dyDescent="0.2">
      <c r="A2234">
        <v>5730156</v>
      </c>
      <c r="B2234" t="s">
        <v>6289</v>
      </c>
      <c r="C2234" t="s">
        <v>10273</v>
      </c>
      <c r="D2234" t="s">
        <v>10594</v>
      </c>
      <c r="E2234" t="s">
        <v>6292</v>
      </c>
      <c r="F2234" t="s">
        <v>10274</v>
      </c>
      <c r="G2234" t="s">
        <v>10595</v>
      </c>
      <c r="H2234">
        <v>0</v>
      </c>
      <c r="I2234">
        <v>0</v>
      </c>
      <c r="J2234">
        <v>1</v>
      </c>
      <c r="K2234">
        <v>0</v>
      </c>
      <c r="L2234">
        <v>0</v>
      </c>
      <c r="M2234">
        <v>0</v>
      </c>
    </row>
    <row r="2235" spans="1:13" x14ac:dyDescent="0.2">
      <c r="A2235">
        <v>5730151</v>
      </c>
      <c r="B2235" t="s">
        <v>6289</v>
      </c>
      <c r="C2235" t="s">
        <v>10273</v>
      </c>
      <c r="D2235" t="s">
        <v>10596</v>
      </c>
      <c r="E2235" t="s">
        <v>6292</v>
      </c>
      <c r="F2235" t="s">
        <v>10274</v>
      </c>
      <c r="G2235" t="s">
        <v>10597</v>
      </c>
      <c r="H2235">
        <v>0</v>
      </c>
      <c r="I2235">
        <v>0</v>
      </c>
      <c r="J2235">
        <v>0</v>
      </c>
      <c r="K2235">
        <v>0</v>
      </c>
      <c r="L2235">
        <v>0</v>
      </c>
      <c r="M2235">
        <v>0</v>
      </c>
    </row>
    <row r="2236" spans="1:13" x14ac:dyDescent="0.2">
      <c r="A2236">
        <v>5730157</v>
      </c>
      <c r="B2236" t="s">
        <v>6289</v>
      </c>
      <c r="C2236" t="s">
        <v>10273</v>
      </c>
      <c r="D2236" t="s">
        <v>10598</v>
      </c>
      <c r="E2236" t="s">
        <v>6292</v>
      </c>
      <c r="F2236" t="s">
        <v>10274</v>
      </c>
      <c r="G2236" t="s">
        <v>10599</v>
      </c>
      <c r="H2236">
        <v>0</v>
      </c>
      <c r="I2236">
        <v>0</v>
      </c>
      <c r="J2236">
        <v>1</v>
      </c>
      <c r="K2236">
        <v>0</v>
      </c>
      <c r="L2236">
        <v>0</v>
      </c>
      <c r="M2236">
        <v>0</v>
      </c>
    </row>
    <row r="2237" spans="1:13" x14ac:dyDescent="0.2">
      <c r="A2237">
        <v>5731116</v>
      </c>
      <c r="B2237" t="s">
        <v>6289</v>
      </c>
      <c r="C2237" t="s">
        <v>10273</v>
      </c>
      <c r="D2237" t="s">
        <v>10600</v>
      </c>
      <c r="E2237" t="s">
        <v>6292</v>
      </c>
      <c r="F2237" t="s">
        <v>10274</v>
      </c>
      <c r="G2237" t="s">
        <v>10601</v>
      </c>
      <c r="H2237">
        <v>0</v>
      </c>
      <c r="I2237">
        <v>0</v>
      </c>
      <c r="J2237">
        <v>1</v>
      </c>
      <c r="K2237">
        <v>0</v>
      </c>
      <c r="L2237">
        <v>0</v>
      </c>
      <c r="M2237">
        <v>0</v>
      </c>
    </row>
    <row r="2238" spans="1:13" x14ac:dyDescent="0.2">
      <c r="A2238">
        <v>5730013</v>
      </c>
      <c r="B2238" t="s">
        <v>6289</v>
      </c>
      <c r="C2238" t="s">
        <v>10273</v>
      </c>
      <c r="D2238" t="s">
        <v>10602</v>
      </c>
      <c r="E2238" t="s">
        <v>6292</v>
      </c>
      <c r="F2238" t="s">
        <v>10274</v>
      </c>
      <c r="G2238" t="s">
        <v>10603</v>
      </c>
      <c r="H2238">
        <v>0</v>
      </c>
      <c r="I2238">
        <v>0</v>
      </c>
      <c r="J2238">
        <v>1</v>
      </c>
      <c r="K2238">
        <v>0</v>
      </c>
      <c r="L2238">
        <v>0</v>
      </c>
      <c r="M2238">
        <v>0</v>
      </c>
    </row>
    <row r="2239" spans="1:13" x14ac:dyDescent="0.2">
      <c r="A2239">
        <v>5730114</v>
      </c>
      <c r="B2239" t="s">
        <v>6289</v>
      </c>
      <c r="C2239" t="s">
        <v>10273</v>
      </c>
      <c r="D2239" t="s">
        <v>10604</v>
      </c>
      <c r="E2239" t="s">
        <v>6292</v>
      </c>
      <c r="F2239" t="s">
        <v>10274</v>
      </c>
      <c r="G2239" t="s">
        <v>10605</v>
      </c>
      <c r="H2239">
        <v>0</v>
      </c>
      <c r="I2239">
        <v>0</v>
      </c>
      <c r="J2239">
        <v>0</v>
      </c>
      <c r="K2239">
        <v>0</v>
      </c>
      <c r="L2239">
        <v>0</v>
      </c>
      <c r="M2239">
        <v>0</v>
      </c>
    </row>
    <row r="2240" spans="1:13" x14ac:dyDescent="0.2">
      <c r="A2240">
        <v>5731149</v>
      </c>
      <c r="B2240" t="s">
        <v>6289</v>
      </c>
      <c r="C2240" t="s">
        <v>10273</v>
      </c>
      <c r="D2240" t="s">
        <v>10606</v>
      </c>
      <c r="E2240" t="s">
        <v>6292</v>
      </c>
      <c r="F2240" t="s">
        <v>10274</v>
      </c>
      <c r="G2240" t="s">
        <v>10607</v>
      </c>
      <c r="H2240">
        <v>0</v>
      </c>
      <c r="I2240">
        <v>0</v>
      </c>
      <c r="J2240">
        <v>0</v>
      </c>
      <c r="K2240">
        <v>0</v>
      </c>
      <c r="L2240">
        <v>0</v>
      </c>
      <c r="M2240">
        <v>0</v>
      </c>
    </row>
    <row r="2241" spans="1:13" x14ac:dyDescent="0.2">
      <c r="A2241">
        <v>5731146</v>
      </c>
      <c r="B2241" t="s">
        <v>6289</v>
      </c>
      <c r="C2241" t="s">
        <v>10273</v>
      </c>
      <c r="D2241" t="s">
        <v>10608</v>
      </c>
      <c r="E2241" t="s">
        <v>6292</v>
      </c>
      <c r="F2241" t="s">
        <v>10274</v>
      </c>
      <c r="G2241" t="s">
        <v>10609</v>
      </c>
      <c r="H2241">
        <v>0</v>
      </c>
      <c r="I2241">
        <v>0</v>
      </c>
      <c r="J2241">
        <v>1</v>
      </c>
      <c r="K2241">
        <v>0</v>
      </c>
      <c r="L2241">
        <v>0</v>
      </c>
      <c r="M2241">
        <v>0</v>
      </c>
    </row>
    <row r="2242" spans="1:13" x14ac:dyDescent="0.2">
      <c r="A2242">
        <v>5731142</v>
      </c>
      <c r="B2242" t="s">
        <v>6289</v>
      </c>
      <c r="C2242" t="s">
        <v>10273</v>
      </c>
      <c r="D2242" t="s">
        <v>10610</v>
      </c>
      <c r="E2242" t="s">
        <v>6292</v>
      </c>
      <c r="F2242" t="s">
        <v>10274</v>
      </c>
      <c r="G2242" t="s">
        <v>10611</v>
      </c>
      <c r="H2242">
        <v>0</v>
      </c>
      <c r="I2242">
        <v>0</v>
      </c>
      <c r="J2242">
        <v>0</v>
      </c>
      <c r="K2242">
        <v>0</v>
      </c>
      <c r="L2242">
        <v>0</v>
      </c>
      <c r="M2242">
        <v>0</v>
      </c>
    </row>
    <row r="2243" spans="1:13" x14ac:dyDescent="0.2">
      <c r="A2243">
        <v>5731144</v>
      </c>
      <c r="B2243" t="s">
        <v>6289</v>
      </c>
      <c r="C2243" t="s">
        <v>10273</v>
      </c>
      <c r="D2243" t="s">
        <v>10612</v>
      </c>
      <c r="E2243" t="s">
        <v>6292</v>
      </c>
      <c r="F2243" t="s">
        <v>10274</v>
      </c>
      <c r="G2243" t="s">
        <v>10613</v>
      </c>
      <c r="H2243">
        <v>0</v>
      </c>
      <c r="I2243">
        <v>0</v>
      </c>
      <c r="J2243">
        <v>1</v>
      </c>
      <c r="K2243">
        <v>0</v>
      </c>
      <c r="L2243">
        <v>0</v>
      </c>
      <c r="M2243">
        <v>0</v>
      </c>
    </row>
    <row r="2244" spans="1:13" x14ac:dyDescent="0.2">
      <c r="A2244">
        <v>5731106</v>
      </c>
      <c r="B2244" t="s">
        <v>6289</v>
      </c>
      <c r="C2244" t="s">
        <v>10273</v>
      </c>
      <c r="D2244" t="s">
        <v>10614</v>
      </c>
      <c r="E2244" t="s">
        <v>6292</v>
      </c>
      <c r="F2244" t="s">
        <v>10274</v>
      </c>
      <c r="G2244" t="s">
        <v>10615</v>
      </c>
      <c r="H2244">
        <v>0</v>
      </c>
      <c r="I2244">
        <v>0</v>
      </c>
      <c r="J2244">
        <v>1</v>
      </c>
      <c r="K2244">
        <v>0</v>
      </c>
      <c r="L2244">
        <v>0</v>
      </c>
      <c r="M2244">
        <v>0</v>
      </c>
    </row>
    <row r="2245" spans="1:13" x14ac:dyDescent="0.2">
      <c r="A2245">
        <v>5730012</v>
      </c>
      <c r="B2245" t="s">
        <v>6289</v>
      </c>
      <c r="C2245" t="s">
        <v>10273</v>
      </c>
      <c r="D2245" t="s">
        <v>10616</v>
      </c>
      <c r="E2245" t="s">
        <v>6292</v>
      </c>
      <c r="F2245" t="s">
        <v>10274</v>
      </c>
      <c r="G2245" t="s">
        <v>10617</v>
      </c>
      <c r="H2245">
        <v>0</v>
      </c>
      <c r="I2245">
        <v>0</v>
      </c>
      <c r="J2245">
        <v>0</v>
      </c>
      <c r="K2245">
        <v>0</v>
      </c>
      <c r="L2245">
        <v>0</v>
      </c>
      <c r="M2245">
        <v>0</v>
      </c>
    </row>
    <row r="2246" spans="1:13" x14ac:dyDescent="0.2">
      <c r="A2246">
        <v>5730051</v>
      </c>
      <c r="B2246" t="s">
        <v>6289</v>
      </c>
      <c r="C2246" t="s">
        <v>10273</v>
      </c>
      <c r="D2246" t="s">
        <v>10618</v>
      </c>
      <c r="E2246" t="s">
        <v>6292</v>
      </c>
      <c r="F2246" t="s">
        <v>10274</v>
      </c>
      <c r="G2246" t="s">
        <v>10619</v>
      </c>
      <c r="H2246">
        <v>0</v>
      </c>
      <c r="I2246">
        <v>0</v>
      </c>
      <c r="J2246">
        <v>0</v>
      </c>
      <c r="K2246">
        <v>0</v>
      </c>
      <c r="L2246">
        <v>0</v>
      </c>
      <c r="M2246">
        <v>0</v>
      </c>
    </row>
    <row r="2247" spans="1:13" x14ac:dyDescent="0.2">
      <c r="A2247">
        <v>5731105</v>
      </c>
      <c r="B2247" t="s">
        <v>6289</v>
      </c>
      <c r="C2247" t="s">
        <v>10273</v>
      </c>
      <c r="D2247" t="s">
        <v>10620</v>
      </c>
      <c r="E2247" t="s">
        <v>6292</v>
      </c>
      <c r="F2247" t="s">
        <v>10274</v>
      </c>
      <c r="G2247" t="s">
        <v>10621</v>
      </c>
      <c r="H2247">
        <v>0</v>
      </c>
      <c r="I2247">
        <v>0</v>
      </c>
      <c r="J2247">
        <v>1</v>
      </c>
      <c r="K2247">
        <v>0</v>
      </c>
      <c r="L2247">
        <v>0</v>
      </c>
      <c r="M2247">
        <v>0</v>
      </c>
    </row>
    <row r="2248" spans="1:13" x14ac:dyDescent="0.2">
      <c r="A2248">
        <v>5730094</v>
      </c>
      <c r="B2248" t="s">
        <v>6289</v>
      </c>
      <c r="C2248" t="s">
        <v>10273</v>
      </c>
      <c r="D2248" t="s">
        <v>10622</v>
      </c>
      <c r="E2248" t="s">
        <v>6292</v>
      </c>
      <c r="F2248" t="s">
        <v>10274</v>
      </c>
      <c r="G2248" t="s">
        <v>10623</v>
      </c>
      <c r="H2248">
        <v>0</v>
      </c>
      <c r="I2248">
        <v>0</v>
      </c>
      <c r="J2248">
        <v>1</v>
      </c>
      <c r="K2248">
        <v>0</v>
      </c>
      <c r="L2248">
        <v>0</v>
      </c>
      <c r="M2248">
        <v>0</v>
      </c>
    </row>
    <row r="2249" spans="1:13" x14ac:dyDescent="0.2">
      <c r="A2249">
        <v>5731123</v>
      </c>
      <c r="B2249" t="s">
        <v>6289</v>
      </c>
      <c r="C2249" t="s">
        <v>10273</v>
      </c>
      <c r="D2249" t="s">
        <v>10624</v>
      </c>
      <c r="E2249" t="s">
        <v>6292</v>
      </c>
      <c r="F2249" t="s">
        <v>10274</v>
      </c>
      <c r="G2249" t="s">
        <v>10625</v>
      </c>
      <c r="H2249">
        <v>0</v>
      </c>
      <c r="I2249">
        <v>0</v>
      </c>
      <c r="J2249">
        <v>1</v>
      </c>
      <c r="K2249">
        <v>0</v>
      </c>
      <c r="L2249">
        <v>0</v>
      </c>
      <c r="M2249">
        <v>0</v>
      </c>
    </row>
    <row r="2250" spans="1:13" x14ac:dyDescent="0.2">
      <c r="A2250">
        <v>5731165</v>
      </c>
      <c r="B2250" t="s">
        <v>6289</v>
      </c>
      <c r="C2250" t="s">
        <v>10273</v>
      </c>
      <c r="D2250" t="s">
        <v>10626</v>
      </c>
      <c r="E2250" t="s">
        <v>6292</v>
      </c>
      <c r="F2250" t="s">
        <v>10274</v>
      </c>
      <c r="G2250" t="s">
        <v>10627</v>
      </c>
      <c r="H2250">
        <v>0</v>
      </c>
      <c r="I2250">
        <v>0</v>
      </c>
      <c r="J2250">
        <v>0</v>
      </c>
      <c r="K2250">
        <v>0</v>
      </c>
      <c r="L2250">
        <v>0</v>
      </c>
      <c r="M2250">
        <v>0</v>
      </c>
    </row>
    <row r="2251" spans="1:13" x14ac:dyDescent="0.2">
      <c r="A2251">
        <v>5730022</v>
      </c>
      <c r="B2251" t="s">
        <v>6289</v>
      </c>
      <c r="C2251" t="s">
        <v>10273</v>
      </c>
      <c r="D2251" t="s">
        <v>10628</v>
      </c>
      <c r="E2251" t="s">
        <v>6292</v>
      </c>
      <c r="F2251" t="s">
        <v>10274</v>
      </c>
      <c r="G2251" t="s">
        <v>10629</v>
      </c>
      <c r="H2251">
        <v>0</v>
      </c>
      <c r="I2251">
        <v>0</v>
      </c>
      <c r="J2251">
        <v>1</v>
      </c>
      <c r="K2251">
        <v>0</v>
      </c>
      <c r="L2251">
        <v>0</v>
      </c>
      <c r="M2251">
        <v>0</v>
      </c>
    </row>
    <row r="2252" spans="1:13" x14ac:dyDescent="0.2">
      <c r="A2252">
        <v>5730046</v>
      </c>
      <c r="B2252" t="s">
        <v>6289</v>
      </c>
      <c r="C2252" t="s">
        <v>10273</v>
      </c>
      <c r="D2252" t="s">
        <v>10630</v>
      </c>
      <c r="E2252" t="s">
        <v>6292</v>
      </c>
      <c r="F2252" t="s">
        <v>10274</v>
      </c>
      <c r="G2252" t="s">
        <v>10631</v>
      </c>
      <c r="H2252">
        <v>0</v>
      </c>
      <c r="I2252">
        <v>0</v>
      </c>
      <c r="J2252">
        <v>0</v>
      </c>
      <c r="K2252">
        <v>0</v>
      </c>
      <c r="L2252">
        <v>0</v>
      </c>
      <c r="M2252">
        <v>0</v>
      </c>
    </row>
    <row r="2253" spans="1:13" x14ac:dyDescent="0.2">
      <c r="A2253">
        <v>5730014</v>
      </c>
      <c r="B2253" t="s">
        <v>6289</v>
      </c>
      <c r="C2253" t="s">
        <v>10273</v>
      </c>
      <c r="D2253" t="s">
        <v>10632</v>
      </c>
      <c r="E2253" t="s">
        <v>6292</v>
      </c>
      <c r="F2253" t="s">
        <v>10274</v>
      </c>
      <c r="G2253" t="s">
        <v>10633</v>
      </c>
      <c r="H2253">
        <v>0</v>
      </c>
      <c r="I2253">
        <v>0</v>
      </c>
      <c r="J2253">
        <v>0</v>
      </c>
      <c r="K2253">
        <v>0</v>
      </c>
      <c r="L2253">
        <v>0</v>
      </c>
      <c r="M2253">
        <v>0</v>
      </c>
    </row>
    <row r="2254" spans="1:13" x14ac:dyDescent="0.2">
      <c r="A2254">
        <v>5730015</v>
      </c>
      <c r="B2254" t="s">
        <v>6289</v>
      </c>
      <c r="C2254" t="s">
        <v>10273</v>
      </c>
      <c r="D2254" t="s">
        <v>10634</v>
      </c>
      <c r="E2254" t="s">
        <v>6292</v>
      </c>
      <c r="F2254" t="s">
        <v>10274</v>
      </c>
      <c r="G2254" t="s">
        <v>10635</v>
      </c>
      <c r="H2254">
        <v>0</v>
      </c>
      <c r="I2254">
        <v>0</v>
      </c>
      <c r="J2254">
        <v>0</v>
      </c>
      <c r="K2254">
        <v>0</v>
      </c>
      <c r="L2254">
        <v>0</v>
      </c>
      <c r="M2254">
        <v>0</v>
      </c>
    </row>
    <row r="2255" spans="1:13" x14ac:dyDescent="0.2">
      <c r="A2255">
        <v>5730042</v>
      </c>
      <c r="B2255" t="s">
        <v>6289</v>
      </c>
      <c r="C2255" t="s">
        <v>10273</v>
      </c>
      <c r="D2255" t="s">
        <v>10636</v>
      </c>
      <c r="E2255" t="s">
        <v>6292</v>
      </c>
      <c r="F2255" t="s">
        <v>10274</v>
      </c>
      <c r="G2255" t="s">
        <v>10637</v>
      </c>
      <c r="H2255">
        <v>0</v>
      </c>
      <c r="I2255">
        <v>0</v>
      </c>
      <c r="J2255">
        <v>0</v>
      </c>
      <c r="K2255">
        <v>0</v>
      </c>
      <c r="L2255">
        <v>0</v>
      </c>
      <c r="M2255">
        <v>0</v>
      </c>
    </row>
    <row r="2256" spans="1:13" x14ac:dyDescent="0.2">
      <c r="A2256">
        <v>5730043</v>
      </c>
      <c r="B2256" t="s">
        <v>6289</v>
      </c>
      <c r="C2256" t="s">
        <v>10273</v>
      </c>
      <c r="D2256" t="s">
        <v>10638</v>
      </c>
      <c r="E2256" t="s">
        <v>6292</v>
      </c>
      <c r="F2256" t="s">
        <v>10274</v>
      </c>
      <c r="G2256" t="s">
        <v>10639</v>
      </c>
      <c r="H2256">
        <v>0</v>
      </c>
      <c r="I2256">
        <v>0</v>
      </c>
      <c r="J2256">
        <v>0</v>
      </c>
      <c r="K2256">
        <v>0</v>
      </c>
      <c r="L2256">
        <v>0</v>
      </c>
      <c r="M2256">
        <v>0</v>
      </c>
    </row>
    <row r="2257" spans="1:13" x14ac:dyDescent="0.2">
      <c r="A2257">
        <v>5730016</v>
      </c>
      <c r="B2257" t="s">
        <v>6289</v>
      </c>
      <c r="C2257" t="s">
        <v>10273</v>
      </c>
      <c r="D2257" t="s">
        <v>10640</v>
      </c>
      <c r="E2257" t="s">
        <v>6292</v>
      </c>
      <c r="F2257" t="s">
        <v>10274</v>
      </c>
      <c r="G2257" t="s">
        <v>10641</v>
      </c>
      <c r="H2257">
        <v>0</v>
      </c>
      <c r="I2257">
        <v>0</v>
      </c>
      <c r="J2257">
        <v>0</v>
      </c>
      <c r="K2257">
        <v>0</v>
      </c>
      <c r="L2257">
        <v>0</v>
      </c>
      <c r="M2257">
        <v>0</v>
      </c>
    </row>
    <row r="2258" spans="1:13" x14ac:dyDescent="0.2">
      <c r="A2258">
        <v>5731171</v>
      </c>
      <c r="B2258" t="s">
        <v>6289</v>
      </c>
      <c r="C2258" t="s">
        <v>10273</v>
      </c>
      <c r="D2258" t="s">
        <v>10642</v>
      </c>
      <c r="E2258" t="s">
        <v>6292</v>
      </c>
      <c r="F2258" t="s">
        <v>10274</v>
      </c>
      <c r="G2258" t="s">
        <v>10643</v>
      </c>
      <c r="H2258">
        <v>0</v>
      </c>
      <c r="I2258">
        <v>0</v>
      </c>
      <c r="J2258">
        <v>1</v>
      </c>
      <c r="K2258">
        <v>0</v>
      </c>
      <c r="L2258">
        <v>0</v>
      </c>
      <c r="M2258">
        <v>0</v>
      </c>
    </row>
    <row r="2259" spans="1:13" x14ac:dyDescent="0.2">
      <c r="A2259">
        <v>5731124</v>
      </c>
      <c r="B2259" t="s">
        <v>6289</v>
      </c>
      <c r="C2259" t="s">
        <v>10273</v>
      </c>
      <c r="D2259" t="s">
        <v>10644</v>
      </c>
      <c r="E2259" t="s">
        <v>6292</v>
      </c>
      <c r="F2259" t="s">
        <v>10274</v>
      </c>
      <c r="G2259" t="s">
        <v>10645</v>
      </c>
      <c r="H2259">
        <v>0</v>
      </c>
      <c r="I2259">
        <v>0</v>
      </c>
      <c r="J2259">
        <v>0</v>
      </c>
      <c r="K2259">
        <v>0</v>
      </c>
      <c r="L2259">
        <v>0</v>
      </c>
      <c r="M2259">
        <v>0</v>
      </c>
    </row>
    <row r="2260" spans="1:13" x14ac:dyDescent="0.2">
      <c r="A2260">
        <v>5731141</v>
      </c>
      <c r="B2260" t="s">
        <v>6289</v>
      </c>
      <c r="C2260" t="s">
        <v>10273</v>
      </c>
      <c r="D2260" t="s">
        <v>10646</v>
      </c>
      <c r="E2260" t="s">
        <v>6292</v>
      </c>
      <c r="F2260" t="s">
        <v>10274</v>
      </c>
      <c r="G2260" t="s">
        <v>10647</v>
      </c>
      <c r="H2260">
        <v>0</v>
      </c>
      <c r="I2260">
        <v>0</v>
      </c>
      <c r="J2260">
        <v>0</v>
      </c>
      <c r="K2260">
        <v>0</v>
      </c>
      <c r="L2260">
        <v>0</v>
      </c>
      <c r="M2260">
        <v>0</v>
      </c>
    </row>
    <row r="2261" spans="1:13" x14ac:dyDescent="0.2">
      <c r="A2261">
        <v>5731125</v>
      </c>
      <c r="B2261" t="s">
        <v>6289</v>
      </c>
      <c r="C2261" t="s">
        <v>10273</v>
      </c>
      <c r="D2261" t="s">
        <v>10648</v>
      </c>
      <c r="E2261" t="s">
        <v>6292</v>
      </c>
      <c r="F2261" t="s">
        <v>10274</v>
      </c>
      <c r="G2261" t="s">
        <v>10649</v>
      </c>
      <c r="H2261">
        <v>0</v>
      </c>
      <c r="I2261">
        <v>0</v>
      </c>
      <c r="J2261">
        <v>0</v>
      </c>
      <c r="K2261">
        <v>0</v>
      </c>
      <c r="L2261">
        <v>0</v>
      </c>
      <c r="M2261">
        <v>0</v>
      </c>
    </row>
    <row r="2262" spans="1:13" x14ac:dyDescent="0.2">
      <c r="A2262">
        <v>5731134</v>
      </c>
      <c r="B2262" t="s">
        <v>6289</v>
      </c>
      <c r="C2262" t="s">
        <v>10273</v>
      </c>
      <c r="D2262" t="s">
        <v>10650</v>
      </c>
      <c r="E2262" t="s">
        <v>6292</v>
      </c>
      <c r="F2262" t="s">
        <v>10274</v>
      </c>
      <c r="G2262" t="s">
        <v>10651</v>
      </c>
      <c r="H2262">
        <v>0</v>
      </c>
      <c r="I2262">
        <v>0</v>
      </c>
      <c r="J2262">
        <v>1</v>
      </c>
      <c r="K2262">
        <v>0</v>
      </c>
      <c r="L2262">
        <v>0</v>
      </c>
      <c r="M2262">
        <v>0</v>
      </c>
    </row>
    <row r="2263" spans="1:13" x14ac:dyDescent="0.2">
      <c r="A2263">
        <v>5730167</v>
      </c>
      <c r="B2263" t="s">
        <v>6289</v>
      </c>
      <c r="C2263" t="s">
        <v>10273</v>
      </c>
      <c r="D2263" t="s">
        <v>10652</v>
      </c>
      <c r="E2263" t="s">
        <v>6292</v>
      </c>
      <c r="F2263" t="s">
        <v>10274</v>
      </c>
      <c r="G2263" t="s">
        <v>10653</v>
      </c>
      <c r="H2263">
        <v>0</v>
      </c>
      <c r="I2263">
        <v>0</v>
      </c>
      <c r="J2263">
        <v>0</v>
      </c>
      <c r="K2263">
        <v>0</v>
      </c>
      <c r="L2263">
        <v>0</v>
      </c>
      <c r="M2263">
        <v>0</v>
      </c>
    </row>
    <row r="2264" spans="1:13" x14ac:dyDescent="0.2">
      <c r="A2264">
        <v>5730165</v>
      </c>
      <c r="B2264" t="s">
        <v>6289</v>
      </c>
      <c r="C2264" t="s">
        <v>10273</v>
      </c>
      <c r="D2264" t="s">
        <v>10654</v>
      </c>
      <c r="E2264" t="s">
        <v>6292</v>
      </c>
      <c r="F2264" t="s">
        <v>10274</v>
      </c>
      <c r="G2264" t="s">
        <v>10655</v>
      </c>
      <c r="H2264">
        <v>0</v>
      </c>
      <c r="I2264">
        <v>0</v>
      </c>
      <c r="J2264">
        <v>0</v>
      </c>
      <c r="K2264">
        <v>0</v>
      </c>
      <c r="L2264">
        <v>0</v>
      </c>
      <c r="M2264">
        <v>0</v>
      </c>
    </row>
    <row r="2265" spans="1:13" x14ac:dyDescent="0.2">
      <c r="A2265">
        <v>5730168</v>
      </c>
      <c r="B2265" t="s">
        <v>6289</v>
      </c>
      <c r="C2265" t="s">
        <v>10273</v>
      </c>
      <c r="D2265" t="s">
        <v>10656</v>
      </c>
      <c r="E2265" t="s">
        <v>6292</v>
      </c>
      <c r="F2265" t="s">
        <v>10274</v>
      </c>
      <c r="G2265" t="s">
        <v>10657</v>
      </c>
      <c r="H2265">
        <v>0</v>
      </c>
      <c r="I2265">
        <v>0</v>
      </c>
      <c r="J2265">
        <v>0</v>
      </c>
      <c r="K2265">
        <v>0</v>
      </c>
      <c r="L2265">
        <v>0</v>
      </c>
      <c r="M2265">
        <v>0</v>
      </c>
    </row>
    <row r="2266" spans="1:13" x14ac:dyDescent="0.2">
      <c r="A2266">
        <v>5730166</v>
      </c>
      <c r="B2266" t="s">
        <v>6289</v>
      </c>
      <c r="C2266" t="s">
        <v>10273</v>
      </c>
      <c r="D2266" t="s">
        <v>10658</v>
      </c>
      <c r="E2266" t="s">
        <v>6292</v>
      </c>
      <c r="F2266" t="s">
        <v>10274</v>
      </c>
      <c r="G2266" t="s">
        <v>10659</v>
      </c>
      <c r="H2266">
        <v>0</v>
      </c>
      <c r="I2266">
        <v>0</v>
      </c>
      <c r="J2266">
        <v>0</v>
      </c>
      <c r="K2266">
        <v>0</v>
      </c>
      <c r="L2266">
        <v>0</v>
      </c>
      <c r="M2266">
        <v>0</v>
      </c>
    </row>
    <row r="2267" spans="1:13" x14ac:dyDescent="0.2">
      <c r="A2267">
        <v>5730047</v>
      </c>
      <c r="B2267" t="s">
        <v>6289</v>
      </c>
      <c r="C2267" t="s">
        <v>10273</v>
      </c>
      <c r="D2267" t="s">
        <v>10660</v>
      </c>
      <c r="E2267" t="s">
        <v>6292</v>
      </c>
      <c r="F2267" t="s">
        <v>10274</v>
      </c>
      <c r="G2267" t="s">
        <v>10661</v>
      </c>
      <c r="H2267">
        <v>0</v>
      </c>
      <c r="I2267">
        <v>0</v>
      </c>
      <c r="J2267">
        <v>1</v>
      </c>
      <c r="K2267">
        <v>0</v>
      </c>
      <c r="L2267">
        <v>0</v>
      </c>
      <c r="M2267">
        <v>0</v>
      </c>
    </row>
    <row r="2268" spans="1:13" x14ac:dyDescent="0.2">
      <c r="A2268">
        <v>5730041</v>
      </c>
      <c r="B2268" t="s">
        <v>6289</v>
      </c>
      <c r="C2268" t="s">
        <v>10273</v>
      </c>
      <c r="D2268" t="s">
        <v>10662</v>
      </c>
      <c r="E2268" t="s">
        <v>6292</v>
      </c>
      <c r="F2268" t="s">
        <v>10274</v>
      </c>
      <c r="G2268" t="s">
        <v>10663</v>
      </c>
      <c r="H2268">
        <v>0</v>
      </c>
      <c r="I2268">
        <v>0</v>
      </c>
      <c r="J2268">
        <v>0</v>
      </c>
      <c r="K2268">
        <v>0</v>
      </c>
      <c r="L2268">
        <v>0</v>
      </c>
      <c r="M2268">
        <v>0</v>
      </c>
    </row>
    <row r="2269" spans="1:13" x14ac:dyDescent="0.2">
      <c r="A2269">
        <v>5730048</v>
      </c>
      <c r="B2269" t="s">
        <v>6289</v>
      </c>
      <c r="C2269" t="s">
        <v>10273</v>
      </c>
      <c r="D2269" t="s">
        <v>10664</v>
      </c>
      <c r="E2269" t="s">
        <v>6292</v>
      </c>
      <c r="F2269" t="s">
        <v>10274</v>
      </c>
      <c r="G2269" t="s">
        <v>10665</v>
      </c>
      <c r="H2269">
        <v>0</v>
      </c>
      <c r="I2269">
        <v>0</v>
      </c>
      <c r="J2269">
        <v>0</v>
      </c>
      <c r="K2269">
        <v>0</v>
      </c>
      <c r="L2269">
        <v>0</v>
      </c>
      <c r="M2269">
        <v>0</v>
      </c>
    </row>
    <row r="2270" spans="1:13" x14ac:dyDescent="0.2">
      <c r="A2270">
        <v>5730049</v>
      </c>
      <c r="B2270" t="s">
        <v>6289</v>
      </c>
      <c r="C2270" t="s">
        <v>10273</v>
      </c>
      <c r="D2270" t="s">
        <v>10666</v>
      </c>
      <c r="E2270" t="s">
        <v>6292</v>
      </c>
      <c r="F2270" t="s">
        <v>10274</v>
      </c>
      <c r="G2270" t="s">
        <v>10667</v>
      </c>
      <c r="H2270">
        <v>0</v>
      </c>
      <c r="I2270">
        <v>0</v>
      </c>
      <c r="J2270">
        <v>0</v>
      </c>
      <c r="K2270">
        <v>0</v>
      </c>
      <c r="L2270">
        <v>0</v>
      </c>
      <c r="M2270">
        <v>0</v>
      </c>
    </row>
    <row r="2271" spans="1:13" x14ac:dyDescent="0.2">
      <c r="A2271">
        <v>5730154</v>
      </c>
      <c r="B2271" t="s">
        <v>6289</v>
      </c>
      <c r="C2271" t="s">
        <v>10273</v>
      </c>
      <c r="D2271" t="s">
        <v>10668</v>
      </c>
      <c r="E2271" t="s">
        <v>6292</v>
      </c>
      <c r="F2271" t="s">
        <v>10274</v>
      </c>
      <c r="G2271" t="s">
        <v>10669</v>
      </c>
      <c r="H2271">
        <v>0</v>
      </c>
      <c r="I2271">
        <v>0</v>
      </c>
      <c r="J2271">
        <v>0</v>
      </c>
      <c r="K2271">
        <v>0</v>
      </c>
      <c r="L2271">
        <v>0</v>
      </c>
      <c r="M2271">
        <v>0</v>
      </c>
    </row>
    <row r="2272" spans="1:13" x14ac:dyDescent="0.2">
      <c r="A2272">
        <v>5670000</v>
      </c>
      <c r="B2272" t="s">
        <v>6289</v>
      </c>
      <c r="C2272" t="s">
        <v>10670</v>
      </c>
      <c r="D2272" t="s">
        <v>6291</v>
      </c>
      <c r="E2272" t="s">
        <v>6292</v>
      </c>
      <c r="F2272" t="s">
        <v>10671</v>
      </c>
      <c r="G2272" t="s">
        <v>6294</v>
      </c>
      <c r="H2272">
        <v>0</v>
      </c>
      <c r="I2272">
        <v>0</v>
      </c>
      <c r="J2272">
        <v>0</v>
      </c>
      <c r="K2272">
        <v>0</v>
      </c>
      <c r="L2272">
        <v>0</v>
      </c>
      <c r="M2272">
        <v>0</v>
      </c>
    </row>
    <row r="2273" spans="1:13" x14ac:dyDescent="0.2">
      <c r="A2273">
        <v>5670001</v>
      </c>
      <c r="B2273" t="s">
        <v>6289</v>
      </c>
      <c r="C2273" t="s">
        <v>10670</v>
      </c>
      <c r="D2273" t="s">
        <v>10672</v>
      </c>
      <c r="E2273" t="s">
        <v>6292</v>
      </c>
      <c r="F2273" t="s">
        <v>10671</v>
      </c>
      <c r="G2273" t="s">
        <v>10673</v>
      </c>
      <c r="H2273">
        <v>0</v>
      </c>
      <c r="I2273">
        <v>0</v>
      </c>
      <c r="J2273">
        <v>0</v>
      </c>
      <c r="K2273">
        <v>0</v>
      </c>
      <c r="L2273">
        <v>0</v>
      </c>
      <c r="M2273">
        <v>0</v>
      </c>
    </row>
    <row r="2274" spans="1:13" x14ac:dyDescent="0.2">
      <c r="A2274">
        <v>5680096</v>
      </c>
      <c r="B2274" t="s">
        <v>6289</v>
      </c>
      <c r="C2274" t="s">
        <v>10670</v>
      </c>
      <c r="D2274" t="s">
        <v>10674</v>
      </c>
      <c r="E2274" t="s">
        <v>6292</v>
      </c>
      <c r="F2274" t="s">
        <v>10671</v>
      </c>
      <c r="G2274" t="s">
        <v>10675</v>
      </c>
      <c r="H2274">
        <v>0</v>
      </c>
      <c r="I2274">
        <v>0</v>
      </c>
      <c r="J2274">
        <v>0</v>
      </c>
      <c r="K2274">
        <v>0</v>
      </c>
      <c r="L2274">
        <v>0</v>
      </c>
      <c r="M2274">
        <v>0</v>
      </c>
    </row>
    <row r="2275" spans="1:13" x14ac:dyDescent="0.2">
      <c r="A2275">
        <v>5670831</v>
      </c>
      <c r="B2275" t="s">
        <v>6289</v>
      </c>
      <c r="C2275" t="s">
        <v>10670</v>
      </c>
      <c r="D2275" t="s">
        <v>10676</v>
      </c>
      <c r="E2275" t="s">
        <v>6292</v>
      </c>
      <c r="F2275" t="s">
        <v>10671</v>
      </c>
      <c r="G2275" t="s">
        <v>10677</v>
      </c>
      <c r="H2275">
        <v>0</v>
      </c>
      <c r="I2275">
        <v>0</v>
      </c>
      <c r="J2275">
        <v>1</v>
      </c>
      <c r="K2275">
        <v>0</v>
      </c>
      <c r="L2275">
        <v>0</v>
      </c>
      <c r="M2275">
        <v>0</v>
      </c>
    </row>
    <row r="2276" spans="1:13" x14ac:dyDescent="0.2">
      <c r="A2276">
        <v>5670897</v>
      </c>
      <c r="B2276" t="s">
        <v>6289</v>
      </c>
      <c r="C2276" t="s">
        <v>10670</v>
      </c>
      <c r="D2276" t="s">
        <v>10678</v>
      </c>
      <c r="E2276" t="s">
        <v>6292</v>
      </c>
      <c r="F2276" t="s">
        <v>10671</v>
      </c>
      <c r="G2276" t="s">
        <v>10679</v>
      </c>
      <c r="H2276">
        <v>0</v>
      </c>
      <c r="I2276">
        <v>0</v>
      </c>
      <c r="J2276">
        <v>0</v>
      </c>
      <c r="K2276">
        <v>0</v>
      </c>
      <c r="L2276">
        <v>0</v>
      </c>
      <c r="M2276">
        <v>0</v>
      </c>
    </row>
    <row r="2277" spans="1:13" x14ac:dyDescent="0.2">
      <c r="A2277">
        <v>5670076</v>
      </c>
      <c r="B2277" t="s">
        <v>6289</v>
      </c>
      <c r="C2277" t="s">
        <v>10670</v>
      </c>
      <c r="D2277" t="s">
        <v>10680</v>
      </c>
      <c r="E2277" t="s">
        <v>6292</v>
      </c>
      <c r="F2277" t="s">
        <v>10671</v>
      </c>
      <c r="G2277" t="s">
        <v>10681</v>
      </c>
      <c r="H2277">
        <v>0</v>
      </c>
      <c r="I2277">
        <v>0</v>
      </c>
      <c r="J2277">
        <v>0</v>
      </c>
      <c r="K2277">
        <v>0</v>
      </c>
      <c r="L2277">
        <v>0</v>
      </c>
      <c r="M2277">
        <v>0</v>
      </c>
    </row>
    <row r="2278" spans="1:13" x14ac:dyDescent="0.2">
      <c r="A2278">
        <v>5670842</v>
      </c>
      <c r="B2278" t="s">
        <v>6289</v>
      </c>
      <c r="C2278" t="s">
        <v>10670</v>
      </c>
      <c r="D2278" t="s">
        <v>10682</v>
      </c>
      <c r="E2278" t="s">
        <v>6292</v>
      </c>
      <c r="F2278" t="s">
        <v>10671</v>
      </c>
      <c r="G2278" t="s">
        <v>10683</v>
      </c>
      <c r="H2278">
        <v>0</v>
      </c>
      <c r="I2278">
        <v>0</v>
      </c>
      <c r="J2278">
        <v>0</v>
      </c>
      <c r="K2278">
        <v>0</v>
      </c>
      <c r="L2278">
        <v>0</v>
      </c>
      <c r="M2278">
        <v>0</v>
      </c>
    </row>
    <row r="2279" spans="1:13" x14ac:dyDescent="0.2">
      <c r="A2279">
        <v>5680097</v>
      </c>
      <c r="B2279" t="s">
        <v>6289</v>
      </c>
      <c r="C2279" t="s">
        <v>10670</v>
      </c>
      <c r="D2279" t="s">
        <v>10684</v>
      </c>
      <c r="E2279" t="s">
        <v>6292</v>
      </c>
      <c r="F2279" t="s">
        <v>10671</v>
      </c>
      <c r="G2279" t="s">
        <v>10685</v>
      </c>
      <c r="H2279">
        <v>0</v>
      </c>
      <c r="I2279">
        <v>0</v>
      </c>
      <c r="J2279">
        <v>0</v>
      </c>
      <c r="K2279">
        <v>0</v>
      </c>
      <c r="L2279">
        <v>0</v>
      </c>
      <c r="M2279">
        <v>0</v>
      </c>
    </row>
    <row r="2280" spans="1:13" x14ac:dyDescent="0.2">
      <c r="A2280">
        <v>5670005</v>
      </c>
      <c r="B2280" t="s">
        <v>6289</v>
      </c>
      <c r="C2280" t="s">
        <v>10670</v>
      </c>
      <c r="D2280" t="s">
        <v>10686</v>
      </c>
      <c r="E2280" t="s">
        <v>6292</v>
      </c>
      <c r="F2280" t="s">
        <v>10671</v>
      </c>
      <c r="G2280" t="s">
        <v>10687</v>
      </c>
      <c r="H2280">
        <v>0</v>
      </c>
      <c r="I2280">
        <v>0</v>
      </c>
      <c r="J2280">
        <v>1</v>
      </c>
      <c r="K2280">
        <v>0</v>
      </c>
      <c r="L2280">
        <v>0</v>
      </c>
      <c r="M2280">
        <v>0</v>
      </c>
    </row>
    <row r="2281" spans="1:13" x14ac:dyDescent="0.2">
      <c r="A2281">
        <v>5670029</v>
      </c>
      <c r="B2281" t="s">
        <v>6289</v>
      </c>
      <c r="C2281" t="s">
        <v>10670</v>
      </c>
      <c r="D2281" t="s">
        <v>10688</v>
      </c>
      <c r="E2281" t="s">
        <v>6292</v>
      </c>
      <c r="F2281" t="s">
        <v>10671</v>
      </c>
      <c r="G2281" t="s">
        <v>10689</v>
      </c>
      <c r="H2281">
        <v>0</v>
      </c>
      <c r="I2281">
        <v>0</v>
      </c>
      <c r="J2281">
        <v>0</v>
      </c>
      <c r="K2281">
        <v>0</v>
      </c>
      <c r="L2281">
        <v>0</v>
      </c>
      <c r="M2281">
        <v>0</v>
      </c>
    </row>
    <row r="2282" spans="1:13" x14ac:dyDescent="0.2">
      <c r="A2282">
        <v>5670827</v>
      </c>
      <c r="B2282" t="s">
        <v>6289</v>
      </c>
      <c r="C2282" t="s">
        <v>10670</v>
      </c>
      <c r="D2282" t="s">
        <v>8941</v>
      </c>
      <c r="E2282" t="s">
        <v>6292</v>
      </c>
      <c r="F2282" t="s">
        <v>10671</v>
      </c>
      <c r="G2282" t="s">
        <v>8942</v>
      </c>
      <c r="H2282">
        <v>0</v>
      </c>
      <c r="I2282">
        <v>0</v>
      </c>
      <c r="J2282">
        <v>0</v>
      </c>
      <c r="K2282">
        <v>0</v>
      </c>
      <c r="L2282">
        <v>0</v>
      </c>
      <c r="M2282">
        <v>0</v>
      </c>
    </row>
    <row r="2283" spans="1:13" x14ac:dyDescent="0.2">
      <c r="A2283">
        <v>5670871</v>
      </c>
      <c r="B2283" t="s">
        <v>6289</v>
      </c>
      <c r="C2283" t="s">
        <v>10670</v>
      </c>
      <c r="D2283" t="s">
        <v>10690</v>
      </c>
      <c r="E2283" t="s">
        <v>6292</v>
      </c>
      <c r="F2283" t="s">
        <v>10671</v>
      </c>
      <c r="G2283" t="s">
        <v>10691</v>
      </c>
      <c r="H2283">
        <v>0</v>
      </c>
      <c r="I2283">
        <v>0</v>
      </c>
      <c r="J2283">
        <v>0</v>
      </c>
      <c r="K2283">
        <v>0</v>
      </c>
      <c r="L2283">
        <v>0</v>
      </c>
      <c r="M2283">
        <v>0</v>
      </c>
    </row>
    <row r="2284" spans="1:13" x14ac:dyDescent="0.2">
      <c r="A2284">
        <v>5670064</v>
      </c>
      <c r="B2284" t="s">
        <v>6289</v>
      </c>
      <c r="C2284" t="s">
        <v>10670</v>
      </c>
      <c r="D2284" t="s">
        <v>9592</v>
      </c>
      <c r="E2284" t="s">
        <v>6292</v>
      </c>
      <c r="F2284" t="s">
        <v>10671</v>
      </c>
      <c r="G2284" t="s">
        <v>10692</v>
      </c>
      <c r="H2284">
        <v>0</v>
      </c>
      <c r="I2284">
        <v>0</v>
      </c>
      <c r="J2284">
        <v>0</v>
      </c>
      <c r="K2284">
        <v>0</v>
      </c>
      <c r="L2284">
        <v>0</v>
      </c>
      <c r="M2284">
        <v>0</v>
      </c>
    </row>
    <row r="2285" spans="1:13" x14ac:dyDescent="0.2">
      <c r="A2285">
        <v>5670877</v>
      </c>
      <c r="B2285" t="s">
        <v>6289</v>
      </c>
      <c r="C2285" t="s">
        <v>10670</v>
      </c>
      <c r="D2285" t="s">
        <v>10693</v>
      </c>
      <c r="E2285" t="s">
        <v>6292</v>
      </c>
      <c r="F2285" t="s">
        <v>10671</v>
      </c>
      <c r="G2285" t="s">
        <v>10694</v>
      </c>
      <c r="H2285">
        <v>0</v>
      </c>
      <c r="I2285">
        <v>0</v>
      </c>
      <c r="J2285">
        <v>1</v>
      </c>
      <c r="K2285">
        <v>0</v>
      </c>
      <c r="L2285">
        <v>0</v>
      </c>
      <c r="M2285">
        <v>0</v>
      </c>
    </row>
    <row r="2286" spans="1:13" x14ac:dyDescent="0.2">
      <c r="A2286">
        <v>5670042</v>
      </c>
      <c r="B2286" t="s">
        <v>6289</v>
      </c>
      <c r="C2286" t="s">
        <v>10670</v>
      </c>
      <c r="D2286" t="s">
        <v>10695</v>
      </c>
      <c r="E2286" t="s">
        <v>6292</v>
      </c>
      <c r="F2286" t="s">
        <v>10671</v>
      </c>
      <c r="G2286" t="s">
        <v>10696</v>
      </c>
      <c r="H2286">
        <v>0</v>
      </c>
      <c r="I2286">
        <v>0</v>
      </c>
      <c r="J2286">
        <v>1</v>
      </c>
      <c r="K2286">
        <v>0</v>
      </c>
      <c r="L2286">
        <v>0</v>
      </c>
      <c r="M2286">
        <v>0</v>
      </c>
    </row>
    <row r="2287" spans="1:13" x14ac:dyDescent="0.2">
      <c r="A2287">
        <v>5670816</v>
      </c>
      <c r="B2287" t="s">
        <v>6289</v>
      </c>
      <c r="C2287" t="s">
        <v>10670</v>
      </c>
      <c r="D2287" t="s">
        <v>10697</v>
      </c>
      <c r="E2287" t="s">
        <v>6292</v>
      </c>
      <c r="F2287" t="s">
        <v>10671</v>
      </c>
      <c r="G2287" t="s">
        <v>8246</v>
      </c>
      <c r="H2287">
        <v>0</v>
      </c>
      <c r="I2287">
        <v>0</v>
      </c>
      <c r="J2287">
        <v>0</v>
      </c>
      <c r="K2287">
        <v>0</v>
      </c>
      <c r="L2287">
        <v>0</v>
      </c>
      <c r="M2287">
        <v>0</v>
      </c>
    </row>
    <row r="2288" spans="1:13" x14ac:dyDescent="0.2">
      <c r="A2288">
        <v>5670888</v>
      </c>
      <c r="B2288" t="s">
        <v>6289</v>
      </c>
      <c r="C2288" t="s">
        <v>10670</v>
      </c>
      <c r="D2288" t="s">
        <v>10698</v>
      </c>
      <c r="E2288" t="s">
        <v>6292</v>
      </c>
      <c r="F2288" t="s">
        <v>10671</v>
      </c>
      <c r="G2288" t="s">
        <v>10699</v>
      </c>
      <c r="H2288">
        <v>0</v>
      </c>
      <c r="I2288">
        <v>0</v>
      </c>
      <c r="J2288">
        <v>1</v>
      </c>
      <c r="K2288">
        <v>0</v>
      </c>
      <c r="L2288">
        <v>0</v>
      </c>
      <c r="M2288">
        <v>0</v>
      </c>
    </row>
    <row r="2289" spans="1:13" x14ac:dyDescent="0.2">
      <c r="A2289">
        <v>5670826</v>
      </c>
      <c r="B2289" t="s">
        <v>6289</v>
      </c>
      <c r="C2289" t="s">
        <v>10670</v>
      </c>
      <c r="D2289" t="s">
        <v>10700</v>
      </c>
      <c r="E2289" t="s">
        <v>6292</v>
      </c>
      <c r="F2289" t="s">
        <v>10671</v>
      </c>
      <c r="G2289" t="s">
        <v>10701</v>
      </c>
      <c r="H2289">
        <v>0</v>
      </c>
      <c r="I2289">
        <v>0</v>
      </c>
      <c r="J2289">
        <v>1</v>
      </c>
      <c r="K2289">
        <v>0</v>
      </c>
      <c r="L2289">
        <v>0</v>
      </c>
      <c r="M2289">
        <v>0</v>
      </c>
    </row>
    <row r="2290" spans="1:13" x14ac:dyDescent="0.2">
      <c r="A2290">
        <v>5680091</v>
      </c>
      <c r="B2290" t="s">
        <v>6289</v>
      </c>
      <c r="C2290" t="s">
        <v>10670</v>
      </c>
      <c r="D2290" t="s">
        <v>10702</v>
      </c>
      <c r="E2290" t="s">
        <v>6292</v>
      </c>
      <c r="F2290" t="s">
        <v>10671</v>
      </c>
      <c r="G2290" t="s">
        <v>10703</v>
      </c>
      <c r="H2290">
        <v>0</v>
      </c>
      <c r="I2290">
        <v>0</v>
      </c>
      <c r="J2290">
        <v>0</v>
      </c>
      <c r="K2290">
        <v>0</v>
      </c>
      <c r="L2290">
        <v>0</v>
      </c>
      <c r="M2290">
        <v>0</v>
      </c>
    </row>
    <row r="2291" spans="1:13" x14ac:dyDescent="0.2">
      <c r="A2291">
        <v>5670813</v>
      </c>
      <c r="B2291" t="s">
        <v>6289</v>
      </c>
      <c r="C2291" t="s">
        <v>10670</v>
      </c>
      <c r="D2291" t="s">
        <v>10704</v>
      </c>
      <c r="E2291" t="s">
        <v>6292</v>
      </c>
      <c r="F2291" t="s">
        <v>10671</v>
      </c>
      <c r="G2291" t="s">
        <v>10705</v>
      </c>
      <c r="H2291">
        <v>0</v>
      </c>
      <c r="I2291">
        <v>0</v>
      </c>
      <c r="J2291">
        <v>0</v>
      </c>
      <c r="K2291">
        <v>0</v>
      </c>
      <c r="L2291">
        <v>0</v>
      </c>
      <c r="M2291">
        <v>0</v>
      </c>
    </row>
    <row r="2292" spans="1:13" x14ac:dyDescent="0.2">
      <c r="A2292">
        <v>5670018</v>
      </c>
      <c r="B2292" t="s">
        <v>6289</v>
      </c>
      <c r="C2292" t="s">
        <v>10670</v>
      </c>
      <c r="D2292" t="s">
        <v>10706</v>
      </c>
      <c r="E2292" t="s">
        <v>6292</v>
      </c>
      <c r="F2292" t="s">
        <v>10671</v>
      </c>
      <c r="G2292" t="s">
        <v>10707</v>
      </c>
      <c r="H2292">
        <v>0</v>
      </c>
      <c r="I2292">
        <v>0</v>
      </c>
      <c r="J2292">
        <v>1</v>
      </c>
      <c r="K2292">
        <v>0</v>
      </c>
      <c r="L2292">
        <v>0</v>
      </c>
      <c r="M2292">
        <v>0</v>
      </c>
    </row>
    <row r="2293" spans="1:13" x14ac:dyDescent="0.2">
      <c r="A2293">
        <v>5670013</v>
      </c>
      <c r="B2293" t="s">
        <v>6289</v>
      </c>
      <c r="C2293" t="s">
        <v>10670</v>
      </c>
      <c r="D2293" t="s">
        <v>10708</v>
      </c>
      <c r="E2293" t="s">
        <v>6292</v>
      </c>
      <c r="F2293" t="s">
        <v>10671</v>
      </c>
      <c r="G2293" t="s">
        <v>10709</v>
      </c>
      <c r="H2293">
        <v>0</v>
      </c>
      <c r="I2293">
        <v>0</v>
      </c>
      <c r="J2293">
        <v>0</v>
      </c>
      <c r="K2293">
        <v>0</v>
      </c>
      <c r="L2293">
        <v>0</v>
      </c>
      <c r="M2293">
        <v>0</v>
      </c>
    </row>
    <row r="2294" spans="1:13" x14ac:dyDescent="0.2">
      <c r="A2294">
        <v>5670883</v>
      </c>
      <c r="B2294" t="s">
        <v>6289</v>
      </c>
      <c r="C2294" t="s">
        <v>10670</v>
      </c>
      <c r="D2294" t="s">
        <v>8955</v>
      </c>
      <c r="E2294" t="s">
        <v>6292</v>
      </c>
      <c r="F2294" t="s">
        <v>10671</v>
      </c>
      <c r="G2294" t="s">
        <v>8956</v>
      </c>
      <c r="H2294">
        <v>0</v>
      </c>
      <c r="I2294">
        <v>0</v>
      </c>
      <c r="J2294">
        <v>0</v>
      </c>
      <c r="K2294">
        <v>0</v>
      </c>
      <c r="L2294">
        <v>0</v>
      </c>
      <c r="M2294">
        <v>0</v>
      </c>
    </row>
    <row r="2295" spans="1:13" x14ac:dyDescent="0.2">
      <c r="A2295">
        <v>5670873</v>
      </c>
      <c r="B2295" t="s">
        <v>6289</v>
      </c>
      <c r="C2295" t="s">
        <v>10670</v>
      </c>
      <c r="D2295" t="s">
        <v>10710</v>
      </c>
      <c r="E2295" t="s">
        <v>6292</v>
      </c>
      <c r="F2295" t="s">
        <v>10671</v>
      </c>
      <c r="G2295" t="s">
        <v>10711</v>
      </c>
      <c r="H2295">
        <v>0</v>
      </c>
      <c r="I2295">
        <v>0</v>
      </c>
      <c r="J2295">
        <v>0</v>
      </c>
      <c r="K2295">
        <v>0</v>
      </c>
      <c r="L2295">
        <v>0</v>
      </c>
      <c r="M2295">
        <v>0</v>
      </c>
    </row>
    <row r="2296" spans="1:13" x14ac:dyDescent="0.2">
      <c r="A2296">
        <v>5670833</v>
      </c>
      <c r="B2296" t="s">
        <v>6289</v>
      </c>
      <c r="C2296" t="s">
        <v>10670</v>
      </c>
      <c r="D2296" t="s">
        <v>8550</v>
      </c>
      <c r="E2296" t="s">
        <v>6292</v>
      </c>
      <c r="F2296" t="s">
        <v>10671</v>
      </c>
      <c r="G2296" t="s">
        <v>8551</v>
      </c>
      <c r="H2296">
        <v>0</v>
      </c>
      <c r="I2296">
        <v>0</v>
      </c>
      <c r="J2296">
        <v>0</v>
      </c>
      <c r="K2296">
        <v>0</v>
      </c>
      <c r="L2296">
        <v>0</v>
      </c>
      <c r="M2296">
        <v>0</v>
      </c>
    </row>
    <row r="2297" spans="1:13" x14ac:dyDescent="0.2">
      <c r="A2297">
        <v>5670834</v>
      </c>
      <c r="B2297" t="s">
        <v>6289</v>
      </c>
      <c r="C2297" t="s">
        <v>10670</v>
      </c>
      <c r="D2297" t="s">
        <v>10712</v>
      </c>
      <c r="E2297" t="s">
        <v>6292</v>
      </c>
      <c r="F2297" t="s">
        <v>10671</v>
      </c>
      <c r="G2297" t="s">
        <v>10713</v>
      </c>
      <c r="H2297">
        <v>0</v>
      </c>
      <c r="I2297">
        <v>0</v>
      </c>
      <c r="J2297">
        <v>0</v>
      </c>
      <c r="K2297">
        <v>0</v>
      </c>
      <c r="L2297">
        <v>0</v>
      </c>
      <c r="M2297">
        <v>0</v>
      </c>
    </row>
    <row r="2298" spans="1:13" x14ac:dyDescent="0.2">
      <c r="A2298">
        <v>5670031</v>
      </c>
      <c r="B2298" t="s">
        <v>6289</v>
      </c>
      <c r="C2298" t="s">
        <v>10670</v>
      </c>
      <c r="D2298" t="s">
        <v>9416</v>
      </c>
      <c r="E2298" t="s">
        <v>6292</v>
      </c>
      <c r="F2298" t="s">
        <v>10671</v>
      </c>
      <c r="G2298" t="s">
        <v>9417</v>
      </c>
      <c r="H2298">
        <v>0</v>
      </c>
      <c r="I2298">
        <v>0</v>
      </c>
      <c r="J2298">
        <v>1</v>
      </c>
      <c r="K2298">
        <v>0</v>
      </c>
      <c r="L2298">
        <v>0</v>
      </c>
      <c r="M2298">
        <v>0</v>
      </c>
    </row>
    <row r="2299" spans="1:13" x14ac:dyDescent="0.2">
      <c r="A2299">
        <v>5670819</v>
      </c>
      <c r="B2299" t="s">
        <v>6289</v>
      </c>
      <c r="C2299" t="s">
        <v>10670</v>
      </c>
      <c r="D2299" t="s">
        <v>10714</v>
      </c>
      <c r="E2299" t="s">
        <v>6292</v>
      </c>
      <c r="F2299" t="s">
        <v>10671</v>
      </c>
      <c r="G2299" t="s">
        <v>10715</v>
      </c>
      <c r="H2299">
        <v>0</v>
      </c>
      <c r="I2299">
        <v>0</v>
      </c>
      <c r="J2299">
        <v>0</v>
      </c>
      <c r="K2299">
        <v>0</v>
      </c>
      <c r="L2299">
        <v>0</v>
      </c>
      <c r="M2299">
        <v>0</v>
      </c>
    </row>
    <row r="2300" spans="1:13" x14ac:dyDescent="0.2">
      <c r="A2300">
        <v>5670811</v>
      </c>
      <c r="B2300" t="s">
        <v>6289</v>
      </c>
      <c r="C2300" t="s">
        <v>10670</v>
      </c>
      <c r="D2300" t="s">
        <v>10716</v>
      </c>
      <c r="E2300" t="s">
        <v>6292</v>
      </c>
      <c r="F2300" t="s">
        <v>10671</v>
      </c>
      <c r="G2300" t="s">
        <v>10717</v>
      </c>
      <c r="H2300">
        <v>0</v>
      </c>
      <c r="I2300">
        <v>0</v>
      </c>
      <c r="J2300">
        <v>0</v>
      </c>
      <c r="K2300">
        <v>0</v>
      </c>
      <c r="L2300">
        <v>0</v>
      </c>
      <c r="M2300">
        <v>0</v>
      </c>
    </row>
    <row r="2301" spans="1:13" x14ac:dyDescent="0.2">
      <c r="A2301">
        <v>5680086</v>
      </c>
      <c r="B2301" t="s">
        <v>6289</v>
      </c>
      <c r="C2301" t="s">
        <v>10670</v>
      </c>
      <c r="D2301" t="s">
        <v>10718</v>
      </c>
      <c r="E2301" t="s">
        <v>6292</v>
      </c>
      <c r="F2301" t="s">
        <v>10671</v>
      </c>
      <c r="G2301" t="s">
        <v>10719</v>
      </c>
      <c r="H2301">
        <v>0</v>
      </c>
      <c r="I2301">
        <v>0</v>
      </c>
      <c r="J2301">
        <v>0</v>
      </c>
      <c r="K2301">
        <v>0</v>
      </c>
      <c r="L2301">
        <v>0</v>
      </c>
      <c r="M2301">
        <v>0</v>
      </c>
    </row>
    <row r="2302" spans="1:13" x14ac:dyDescent="0.2">
      <c r="A2302">
        <v>5670065</v>
      </c>
      <c r="B2302" t="s">
        <v>6289</v>
      </c>
      <c r="C2302" t="s">
        <v>10670</v>
      </c>
      <c r="D2302" t="s">
        <v>10720</v>
      </c>
      <c r="E2302" t="s">
        <v>6292</v>
      </c>
      <c r="F2302" t="s">
        <v>10671</v>
      </c>
      <c r="G2302" t="s">
        <v>10721</v>
      </c>
      <c r="H2302">
        <v>0</v>
      </c>
      <c r="I2302">
        <v>0</v>
      </c>
      <c r="J2302">
        <v>1</v>
      </c>
      <c r="K2302">
        <v>0</v>
      </c>
      <c r="L2302">
        <v>0</v>
      </c>
      <c r="M2302">
        <v>0</v>
      </c>
    </row>
    <row r="2303" spans="1:13" x14ac:dyDescent="0.2">
      <c r="A2303">
        <v>5670881</v>
      </c>
      <c r="B2303" t="s">
        <v>6289</v>
      </c>
      <c r="C2303" t="s">
        <v>10670</v>
      </c>
      <c r="D2303" t="s">
        <v>10722</v>
      </c>
      <c r="E2303" t="s">
        <v>6292</v>
      </c>
      <c r="F2303" t="s">
        <v>10671</v>
      </c>
      <c r="G2303" t="s">
        <v>10723</v>
      </c>
      <c r="H2303">
        <v>0</v>
      </c>
      <c r="I2303">
        <v>0</v>
      </c>
      <c r="J2303">
        <v>1</v>
      </c>
      <c r="K2303">
        <v>0</v>
      </c>
      <c r="L2303">
        <v>0</v>
      </c>
      <c r="M2303">
        <v>0</v>
      </c>
    </row>
    <row r="2304" spans="1:13" x14ac:dyDescent="0.2">
      <c r="A2304">
        <v>5670036</v>
      </c>
      <c r="B2304" t="s">
        <v>6289</v>
      </c>
      <c r="C2304" t="s">
        <v>10670</v>
      </c>
      <c r="D2304" t="s">
        <v>10724</v>
      </c>
      <c r="E2304" t="s">
        <v>6292</v>
      </c>
      <c r="F2304" t="s">
        <v>10671</v>
      </c>
      <c r="G2304" t="s">
        <v>10725</v>
      </c>
      <c r="H2304">
        <v>0</v>
      </c>
      <c r="I2304">
        <v>0</v>
      </c>
      <c r="J2304">
        <v>0</v>
      </c>
      <c r="K2304">
        <v>0</v>
      </c>
      <c r="L2304">
        <v>0</v>
      </c>
      <c r="M2304">
        <v>0</v>
      </c>
    </row>
    <row r="2305" spans="1:13" x14ac:dyDescent="0.2">
      <c r="A2305">
        <v>5670037</v>
      </c>
      <c r="B2305" t="s">
        <v>6289</v>
      </c>
      <c r="C2305" t="s">
        <v>10670</v>
      </c>
      <c r="D2305" t="s">
        <v>10726</v>
      </c>
      <c r="E2305" t="s">
        <v>6292</v>
      </c>
      <c r="F2305" t="s">
        <v>10671</v>
      </c>
      <c r="G2305" t="s">
        <v>10727</v>
      </c>
      <c r="H2305">
        <v>0</v>
      </c>
      <c r="I2305">
        <v>0</v>
      </c>
      <c r="J2305">
        <v>0</v>
      </c>
      <c r="K2305">
        <v>0</v>
      </c>
      <c r="L2305">
        <v>0</v>
      </c>
      <c r="M2305">
        <v>0</v>
      </c>
    </row>
    <row r="2306" spans="1:13" x14ac:dyDescent="0.2">
      <c r="A2306">
        <v>5670048</v>
      </c>
      <c r="B2306" t="s">
        <v>6289</v>
      </c>
      <c r="C2306" t="s">
        <v>10670</v>
      </c>
      <c r="D2306" t="s">
        <v>10728</v>
      </c>
      <c r="E2306" t="s">
        <v>6292</v>
      </c>
      <c r="F2306" t="s">
        <v>10671</v>
      </c>
      <c r="G2306" t="s">
        <v>10729</v>
      </c>
      <c r="H2306">
        <v>0</v>
      </c>
      <c r="I2306">
        <v>0</v>
      </c>
      <c r="J2306">
        <v>1</v>
      </c>
      <c r="K2306">
        <v>0</v>
      </c>
      <c r="L2306">
        <v>0</v>
      </c>
      <c r="M2306">
        <v>0</v>
      </c>
    </row>
    <row r="2307" spans="1:13" x14ac:dyDescent="0.2">
      <c r="A2307">
        <v>5680081</v>
      </c>
      <c r="B2307" t="s">
        <v>6289</v>
      </c>
      <c r="C2307" t="s">
        <v>10670</v>
      </c>
      <c r="D2307" t="s">
        <v>10730</v>
      </c>
      <c r="E2307" t="s">
        <v>6292</v>
      </c>
      <c r="F2307" t="s">
        <v>10671</v>
      </c>
      <c r="G2307" t="s">
        <v>10731</v>
      </c>
      <c r="H2307">
        <v>0</v>
      </c>
      <c r="I2307">
        <v>0</v>
      </c>
      <c r="J2307">
        <v>0</v>
      </c>
      <c r="K2307">
        <v>0</v>
      </c>
      <c r="L2307">
        <v>0</v>
      </c>
      <c r="M2307">
        <v>0</v>
      </c>
    </row>
    <row r="2308" spans="1:13" x14ac:dyDescent="0.2">
      <c r="A2308">
        <v>5670878</v>
      </c>
      <c r="B2308" t="s">
        <v>6289</v>
      </c>
      <c r="C2308" t="s">
        <v>10670</v>
      </c>
      <c r="D2308" t="s">
        <v>10732</v>
      </c>
      <c r="E2308" t="s">
        <v>6292</v>
      </c>
      <c r="F2308" t="s">
        <v>10671</v>
      </c>
      <c r="G2308" t="s">
        <v>10733</v>
      </c>
      <c r="H2308">
        <v>0</v>
      </c>
      <c r="I2308">
        <v>0</v>
      </c>
      <c r="J2308">
        <v>1</v>
      </c>
      <c r="K2308">
        <v>0</v>
      </c>
      <c r="L2308">
        <v>0</v>
      </c>
      <c r="M2308">
        <v>0</v>
      </c>
    </row>
    <row r="2309" spans="1:13" x14ac:dyDescent="0.2">
      <c r="A2309">
        <v>5680083</v>
      </c>
      <c r="B2309" t="s">
        <v>6289</v>
      </c>
      <c r="C2309" t="s">
        <v>10670</v>
      </c>
      <c r="D2309" t="s">
        <v>10734</v>
      </c>
      <c r="E2309" t="s">
        <v>6292</v>
      </c>
      <c r="F2309" t="s">
        <v>10671</v>
      </c>
      <c r="G2309" t="s">
        <v>10735</v>
      </c>
      <c r="H2309">
        <v>0</v>
      </c>
      <c r="I2309">
        <v>0</v>
      </c>
      <c r="J2309">
        <v>0</v>
      </c>
      <c r="K2309">
        <v>0</v>
      </c>
      <c r="L2309">
        <v>0</v>
      </c>
      <c r="M2309">
        <v>0</v>
      </c>
    </row>
    <row r="2310" spans="1:13" x14ac:dyDescent="0.2">
      <c r="A2310">
        <v>5670841</v>
      </c>
      <c r="B2310" t="s">
        <v>6289</v>
      </c>
      <c r="C2310" t="s">
        <v>10670</v>
      </c>
      <c r="D2310" t="s">
        <v>10736</v>
      </c>
      <c r="E2310" t="s">
        <v>6292</v>
      </c>
      <c r="F2310" t="s">
        <v>10671</v>
      </c>
      <c r="G2310" t="s">
        <v>10737</v>
      </c>
      <c r="H2310">
        <v>0</v>
      </c>
      <c r="I2310">
        <v>0</v>
      </c>
      <c r="J2310">
        <v>0</v>
      </c>
      <c r="K2310">
        <v>0</v>
      </c>
      <c r="L2310">
        <v>0</v>
      </c>
      <c r="M2310">
        <v>0</v>
      </c>
    </row>
    <row r="2311" spans="1:13" x14ac:dyDescent="0.2">
      <c r="A2311">
        <v>5680094</v>
      </c>
      <c r="B2311" t="s">
        <v>6289</v>
      </c>
      <c r="C2311" t="s">
        <v>10670</v>
      </c>
      <c r="D2311" t="s">
        <v>10738</v>
      </c>
      <c r="E2311" t="s">
        <v>6292</v>
      </c>
      <c r="F2311" t="s">
        <v>10671</v>
      </c>
      <c r="G2311" t="s">
        <v>10739</v>
      </c>
      <c r="H2311">
        <v>0</v>
      </c>
      <c r="I2311">
        <v>0</v>
      </c>
      <c r="J2311">
        <v>0</v>
      </c>
      <c r="K2311">
        <v>0</v>
      </c>
      <c r="L2311">
        <v>0</v>
      </c>
      <c r="M2311">
        <v>0</v>
      </c>
    </row>
    <row r="2312" spans="1:13" x14ac:dyDescent="0.2">
      <c r="A2312">
        <v>5670072</v>
      </c>
      <c r="B2312" t="s">
        <v>6289</v>
      </c>
      <c r="C2312" t="s">
        <v>10670</v>
      </c>
      <c r="D2312" t="s">
        <v>10740</v>
      </c>
      <c r="E2312" t="s">
        <v>6292</v>
      </c>
      <c r="F2312" t="s">
        <v>10671</v>
      </c>
      <c r="G2312" t="s">
        <v>10741</v>
      </c>
      <c r="H2312">
        <v>0</v>
      </c>
      <c r="I2312">
        <v>0</v>
      </c>
      <c r="J2312">
        <v>1</v>
      </c>
      <c r="K2312">
        <v>0</v>
      </c>
      <c r="L2312">
        <v>0</v>
      </c>
      <c r="M2312">
        <v>0</v>
      </c>
    </row>
    <row r="2313" spans="1:13" x14ac:dyDescent="0.2">
      <c r="A2313">
        <v>5670071</v>
      </c>
      <c r="B2313" t="s">
        <v>6289</v>
      </c>
      <c r="C2313" t="s">
        <v>10670</v>
      </c>
      <c r="D2313" t="s">
        <v>10742</v>
      </c>
      <c r="E2313" t="s">
        <v>6292</v>
      </c>
      <c r="F2313" t="s">
        <v>10671</v>
      </c>
      <c r="G2313" t="s">
        <v>10743</v>
      </c>
      <c r="H2313">
        <v>0</v>
      </c>
      <c r="I2313">
        <v>0</v>
      </c>
      <c r="J2313">
        <v>1</v>
      </c>
      <c r="K2313">
        <v>0</v>
      </c>
      <c r="L2313">
        <v>0</v>
      </c>
      <c r="M2313">
        <v>0</v>
      </c>
    </row>
    <row r="2314" spans="1:13" x14ac:dyDescent="0.2">
      <c r="A2314">
        <v>5670043</v>
      </c>
      <c r="B2314" t="s">
        <v>6289</v>
      </c>
      <c r="C2314" t="s">
        <v>10670</v>
      </c>
      <c r="D2314" t="s">
        <v>10744</v>
      </c>
      <c r="E2314" t="s">
        <v>6292</v>
      </c>
      <c r="F2314" t="s">
        <v>10671</v>
      </c>
      <c r="G2314" t="s">
        <v>10745</v>
      </c>
      <c r="H2314">
        <v>0</v>
      </c>
      <c r="I2314">
        <v>0</v>
      </c>
      <c r="J2314">
        <v>0</v>
      </c>
      <c r="K2314">
        <v>0</v>
      </c>
      <c r="L2314">
        <v>0</v>
      </c>
      <c r="M2314">
        <v>0</v>
      </c>
    </row>
    <row r="2315" spans="1:13" x14ac:dyDescent="0.2">
      <c r="A2315">
        <v>5670852</v>
      </c>
      <c r="B2315" t="s">
        <v>6289</v>
      </c>
      <c r="C2315" t="s">
        <v>10670</v>
      </c>
      <c r="D2315" t="s">
        <v>10746</v>
      </c>
      <c r="E2315" t="s">
        <v>6292</v>
      </c>
      <c r="F2315" t="s">
        <v>10671</v>
      </c>
      <c r="G2315" t="s">
        <v>10747</v>
      </c>
      <c r="H2315">
        <v>0</v>
      </c>
      <c r="I2315">
        <v>0</v>
      </c>
      <c r="J2315">
        <v>0</v>
      </c>
      <c r="K2315">
        <v>0</v>
      </c>
      <c r="L2315">
        <v>0</v>
      </c>
      <c r="M2315">
        <v>0</v>
      </c>
    </row>
    <row r="2316" spans="1:13" x14ac:dyDescent="0.2">
      <c r="A2316">
        <v>5670084</v>
      </c>
      <c r="B2316" t="s">
        <v>6289</v>
      </c>
      <c r="C2316" t="s">
        <v>10670</v>
      </c>
      <c r="D2316" t="s">
        <v>10748</v>
      </c>
      <c r="E2316" t="s">
        <v>6292</v>
      </c>
      <c r="F2316" t="s">
        <v>10671</v>
      </c>
      <c r="G2316" t="s">
        <v>10749</v>
      </c>
      <c r="H2316">
        <v>0</v>
      </c>
      <c r="I2316">
        <v>0</v>
      </c>
      <c r="J2316">
        <v>0</v>
      </c>
      <c r="K2316">
        <v>0</v>
      </c>
      <c r="L2316">
        <v>0</v>
      </c>
      <c r="M2316">
        <v>0</v>
      </c>
    </row>
    <row r="2317" spans="1:13" x14ac:dyDescent="0.2">
      <c r="A2317">
        <v>5670085</v>
      </c>
      <c r="B2317" t="s">
        <v>6289</v>
      </c>
      <c r="C2317" t="s">
        <v>10670</v>
      </c>
      <c r="D2317" t="s">
        <v>10750</v>
      </c>
      <c r="E2317" t="s">
        <v>6292</v>
      </c>
      <c r="F2317" t="s">
        <v>10671</v>
      </c>
      <c r="G2317" t="s">
        <v>10751</v>
      </c>
      <c r="H2317">
        <v>0</v>
      </c>
      <c r="I2317">
        <v>0</v>
      </c>
      <c r="J2317">
        <v>1</v>
      </c>
      <c r="K2317">
        <v>0</v>
      </c>
      <c r="L2317">
        <v>0</v>
      </c>
      <c r="M2317">
        <v>0</v>
      </c>
    </row>
    <row r="2318" spans="1:13" x14ac:dyDescent="0.2">
      <c r="A2318">
        <v>5670082</v>
      </c>
      <c r="B2318" t="s">
        <v>6289</v>
      </c>
      <c r="C2318" t="s">
        <v>10670</v>
      </c>
      <c r="D2318" t="s">
        <v>10752</v>
      </c>
      <c r="E2318" t="s">
        <v>6292</v>
      </c>
      <c r="F2318" t="s">
        <v>10671</v>
      </c>
      <c r="G2318" t="s">
        <v>10753</v>
      </c>
      <c r="H2318">
        <v>0</v>
      </c>
      <c r="I2318">
        <v>0</v>
      </c>
      <c r="J2318">
        <v>1</v>
      </c>
      <c r="K2318">
        <v>0</v>
      </c>
      <c r="L2318">
        <v>0</v>
      </c>
      <c r="M2318">
        <v>0</v>
      </c>
    </row>
    <row r="2319" spans="1:13" x14ac:dyDescent="0.2">
      <c r="A2319">
        <v>5670083</v>
      </c>
      <c r="B2319" t="s">
        <v>6289</v>
      </c>
      <c r="C2319" t="s">
        <v>10670</v>
      </c>
      <c r="D2319" t="s">
        <v>10754</v>
      </c>
      <c r="E2319" t="s">
        <v>6292</v>
      </c>
      <c r="F2319" t="s">
        <v>10671</v>
      </c>
      <c r="G2319" t="s">
        <v>10755</v>
      </c>
      <c r="H2319">
        <v>0</v>
      </c>
      <c r="I2319">
        <v>0</v>
      </c>
      <c r="J2319">
        <v>1</v>
      </c>
      <c r="K2319">
        <v>0</v>
      </c>
      <c r="L2319">
        <v>0</v>
      </c>
      <c r="M2319">
        <v>0</v>
      </c>
    </row>
    <row r="2320" spans="1:13" x14ac:dyDescent="0.2">
      <c r="A2320">
        <v>5670086</v>
      </c>
      <c r="B2320" t="s">
        <v>6289</v>
      </c>
      <c r="C2320" t="s">
        <v>10670</v>
      </c>
      <c r="D2320" t="s">
        <v>10756</v>
      </c>
      <c r="E2320" t="s">
        <v>6292</v>
      </c>
      <c r="F2320" t="s">
        <v>10671</v>
      </c>
      <c r="G2320" t="s">
        <v>10757</v>
      </c>
      <c r="H2320">
        <v>0</v>
      </c>
      <c r="I2320">
        <v>0</v>
      </c>
      <c r="J2320">
        <v>1</v>
      </c>
      <c r="K2320">
        <v>0</v>
      </c>
      <c r="L2320">
        <v>0</v>
      </c>
      <c r="M2320">
        <v>0</v>
      </c>
    </row>
    <row r="2321" spans="1:13" x14ac:dyDescent="0.2">
      <c r="A2321">
        <v>5670075</v>
      </c>
      <c r="B2321" t="s">
        <v>6289</v>
      </c>
      <c r="C2321" t="s">
        <v>10670</v>
      </c>
      <c r="D2321" t="s">
        <v>10758</v>
      </c>
      <c r="E2321" t="s">
        <v>6292</v>
      </c>
      <c r="F2321" t="s">
        <v>10671</v>
      </c>
      <c r="G2321" t="s">
        <v>10759</v>
      </c>
      <c r="H2321">
        <v>0</v>
      </c>
      <c r="I2321">
        <v>0</v>
      </c>
      <c r="J2321">
        <v>0</v>
      </c>
      <c r="K2321">
        <v>0</v>
      </c>
      <c r="L2321">
        <v>0</v>
      </c>
      <c r="M2321">
        <v>0</v>
      </c>
    </row>
    <row r="2322" spans="1:13" x14ac:dyDescent="0.2">
      <c r="A2322">
        <v>5680095</v>
      </c>
      <c r="B2322" t="s">
        <v>6289</v>
      </c>
      <c r="C2322" t="s">
        <v>10670</v>
      </c>
      <c r="D2322" t="s">
        <v>10760</v>
      </c>
      <c r="E2322" t="s">
        <v>6292</v>
      </c>
      <c r="F2322" t="s">
        <v>10671</v>
      </c>
      <c r="G2322" t="s">
        <v>10761</v>
      </c>
      <c r="H2322">
        <v>0</v>
      </c>
      <c r="I2322">
        <v>0</v>
      </c>
      <c r="J2322">
        <v>0</v>
      </c>
      <c r="K2322">
        <v>0</v>
      </c>
      <c r="L2322">
        <v>0</v>
      </c>
      <c r="M2322">
        <v>0</v>
      </c>
    </row>
    <row r="2323" spans="1:13" x14ac:dyDescent="0.2">
      <c r="A2323">
        <v>5670864</v>
      </c>
      <c r="B2323" t="s">
        <v>6289</v>
      </c>
      <c r="C2323" t="s">
        <v>10670</v>
      </c>
      <c r="D2323" t="s">
        <v>10762</v>
      </c>
      <c r="E2323" t="s">
        <v>6292</v>
      </c>
      <c r="F2323" t="s">
        <v>10671</v>
      </c>
      <c r="G2323" t="s">
        <v>10763</v>
      </c>
      <c r="H2323">
        <v>0</v>
      </c>
      <c r="I2323">
        <v>0</v>
      </c>
      <c r="J2323">
        <v>1</v>
      </c>
      <c r="K2323">
        <v>0</v>
      </c>
      <c r="L2323">
        <v>0</v>
      </c>
      <c r="M2323">
        <v>0</v>
      </c>
    </row>
    <row r="2324" spans="1:13" x14ac:dyDescent="0.2">
      <c r="A2324">
        <v>5670863</v>
      </c>
      <c r="B2324" t="s">
        <v>6289</v>
      </c>
      <c r="C2324" t="s">
        <v>10670</v>
      </c>
      <c r="D2324" t="s">
        <v>10764</v>
      </c>
      <c r="E2324" t="s">
        <v>6292</v>
      </c>
      <c r="F2324" t="s">
        <v>10671</v>
      </c>
      <c r="G2324" t="s">
        <v>10765</v>
      </c>
      <c r="H2324">
        <v>0</v>
      </c>
      <c r="I2324">
        <v>0</v>
      </c>
      <c r="J2324">
        <v>0</v>
      </c>
      <c r="K2324">
        <v>0</v>
      </c>
      <c r="L2324">
        <v>0</v>
      </c>
      <c r="M2324">
        <v>0</v>
      </c>
    </row>
    <row r="2325" spans="1:13" x14ac:dyDescent="0.2">
      <c r="A2325">
        <v>5670868</v>
      </c>
      <c r="B2325" t="s">
        <v>6289</v>
      </c>
      <c r="C2325" t="s">
        <v>10670</v>
      </c>
      <c r="D2325" t="s">
        <v>10766</v>
      </c>
      <c r="E2325" t="s">
        <v>6292</v>
      </c>
      <c r="F2325" t="s">
        <v>10671</v>
      </c>
      <c r="G2325" t="s">
        <v>10767</v>
      </c>
      <c r="H2325">
        <v>0</v>
      </c>
      <c r="I2325">
        <v>0</v>
      </c>
      <c r="J2325">
        <v>1</v>
      </c>
      <c r="K2325">
        <v>0</v>
      </c>
      <c r="L2325">
        <v>0</v>
      </c>
      <c r="M2325">
        <v>0</v>
      </c>
    </row>
    <row r="2326" spans="1:13" x14ac:dyDescent="0.2">
      <c r="A2326">
        <v>5670854</v>
      </c>
      <c r="B2326" t="s">
        <v>6289</v>
      </c>
      <c r="C2326" t="s">
        <v>10670</v>
      </c>
      <c r="D2326" t="s">
        <v>10768</v>
      </c>
      <c r="E2326" t="s">
        <v>6292</v>
      </c>
      <c r="F2326" t="s">
        <v>10671</v>
      </c>
      <c r="G2326" t="s">
        <v>10769</v>
      </c>
      <c r="H2326">
        <v>0</v>
      </c>
      <c r="I2326">
        <v>0</v>
      </c>
      <c r="J2326">
        <v>1</v>
      </c>
      <c r="K2326">
        <v>0</v>
      </c>
      <c r="L2326">
        <v>0</v>
      </c>
      <c r="M2326">
        <v>0</v>
      </c>
    </row>
    <row r="2327" spans="1:13" x14ac:dyDescent="0.2">
      <c r="A2327">
        <v>5670059</v>
      </c>
      <c r="B2327" t="s">
        <v>6289</v>
      </c>
      <c r="C2327" t="s">
        <v>10670</v>
      </c>
      <c r="D2327" t="s">
        <v>6772</v>
      </c>
      <c r="E2327" t="s">
        <v>6292</v>
      </c>
      <c r="F2327" t="s">
        <v>10671</v>
      </c>
      <c r="G2327" t="s">
        <v>6773</v>
      </c>
      <c r="H2327">
        <v>0</v>
      </c>
      <c r="I2327">
        <v>0</v>
      </c>
      <c r="J2327">
        <v>0</v>
      </c>
      <c r="K2327">
        <v>0</v>
      </c>
      <c r="L2327">
        <v>0</v>
      </c>
      <c r="M2327">
        <v>0</v>
      </c>
    </row>
    <row r="2328" spans="1:13" x14ac:dyDescent="0.2">
      <c r="A2328">
        <v>5670045</v>
      </c>
      <c r="B2328" t="s">
        <v>6289</v>
      </c>
      <c r="C2328" t="s">
        <v>10670</v>
      </c>
      <c r="D2328" t="s">
        <v>10770</v>
      </c>
      <c r="E2328" t="s">
        <v>6292</v>
      </c>
      <c r="F2328" t="s">
        <v>10671</v>
      </c>
      <c r="G2328" t="s">
        <v>10771</v>
      </c>
      <c r="H2328">
        <v>0</v>
      </c>
      <c r="I2328">
        <v>0</v>
      </c>
      <c r="J2328">
        <v>0</v>
      </c>
      <c r="K2328">
        <v>0</v>
      </c>
      <c r="L2328">
        <v>0</v>
      </c>
      <c r="M2328">
        <v>0</v>
      </c>
    </row>
    <row r="2329" spans="1:13" x14ac:dyDescent="0.2">
      <c r="A2329">
        <v>5670066</v>
      </c>
      <c r="B2329" t="s">
        <v>6289</v>
      </c>
      <c r="C2329" t="s">
        <v>10670</v>
      </c>
      <c r="D2329" t="s">
        <v>10772</v>
      </c>
      <c r="E2329" t="s">
        <v>6292</v>
      </c>
      <c r="F2329" t="s">
        <v>10671</v>
      </c>
      <c r="G2329" t="s">
        <v>10773</v>
      </c>
      <c r="H2329">
        <v>0</v>
      </c>
      <c r="I2329">
        <v>0</v>
      </c>
      <c r="J2329">
        <v>0</v>
      </c>
      <c r="K2329">
        <v>0</v>
      </c>
      <c r="L2329">
        <v>0</v>
      </c>
      <c r="M2329">
        <v>0</v>
      </c>
    </row>
    <row r="2330" spans="1:13" x14ac:dyDescent="0.2">
      <c r="A2330">
        <v>5680082</v>
      </c>
      <c r="B2330" t="s">
        <v>6289</v>
      </c>
      <c r="C2330" t="s">
        <v>10670</v>
      </c>
      <c r="D2330" t="s">
        <v>10774</v>
      </c>
      <c r="E2330" t="s">
        <v>6292</v>
      </c>
      <c r="F2330" t="s">
        <v>10671</v>
      </c>
      <c r="G2330" t="s">
        <v>10775</v>
      </c>
      <c r="H2330">
        <v>0</v>
      </c>
      <c r="I2330">
        <v>0</v>
      </c>
      <c r="J2330">
        <v>0</v>
      </c>
      <c r="K2330">
        <v>0</v>
      </c>
      <c r="L2330">
        <v>0</v>
      </c>
      <c r="M2330">
        <v>0</v>
      </c>
    </row>
    <row r="2331" spans="1:13" x14ac:dyDescent="0.2">
      <c r="A2331">
        <v>5670886</v>
      </c>
      <c r="B2331" t="s">
        <v>6289</v>
      </c>
      <c r="C2331" t="s">
        <v>10670</v>
      </c>
      <c r="D2331" t="s">
        <v>10776</v>
      </c>
      <c r="E2331" t="s">
        <v>6292</v>
      </c>
      <c r="F2331" t="s">
        <v>10671</v>
      </c>
      <c r="G2331" t="s">
        <v>10777</v>
      </c>
      <c r="H2331">
        <v>0</v>
      </c>
      <c r="I2331">
        <v>0</v>
      </c>
      <c r="J2331">
        <v>0</v>
      </c>
      <c r="K2331">
        <v>0</v>
      </c>
      <c r="L2331">
        <v>0</v>
      </c>
      <c r="M2331">
        <v>0</v>
      </c>
    </row>
    <row r="2332" spans="1:13" x14ac:dyDescent="0.2">
      <c r="A2332">
        <v>5670041</v>
      </c>
      <c r="B2332" t="s">
        <v>6289</v>
      </c>
      <c r="C2332" t="s">
        <v>10670</v>
      </c>
      <c r="D2332" t="s">
        <v>10778</v>
      </c>
      <c r="E2332" t="s">
        <v>6292</v>
      </c>
      <c r="F2332" t="s">
        <v>10671</v>
      </c>
      <c r="G2332" t="s">
        <v>10779</v>
      </c>
      <c r="H2332">
        <v>0</v>
      </c>
      <c r="I2332">
        <v>0</v>
      </c>
      <c r="J2332">
        <v>1</v>
      </c>
      <c r="K2332">
        <v>0</v>
      </c>
      <c r="L2332">
        <v>0</v>
      </c>
      <c r="M2332">
        <v>0</v>
      </c>
    </row>
    <row r="2333" spans="1:13" x14ac:dyDescent="0.2">
      <c r="A2333">
        <v>5670055</v>
      </c>
      <c r="B2333" t="s">
        <v>6289</v>
      </c>
      <c r="C2333" t="s">
        <v>10670</v>
      </c>
      <c r="D2333" t="s">
        <v>10780</v>
      </c>
      <c r="E2333" t="s">
        <v>6292</v>
      </c>
      <c r="F2333" t="s">
        <v>10671</v>
      </c>
      <c r="G2333" t="s">
        <v>10781</v>
      </c>
      <c r="H2333">
        <v>0</v>
      </c>
      <c r="I2333">
        <v>0</v>
      </c>
      <c r="J2333">
        <v>0</v>
      </c>
      <c r="K2333">
        <v>0</v>
      </c>
      <c r="L2333">
        <v>0</v>
      </c>
      <c r="M2333">
        <v>0</v>
      </c>
    </row>
    <row r="2334" spans="1:13" x14ac:dyDescent="0.2">
      <c r="A2334">
        <v>5670051</v>
      </c>
      <c r="B2334" t="s">
        <v>6289</v>
      </c>
      <c r="C2334" t="s">
        <v>10670</v>
      </c>
      <c r="D2334" t="s">
        <v>10782</v>
      </c>
      <c r="E2334" t="s">
        <v>6292</v>
      </c>
      <c r="F2334" t="s">
        <v>10671</v>
      </c>
      <c r="G2334" t="s">
        <v>10783</v>
      </c>
      <c r="H2334">
        <v>0</v>
      </c>
      <c r="I2334">
        <v>0</v>
      </c>
      <c r="J2334">
        <v>0</v>
      </c>
      <c r="K2334">
        <v>0</v>
      </c>
      <c r="L2334">
        <v>0</v>
      </c>
      <c r="M2334">
        <v>0</v>
      </c>
    </row>
    <row r="2335" spans="1:13" x14ac:dyDescent="0.2">
      <c r="A2335">
        <v>5670806</v>
      </c>
      <c r="B2335" t="s">
        <v>6289</v>
      </c>
      <c r="C2335" t="s">
        <v>10670</v>
      </c>
      <c r="D2335" t="s">
        <v>10784</v>
      </c>
      <c r="E2335" t="s">
        <v>6292</v>
      </c>
      <c r="F2335" t="s">
        <v>10671</v>
      </c>
      <c r="G2335" t="s">
        <v>10785</v>
      </c>
      <c r="H2335">
        <v>0</v>
      </c>
      <c r="I2335">
        <v>0</v>
      </c>
      <c r="J2335">
        <v>1</v>
      </c>
      <c r="K2335">
        <v>0</v>
      </c>
      <c r="L2335">
        <v>0</v>
      </c>
      <c r="M2335">
        <v>0</v>
      </c>
    </row>
    <row r="2336" spans="1:13" x14ac:dyDescent="0.2">
      <c r="A2336">
        <v>5680092</v>
      </c>
      <c r="B2336" t="s">
        <v>6289</v>
      </c>
      <c r="C2336" t="s">
        <v>10670</v>
      </c>
      <c r="D2336" t="s">
        <v>10786</v>
      </c>
      <c r="E2336" t="s">
        <v>6292</v>
      </c>
      <c r="F2336" t="s">
        <v>10671</v>
      </c>
      <c r="G2336" t="s">
        <v>10787</v>
      </c>
      <c r="H2336">
        <v>0</v>
      </c>
      <c r="I2336">
        <v>0</v>
      </c>
      <c r="J2336">
        <v>0</v>
      </c>
      <c r="K2336">
        <v>0</v>
      </c>
      <c r="L2336">
        <v>0</v>
      </c>
      <c r="M2336">
        <v>0</v>
      </c>
    </row>
    <row r="2337" spans="1:13" x14ac:dyDescent="0.2">
      <c r="A2337">
        <v>5670832</v>
      </c>
      <c r="B2337" t="s">
        <v>6289</v>
      </c>
      <c r="C2337" t="s">
        <v>10670</v>
      </c>
      <c r="D2337" t="s">
        <v>10788</v>
      </c>
      <c r="E2337" t="s">
        <v>6292</v>
      </c>
      <c r="F2337" t="s">
        <v>10671</v>
      </c>
      <c r="G2337" t="s">
        <v>10789</v>
      </c>
      <c r="H2337">
        <v>0</v>
      </c>
      <c r="I2337">
        <v>0</v>
      </c>
      <c r="J2337">
        <v>1</v>
      </c>
      <c r="K2337">
        <v>0</v>
      </c>
      <c r="L2337">
        <v>0</v>
      </c>
      <c r="M2337">
        <v>0</v>
      </c>
    </row>
    <row r="2338" spans="1:13" x14ac:dyDescent="0.2">
      <c r="A2338">
        <v>5670014</v>
      </c>
      <c r="B2338" t="s">
        <v>6289</v>
      </c>
      <c r="C2338" t="s">
        <v>10670</v>
      </c>
      <c r="D2338" t="s">
        <v>10790</v>
      </c>
      <c r="E2338" t="s">
        <v>6292</v>
      </c>
      <c r="F2338" t="s">
        <v>10671</v>
      </c>
      <c r="G2338" t="s">
        <v>10791</v>
      </c>
      <c r="H2338">
        <v>0</v>
      </c>
      <c r="I2338">
        <v>0</v>
      </c>
      <c r="J2338">
        <v>0</v>
      </c>
      <c r="K2338">
        <v>0</v>
      </c>
      <c r="L2338">
        <v>0</v>
      </c>
      <c r="M2338">
        <v>0</v>
      </c>
    </row>
    <row r="2339" spans="1:13" x14ac:dyDescent="0.2">
      <c r="A2339">
        <v>5670074</v>
      </c>
      <c r="B2339" t="s">
        <v>6289</v>
      </c>
      <c r="C2339" t="s">
        <v>10670</v>
      </c>
      <c r="D2339" t="s">
        <v>10792</v>
      </c>
      <c r="E2339" t="s">
        <v>6292</v>
      </c>
      <c r="F2339" t="s">
        <v>10671</v>
      </c>
      <c r="G2339" t="s">
        <v>10793</v>
      </c>
      <c r="H2339">
        <v>0</v>
      </c>
      <c r="I2339">
        <v>0</v>
      </c>
      <c r="J2339">
        <v>1</v>
      </c>
      <c r="K2339">
        <v>0</v>
      </c>
      <c r="L2339">
        <v>0</v>
      </c>
      <c r="M2339">
        <v>0</v>
      </c>
    </row>
    <row r="2340" spans="1:13" x14ac:dyDescent="0.2">
      <c r="A2340">
        <v>5670884</v>
      </c>
      <c r="B2340" t="s">
        <v>6289</v>
      </c>
      <c r="C2340" t="s">
        <v>10670</v>
      </c>
      <c r="D2340" t="s">
        <v>10794</v>
      </c>
      <c r="E2340" t="s">
        <v>6292</v>
      </c>
      <c r="F2340" t="s">
        <v>10671</v>
      </c>
      <c r="G2340" t="s">
        <v>10795</v>
      </c>
      <c r="H2340">
        <v>0</v>
      </c>
      <c r="I2340">
        <v>0</v>
      </c>
      <c r="J2340">
        <v>0</v>
      </c>
      <c r="K2340">
        <v>0</v>
      </c>
      <c r="L2340">
        <v>0</v>
      </c>
      <c r="M2340">
        <v>0</v>
      </c>
    </row>
    <row r="2341" spans="1:13" x14ac:dyDescent="0.2">
      <c r="A2341">
        <v>5670872</v>
      </c>
      <c r="B2341" t="s">
        <v>6289</v>
      </c>
      <c r="C2341" t="s">
        <v>10670</v>
      </c>
      <c r="D2341" t="s">
        <v>10796</v>
      </c>
      <c r="E2341" t="s">
        <v>6292</v>
      </c>
      <c r="F2341" t="s">
        <v>10671</v>
      </c>
      <c r="G2341" t="s">
        <v>10797</v>
      </c>
      <c r="H2341">
        <v>0</v>
      </c>
      <c r="I2341">
        <v>0</v>
      </c>
      <c r="J2341">
        <v>0</v>
      </c>
      <c r="K2341">
        <v>0</v>
      </c>
      <c r="L2341">
        <v>0</v>
      </c>
      <c r="M2341">
        <v>0</v>
      </c>
    </row>
    <row r="2342" spans="1:13" x14ac:dyDescent="0.2">
      <c r="A2342">
        <v>5670835</v>
      </c>
      <c r="B2342" t="s">
        <v>6289</v>
      </c>
      <c r="C2342" t="s">
        <v>10670</v>
      </c>
      <c r="D2342" t="s">
        <v>10798</v>
      </c>
      <c r="E2342" t="s">
        <v>6292</v>
      </c>
      <c r="F2342" t="s">
        <v>10671</v>
      </c>
      <c r="G2342" t="s">
        <v>10799</v>
      </c>
      <c r="H2342">
        <v>0</v>
      </c>
      <c r="I2342">
        <v>0</v>
      </c>
      <c r="J2342">
        <v>1</v>
      </c>
      <c r="K2342">
        <v>0</v>
      </c>
      <c r="L2342">
        <v>0</v>
      </c>
      <c r="M2342">
        <v>0</v>
      </c>
    </row>
    <row r="2343" spans="1:13" x14ac:dyDescent="0.2">
      <c r="A2343">
        <v>5670855</v>
      </c>
      <c r="B2343" t="s">
        <v>6289</v>
      </c>
      <c r="C2343" t="s">
        <v>10670</v>
      </c>
      <c r="D2343" t="s">
        <v>10800</v>
      </c>
      <c r="E2343" t="s">
        <v>6292</v>
      </c>
      <c r="F2343" t="s">
        <v>10671</v>
      </c>
      <c r="G2343" t="s">
        <v>10801</v>
      </c>
      <c r="H2343">
        <v>0</v>
      </c>
      <c r="I2343">
        <v>0</v>
      </c>
      <c r="J2343">
        <v>0</v>
      </c>
      <c r="K2343">
        <v>0</v>
      </c>
      <c r="L2343">
        <v>0</v>
      </c>
      <c r="M2343">
        <v>0</v>
      </c>
    </row>
    <row r="2344" spans="1:13" x14ac:dyDescent="0.2">
      <c r="A2344">
        <v>5670821</v>
      </c>
      <c r="B2344" t="s">
        <v>6289</v>
      </c>
      <c r="C2344" t="s">
        <v>10670</v>
      </c>
      <c r="D2344" t="s">
        <v>7555</v>
      </c>
      <c r="E2344" t="s">
        <v>6292</v>
      </c>
      <c r="F2344" t="s">
        <v>10671</v>
      </c>
      <c r="G2344" t="s">
        <v>7556</v>
      </c>
      <c r="H2344">
        <v>0</v>
      </c>
      <c r="I2344">
        <v>0</v>
      </c>
      <c r="J2344">
        <v>0</v>
      </c>
      <c r="K2344">
        <v>0</v>
      </c>
      <c r="L2344">
        <v>0</v>
      </c>
      <c r="M2344">
        <v>0</v>
      </c>
    </row>
    <row r="2345" spans="1:13" x14ac:dyDescent="0.2">
      <c r="A2345">
        <v>5680087</v>
      </c>
      <c r="B2345" t="s">
        <v>6289</v>
      </c>
      <c r="C2345" t="s">
        <v>10670</v>
      </c>
      <c r="D2345" t="s">
        <v>10802</v>
      </c>
      <c r="E2345" t="s">
        <v>6292</v>
      </c>
      <c r="F2345" t="s">
        <v>10671</v>
      </c>
      <c r="G2345" t="s">
        <v>10803</v>
      </c>
      <c r="H2345">
        <v>0</v>
      </c>
      <c r="I2345">
        <v>0</v>
      </c>
      <c r="J2345">
        <v>0</v>
      </c>
      <c r="K2345">
        <v>0</v>
      </c>
      <c r="L2345">
        <v>0</v>
      </c>
      <c r="M2345">
        <v>0</v>
      </c>
    </row>
    <row r="2346" spans="1:13" x14ac:dyDescent="0.2">
      <c r="A2346">
        <v>5680098</v>
      </c>
      <c r="B2346" t="s">
        <v>6289</v>
      </c>
      <c r="C2346" t="s">
        <v>10670</v>
      </c>
      <c r="D2346" t="s">
        <v>10804</v>
      </c>
      <c r="E2346" t="s">
        <v>6292</v>
      </c>
      <c r="F2346" t="s">
        <v>10671</v>
      </c>
      <c r="G2346" t="s">
        <v>10805</v>
      </c>
      <c r="H2346">
        <v>0</v>
      </c>
      <c r="I2346">
        <v>0</v>
      </c>
      <c r="J2346">
        <v>0</v>
      </c>
      <c r="K2346">
        <v>0</v>
      </c>
      <c r="L2346">
        <v>0</v>
      </c>
      <c r="M2346">
        <v>0</v>
      </c>
    </row>
    <row r="2347" spans="1:13" x14ac:dyDescent="0.2">
      <c r="A2347">
        <v>5670801</v>
      </c>
      <c r="B2347" t="s">
        <v>6289</v>
      </c>
      <c r="C2347" t="s">
        <v>10670</v>
      </c>
      <c r="D2347" t="s">
        <v>10806</v>
      </c>
      <c r="E2347" t="s">
        <v>6292</v>
      </c>
      <c r="F2347" t="s">
        <v>10671</v>
      </c>
      <c r="G2347" t="s">
        <v>10807</v>
      </c>
      <c r="H2347">
        <v>0</v>
      </c>
      <c r="I2347">
        <v>0</v>
      </c>
      <c r="J2347">
        <v>1</v>
      </c>
      <c r="K2347">
        <v>0</v>
      </c>
      <c r="L2347">
        <v>0</v>
      </c>
      <c r="M2347">
        <v>0</v>
      </c>
    </row>
    <row r="2348" spans="1:13" x14ac:dyDescent="0.2">
      <c r="A2348">
        <v>5670802</v>
      </c>
      <c r="B2348" t="s">
        <v>6289</v>
      </c>
      <c r="C2348" t="s">
        <v>10670</v>
      </c>
      <c r="D2348" t="s">
        <v>10808</v>
      </c>
      <c r="E2348" t="s">
        <v>6292</v>
      </c>
      <c r="F2348" t="s">
        <v>10671</v>
      </c>
      <c r="G2348" t="s">
        <v>10809</v>
      </c>
      <c r="H2348">
        <v>0</v>
      </c>
      <c r="I2348">
        <v>0</v>
      </c>
      <c r="J2348">
        <v>0</v>
      </c>
      <c r="K2348">
        <v>0</v>
      </c>
      <c r="L2348">
        <v>0</v>
      </c>
      <c r="M2348">
        <v>0</v>
      </c>
    </row>
    <row r="2349" spans="1:13" x14ac:dyDescent="0.2">
      <c r="A2349">
        <v>5670804</v>
      </c>
      <c r="B2349" t="s">
        <v>6289</v>
      </c>
      <c r="C2349" t="s">
        <v>10670</v>
      </c>
      <c r="D2349" t="s">
        <v>10810</v>
      </c>
      <c r="E2349" t="s">
        <v>6292</v>
      </c>
      <c r="F2349" t="s">
        <v>10671</v>
      </c>
      <c r="G2349" t="s">
        <v>10811</v>
      </c>
      <c r="H2349">
        <v>0</v>
      </c>
      <c r="I2349">
        <v>0</v>
      </c>
      <c r="J2349">
        <v>0</v>
      </c>
      <c r="K2349">
        <v>0</v>
      </c>
      <c r="L2349">
        <v>0</v>
      </c>
      <c r="M2349">
        <v>0</v>
      </c>
    </row>
    <row r="2350" spans="1:13" x14ac:dyDescent="0.2">
      <c r="A2350">
        <v>5670825</v>
      </c>
      <c r="B2350" t="s">
        <v>6289</v>
      </c>
      <c r="C2350" t="s">
        <v>10670</v>
      </c>
      <c r="D2350" t="s">
        <v>10812</v>
      </c>
      <c r="E2350" t="s">
        <v>6292</v>
      </c>
      <c r="F2350" t="s">
        <v>10671</v>
      </c>
      <c r="G2350" t="s">
        <v>10813</v>
      </c>
      <c r="H2350">
        <v>0</v>
      </c>
      <c r="I2350">
        <v>0</v>
      </c>
      <c r="J2350">
        <v>0</v>
      </c>
      <c r="K2350">
        <v>0</v>
      </c>
      <c r="L2350">
        <v>0</v>
      </c>
      <c r="M2350">
        <v>0</v>
      </c>
    </row>
    <row r="2351" spans="1:13" x14ac:dyDescent="0.2">
      <c r="A2351">
        <v>5670867</v>
      </c>
      <c r="B2351" t="s">
        <v>6289</v>
      </c>
      <c r="C2351" t="s">
        <v>10670</v>
      </c>
      <c r="D2351" t="s">
        <v>10814</v>
      </c>
      <c r="E2351" t="s">
        <v>6292</v>
      </c>
      <c r="F2351" t="s">
        <v>10671</v>
      </c>
      <c r="G2351" t="s">
        <v>10815</v>
      </c>
      <c r="H2351">
        <v>0</v>
      </c>
      <c r="I2351">
        <v>0</v>
      </c>
      <c r="J2351">
        <v>0</v>
      </c>
      <c r="K2351">
        <v>0</v>
      </c>
      <c r="L2351">
        <v>0</v>
      </c>
      <c r="M2351">
        <v>0</v>
      </c>
    </row>
    <row r="2352" spans="1:13" x14ac:dyDescent="0.2">
      <c r="A2352">
        <v>5670844</v>
      </c>
      <c r="B2352" t="s">
        <v>6289</v>
      </c>
      <c r="C2352" t="s">
        <v>10670</v>
      </c>
      <c r="D2352" t="s">
        <v>10816</v>
      </c>
      <c r="E2352" t="s">
        <v>6292</v>
      </c>
      <c r="F2352" t="s">
        <v>10671</v>
      </c>
      <c r="G2352" t="s">
        <v>10817</v>
      </c>
      <c r="H2352">
        <v>0</v>
      </c>
      <c r="I2352">
        <v>0</v>
      </c>
      <c r="J2352">
        <v>0</v>
      </c>
      <c r="K2352">
        <v>0</v>
      </c>
      <c r="L2352">
        <v>0</v>
      </c>
      <c r="M2352">
        <v>0</v>
      </c>
    </row>
    <row r="2353" spans="1:13" x14ac:dyDescent="0.2">
      <c r="A2353">
        <v>5680093</v>
      </c>
      <c r="B2353" t="s">
        <v>6289</v>
      </c>
      <c r="C2353" t="s">
        <v>10670</v>
      </c>
      <c r="D2353" t="s">
        <v>10818</v>
      </c>
      <c r="E2353" t="s">
        <v>6292</v>
      </c>
      <c r="F2353" t="s">
        <v>10671</v>
      </c>
      <c r="G2353" t="s">
        <v>10819</v>
      </c>
      <c r="H2353">
        <v>0</v>
      </c>
      <c r="I2353">
        <v>0</v>
      </c>
      <c r="J2353">
        <v>0</v>
      </c>
      <c r="K2353">
        <v>0</v>
      </c>
      <c r="L2353">
        <v>0</v>
      </c>
      <c r="M2353">
        <v>0</v>
      </c>
    </row>
    <row r="2354" spans="1:13" x14ac:dyDescent="0.2">
      <c r="A2354">
        <v>5670011</v>
      </c>
      <c r="B2354" t="s">
        <v>6289</v>
      </c>
      <c r="C2354" t="s">
        <v>10670</v>
      </c>
      <c r="D2354" t="s">
        <v>10820</v>
      </c>
      <c r="E2354" t="s">
        <v>6292</v>
      </c>
      <c r="F2354" t="s">
        <v>10671</v>
      </c>
      <c r="G2354" t="s">
        <v>10821</v>
      </c>
      <c r="H2354">
        <v>0</v>
      </c>
      <c r="I2354">
        <v>0</v>
      </c>
      <c r="J2354">
        <v>0</v>
      </c>
      <c r="K2354">
        <v>0</v>
      </c>
      <c r="L2354">
        <v>0</v>
      </c>
      <c r="M2354">
        <v>0</v>
      </c>
    </row>
    <row r="2355" spans="1:13" x14ac:dyDescent="0.2">
      <c r="A2355">
        <v>5670866</v>
      </c>
      <c r="B2355" t="s">
        <v>6289</v>
      </c>
      <c r="C2355" t="s">
        <v>10670</v>
      </c>
      <c r="D2355" t="s">
        <v>9500</v>
      </c>
      <c r="E2355" t="s">
        <v>6292</v>
      </c>
      <c r="F2355" t="s">
        <v>10671</v>
      </c>
      <c r="G2355" t="s">
        <v>9501</v>
      </c>
      <c r="H2355">
        <v>0</v>
      </c>
      <c r="I2355">
        <v>0</v>
      </c>
      <c r="J2355">
        <v>0</v>
      </c>
      <c r="K2355">
        <v>0</v>
      </c>
      <c r="L2355">
        <v>0</v>
      </c>
      <c r="M2355">
        <v>0</v>
      </c>
    </row>
    <row r="2356" spans="1:13" x14ac:dyDescent="0.2">
      <c r="A2356">
        <v>5670815</v>
      </c>
      <c r="B2356" t="s">
        <v>6289</v>
      </c>
      <c r="C2356" t="s">
        <v>10670</v>
      </c>
      <c r="D2356" t="s">
        <v>10822</v>
      </c>
      <c r="E2356" t="s">
        <v>6292</v>
      </c>
      <c r="F2356" t="s">
        <v>10671</v>
      </c>
      <c r="G2356" t="s">
        <v>10823</v>
      </c>
      <c r="H2356">
        <v>0</v>
      </c>
      <c r="I2356">
        <v>0</v>
      </c>
      <c r="J2356">
        <v>0</v>
      </c>
      <c r="K2356">
        <v>0</v>
      </c>
      <c r="L2356">
        <v>0</v>
      </c>
      <c r="M2356">
        <v>0</v>
      </c>
    </row>
    <row r="2357" spans="1:13" x14ac:dyDescent="0.2">
      <c r="A2357">
        <v>5670025</v>
      </c>
      <c r="B2357" t="s">
        <v>6289</v>
      </c>
      <c r="C2357" t="s">
        <v>10670</v>
      </c>
      <c r="D2357" t="s">
        <v>9637</v>
      </c>
      <c r="E2357" t="s">
        <v>6292</v>
      </c>
      <c r="F2357" t="s">
        <v>10671</v>
      </c>
      <c r="G2357" t="s">
        <v>9638</v>
      </c>
      <c r="H2357">
        <v>0</v>
      </c>
      <c r="I2357">
        <v>0</v>
      </c>
      <c r="J2357">
        <v>0</v>
      </c>
      <c r="K2357">
        <v>0</v>
      </c>
      <c r="L2357">
        <v>0</v>
      </c>
      <c r="M2357">
        <v>0</v>
      </c>
    </row>
    <row r="2358" spans="1:13" x14ac:dyDescent="0.2">
      <c r="A2358">
        <v>5670895</v>
      </c>
      <c r="B2358" t="s">
        <v>6289</v>
      </c>
      <c r="C2358" t="s">
        <v>10670</v>
      </c>
      <c r="D2358" t="s">
        <v>10824</v>
      </c>
      <c r="E2358" t="s">
        <v>6292</v>
      </c>
      <c r="F2358" t="s">
        <v>10671</v>
      </c>
      <c r="G2358" t="s">
        <v>10825</v>
      </c>
      <c r="H2358">
        <v>0</v>
      </c>
      <c r="I2358">
        <v>0</v>
      </c>
      <c r="J2358">
        <v>1</v>
      </c>
      <c r="K2358">
        <v>0</v>
      </c>
      <c r="L2358">
        <v>0</v>
      </c>
      <c r="M2358">
        <v>0</v>
      </c>
    </row>
    <row r="2359" spans="1:13" x14ac:dyDescent="0.2">
      <c r="A2359">
        <v>5670846</v>
      </c>
      <c r="B2359" t="s">
        <v>6289</v>
      </c>
      <c r="C2359" t="s">
        <v>10670</v>
      </c>
      <c r="D2359" t="s">
        <v>10826</v>
      </c>
      <c r="E2359" t="s">
        <v>6292</v>
      </c>
      <c r="F2359" t="s">
        <v>10671</v>
      </c>
      <c r="G2359" t="s">
        <v>10827</v>
      </c>
      <c r="H2359">
        <v>0</v>
      </c>
      <c r="I2359">
        <v>0</v>
      </c>
      <c r="J2359">
        <v>1</v>
      </c>
      <c r="K2359">
        <v>0</v>
      </c>
      <c r="L2359">
        <v>0</v>
      </c>
      <c r="M2359">
        <v>0</v>
      </c>
    </row>
    <row r="2360" spans="1:13" x14ac:dyDescent="0.2">
      <c r="A2360">
        <v>5670848</v>
      </c>
      <c r="B2360" t="s">
        <v>6289</v>
      </c>
      <c r="C2360" t="s">
        <v>10670</v>
      </c>
      <c r="D2360" t="s">
        <v>10828</v>
      </c>
      <c r="E2360" t="s">
        <v>6292</v>
      </c>
      <c r="F2360" t="s">
        <v>10671</v>
      </c>
      <c r="G2360" t="s">
        <v>10829</v>
      </c>
      <c r="H2360">
        <v>0</v>
      </c>
      <c r="I2360">
        <v>0</v>
      </c>
      <c r="J2360">
        <v>0</v>
      </c>
      <c r="K2360">
        <v>0</v>
      </c>
      <c r="L2360">
        <v>0</v>
      </c>
      <c r="M2360">
        <v>0</v>
      </c>
    </row>
    <row r="2361" spans="1:13" x14ac:dyDescent="0.2">
      <c r="A2361">
        <v>5670893</v>
      </c>
      <c r="B2361" t="s">
        <v>6289</v>
      </c>
      <c r="C2361" t="s">
        <v>10670</v>
      </c>
      <c r="D2361" t="s">
        <v>10830</v>
      </c>
      <c r="E2361" t="s">
        <v>6292</v>
      </c>
      <c r="F2361" t="s">
        <v>10671</v>
      </c>
      <c r="G2361" t="s">
        <v>10831</v>
      </c>
      <c r="H2361">
        <v>0</v>
      </c>
      <c r="I2361">
        <v>0</v>
      </c>
      <c r="J2361">
        <v>0</v>
      </c>
      <c r="K2361">
        <v>0</v>
      </c>
      <c r="L2361">
        <v>0</v>
      </c>
      <c r="M2361">
        <v>0</v>
      </c>
    </row>
    <row r="2362" spans="1:13" x14ac:dyDescent="0.2">
      <c r="A2362">
        <v>5670896</v>
      </c>
      <c r="B2362" t="s">
        <v>6289</v>
      </c>
      <c r="C2362" t="s">
        <v>10670</v>
      </c>
      <c r="D2362" t="s">
        <v>10832</v>
      </c>
      <c r="E2362" t="s">
        <v>6292</v>
      </c>
      <c r="F2362" t="s">
        <v>10671</v>
      </c>
      <c r="G2362" t="s">
        <v>10833</v>
      </c>
      <c r="H2362">
        <v>0</v>
      </c>
      <c r="I2362">
        <v>0</v>
      </c>
      <c r="J2362">
        <v>0</v>
      </c>
      <c r="K2362">
        <v>0</v>
      </c>
      <c r="L2362">
        <v>0</v>
      </c>
      <c r="M2362">
        <v>0</v>
      </c>
    </row>
    <row r="2363" spans="1:13" x14ac:dyDescent="0.2">
      <c r="A2363">
        <v>5670823</v>
      </c>
      <c r="B2363" t="s">
        <v>6289</v>
      </c>
      <c r="C2363" t="s">
        <v>10670</v>
      </c>
      <c r="D2363" t="s">
        <v>6545</v>
      </c>
      <c r="E2363" t="s">
        <v>6292</v>
      </c>
      <c r="F2363" t="s">
        <v>10671</v>
      </c>
      <c r="G2363" t="s">
        <v>6546</v>
      </c>
      <c r="H2363">
        <v>0</v>
      </c>
      <c r="I2363">
        <v>0</v>
      </c>
      <c r="J2363">
        <v>0</v>
      </c>
      <c r="K2363">
        <v>0</v>
      </c>
      <c r="L2363">
        <v>0</v>
      </c>
      <c r="M2363">
        <v>0</v>
      </c>
    </row>
    <row r="2364" spans="1:13" x14ac:dyDescent="0.2">
      <c r="A2364">
        <v>5670876</v>
      </c>
      <c r="B2364" t="s">
        <v>6289</v>
      </c>
      <c r="C2364" t="s">
        <v>10670</v>
      </c>
      <c r="D2364" t="s">
        <v>10834</v>
      </c>
      <c r="E2364" t="s">
        <v>6292</v>
      </c>
      <c r="F2364" t="s">
        <v>10671</v>
      </c>
      <c r="G2364" t="s">
        <v>10835</v>
      </c>
      <c r="H2364">
        <v>0</v>
      </c>
      <c r="I2364">
        <v>0</v>
      </c>
      <c r="J2364">
        <v>1</v>
      </c>
      <c r="K2364">
        <v>0</v>
      </c>
      <c r="L2364">
        <v>0</v>
      </c>
      <c r="M2364">
        <v>0</v>
      </c>
    </row>
    <row r="2365" spans="1:13" x14ac:dyDescent="0.2">
      <c r="A2365">
        <v>5670812</v>
      </c>
      <c r="B2365" t="s">
        <v>6289</v>
      </c>
      <c r="C2365" t="s">
        <v>10670</v>
      </c>
      <c r="D2365" t="s">
        <v>10836</v>
      </c>
      <c r="E2365" t="s">
        <v>6292</v>
      </c>
      <c r="F2365" t="s">
        <v>10671</v>
      </c>
      <c r="G2365" t="s">
        <v>10837</v>
      </c>
      <c r="H2365">
        <v>0</v>
      </c>
      <c r="I2365">
        <v>0</v>
      </c>
      <c r="J2365">
        <v>0</v>
      </c>
      <c r="K2365">
        <v>0</v>
      </c>
      <c r="L2365">
        <v>0</v>
      </c>
      <c r="M2365">
        <v>0</v>
      </c>
    </row>
    <row r="2366" spans="1:13" x14ac:dyDescent="0.2">
      <c r="A2366">
        <v>5670016</v>
      </c>
      <c r="B2366" t="s">
        <v>6289</v>
      </c>
      <c r="C2366" t="s">
        <v>10670</v>
      </c>
      <c r="D2366" t="s">
        <v>10838</v>
      </c>
      <c r="E2366" t="s">
        <v>6292</v>
      </c>
      <c r="F2366" t="s">
        <v>10671</v>
      </c>
      <c r="G2366" t="s">
        <v>10839</v>
      </c>
      <c r="H2366">
        <v>0</v>
      </c>
      <c r="I2366">
        <v>0</v>
      </c>
      <c r="J2366">
        <v>0</v>
      </c>
      <c r="K2366">
        <v>0</v>
      </c>
      <c r="L2366">
        <v>0</v>
      </c>
      <c r="M2366">
        <v>0</v>
      </c>
    </row>
    <row r="2367" spans="1:13" x14ac:dyDescent="0.2">
      <c r="A2367">
        <v>5670814</v>
      </c>
      <c r="B2367" t="s">
        <v>6289</v>
      </c>
      <c r="C2367" t="s">
        <v>10670</v>
      </c>
      <c r="D2367" t="s">
        <v>10840</v>
      </c>
      <c r="E2367" t="s">
        <v>6292</v>
      </c>
      <c r="F2367" t="s">
        <v>10671</v>
      </c>
      <c r="G2367" t="s">
        <v>10841</v>
      </c>
      <c r="H2367">
        <v>0</v>
      </c>
      <c r="I2367">
        <v>0</v>
      </c>
      <c r="J2367">
        <v>0</v>
      </c>
      <c r="K2367">
        <v>0</v>
      </c>
      <c r="L2367">
        <v>0</v>
      </c>
      <c r="M2367">
        <v>0</v>
      </c>
    </row>
    <row r="2368" spans="1:13" x14ac:dyDescent="0.2">
      <c r="A2368">
        <v>5670057</v>
      </c>
      <c r="B2368" t="s">
        <v>6289</v>
      </c>
      <c r="C2368" t="s">
        <v>10670</v>
      </c>
      <c r="D2368" t="s">
        <v>10842</v>
      </c>
      <c r="E2368" t="s">
        <v>6292</v>
      </c>
      <c r="F2368" t="s">
        <v>10671</v>
      </c>
      <c r="G2368" t="s">
        <v>10843</v>
      </c>
      <c r="H2368">
        <v>0</v>
      </c>
      <c r="I2368">
        <v>0</v>
      </c>
      <c r="J2368">
        <v>1</v>
      </c>
      <c r="K2368">
        <v>0</v>
      </c>
      <c r="L2368">
        <v>0</v>
      </c>
      <c r="M2368">
        <v>0</v>
      </c>
    </row>
    <row r="2369" spans="1:13" x14ac:dyDescent="0.2">
      <c r="A2369">
        <v>5670053</v>
      </c>
      <c r="B2369" t="s">
        <v>6289</v>
      </c>
      <c r="C2369" t="s">
        <v>10670</v>
      </c>
      <c r="D2369" t="s">
        <v>10844</v>
      </c>
      <c r="E2369" t="s">
        <v>6292</v>
      </c>
      <c r="F2369" t="s">
        <v>10671</v>
      </c>
      <c r="G2369" t="s">
        <v>10845</v>
      </c>
      <c r="H2369">
        <v>0</v>
      </c>
      <c r="I2369">
        <v>0</v>
      </c>
      <c r="J2369">
        <v>0</v>
      </c>
      <c r="K2369">
        <v>0</v>
      </c>
      <c r="L2369">
        <v>0</v>
      </c>
      <c r="M2369">
        <v>0</v>
      </c>
    </row>
    <row r="2370" spans="1:13" x14ac:dyDescent="0.2">
      <c r="A2370">
        <v>5670063</v>
      </c>
      <c r="B2370" t="s">
        <v>6289</v>
      </c>
      <c r="C2370" t="s">
        <v>10670</v>
      </c>
      <c r="D2370" t="s">
        <v>9373</v>
      </c>
      <c r="E2370" t="s">
        <v>6292</v>
      </c>
      <c r="F2370" t="s">
        <v>10671</v>
      </c>
      <c r="G2370" t="s">
        <v>10846</v>
      </c>
      <c r="H2370">
        <v>0</v>
      </c>
      <c r="I2370">
        <v>0</v>
      </c>
      <c r="J2370">
        <v>0</v>
      </c>
      <c r="K2370">
        <v>0</v>
      </c>
      <c r="L2370">
        <v>0</v>
      </c>
      <c r="M2370">
        <v>0</v>
      </c>
    </row>
    <row r="2371" spans="1:13" x14ac:dyDescent="0.2">
      <c r="A2371">
        <v>5670803</v>
      </c>
      <c r="B2371" t="s">
        <v>6289</v>
      </c>
      <c r="C2371" t="s">
        <v>10670</v>
      </c>
      <c r="D2371" t="s">
        <v>10847</v>
      </c>
      <c r="E2371" t="s">
        <v>6292</v>
      </c>
      <c r="F2371" t="s">
        <v>10671</v>
      </c>
      <c r="G2371" t="s">
        <v>10848</v>
      </c>
      <c r="H2371">
        <v>0</v>
      </c>
      <c r="I2371">
        <v>0</v>
      </c>
      <c r="J2371">
        <v>0</v>
      </c>
      <c r="K2371">
        <v>0</v>
      </c>
      <c r="L2371">
        <v>0</v>
      </c>
      <c r="M2371">
        <v>0</v>
      </c>
    </row>
    <row r="2372" spans="1:13" x14ac:dyDescent="0.2">
      <c r="A2372">
        <v>5670824</v>
      </c>
      <c r="B2372" t="s">
        <v>6289</v>
      </c>
      <c r="C2372" t="s">
        <v>10670</v>
      </c>
      <c r="D2372" t="s">
        <v>10849</v>
      </c>
      <c r="E2372" t="s">
        <v>6292</v>
      </c>
      <c r="F2372" t="s">
        <v>10671</v>
      </c>
      <c r="G2372" t="s">
        <v>10850</v>
      </c>
      <c r="H2372">
        <v>0</v>
      </c>
      <c r="I2372">
        <v>0</v>
      </c>
      <c r="J2372">
        <v>0</v>
      </c>
      <c r="K2372">
        <v>0</v>
      </c>
      <c r="L2372">
        <v>0</v>
      </c>
      <c r="M2372">
        <v>0</v>
      </c>
    </row>
    <row r="2373" spans="1:13" x14ac:dyDescent="0.2">
      <c r="A2373">
        <v>5670034</v>
      </c>
      <c r="B2373" t="s">
        <v>6289</v>
      </c>
      <c r="C2373" t="s">
        <v>10670</v>
      </c>
      <c r="D2373" t="s">
        <v>10851</v>
      </c>
      <c r="E2373" t="s">
        <v>6292</v>
      </c>
      <c r="F2373" t="s">
        <v>10671</v>
      </c>
      <c r="G2373" t="s">
        <v>10852</v>
      </c>
      <c r="H2373">
        <v>0</v>
      </c>
      <c r="I2373">
        <v>0</v>
      </c>
      <c r="J2373">
        <v>0</v>
      </c>
      <c r="K2373">
        <v>0</v>
      </c>
      <c r="L2373">
        <v>0</v>
      </c>
      <c r="M2373">
        <v>0</v>
      </c>
    </row>
    <row r="2374" spans="1:13" x14ac:dyDescent="0.2">
      <c r="A2374">
        <v>5670822</v>
      </c>
      <c r="B2374" t="s">
        <v>6289</v>
      </c>
      <c r="C2374" t="s">
        <v>10670</v>
      </c>
      <c r="D2374" t="s">
        <v>8849</v>
      </c>
      <c r="E2374" t="s">
        <v>6292</v>
      </c>
      <c r="F2374" t="s">
        <v>10671</v>
      </c>
      <c r="G2374" t="s">
        <v>8850</v>
      </c>
      <c r="H2374">
        <v>0</v>
      </c>
      <c r="I2374">
        <v>0</v>
      </c>
      <c r="J2374">
        <v>0</v>
      </c>
      <c r="K2374">
        <v>0</v>
      </c>
      <c r="L2374">
        <v>0</v>
      </c>
      <c r="M2374">
        <v>0</v>
      </c>
    </row>
    <row r="2375" spans="1:13" x14ac:dyDescent="0.2">
      <c r="A2375">
        <v>5680088</v>
      </c>
      <c r="B2375" t="s">
        <v>6289</v>
      </c>
      <c r="C2375" t="s">
        <v>10670</v>
      </c>
      <c r="D2375" t="s">
        <v>10853</v>
      </c>
      <c r="E2375" t="s">
        <v>6292</v>
      </c>
      <c r="F2375" t="s">
        <v>10671</v>
      </c>
      <c r="G2375" t="s">
        <v>10854</v>
      </c>
      <c r="H2375">
        <v>0</v>
      </c>
      <c r="I2375">
        <v>0</v>
      </c>
      <c r="J2375">
        <v>0</v>
      </c>
      <c r="K2375">
        <v>0</v>
      </c>
      <c r="L2375">
        <v>0</v>
      </c>
      <c r="M2375">
        <v>0</v>
      </c>
    </row>
    <row r="2376" spans="1:13" x14ac:dyDescent="0.2">
      <c r="A2376">
        <v>5670892</v>
      </c>
      <c r="B2376" t="s">
        <v>6289</v>
      </c>
      <c r="C2376" t="s">
        <v>10670</v>
      </c>
      <c r="D2376" t="s">
        <v>10855</v>
      </c>
      <c r="E2376" t="s">
        <v>6292</v>
      </c>
      <c r="F2376" t="s">
        <v>10671</v>
      </c>
      <c r="G2376" t="s">
        <v>10856</v>
      </c>
      <c r="H2376">
        <v>0</v>
      </c>
      <c r="I2376">
        <v>0</v>
      </c>
      <c r="J2376">
        <v>0</v>
      </c>
      <c r="K2376">
        <v>0</v>
      </c>
      <c r="L2376">
        <v>0</v>
      </c>
      <c r="M2376">
        <v>0</v>
      </c>
    </row>
    <row r="2377" spans="1:13" x14ac:dyDescent="0.2">
      <c r="A2377">
        <v>5670874</v>
      </c>
      <c r="B2377" t="s">
        <v>6289</v>
      </c>
      <c r="C2377" t="s">
        <v>10670</v>
      </c>
      <c r="D2377" t="s">
        <v>10857</v>
      </c>
      <c r="E2377" t="s">
        <v>6292</v>
      </c>
      <c r="F2377" t="s">
        <v>10671</v>
      </c>
      <c r="G2377" t="s">
        <v>10858</v>
      </c>
      <c r="H2377">
        <v>0</v>
      </c>
      <c r="I2377">
        <v>0</v>
      </c>
      <c r="J2377">
        <v>0</v>
      </c>
      <c r="K2377">
        <v>0</v>
      </c>
      <c r="L2377">
        <v>0</v>
      </c>
      <c r="M2377">
        <v>0</v>
      </c>
    </row>
    <row r="2378" spans="1:13" x14ac:dyDescent="0.2">
      <c r="A2378">
        <v>5670008</v>
      </c>
      <c r="B2378" t="s">
        <v>6289</v>
      </c>
      <c r="C2378" t="s">
        <v>10670</v>
      </c>
      <c r="D2378" t="s">
        <v>10859</v>
      </c>
      <c r="E2378" t="s">
        <v>6292</v>
      </c>
      <c r="F2378" t="s">
        <v>10671</v>
      </c>
      <c r="G2378" t="s">
        <v>10860</v>
      </c>
      <c r="H2378">
        <v>0</v>
      </c>
      <c r="I2378">
        <v>0</v>
      </c>
      <c r="J2378">
        <v>1</v>
      </c>
      <c r="K2378">
        <v>0</v>
      </c>
      <c r="L2378">
        <v>0</v>
      </c>
      <c r="M2378">
        <v>0</v>
      </c>
    </row>
    <row r="2379" spans="1:13" x14ac:dyDescent="0.2">
      <c r="A2379">
        <v>5670032</v>
      </c>
      <c r="B2379" t="s">
        <v>6289</v>
      </c>
      <c r="C2379" t="s">
        <v>10670</v>
      </c>
      <c r="D2379" t="s">
        <v>10861</v>
      </c>
      <c r="E2379" t="s">
        <v>6292</v>
      </c>
      <c r="F2379" t="s">
        <v>10671</v>
      </c>
      <c r="G2379" t="s">
        <v>10862</v>
      </c>
      <c r="H2379">
        <v>0</v>
      </c>
      <c r="I2379">
        <v>0</v>
      </c>
      <c r="J2379">
        <v>0</v>
      </c>
      <c r="K2379">
        <v>0</v>
      </c>
      <c r="L2379">
        <v>0</v>
      </c>
      <c r="M2379">
        <v>0</v>
      </c>
    </row>
    <row r="2380" spans="1:13" x14ac:dyDescent="0.2">
      <c r="A2380">
        <v>5670015</v>
      </c>
      <c r="B2380" t="s">
        <v>6289</v>
      </c>
      <c r="C2380" t="s">
        <v>10670</v>
      </c>
      <c r="D2380" t="s">
        <v>10863</v>
      </c>
      <c r="E2380" t="s">
        <v>6292</v>
      </c>
      <c r="F2380" t="s">
        <v>10671</v>
      </c>
      <c r="G2380" t="s">
        <v>10864</v>
      </c>
      <c r="H2380">
        <v>0</v>
      </c>
      <c r="I2380">
        <v>0</v>
      </c>
      <c r="J2380">
        <v>0</v>
      </c>
      <c r="K2380">
        <v>0</v>
      </c>
      <c r="L2380">
        <v>0</v>
      </c>
      <c r="M2380">
        <v>0</v>
      </c>
    </row>
    <row r="2381" spans="1:13" x14ac:dyDescent="0.2">
      <c r="A2381">
        <v>5670023</v>
      </c>
      <c r="B2381" t="s">
        <v>6289</v>
      </c>
      <c r="C2381" t="s">
        <v>10670</v>
      </c>
      <c r="D2381" t="s">
        <v>10865</v>
      </c>
      <c r="E2381" t="s">
        <v>6292</v>
      </c>
      <c r="F2381" t="s">
        <v>10671</v>
      </c>
      <c r="G2381" t="s">
        <v>10866</v>
      </c>
      <c r="H2381">
        <v>0</v>
      </c>
      <c r="I2381">
        <v>0</v>
      </c>
      <c r="J2381">
        <v>1</v>
      </c>
      <c r="K2381">
        <v>0</v>
      </c>
      <c r="L2381">
        <v>0</v>
      </c>
      <c r="M2381">
        <v>0</v>
      </c>
    </row>
    <row r="2382" spans="1:13" x14ac:dyDescent="0.2">
      <c r="A2382">
        <v>5670003</v>
      </c>
      <c r="B2382" t="s">
        <v>6289</v>
      </c>
      <c r="C2382" t="s">
        <v>10670</v>
      </c>
      <c r="D2382" t="s">
        <v>10867</v>
      </c>
      <c r="E2382" t="s">
        <v>6292</v>
      </c>
      <c r="F2382" t="s">
        <v>10671</v>
      </c>
      <c r="G2382" t="s">
        <v>10868</v>
      </c>
      <c r="H2382">
        <v>0</v>
      </c>
      <c r="I2382">
        <v>0</v>
      </c>
      <c r="J2382">
        <v>0</v>
      </c>
      <c r="K2382">
        <v>0</v>
      </c>
      <c r="L2382">
        <v>0</v>
      </c>
      <c r="M2382">
        <v>0</v>
      </c>
    </row>
    <row r="2383" spans="1:13" x14ac:dyDescent="0.2">
      <c r="A2383">
        <v>5670027</v>
      </c>
      <c r="B2383" t="s">
        <v>6289</v>
      </c>
      <c r="C2383" t="s">
        <v>10670</v>
      </c>
      <c r="D2383" t="s">
        <v>10869</v>
      </c>
      <c r="E2383" t="s">
        <v>6292</v>
      </c>
      <c r="F2383" t="s">
        <v>10671</v>
      </c>
      <c r="G2383" t="s">
        <v>10870</v>
      </c>
      <c r="H2383">
        <v>0</v>
      </c>
      <c r="I2383">
        <v>0</v>
      </c>
      <c r="J2383">
        <v>0</v>
      </c>
      <c r="K2383">
        <v>0</v>
      </c>
      <c r="L2383">
        <v>0</v>
      </c>
      <c r="M2383">
        <v>0</v>
      </c>
    </row>
    <row r="2384" spans="1:13" x14ac:dyDescent="0.2">
      <c r="A2384">
        <v>5670887</v>
      </c>
      <c r="B2384" t="s">
        <v>6289</v>
      </c>
      <c r="C2384" t="s">
        <v>10670</v>
      </c>
      <c r="D2384" t="s">
        <v>10871</v>
      </c>
      <c r="E2384" t="s">
        <v>6292</v>
      </c>
      <c r="F2384" t="s">
        <v>10671</v>
      </c>
      <c r="G2384" t="s">
        <v>10872</v>
      </c>
      <c r="H2384">
        <v>0</v>
      </c>
      <c r="I2384">
        <v>0</v>
      </c>
      <c r="J2384">
        <v>0</v>
      </c>
      <c r="K2384">
        <v>0</v>
      </c>
      <c r="L2384">
        <v>0</v>
      </c>
      <c r="M2384">
        <v>0</v>
      </c>
    </row>
    <row r="2385" spans="1:13" x14ac:dyDescent="0.2">
      <c r="A2385">
        <v>5670058</v>
      </c>
      <c r="B2385" t="s">
        <v>6289</v>
      </c>
      <c r="C2385" t="s">
        <v>10670</v>
      </c>
      <c r="D2385" t="s">
        <v>10873</v>
      </c>
      <c r="E2385" t="s">
        <v>6292</v>
      </c>
      <c r="F2385" t="s">
        <v>10671</v>
      </c>
      <c r="G2385" t="s">
        <v>10874</v>
      </c>
      <c r="H2385">
        <v>0</v>
      </c>
      <c r="I2385">
        <v>0</v>
      </c>
      <c r="J2385">
        <v>0</v>
      </c>
      <c r="K2385">
        <v>0</v>
      </c>
      <c r="L2385">
        <v>0</v>
      </c>
      <c r="M2385">
        <v>0</v>
      </c>
    </row>
    <row r="2386" spans="1:13" x14ac:dyDescent="0.2">
      <c r="A2386">
        <v>5670067</v>
      </c>
      <c r="B2386" t="s">
        <v>6289</v>
      </c>
      <c r="C2386" t="s">
        <v>10670</v>
      </c>
      <c r="D2386" t="s">
        <v>10875</v>
      </c>
      <c r="E2386" t="s">
        <v>6292</v>
      </c>
      <c r="F2386" t="s">
        <v>10671</v>
      </c>
      <c r="G2386" t="s">
        <v>10876</v>
      </c>
      <c r="H2386">
        <v>0</v>
      </c>
      <c r="I2386">
        <v>0</v>
      </c>
      <c r="J2386">
        <v>1</v>
      </c>
      <c r="K2386">
        <v>0</v>
      </c>
      <c r="L2386">
        <v>0</v>
      </c>
      <c r="M2386">
        <v>0</v>
      </c>
    </row>
    <row r="2387" spans="1:13" x14ac:dyDescent="0.2">
      <c r="A2387">
        <v>5670073</v>
      </c>
      <c r="B2387" t="s">
        <v>6289</v>
      </c>
      <c r="C2387" t="s">
        <v>10670</v>
      </c>
      <c r="D2387" t="s">
        <v>10877</v>
      </c>
      <c r="E2387" t="s">
        <v>6292</v>
      </c>
      <c r="F2387" t="s">
        <v>10671</v>
      </c>
      <c r="G2387" t="s">
        <v>10878</v>
      </c>
      <c r="H2387">
        <v>0</v>
      </c>
      <c r="I2387">
        <v>0</v>
      </c>
      <c r="J2387">
        <v>0</v>
      </c>
      <c r="K2387">
        <v>0</v>
      </c>
      <c r="L2387">
        <v>0</v>
      </c>
      <c r="M2387">
        <v>0</v>
      </c>
    </row>
    <row r="2388" spans="1:13" x14ac:dyDescent="0.2">
      <c r="A2388">
        <v>5680085</v>
      </c>
      <c r="B2388" t="s">
        <v>6289</v>
      </c>
      <c r="C2388" t="s">
        <v>10670</v>
      </c>
      <c r="D2388" t="s">
        <v>10879</v>
      </c>
      <c r="E2388" t="s">
        <v>6292</v>
      </c>
      <c r="F2388" t="s">
        <v>10671</v>
      </c>
      <c r="G2388" t="s">
        <v>10880</v>
      </c>
      <c r="H2388">
        <v>0</v>
      </c>
      <c r="I2388">
        <v>0</v>
      </c>
      <c r="J2388">
        <v>0</v>
      </c>
      <c r="K2388">
        <v>0</v>
      </c>
      <c r="L2388">
        <v>0</v>
      </c>
      <c r="M2388">
        <v>0</v>
      </c>
    </row>
    <row r="2389" spans="1:13" x14ac:dyDescent="0.2">
      <c r="A2389">
        <v>5670847</v>
      </c>
      <c r="B2389" t="s">
        <v>6289</v>
      </c>
      <c r="C2389" t="s">
        <v>10670</v>
      </c>
      <c r="D2389" t="s">
        <v>10881</v>
      </c>
      <c r="E2389" t="s">
        <v>6292</v>
      </c>
      <c r="F2389" t="s">
        <v>10671</v>
      </c>
      <c r="G2389" t="s">
        <v>10882</v>
      </c>
      <c r="H2389">
        <v>0</v>
      </c>
      <c r="I2389">
        <v>0</v>
      </c>
      <c r="J2389">
        <v>1</v>
      </c>
      <c r="K2389">
        <v>0</v>
      </c>
      <c r="L2389">
        <v>0</v>
      </c>
      <c r="M2389">
        <v>0</v>
      </c>
    </row>
    <row r="2390" spans="1:13" x14ac:dyDescent="0.2">
      <c r="A2390">
        <v>5670805</v>
      </c>
      <c r="B2390" t="s">
        <v>6289</v>
      </c>
      <c r="C2390" t="s">
        <v>10670</v>
      </c>
      <c r="D2390" t="s">
        <v>10883</v>
      </c>
      <c r="E2390" t="s">
        <v>6292</v>
      </c>
      <c r="F2390" t="s">
        <v>10671</v>
      </c>
      <c r="G2390" t="s">
        <v>10884</v>
      </c>
      <c r="H2390">
        <v>0</v>
      </c>
      <c r="I2390">
        <v>0</v>
      </c>
      <c r="J2390">
        <v>1</v>
      </c>
      <c r="K2390">
        <v>0</v>
      </c>
      <c r="L2390">
        <v>0</v>
      </c>
      <c r="M2390">
        <v>0</v>
      </c>
    </row>
    <row r="2391" spans="1:13" x14ac:dyDescent="0.2">
      <c r="A2391">
        <v>5670028</v>
      </c>
      <c r="B2391" t="s">
        <v>6289</v>
      </c>
      <c r="C2391" t="s">
        <v>10670</v>
      </c>
      <c r="D2391" t="s">
        <v>10885</v>
      </c>
      <c r="E2391" t="s">
        <v>6292</v>
      </c>
      <c r="F2391" t="s">
        <v>10671</v>
      </c>
      <c r="G2391" t="s">
        <v>10886</v>
      </c>
      <c r="H2391">
        <v>0</v>
      </c>
      <c r="I2391">
        <v>0</v>
      </c>
      <c r="J2391">
        <v>0</v>
      </c>
      <c r="K2391">
        <v>0</v>
      </c>
      <c r="L2391">
        <v>0</v>
      </c>
      <c r="M2391">
        <v>0</v>
      </c>
    </row>
    <row r="2392" spans="1:13" x14ac:dyDescent="0.2">
      <c r="A2392">
        <v>5670017</v>
      </c>
      <c r="B2392" t="s">
        <v>6289</v>
      </c>
      <c r="C2392" t="s">
        <v>10670</v>
      </c>
      <c r="D2392" t="s">
        <v>10887</v>
      </c>
      <c r="E2392" t="s">
        <v>6292</v>
      </c>
      <c r="F2392" t="s">
        <v>10671</v>
      </c>
      <c r="G2392" t="s">
        <v>10888</v>
      </c>
      <c r="H2392">
        <v>0</v>
      </c>
      <c r="I2392">
        <v>0</v>
      </c>
      <c r="J2392">
        <v>1</v>
      </c>
      <c r="K2392">
        <v>0</v>
      </c>
      <c r="L2392">
        <v>0</v>
      </c>
      <c r="M2392">
        <v>0</v>
      </c>
    </row>
    <row r="2393" spans="1:13" x14ac:dyDescent="0.2">
      <c r="A2393">
        <v>5670002</v>
      </c>
      <c r="B2393" t="s">
        <v>6289</v>
      </c>
      <c r="C2393" t="s">
        <v>10670</v>
      </c>
      <c r="D2393" t="s">
        <v>10889</v>
      </c>
      <c r="E2393" t="s">
        <v>6292</v>
      </c>
      <c r="F2393" t="s">
        <v>10671</v>
      </c>
      <c r="G2393" t="s">
        <v>10890</v>
      </c>
      <c r="H2393">
        <v>0</v>
      </c>
      <c r="I2393">
        <v>0</v>
      </c>
      <c r="J2393">
        <v>1</v>
      </c>
      <c r="K2393">
        <v>0</v>
      </c>
      <c r="L2393">
        <v>0</v>
      </c>
      <c r="M2393">
        <v>0</v>
      </c>
    </row>
    <row r="2394" spans="1:13" x14ac:dyDescent="0.2">
      <c r="A2394">
        <v>5670879</v>
      </c>
      <c r="B2394" t="s">
        <v>6289</v>
      </c>
      <c r="C2394" t="s">
        <v>10670</v>
      </c>
      <c r="D2394" t="s">
        <v>10891</v>
      </c>
      <c r="E2394" t="s">
        <v>6292</v>
      </c>
      <c r="F2394" t="s">
        <v>10671</v>
      </c>
      <c r="G2394" t="s">
        <v>10892</v>
      </c>
      <c r="H2394">
        <v>0</v>
      </c>
      <c r="I2394">
        <v>0</v>
      </c>
      <c r="J2394">
        <v>0</v>
      </c>
      <c r="K2394">
        <v>0</v>
      </c>
      <c r="L2394">
        <v>0</v>
      </c>
      <c r="M2394">
        <v>0</v>
      </c>
    </row>
    <row r="2395" spans="1:13" x14ac:dyDescent="0.2">
      <c r="A2395">
        <v>5670012</v>
      </c>
      <c r="B2395" t="s">
        <v>6289</v>
      </c>
      <c r="C2395" t="s">
        <v>10670</v>
      </c>
      <c r="D2395" t="s">
        <v>10893</v>
      </c>
      <c r="E2395" t="s">
        <v>6292</v>
      </c>
      <c r="F2395" t="s">
        <v>10671</v>
      </c>
      <c r="G2395" t="s">
        <v>10894</v>
      </c>
      <c r="H2395">
        <v>0</v>
      </c>
      <c r="I2395">
        <v>0</v>
      </c>
      <c r="J2395">
        <v>1</v>
      </c>
      <c r="K2395">
        <v>0</v>
      </c>
      <c r="L2395">
        <v>0</v>
      </c>
      <c r="M2395">
        <v>0</v>
      </c>
    </row>
    <row r="2396" spans="1:13" x14ac:dyDescent="0.2">
      <c r="A2396">
        <v>5670885</v>
      </c>
      <c r="B2396" t="s">
        <v>6289</v>
      </c>
      <c r="C2396" t="s">
        <v>10670</v>
      </c>
      <c r="D2396" t="s">
        <v>10895</v>
      </c>
      <c r="E2396" t="s">
        <v>6292</v>
      </c>
      <c r="F2396" t="s">
        <v>10671</v>
      </c>
      <c r="G2396" t="s">
        <v>10896</v>
      </c>
      <c r="H2396">
        <v>0</v>
      </c>
      <c r="I2396">
        <v>0</v>
      </c>
      <c r="J2396">
        <v>0</v>
      </c>
      <c r="K2396">
        <v>0</v>
      </c>
      <c r="L2396">
        <v>0</v>
      </c>
      <c r="M2396">
        <v>0</v>
      </c>
    </row>
    <row r="2397" spans="1:13" x14ac:dyDescent="0.2">
      <c r="A2397">
        <v>5670861</v>
      </c>
      <c r="B2397" t="s">
        <v>6289</v>
      </c>
      <c r="C2397" t="s">
        <v>10670</v>
      </c>
      <c r="D2397" t="s">
        <v>10897</v>
      </c>
      <c r="E2397" t="s">
        <v>6292</v>
      </c>
      <c r="F2397" t="s">
        <v>10671</v>
      </c>
      <c r="G2397" t="s">
        <v>10898</v>
      </c>
      <c r="H2397">
        <v>0</v>
      </c>
      <c r="I2397">
        <v>0</v>
      </c>
      <c r="J2397">
        <v>1</v>
      </c>
      <c r="K2397">
        <v>0</v>
      </c>
      <c r="L2397">
        <v>0</v>
      </c>
      <c r="M2397">
        <v>0</v>
      </c>
    </row>
    <row r="2398" spans="1:13" x14ac:dyDescent="0.2">
      <c r="A2398">
        <v>5670838</v>
      </c>
      <c r="B2398" t="s">
        <v>6289</v>
      </c>
      <c r="C2398" t="s">
        <v>10670</v>
      </c>
      <c r="D2398" t="s">
        <v>10899</v>
      </c>
      <c r="E2398" t="s">
        <v>6292</v>
      </c>
      <c r="F2398" t="s">
        <v>10671</v>
      </c>
      <c r="G2398" t="s">
        <v>10900</v>
      </c>
      <c r="H2398">
        <v>0</v>
      </c>
      <c r="I2398">
        <v>0</v>
      </c>
      <c r="J2398">
        <v>0</v>
      </c>
      <c r="K2398">
        <v>0</v>
      </c>
      <c r="L2398">
        <v>0</v>
      </c>
      <c r="M2398">
        <v>0</v>
      </c>
    </row>
    <row r="2399" spans="1:13" x14ac:dyDescent="0.2">
      <c r="A2399">
        <v>5670062</v>
      </c>
      <c r="B2399" t="s">
        <v>6289</v>
      </c>
      <c r="C2399" t="s">
        <v>10670</v>
      </c>
      <c r="D2399" t="s">
        <v>10901</v>
      </c>
      <c r="E2399" t="s">
        <v>6292</v>
      </c>
      <c r="F2399" t="s">
        <v>10671</v>
      </c>
      <c r="G2399" t="s">
        <v>10902</v>
      </c>
      <c r="H2399">
        <v>0</v>
      </c>
      <c r="I2399">
        <v>0</v>
      </c>
      <c r="J2399">
        <v>1</v>
      </c>
      <c r="K2399">
        <v>0</v>
      </c>
      <c r="L2399">
        <v>0</v>
      </c>
      <c r="M2399">
        <v>0</v>
      </c>
    </row>
    <row r="2400" spans="1:13" x14ac:dyDescent="0.2">
      <c r="A2400">
        <v>5670845</v>
      </c>
      <c r="B2400" t="s">
        <v>6289</v>
      </c>
      <c r="C2400" t="s">
        <v>10670</v>
      </c>
      <c r="D2400" t="s">
        <v>10903</v>
      </c>
      <c r="E2400" t="s">
        <v>6292</v>
      </c>
      <c r="F2400" t="s">
        <v>10671</v>
      </c>
      <c r="G2400" t="s">
        <v>10904</v>
      </c>
      <c r="H2400">
        <v>0</v>
      </c>
      <c r="I2400">
        <v>0</v>
      </c>
      <c r="J2400">
        <v>1</v>
      </c>
      <c r="K2400">
        <v>0</v>
      </c>
      <c r="L2400">
        <v>0</v>
      </c>
      <c r="M2400">
        <v>0</v>
      </c>
    </row>
    <row r="2401" spans="1:13" x14ac:dyDescent="0.2">
      <c r="A2401">
        <v>5670849</v>
      </c>
      <c r="B2401" t="s">
        <v>6289</v>
      </c>
      <c r="C2401" t="s">
        <v>10670</v>
      </c>
      <c r="D2401" t="s">
        <v>10905</v>
      </c>
      <c r="E2401" t="s">
        <v>6292</v>
      </c>
      <c r="F2401" t="s">
        <v>10671</v>
      </c>
      <c r="G2401" t="s">
        <v>10906</v>
      </c>
      <c r="H2401">
        <v>0</v>
      </c>
      <c r="I2401">
        <v>0</v>
      </c>
      <c r="J2401">
        <v>0</v>
      </c>
      <c r="K2401">
        <v>0</v>
      </c>
      <c r="L2401">
        <v>0</v>
      </c>
      <c r="M2401">
        <v>0</v>
      </c>
    </row>
    <row r="2402" spans="1:13" x14ac:dyDescent="0.2">
      <c r="A2402">
        <v>5670061</v>
      </c>
      <c r="B2402" t="s">
        <v>6289</v>
      </c>
      <c r="C2402" t="s">
        <v>10670</v>
      </c>
      <c r="D2402" t="s">
        <v>10907</v>
      </c>
      <c r="E2402" t="s">
        <v>6292</v>
      </c>
      <c r="F2402" t="s">
        <v>10671</v>
      </c>
      <c r="G2402" t="s">
        <v>10908</v>
      </c>
      <c r="H2402">
        <v>0</v>
      </c>
      <c r="I2402">
        <v>0</v>
      </c>
      <c r="J2402">
        <v>0</v>
      </c>
      <c r="K2402">
        <v>0</v>
      </c>
      <c r="L2402">
        <v>0</v>
      </c>
      <c r="M2402">
        <v>0</v>
      </c>
    </row>
    <row r="2403" spans="1:13" x14ac:dyDescent="0.2">
      <c r="A2403">
        <v>5670054</v>
      </c>
      <c r="B2403" t="s">
        <v>6289</v>
      </c>
      <c r="C2403" t="s">
        <v>10670</v>
      </c>
      <c r="D2403" t="s">
        <v>10909</v>
      </c>
      <c r="E2403" t="s">
        <v>6292</v>
      </c>
      <c r="F2403" t="s">
        <v>10671</v>
      </c>
      <c r="G2403" t="s">
        <v>10910</v>
      </c>
      <c r="H2403">
        <v>0</v>
      </c>
      <c r="I2403">
        <v>0</v>
      </c>
      <c r="J2403">
        <v>1</v>
      </c>
      <c r="K2403">
        <v>0</v>
      </c>
      <c r="L2403">
        <v>0</v>
      </c>
      <c r="M2403">
        <v>0</v>
      </c>
    </row>
    <row r="2404" spans="1:13" x14ac:dyDescent="0.2">
      <c r="A2404">
        <v>5670829</v>
      </c>
      <c r="B2404" t="s">
        <v>6289</v>
      </c>
      <c r="C2404" t="s">
        <v>10670</v>
      </c>
      <c r="D2404" t="s">
        <v>9283</v>
      </c>
      <c r="E2404" t="s">
        <v>6292</v>
      </c>
      <c r="F2404" t="s">
        <v>10671</v>
      </c>
      <c r="G2404" t="s">
        <v>10911</v>
      </c>
      <c r="H2404">
        <v>0</v>
      </c>
      <c r="I2404">
        <v>0</v>
      </c>
      <c r="J2404">
        <v>0</v>
      </c>
      <c r="K2404">
        <v>0</v>
      </c>
      <c r="L2404">
        <v>0</v>
      </c>
      <c r="M2404">
        <v>0</v>
      </c>
    </row>
    <row r="2405" spans="1:13" x14ac:dyDescent="0.2">
      <c r="A2405">
        <v>5670828</v>
      </c>
      <c r="B2405" t="s">
        <v>6289</v>
      </c>
      <c r="C2405" t="s">
        <v>10670</v>
      </c>
      <c r="D2405" t="s">
        <v>10912</v>
      </c>
      <c r="E2405" t="s">
        <v>6292</v>
      </c>
      <c r="F2405" t="s">
        <v>10671</v>
      </c>
      <c r="G2405" t="s">
        <v>10913</v>
      </c>
      <c r="H2405">
        <v>0</v>
      </c>
      <c r="I2405">
        <v>0</v>
      </c>
      <c r="J2405">
        <v>0</v>
      </c>
      <c r="K2405">
        <v>0</v>
      </c>
      <c r="L2405">
        <v>0</v>
      </c>
      <c r="M2405">
        <v>0</v>
      </c>
    </row>
    <row r="2406" spans="1:13" x14ac:dyDescent="0.2">
      <c r="A2406">
        <v>5670817</v>
      </c>
      <c r="B2406" t="s">
        <v>6289</v>
      </c>
      <c r="C2406" t="s">
        <v>10670</v>
      </c>
      <c r="D2406" t="s">
        <v>10914</v>
      </c>
      <c r="E2406" t="s">
        <v>6292</v>
      </c>
      <c r="F2406" t="s">
        <v>10671</v>
      </c>
      <c r="G2406" t="s">
        <v>10915</v>
      </c>
      <c r="H2406">
        <v>0</v>
      </c>
      <c r="I2406">
        <v>0</v>
      </c>
      <c r="J2406">
        <v>0</v>
      </c>
      <c r="K2406">
        <v>0</v>
      </c>
      <c r="L2406">
        <v>0</v>
      </c>
      <c r="M2406">
        <v>0</v>
      </c>
    </row>
    <row r="2407" spans="1:13" x14ac:dyDescent="0.2">
      <c r="A2407">
        <v>5670843</v>
      </c>
      <c r="B2407" t="s">
        <v>6289</v>
      </c>
      <c r="C2407" t="s">
        <v>10670</v>
      </c>
      <c r="D2407" t="s">
        <v>10916</v>
      </c>
      <c r="E2407" t="s">
        <v>6292</v>
      </c>
      <c r="F2407" t="s">
        <v>10671</v>
      </c>
      <c r="G2407" t="s">
        <v>10917</v>
      </c>
      <c r="H2407">
        <v>0</v>
      </c>
      <c r="I2407">
        <v>0</v>
      </c>
      <c r="J2407">
        <v>0</v>
      </c>
      <c r="K2407">
        <v>0</v>
      </c>
      <c r="L2407">
        <v>0</v>
      </c>
      <c r="M2407">
        <v>0</v>
      </c>
    </row>
    <row r="2408" spans="1:13" x14ac:dyDescent="0.2">
      <c r="A2408">
        <v>5670044</v>
      </c>
      <c r="B2408" t="s">
        <v>6289</v>
      </c>
      <c r="C2408" t="s">
        <v>10670</v>
      </c>
      <c r="D2408" t="s">
        <v>10918</v>
      </c>
      <c r="E2408" t="s">
        <v>6292</v>
      </c>
      <c r="F2408" t="s">
        <v>10671</v>
      </c>
      <c r="G2408" t="s">
        <v>10919</v>
      </c>
      <c r="H2408">
        <v>0</v>
      </c>
      <c r="I2408">
        <v>0</v>
      </c>
      <c r="J2408">
        <v>0</v>
      </c>
      <c r="K2408">
        <v>0</v>
      </c>
      <c r="L2408">
        <v>0</v>
      </c>
      <c r="M2408">
        <v>0</v>
      </c>
    </row>
    <row r="2409" spans="1:13" x14ac:dyDescent="0.2">
      <c r="A2409">
        <v>5670818</v>
      </c>
      <c r="B2409" t="s">
        <v>6289</v>
      </c>
      <c r="C2409" t="s">
        <v>10670</v>
      </c>
      <c r="D2409" t="s">
        <v>8195</v>
      </c>
      <c r="E2409" t="s">
        <v>6292</v>
      </c>
      <c r="F2409" t="s">
        <v>10671</v>
      </c>
      <c r="G2409" t="s">
        <v>8196</v>
      </c>
      <c r="H2409">
        <v>0</v>
      </c>
      <c r="I2409">
        <v>0</v>
      </c>
      <c r="J2409">
        <v>0</v>
      </c>
      <c r="K2409">
        <v>0</v>
      </c>
      <c r="L2409">
        <v>0</v>
      </c>
      <c r="M2409">
        <v>0</v>
      </c>
    </row>
    <row r="2410" spans="1:13" x14ac:dyDescent="0.2">
      <c r="A2410">
        <v>5670851</v>
      </c>
      <c r="B2410" t="s">
        <v>6289</v>
      </c>
      <c r="C2410" t="s">
        <v>10670</v>
      </c>
      <c r="D2410" t="s">
        <v>10920</v>
      </c>
      <c r="E2410" t="s">
        <v>6292</v>
      </c>
      <c r="F2410" t="s">
        <v>10671</v>
      </c>
      <c r="G2410" t="s">
        <v>10921</v>
      </c>
      <c r="H2410">
        <v>0</v>
      </c>
      <c r="I2410">
        <v>0</v>
      </c>
      <c r="J2410">
        <v>1</v>
      </c>
      <c r="K2410">
        <v>0</v>
      </c>
      <c r="L2410">
        <v>0</v>
      </c>
      <c r="M2410">
        <v>0</v>
      </c>
    </row>
    <row r="2411" spans="1:13" x14ac:dyDescent="0.2">
      <c r="A2411">
        <v>5670850</v>
      </c>
      <c r="B2411" t="s">
        <v>6289</v>
      </c>
      <c r="C2411" t="s">
        <v>10670</v>
      </c>
      <c r="D2411" t="s">
        <v>10922</v>
      </c>
      <c r="E2411" t="s">
        <v>6292</v>
      </c>
      <c r="F2411" t="s">
        <v>10671</v>
      </c>
      <c r="G2411" t="s">
        <v>10923</v>
      </c>
      <c r="H2411">
        <v>0</v>
      </c>
      <c r="I2411">
        <v>0</v>
      </c>
      <c r="J2411">
        <v>0</v>
      </c>
      <c r="K2411">
        <v>0</v>
      </c>
      <c r="L2411">
        <v>0</v>
      </c>
      <c r="M2411">
        <v>0</v>
      </c>
    </row>
    <row r="2412" spans="1:13" x14ac:dyDescent="0.2">
      <c r="A2412">
        <v>5670033</v>
      </c>
      <c r="B2412" t="s">
        <v>6289</v>
      </c>
      <c r="C2412" t="s">
        <v>10670</v>
      </c>
      <c r="D2412" t="s">
        <v>10924</v>
      </c>
      <c r="E2412" t="s">
        <v>6292</v>
      </c>
      <c r="F2412" t="s">
        <v>10671</v>
      </c>
      <c r="G2412" t="s">
        <v>10925</v>
      </c>
      <c r="H2412">
        <v>0</v>
      </c>
      <c r="I2412">
        <v>0</v>
      </c>
      <c r="J2412">
        <v>0</v>
      </c>
      <c r="K2412">
        <v>0</v>
      </c>
      <c r="L2412">
        <v>0</v>
      </c>
      <c r="M2412">
        <v>0</v>
      </c>
    </row>
    <row r="2413" spans="1:13" x14ac:dyDescent="0.2">
      <c r="A2413">
        <v>5670026</v>
      </c>
      <c r="B2413" t="s">
        <v>6289</v>
      </c>
      <c r="C2413" t="s">
        <v>10670</v>
      </c>
      <c r="D2413" t="s">
        <v>10244</v>
      </c>
      <c r="E2413" t="s">
        <v>6292</v>
      </c>
      <c r="F2413" t="s">
        <v>10671</v>
      </c>
      <c r="G2413" t="s">
        <v>10245</v>
      </c>
      <c r="H2413">
        <v>0</v>
      </c>
      <c r="I2413">
        <v>0</v>
      </c>
      <c r="J2413">
        <v>0</v>
      </c>
      <c r="K2413">
        <v>0</v>
      </c>
      <c r="L2413">
        <v>0</v>
      </c>
      <c r="M2413">
        <v>0</v>
      </c>
    </row>
    <row r="2414" spans="1:13" x14ac:dyDescent="0.2">
      <c r="A2414">
        <v>5670024</v>
      </c>
      <c r="B2414" t="s">
        <v>6289</v>
      </c>
      <c r="C2414" t="s">
        <v>10670</v>
      </c>
      <c r="D2414" t="s">
        <v>10926</v>
      </c>
      <c r="E2414" t="s">
        <v>6292</v>
      </c>
      <c r="F2414" t="s">
        <v>10671</v>
      </c>
      <c r="G2414" t="s">
        <v>10927</v>
      </c>
      <c r="H2414">
        <v>0</v>
      </c>
      <c r="I2414">
        <v>0</v>
      </c>
      <c r="J2414">
        <v>0</v>
      </c>
      <c r="K2414">
        <v>0</v>
      </c>
      <c r="L2414">
        <v>0</v>
      </c>
      <c r="M2414">
        <v>0</v>
      </c>
    </row>
    <row r="2415" spans="1:13" x14ac:dyDescent="0.2">
      <c r="A2415">
        <v>5670862</v>
      </c>
      <c r="B2415" t="s">
        <v>6289</v>
      </c>
      <c r="C2415" t="s">
        <v>10670</v>
      </c>
      <c r="D2415" t="s">
        <v>10928</v>
      </c>
      <c r="E2415" t="s">
        <v>6292</v>
      </c>
      <c r="F2415" t="s">
        <v>10671</v>
      </c>
      <c r="G2415" t="s">
        <v>10929</v>
      </c>
      <c r="H2415">
        <v>0</v>
      </c>
      <c r="I2415">
        <v>0</v>
      </c>
      <c r="J2415">
        <v>0</v>
      </c>
      <c r="K2415">
        <v>0</v>
      </c>
      <c r="L2415">
        <v>0</v>
      </c>
      <c r="M2415">
        <v>0</v>
      </c>
    </row>
    <row r="2416" spans="1:13" x14ac:dyDescent="0.2">
      <c r="A2416">
        <v>5670021</v>
      </c>
      <c r="B2416" t="s">
        <v>6289</v>
      </c>
      <c r="C2416" t="s">
        <v>10670</v>
      </c>
      <c r="D2416" t="s">
        <v>10930</v>
      </c>
      <c r="E2416" t="s">
        <v>6292</v>
      </c>
      <c r="F2416" t="s">
        <v>10671</v>
      </c>
      <c r="G2416" t="s">
        <v>10931</v>
      </c>
      <c r="H2416">
        <v>0</v>
      </c>
      <c r="I2416">
        <v>0</v>
      </c>
      <c r="J2416">
        <v>1</v>
      </c>
      <c r="K2416">
        <v>0</v>
      </c>
      <c r="L2416">
        <v>0</v>
      </c>
      <c r="M2416">
        <v>0</v>
      </c>
    </row>
    <row r="2417" spans="1:13" x14ac:dyDescent="0.2">
      <c r="A2417">
        <v>5670022</v>
      </c>
      <c r="B2417" t="s">
        <v>6289</v>
      </c>
      <c r="C2417" t="s">
        <v>10670</v>
      </c>
      <c r="D2417" t="s">
        <v>10932</v>
      </c>
      <c r="E2417" t="s">
        <v>6292</v>
      </c>
      <c r="F2417" t="s">
        <v>10671</v>
      </c>
      <c r="G2417" t="s">
        <v>10933</v>
      </c>
      <c r="H2417">
        <v>0</v>
      </c>
      <c r="I2417">
        <v>0</v>
      </c>
      <c r="J2417">
        <v>0</v>
      </c>
      <c r="K2417">
        <v>0</v>
      </c>
      <c r="L2417">
        <v>0</v>
      </c>
      <c r="M2417">
        <v>0</v>
      </c>
    </row>
    <row r="2418" spans="1:13" x14ac:dyDescent="0.2">
      <c r="A2418">
        <v>5670891</v>
      </c>
      <c r="B2418" t="s">
        <v>6289</v>
      </c>
      <c r="C2418" t="s">
        <v>10670</v>
      </c>
      <c r="D2418" t="s">
        <v>10934</v>
      </c>
      <c r="E2418" t="s">
        <v>6292</v>
      </c>
      <c r="F2418" t="s">
        <v>10671</v>
      </c>
      <c r="G2418" t="s">
        <v>10935</v>
      </c>
      <c r="H2418">
        <v>0</v>
      </c>
      <c r="I2418">
        <v>0</v>
      </c>
      <c r="J2418">
        <v>1</v>
      </c>
      <c r="K2418">
        <v>0</v>
      </c>
      <c r="L2418">
        <v>0</v>
      </c>
      <c r="M2418">
        <v>0</v>
      </c>
    </row>
    <row r="2419" spans="1:13" x14ac:dyDescent="0.2">
      <c r="A2419">
        <v>5670035</v>
      </c>
      <c r="B2419" t="s">
        <v>6289</v>
      </c>
      <c r="C2419" t="s">
        <v>10670</v>
      </c>
      <c r="D2419" t="s">
        <v>10936</v>
      </c>
      <c r="E2419" t="s">
        <v>6292</v>
      </c>
      <c r="F2419" t="s">
        <v>10671</v>
      </c>
      <c r="G2419" t="s">
        <v>10937</v>
      </c>
      <c r="H2419">
        <v>0</v>
      </c>
      <c r="I2419">
        <v>0</v>
      </c>
      <c r="J2419">
        <v>1</v>
      </c>
      <c r="K2419">
        <v>0</v>
      </c>
      <c r="L2419">
        <v>0</v>
      </c>
      <c r="M2419">
        <v>0</v>
      </c>
    </row>
    <row r="2420" spans="1:13" x14ac:dyDescent="0.2">
      <c r="A2420">
        <v>5670007</v>
      </c>
      <c r="B2420" t="s">
        <v>6289</v>
      </c>
      <c r="C2420" t="s">
        <v>10670</v>
      </c>
      <c r="D2420" t="s">
        <v>10938</v>
      </c>
      <c r="E2420" t="s">
        <v>6292</v>
      </c>
      <c r="F2420" t="s">
        <v>10671</v>
      </c>
      <c r="G2420" t="s">
        <v>10939</v>
      </c>
      <c r="H2420">
        <v>0</v>
      </c>
      <c r="I2420">
        <v>0</v>
      </c>
      <c r="J2420">
        <v>1</v>
      </c>
      <c r="K2420">
        <v>0</v>
      </c>
      <c r="L2420">
        <v>0</v>
      </c>
      <c r="M2420">
        <v>0</v>
      </c>
    </row>
    <row r="2421" spans="1:13" x14ac:dyDescent="0.2">
      <c r="A2421">
        <v>5670046</v>
      </c>
      <c r="B2421" t="s">
        <v>6289</v>
      </c>
      <c r="C2421" t="s">
        <v>10670</v>
      </c>
      <c r="D2421" t="s">
        <v>10940</v>
      </c>
      <c r="E2421" t="s">
        <v>6292</v>
      </c>
      <c r="F2421" t="s">
        <v>10671</v>
      </c>
      <c r="G2421" t="s">
        <v>10941</v>
      </c>
      <c r="H2421">
        <v>0</v>
      </c>
      <c r="I2421">
        <v>0</v>
      </c>
      <c r="J2421">
        <v>1</v>
      </c>
      <c r="K2421">
        <v>0</v>
      </c>
      <c r="L2421">
        <v>0</v>
      </c>
      <c r="M2421">
        <v>0</v>
      </c>
    </row>
    <row r="2422" spans="1:13" x14ac:dyDescent="0.2">
      <c r="A2422">
        <v>5670056</v>
      </c>
      <c r="B2422" t="s">
        <v>6289</v>
      </c>
      <c r="C2422" t="s">
        <v>10670</v>
      </c>
      <c r="D2422" t="s">
        <v>8502</v>
      </c>
      <c r="E2422" t="s">
        <v>6292</v>
      </c>
      <c r="F2422" t="s">
        <v>10671</v>
      </c>
      <c r="G2422" t="s">
        <v>8503</v>
      </c>
      <c r="H2422">
        <v>0</v>
      </c>
      <c r="I2422">
        <v>0</v>
      </c>
      <c r="J2422">
        <v>0</v>
      </c>
      <c r="K2422">
        <v>0</v>
      </c>
      <c r="L2422">
        <v>0</v>
      </c>
      <c r="M2422">
        <v>0</v>
      </c>
    </row>
    <row r="2423" spans="1:13" x14ac:dyDescent="0.2">
      <c r="A2423">
        <v>5670004</v>
      </c>
      <c r="B2423" t="s">
        <v>6289</v>
      </c>
      <c r="C2423" t="s">
        <v>10670</v>
      </c>
      <c r="D2423" t="s">
        <v>10942</v>
      </c>
      <c r="E2423" t="s">
        <v>6292</v>
      </c>
      <c r="F2423" t="s">
        <v>10671</v>
      </c>
      <c r="G2423" t="s">
        <v>10943</v>
      </c>
      <c r="H2423">
        <v>0</v>
      </c>
      <c r="I2423">
        <v>0</v>
      </c>
      <c r="J2423">
        <v>1</v>
      </c>
      <c r="K2423">
        <v>0</v>
      </c>
      <c r="L2423">
        <v>0</v>
      </c>
      <c r="M2423">
        <v>0</v>
      </c>
    </row>
    <row r="2424" spans="1:13" x14ac:dyDescent="0.2">
      <c r="A2424">
        <v>5670837</v>
      </c>
      <c r="B2424" t="s">
        <v>6289</v>
      </c>
      <c r="C2424" t="s">
        <v>10670</v>
      </c>
      <c r="D2424" t="s">
        <v>10944</v>
      </c>
      <c r="E2424" t="s">
        <v>6292</v>
      </c>
      <c r="F2424" t="s">
        <v>10671</v>
      </c>
      <c r="G2424" t="s">
        <v>10945</v>
      </c>
      <c r="H2424">
        <v>0</v>
      </c>
      <c r="I2424">
        <v>0</v>
      </c>
      <c r="J2424">
        <v>1</v>
      </c>
      <c r="K2424">
        <v>0</v>
      </c>
      <c r="L2424">
        <v>0</v>
      </c>
      <c r="M2424">
        <v>0</v>
      </c>
    </row>
    <row r="2425" spans="1:13" x14ac:dyDescent="0.2">
      <c r="A2425">
        <v>5670006</v>
      </c>
      <c r="B2425" t="s">
        <v>6289</v>
      </c>
      <c r="C2425" t="s">
        <v>10670</v>
      </c>
      <c r="D2425" t="s">
        <v>10946</v>
      </c>
      <c r="E2425" t="s">
        <v>6292</v>
      </c>
      <c r="F2425" t="s">
        <v>10671</v>
      </c>
      <c r="G2425" t="s">
        <v>10947</v>
      </c>
      <c r="H2425">
        <v>0</v>
      </c>
      <c r="I2425">
        <v>0</v>
      </c>
      <c r="J2425">
        <v>1</v>
      </c>
      <c r="K2425">
        <v>0</v>
      </c>
      <c r="L2425">
        <v>0</v>
      </c>
      <c r="M2425">
        <v>0</v>
      </c>
    </row>
    <row r="2426" spans="1:13" x14ac:dyDescent="0.2">
      <c r="A2426">
        <v>5670047</v>
      </c>
      <c r="B2426" t="s">
        <v>6289</v>
      </c>
      <c r="C2426" t="s">
        <v>10670</v>
      </c>
      <c r="D2426" t="s">
        <v>10948</v>
      </c>
      <c r="E2426" t="s">
        <v>6292</v>
      </c>
      <c r="F2426" t="s">
        <v>10671</v>
      </c>
      <c r="G2426" t="s">
        <v>10949</v>
      </c>
      <c r="H2426">
        <v>0</v>
      </c>
      <c r="I2426">
        <v>0</v>
      </c>
      <c r="J2426">
        <v>0</v>
      </c>
      <c r="K2426">
        <v>0</v>
      </c>
      <c r="L2426">
        <v>0</v>
      </c>
      <c r="M2426">
        <v>0</v>
      </c>
    </row>
    <row r="2427" spans="1:13" x14ac:dyDescent="0.2">
      <c r="A2427">
        <v>5670853</v>
      </c>
      <c r="B2427" t="s">
        <v>6289</v>
      </c>
      <c r="C2427" t="s">
        <v>10670</v>
      </c>
      <c r="D2427" t="s">
        <v>10950</v>
      </c>
      <c r="E2427" t="s">
        <v>6292</v>
      </c>
      <c r="F2427" t="s">
        <v>10671</v>
      </c>
      <c r="G2427" t="s">
        <v>10951</v>
      </c>
      <c r="H2427">
        <v>0</v>
      </c>
      <c r="I2427">
        <v>0</v>
      </c>
      <c r="J2427">
        <v>1</v>
      </c>
      <c r="K2427">
        <v>0</v>
      </c>
      <c r="L2427">
        <v>0</v>
      </c>
      <c r="M2427">
        <v>0</v>
      </c>
    </row>
    <row r="2428" spans="1:13" x14ac:dyDescent="0.2">
      <c r="A2428">
        <v>5670810</v>
      </c>
      <c r="B2428" t="s">
        <v>6289</v>
      </c>
      <c r="C2428" t="s">
        <v>10670</v>
      </c>
      <c r="D2428" t="s">
        <v>8867</v>
      </c>
      <c r="E2428" t="s">
        <v>6292</v>
      </c>
      <c r="F2428" t="s">
        <v>10671</v>
      </c>
      <c r="G2428" t="s">
        <v>10952</v>
      </c>
      <c r="H2428">
        <v>0</v>
      </c>
      <c r="I2428">
        <v>0</v>
      </c>
      <c r="J2428">
        <v>0</v>
      </c>
      <c r="K2428">
        <v>0</v>
      </c>
      <c r="L2428">
        <v>0</v>
      </c>
      <c r="M2428">
        <v>0</v>
      </c>
    </row>
    <row r="2429" spans="1:13" x14ac:dyDescent="0.2">
      <c r="A2429">
        <v>5670052</v>
      </c>
      <c r="B2429" t="s">
        <v>6289</v>
      </c>
      <c r="C2429" t="s">
        <v>10670</v>
      </c>
      <c r="D2429" t="s">
        <v>10953</v>
      </c>
      <c r="E2429" t="s">
        <v>6292</v>
      </c>
      <c r="F2429" t="s">
        <v>10671</v>
      </c>
      <c r="G2429" t="s">
        <v>10954</v>
      </c>
      <c r="H2429">
        <v>0</v>
      </c>
      <c r="I2429">
        <v>0</v>
      </c>
      <c r="J2429">
        <v>1</v>
      </c>
      <c r="K2429">
        <v>0</v>
      </c>
      <c r="L2429">
        <v>0</v>
      </c>
      <c r="M2429">
        <v>0</v>
      </c>
    </row>
    <row r="2430" spans="1:13" x14ac:dyDescent="0.2">
      <c r="A2430">
        <v>5670836</v>
      </c>
      <c r="B2430" t="s">
        <v>6289</v>
      </c>
      <c r="C2430" t="s">
        <v>10670</v>
      </c>
      <c r="D2430" t="s">
        <v>10955</v>
      </c>
      <c r="E2430" t="s">
        <v>6292</v>
      </c>
      <c r="F2430" t="s">
        <v>10671</v>
      </c>
      <c r="G2430" t="s">
        <v>10956</v>
      </c>
      <c r="H2430">
        <v>0</v>
      </c>
      <c r="I2430">
        <v>0</v>
      </c>
      <c r="J2430">
        <v>1</v>
      </c>
      <c r="K2430">
        <v>0</v>
      </c>
      <c r="L2430">
        <v>0</v>
      </c>
      <c r="M2430">
        <v>0</v>
      </c>
    </row>
    <row r="2431" spans="1:13" x14ac:dyDescent="0.2">
      <c r="A2431">
        <v>5670882</v>
      </c>
      <c r="B2431" t="s">
        <v>6289</v>
      </c>
      <c r="C2431" t="s">
        <v>10670</v>
      </c>
      <c r="D2431" t="s">
        <v>6617</v>
      </c>
      <c r="E2431" t="s">
        <v>6292</v>
      </c>
      <c r="F2431" t="s">
        <v>10671</v>
      </c>
      <c r="G2431" t="s">
        <v>6618</v>
      </c>
      <c r="H2431">
        <v>0</v>
      </c>
      <c r="I2431">
        <v>0</v>
      </c>
      <c r="J2431">
        <v>0</v>
      </c>
      <c r="K2431">
        <v>0</v>
      </c>
      <c r="L2431">
        <v>0</v>
      </c>
      <c r="M2431">
        <v>0</v>
      </c>
    </row>
    <row r="2432" spans="1:13" x14ac:dyDescent="0.2">
      <c r="A2432">
        <v>5680084</v>
      </c>
      <c r="B2432" t="s">
        <v>6289</v>
      </c>
      <c r="C2432" t="s">
        <v>10670</v>
      </c>
      <c r="D2432" t="s">
        <v>10957</v>
      </c>
      <c r="E2432" t="s">
        <v>6292</v>
      </c>
      <c r="F2432" t="s">
        <v>10671</v>
      </c>
      <c r="G2432" t="s">
        <v>10958</v>
      </c>
      <c r="H2432">
        <v>0</v>
      </c>
      <c r="I2432">
        <v>0</v>
      </c>
      <c r="J2432">
        <v>0</v>
      </c>
      <c r="K2432">
        <v>0</v>
      </c>
      <c r="L2432">
        <v>0</v>
      </c>
      <c r="M2432">
        <v>0</v>
      </c>
    </row>
    <row r="2433" spans="1:13" x14ac:dyDescent="0.2">
      <c r="A2433">
        <v>5670009</v>
      </c>
      <c r="B2433" t="s">
        <v>6289</v>
      </c>
      <c r="C2433" t="s">
        <v>10670</v>
      </c>
      <c r="D2433" t="s">
        <v>10959</v>
      </c>
      <c r="E2433" t="s">
        <v>6292</v>
      </c>
      <c r="F2433" t="s">
        <v>10671</v>
      </c>
      <c r="G2433" t="s">
        <v>10960</v>
      </c>
      <c r="H2433">
        <v>0</v>
      </c>
      <c r="I2433">
        <v>0</v>
      </c>
      <c r="J2433">
        <v>1</v>
      </c>
      <c r="K2433">
        <v>0</v>
      </c>
      <c r="L2433">
        <v>0</v>
      </c>
      <c r="M2433">
        <v>0</v>
      </c>
    </row>
    <row r="2434" spans="1:13" x14ac:dyDescent="0.2">
      <c r="A2434">
        <v>5670010</v>
      </c>
      <c r="B2434" t="s">
        <v>6289</v>
      </c>
      <c r="C2434" t="s">
        <v>10670</v>
      </c>
      <c r="D2434" t="s">
        <v>10961</v>
      </c>
      <c r="E2434" t="s">
        <v>6292</v>
      </c>
      <c r="F2434" t="s">
        <v>10671</v>
      </c>
      <c r="G2434" t="s">
        <v>10962</v>
      </c>
      <c r="H2434">
        <v>0</v>
      </c>
      <c r="I2434">
        <v>0</v>
      </c>
      <c r="J2434">
        <v>1</v>
      </c>
      <c r="K2434">
        <v>0</v>
      </c>
      <c r="L2434">
        <v>0</v>
      </c>
      <c r="M2434">
        <v>0</v>
      </c>
    </row>
    <row r="2435" spans="1:13" x14ac:dyDescent="0.2">
      <c r="A2435">
        <v>5680089</v>
      </c>
      <c r="B2435" t="s">
        <v>6289</v>
      </c>
      <c r="C2435" t="s">
        <v>10670</v>
      </c>
      <c r="D2435" t="s">
        <v>10963</v>
      </c>
      <c r="E2435" t="s">
        <v>6292</v>
      </c>
      <c r="F2435" t="s">
        <v>10671</v>
      </c>
      <c r="G2435" t="s">
        <v>10964</v>
      </c>
      <c r="H2435">
        <v>0</v>
      </c>
      <c r="I2435">
        <v>0</v>
      </c>
      <c r="J2435">
        <v>0</v>
      </c>
      <c r="K2435">
        <v>0</v>
      </c>
      <c r="L2435">
        <v>0</v>
      </c>
      <c r="M2435">
        <v>0</v>
      </c>
    </row>
    <row r="2436" spans="1:13" x14ac:dyDescent="0.2">
      <c r="A2436">
        <v>5670865</v>
      </c>
      <c r="B2436" t="s">
        <v>6289</v>
      </c>
      <c r="C2436" t="s">
        <v>10670</v>
      </c>
      <c r="D2436" t="s">
        <v>10965</v>
      </c>
      <c r="E2436" t="s">
        <v>6292</v>
      </c>
      <c r="F2436" t="s">
        <v>10671</v>
      </c>
      <c r="G2436" t="s">
        <v>10966</v>
      </c>
      <c r="H2436">
        <v>0</v>
      </c>
      <c r="I2436">
        <v>0</v>
      </c>
      <c r="J2436">
        <v>1</v>
      </c>
      <c r="K2436">
        <v>0</v>
      </c>
      <c r="L2436">
        <v>0</v>
      </c>
      <c r="M2436">
        <v>0</v>
      </c>
    </row>
    <row r="2437" spans="1:13" x14ac:dyDescent="0.2">
      <c r="A2437">
        <v>5670875</v>
      </c>
      <c r="B2437" t="s">
        <v>6289</v>
      </c>
      <c r="C2437" t="s">
        <v>10670</v>
      </c>
      <c r="D2437" t="s">
        <v>10967</v>
      </c>
      <c r="E2437" t="s">
        <v>6292</v>
      </c>
      <c r="F2437" t="s">
        <v>10671</v>
      </c>
      <c r="G2437" t="s">
        <v>10968</v>
      </c>
      <c r="H2437">
        <v>0</v>
      </c>
      <c r="I2437">
        <v>0</v>
      </c>
      <c r="J2437">
        <v>0</v>
      </c>
      <c r="K2437">
        <v>0</v>
      </c>
      <c r="L2437">
        <v>0</v>
      </c>
      <c r="M2437">
        <v>0</v>
      </c>
    </row>
    <row r="2438" spans="1:13" x14ac:dyDescent="0.2">
      <c r="A2438">
        <v>5670894</v>
      </c>
      <c r="B2438" t="s">
        <v>6289</v>
      </c>
      <c r="C2438" t="s">
        <v>10670</v>
      </c>
      <c r="D2438" t="s">
        <v>10969</v>
      </c>
      <c r="E2438" t="s">
        <v>6292</v>
      </c>
      <c r="F2438" t="s">
        <v>10671</v>
      </c>
      <c r="G2438" t="s">
        <v>10970</v>
      </c>
      <c r="H2438">
        <v>0</v>
      </c>
      <c r="I2438">
        <v>0</v>
      </c>
      <c r="J2438">
        <v>0</v>
      </c>
      <c r="K2438">
        <v>0</v>
      </c>
      <c r="L2438">
        <v>0</v>
      </c>
      <c r="M2438">
        <v>0</v>
      </c>
    </row>
    <row r="2439" spans="1:13" x14ac:dyDescent="0.2">
      <c r="A2439">
        <v>5810000</v>
      </c>
      <c r="B2439" t="s">
        <v>6289</v>
      </c>
      <c r="C2439" t="s">
        <v>10971</v>
      </c>
      <c r="D2439" t="s">
        <v>6291</v>
      </c>
      <c r="E2439" t="s">
        <v>6292</v>
      </c>
      <c r="F2439" t="s">
        <v>10972</v>
      </c>
      <c r="G2439" t="s">
        <v>6294</v>
      </c>
      <c r="H2439">
        <v>0</v>
      </c>
      <c r="I2439">
        <v>0</v>
      </c>
      <c r="J2439">
        <v>0</v>
      </c>
      <c r="K2439">
        <v>0</v>
      </c>
      <c r="L2439">
        <v>0</v>
      </c>
      <c r="M2439">
        <v>0</v>
      </c>
    </row>
    <row r="2440" spans="1:13" x14ac:dyDescent="0.2">
      <c r="A2440">
        <v>5810082</v>
      </c>
      <c r="B2440" t="s">
        <v>6289</v>
      </c>
      <c r="C2440" t="s">
        <v>10971</v>
      </c>
      <c r="D2440" t="s">
        <v>10973</v>
      </c>
      <c r="E2440" t="s">
        <v>6292</v>
      </c>
      <c r="F2440" t="s">
        <v>10972</v>
      </c>
      <c r="G2440" t="s">
        <v>10974</v>
      </c>
      <c r="H2440">
        <v>0</v>
      </c>
      <c r="I2440">
        <v>0</v>
      </c>
      <c r="J2440">
        <v>1</v>
      </c>
      <c r="K2440">
        <v>0</v>
      </c>
      <c r="L2440">
        <v>0</v>
      </c>
      <c r="M2440">
        <v>0</v>
      </c>
    </row>
    <row r="2441" spans="1:13" x14ac:dyDescent="0.2">
      <c r="A2441">
        <v>5810018</v>
      </c>
      <c r="B2441" t="s">
        <v>6289</v>
      </c>
      <c r="C2441" t="s">
        <v>10971</v>
      </c>
      <c r="D2441" t="s">
        <v>10975</v>
      </c>
      <c r="E2441" t="s">
        <v>6292</v>
      </c>
      <c r="F2441" t="s">
        <v>10972</v>
      </c>
      <c r="G2441" t="s">
        <v>10976</v>
      </c>
      <c r="H2441">
        <v>0</v>
      </c>
      <c r="I2441">
        <v>0</v>
      </c>
      <c r="J2441">
        <v>1</v>
      </c>
      <c r="K2441">
        <v>0</v>
      </c>
      <c r="L2441">
        <v>0</v>
      </c>
      <c r="M2441">
        <v>0</v>
      </c>
    </row>
    <row r="2442" spans="1:13" x14ac:dyDescent="0.2">
      <c r="A2442">
        <v>5810020</v>
      </c>
      <c r="B2442" t="s">
        <v>6289</v>
      </c>
      <c r="C2442" t="s">
        <v>10971</v>
      </c>
      <c r="D2442" t="s">
        <v>10977</v>
      </c>
      <c r="E2442" t="s">
        <v>6292</v>
      </c>
      <c r="F2442" t="s">
        <v>10972</v>
      </c>
      <c r="G2442" t="s">
        <v>10978</v>
      </c>
      <c r="H2442">
        <v>0</v>
      </c>
      <c r="I2442">
        <v>0</v>
      </c>
      <c r="J2442">
        <v>1</v>
      </c>
      <c r="K2442">
        <v>0</v>
      </c>
      <c r="L2442">
        <v>0</v>
      </c>
      <c r="M2442">
        <v>0</v>
      </c>
    </row>
    <row r="2443" spans="1:13" x14ac:dyDescent="0.2">
      <c r="A2443">
        <v>5810026</v>
      </c>
      <c r="B2443" t="s">
        <v>6289</v>
      </c>
      <c r="C2443" t="s">
        <v>10971</v>
      </c>
      <c r="D2443" t="s">
        <v>10979</v>
      </c>
      <c r="E2443" t="s">
        <v>6292</v>
      </c>
      <c r="F2443" t="s">
        <v>10972</v>
      </c>
      <c r="G2443" t="s">
        <v>10980</v>
      </c>
      <c r="H2443">
        <v>0</v>
      </c>
      <c r="I2443">
        <v>0</v>
      </c>
      <c r="J2443">
        <v>1</v>
      </c>
      <c r="K2443">
        <v>0</v>
      </c>
      <c r="L2443">
        <v>0</v>
      </c>
      <c r="M2443">
        <v>0</v>
      </c>
    </row>
    <row r="2444" spans="1:13" x14ac:dyDescent="0.2">
      <c r="A2444">
        <v>5810087</v>
      </c>
      <c r="B2444" t="s">
        <v>6289</v>
      </c>
      <c r="C2444" t="s">
        <v>10971</v>
      </c>
      <c r="D2444" t="s">
        <v>10981</v>
      </c>
      <c r="E2444" t="s">
        <v>6292</v>
      </c>
      <c r="F2444" t="s">
        <v>10972</v>
      </c>
      <c r="G2444" t="s">
        <v>10982</v>
      </c>
      <c r="H2444">
        <v>0</v>
      </c>
      <c r="I2444">
        <v>0</v>
      </c>
      <c r="J2444">
        <v>1</v>
      </c>
      <c r="K2444">
        <v>0</v>
      </c>
      <c r="L2444">
        <v>0</v>
      </c>
      <c r="M2444">
        <v>0</v>
      </c>
    </row>
    <row r="2445" spans="1:13" x14ac:dyDescent="0.2">
      <c r="A2445">
        <v>5810833</v>
      </c>
      <c r="B2445" t="s">
        <v>6289</v>
      </c>
      <c r="C2445" t="s">
        <v>10971</v>
      </c>
      <c r="D2445" t="s">
        <v>9131</v>
      </c>
      <c r="E2445" t="s">
        <v>6292</v>
      </c>
      <c r="F2445" t="s">
        <v>10972</v>
      </c>
      <c r="G2445" t="s">
        <v>10983</v>
      </c>
      <c r="H2445">
        <v>0</v>
      </c>
      <c r="I2445">
        <v>0</v>
      </c>
      <c r="J2445">
        <v>1</v>
      </c>
      <c r="K2445">
        <v>0</v>
      </c>
      <c r="L2445">
        <v>0</v>
      </c>
      <c r="M2445">
        <v>0</v>
      </c>
    </row>
    <row r="2446" spans="1:13" x14ac:dyDescent="0.2">
      <c r="A2446">
        <v>5810064</v>
      </c>
      <c r="B2446" t="s">
        <v>6289</v>
      </c>
      <c r="C2446" t="s">
        <v>10971</v>
      </c>
      <c r="D2446" t="s">
        <v>10984</v>
      </c>
      <c r="E2446" t="s">
        <v>6292</v>
      </c>
      <c r="F2446" t="s">
        <v>10972</v>
      </c>
      <c r="G2446" t="s">
        <v>10985</v>
      </c>
      <c r="H2446">
        <v>0</v>
      </c>
      <c r="I2446">
        <v>0</v>
      </c>
      <c r="J2446">
        <v>1</v>
      </c>
      <c r="K2446">
        <v>0</v>
      </c>
      <c r="L2446">
        <v>0</v>
      </c>
      <c r="M2446">
        <v>0</v>
      </c>
    </row>
    <row r="2447" spans="1:13" x14ac:dyDescent="0.2">
      <c r="A2447">
        <v>5810055</v>
      </c>
      <c r="B2447" t="s">
        <v>6289</v>
      </c>
      <c r="C2447" t="s">
        <v>10971</v>
      </c>
      <c r="D2447" t="s">
        <v>10986</v>
      </c>
      <c r="E2447" t="s">
        <v>6292</v>
      </c>
      <c r="F2447" t="s">
        <v>10972</v>
      </c>
      <c r="G2447" t="s">
        <v>10987</v>
      </c>
      <c r="H2447">
        <v>0</v>
      </c>
      <c r="I2447">
        <v>0</v>
      </c>
      <c r="J2447">
        <v>1</v>
      </c>
      <c r="K2447">
        <v>0</v>
      </c>
      <c r="L2447">
        <v>0</v>
      </c>
      <c r="M2447">
        <v>0</v>
      </c>
    </row>
    <row r="2448" spans="1:13" x14ac:dyDescent="0.2">
      <c r="A2448">
        <v>5810068</v>
      </c>
      <c r="B2448" t="s">
        <v>6289</v>
      </c>
      <c r="C2448" t="s">
        <v>10971</v>
      </c>
      <c r="D2448" t="s">
        <v>10988</v>
      </c>
      <c r="E2448" t="s">
        <v>6292</v>
      </c>
      <c r="F2448" t="s">
        <v>10972</v>
      </c>
      <c r="G2448" t="s">
        <v>10989</v>
      </c>
      <c r="H2448">
        <v>0</v>
      </c>
      <c r="I2448">
        <v>0</v>
      </c>
      <c r="J2448">
        <v>1</v>
      </c>
      <c r="K2448">
        <v>0</v>
      </c>
      <c r="L2448">
        <v>0</v>
      </c>
      <c r="M2448">
        <v>0</v>
      </c>
    </row>
    <row r="2449" spans="1:13" x14ac:dyDescent="0.2">
      <c r="A2449">
        <v>5810813</v>
      </c>
      <c r="B2449" t="s">
        <v>6289</v>
      </c>
      <c r="C2449" t="s">
        <v>10971</v>
      </c>
      <c r="D2449" t="s">
        <v>9408</v>
      </c>
      <c r="E2449" t="s">
        <v>6292</v>
      </c>
      <c r="F2449" t="s">
        <v>10972</v>
      </c>
      <c r="G2449" t="s">
        <v>9409</v>
      </c>
      <c r="H2449">
        <v>0</v>
      </c>
      <c r="I2449">
        <v>0</v>
      </c>
      <c r="J2449">
        <v>1</v>
      </c>
      <c r="K2449">
        <v>0</v>
      </c>
      <c r="L2449">
        <v>0</v>
      </c>
      <c r="M2449">
        <v>0</v>
      </c>
    </row>
    <row r="2450" spans="1:13" x14ac:dyDescent="0.2">
      <c r="A2450">
        <v>5810084</v>
      </c>
      <c r="B2450" t="s">
        <v>6289</v>
      </c>
      <c r="C2450" t="s">
        <v>10971</v>
      </c>
      <c r="D2450" t="s">
        <v>10990</v>
      </c>
      <c r="E2450" t="s">
        <v>6292</v>
      </c>
      <c r="F2450" t="s">
        <v>10972</v>
      </c>
      <c r="G2450" t="s">
        <v>10991</v>
      </c>
      <c r="H2450">
        <v>0</v>
      </c>
      <c r="I2450">
        <v>0</v>
      </c>
      <c r="J2450">
        <v>1</v>
      </c>
      <c r="K2450">
        <v>0</v>
      </c>
      <c r="L2450">
        <v>0</v>
      </c>
      <c r="M2450">
        <v>0</v>
      </c>
    </row>
    <row r="2451" spans="1:13" x14ac:dyDescent="0.2">
      <c r="A2451">
        <v>5810092</v>
      </c>
      <c r="B2451" t="s">
        <v>6289</v>
      </c>
      <c r="C2451" t="s">
        <v>10971</v>
      </c>
      <c r="D2451" t="s">
        <v>10992</v>
      </c>
      <c r="E2451" t="s">
        <v>6292</v>
      </c>
      <c r="F2451" t="s">
        <v>10972</v>
      </c>
      <c r="G2451" t="s">
        <v>10993</v>
      </c>
      <c r="H2451">
        <v>0</v>
      </c>
      <c r="I2451">
        <v>0</v>
      </c>
      <c r="J2451">
        <v>1</v>
      </c>
      <c r="K2451">
        <v>0</v>
      </c>
      <c r="L2451">
        <v>0</v>
      </c>
      <c r="M2451">
        <v>0</v>
      </c>
    </row>
    <row r="2452" spans="1:13" x14ac:dyDescent="0.2">
      <c r="A2452">
        <v>5810863</v>
      </c>
      <c r="B2452" t="s">
        <v>6289</v>
      </c>
      <c r="C2452" t="s">
        <v>10971</v>
      </c>
      <c r="D2452" t="s">
        <v>10994</v>
      </c>
      <c r="E2452" t="s">
        <v>6292</v>
      </c>
      <c r="F2452" t="s">
        <v>10972</v>
      </c>
      <c r="G2452" t="s">
        <v>10995</v>
      </c>
      <c r="H2452">
        <v>0</v>
      </c>
      <c r="I2452">
        <v>0</v>
      </c>
      <c r="J2452">
        <v>0</v>
      </c>
      <c r="K2452">
        <v>0</v>
      </c>
      <c r="L2452">
        <v>0</v>
      </c>
      <c r="M2452">
        <v>0</v>
      </c>
    </row>
    <row r="2453" spans="1:13" x14ac:dyDescent="0.2">
      <c r="A2453">
        <v>5810037</v>
      </c>
      <c r="B2453" t="s">
        <v>6289</v>
      </c>
      <c r="C2453" t="s">
        <v>10971</v>
      </c>
      <c r="D2453" t="s">
        <v>10996</v>
      </c>
      <c r="E2453" t="s">
        <v>6292</v>
      </c>
      <c r="F2453" t="s">
        <v>10972</v>
      </c>
      <c r="G2453" t="s">
        <v>10707</v>
      </c>
      <c r="H2453">
        <v>0</v>
      </c>
      <c r="I2453">
        <v>0</v>
      </c>
      <c r="J2453">
        <v>1</v>
      </c>
      <c r="K2453">
        <v>0</v>
      </c>
      <c r="L2453">
        <v>0</v>
      </c>
      <c r="M2453">
        <v>0</v>
      </c>
    </row>
    <row r="2454" spans="1:13" x14ac:dyDescent="0.2">
      <c r="A2454">
        <v>5810854</v>
      </c>
      <c r="B2454" t="s">
        <v>6289</v>
      </c>
      <c r="C2454" t="s">
        <v>10971</v>
      </c>
      <c r="D2454" t="s">
        <v>10997</v>
      </c>
      <c r="E2454" t="s">
        <v>6292</v>
      </c>
      <c r="F2454" t="s">
        <v>10972</v>
      </c>
      <c r="G2454" t="s">
        <v>10998</v>
      </c>
      <c r="H2454">
        <v>0</v>
      </c>
      <c r="I2454">
        <v>0</v>
      </c>
      <c r="J2454">
        <v>1</v>
      </c>
      <c r="K2454">
        <v>0</v>
      </c>
      <c r="L2454">
        <v>0</v>
      </c>
      <c r="M2454">
        <v>0</v>
      </c>
    </row>
    <row r="2455" spans="1:13" x14ac:dyDescent="0.2">
      <c r="A2455">
        <v>5810039</v>
      </c>
      <c r="B2455" t="s">
        <v>6289</v>
      </c>
      <c r="C2455" t="s">
        <v>10971</v>
      </c>
      <c r="D2455" t="s">
        <v>10999</v>
      </c>
      <c r="E2455" t="s">
        <v>6292</v>
      </c>
      <c r="F2455" t="s">
        <v>10972</v>
      </c>
      <c r="G2455" t="s">
        <v>11000</v>
      </c>
      <c r="H2455">
        <v>0</v>
      </c>
      <c r="I2455">
        <v>0</v>
      </c>
      <c r="J2455">
        <v>1</v>
      </c>
      <c r="K2455">
        <v>0</v>
      </c>
      <c r="L2455">
        <v>0</v>
      </c>
      <c r="M2455">
        <v>0</v>
      </c>
    </row>
    <row r="2456" spans="1:13" x14ac:dyDescent="0.2">
      <c r="A2456">
        <v>5810015</v>
      </c>
      <c r="B2456" t="s">
        <v>6289</v>
      </c>
      <c r="C2456" t="s">
        <v>10971</v>
      </c>
      <c r="D2456" t="s">
        <v>11001</v>
      </c>
      <c r="E2456" t="s">
        <v>6292</v>
      </c>
      <c r="F2456" t="s">
        <v>10972</v>
      </c>
      <c r="G2456" t="s">
        <v>11002</v>
      </c>
      <c r="H2456">
        <v>0</v>
      </c>
      <c r="I2456">
        <v>0</v>
      </c>
      <c r="J2456">
        <v>1</v>
      </c>
      <c r="K2456">
        <v>0</v>
      </c>
      <c r="L2456">
        <v>0</v>
      </c>
      <c r="M2456">
        <v>0</v>
      </c>
    </row>
    <row r="2457" spans="1:13" x14ac:dyDescent="0.2">
      <c r="A2457">
        <v>5810883</v>
      </c>
      <c r="B2457" t="s">
        <v>6289</v>
      </c>
      <c r="C2457" t="s">
        <v>10971</v>
      </c>
      <c r="D2457" t="s">
        <v>11003</v>
      </c>
      <c r="E2457" t="s">
        <v>6292</v>
      </c>
      <c r="F2457" t="s">
        <v>10972</v>
      </c>
      <c r="G2457" t="s">
        <v>11004</v>
      </c>
      <c r="H2457">
        <v>0</v>
      </c>
      <c r="I2457">
        <v>0</v>
      </c>
      <c r="J2457">
        <v>1</v>
      </c>
      <c r="K2457">
        <v>0</v>
      </c>
      <c r="L2457">
        <v>0</v>
      </c>
      <c r="M2457">
        <v>0</v>
      </c>
    </row>
    <row r="2458" spans="1:13" x14ac:dyDescent="0.2">
      <c r="A2458">
        <v>5810884</v>
      </c>
      <c r="B2458" t="s">
        <v>6289</v>
      </c>
      <c r="C2458" t="s">
        <v>10971</v>
      </c>
      <c r="D2458" t="s">
        <v>11005</v>
      </c>
      <c r="E2458" t="s">
        <v>6292</v>
      </c>
      <c r="F2458" t="s">
        <v>10972</v>
      </c>
      <c r="G2458" t="s">
        <v>11006</v>
      </c>
      <c r="H2458">
        <v>0</v>
      </c>
      <c r="I2458">
        <v>0</v>
      </c>
      <c r="J2458">
        <v>1</v>
      </c>
      <c r="K2458">
        <v>0</v>
      </c>
      <c r="L2458">
        <v>0</v>
      </c>
      <c r="M2458">
        <v>0</v>
      </c>
    </row>
    <row r="2459" spans="1:13" x14ac:dyDescent="0.2">
      <c r="A2459">
        <v>5810882</v>
      </c>
      <c r="B2459" t="s">
        <v>6289</v>
      </c>
      <c r="C2459" t="s">
        <v>10971</v>
      </c>
      <c r="D2459" t="s">
        <v>11007</v>
      </c>
      <c r="E2459" t="s">
        <v>6292</v>
      </c>
      <c r="F2459" t="s">
        <v>10972</v>
      </c>
      <c r="G2459" t="s">
        <v>11008</v>
      </c>
      <c r="H2459">
        <v>0</v>
      </c>
      <c r="I2459">
        <v>0</v>
      </c>
      <c r="J2459">
        <v>1</v>
      </c>
      <c r="K2459">
        <v>0</v>
      </c>
      <c r="L2459">
        <v>0</v>
      </c>
      <c r="M2459">
        <v>0</v>
      </c>
    </row>
    <row r="2460" spans="1:13" x14ac:dyDescent="0.2">
      <c r="A2460">
        <v>5810881</v>
      </c>
      <c r="B2460" t="s">
        <v>6289</v>
      </c>
      <c r="C2460" t="s">
        <v>10971</v>
      </c>
      <c r="D2460" t="s">
        <v>11009</v>
      </c>
      <c r="E2460" t="s">
        <v>6292</v>
      </c>
      <c r="F2460" t="s">
        <v>10972</v>
      </c>
      <c r="G2460" t="s">
        <v>11010</v>
      </c>
      <c r="H2460">
        <v>0</v>
      </c>
      <c r="I2460">
        <v>0</v>
      </c>
      <c r="J2460">
        <v>1</v>
      </c>
      <c r="K2460">
        <v>0</v>
      </c>
      <c r="L2460">
        <v>0</v>
      </c>
      <c r="M2460">
        <v>0</v>
      </c>
    </row>
    <row r="2461" spans="1:13" x14ac:dyDescent="0.2">
      <c r="A2461">
        <v>5810853</v>
      </c>
      <c r="B2461" t="s">
        <v>6289</v>
      </c>
      <c r="C2461" t="s">
        <v>10971</v>
      </c>
      <c r="D2461" t="s">
        <v>11011</v>
      </c>
      <c r="E2461" t="s">
        <v>6292</v>
      </c>
      <c r="F2461" t="s">
        <v>10972</v>
      </c>
      <c r="G2461" t="s">
        <v>11012</v>
      </c>
      <c r="H2461">
        <v>0</v>
      </c>
      <c r="I2461">
        <v>0</v>
      </c>
      <c r="J2461">
        <v>1</v>
      </c>
      <c r="K2461">
        <v>0</v>
      </c>
      <c r="L2461">
        <v>0</v>
      </c>
      <c r="M2461">
        <v>0</v>
      </c>
    </row>
    <row r="2462" spans="1:13" x14ac:dyDescent="0.2">
      <c r="A2462">
        <v>5810022</v>
      </c>
      <c r="B2462" t="s">
        <v>6289</v>
      </c>
      <c r="C2462" t="s">
        <v>10971</v>
      </c>
      <c r="D2462" t="s">
        <v>11013</v>
      </c>
      <c r="E2462" t="s">
        <v>6292</v>
      </c>
      <c r="F2462" t="s">
        <v>10972</v>
      </c>
      <c r="G2462" t="s">
        <v>11014</v>
      </c>
      <c r="H2462">
        <v>0</v>
      </c>
      <c r="I2462">
        <v>0</v>
      </c>
      <c r="J2462">
        <v>1</v>
      </c>
      <c r="K2462">
        <v>0</v>
      </c>
      <c r="L2462">
        <v>0</v>
      </c>
      <c r="M2462">
        <v>0</v>
      </c>
    </row>
    <row r="2463" spans="1:13" x14ac:dyDescent="0.2">
      <c r="A2463">
        <v>5810061</v>
      </c>
      <c r="B2463" t="s">
        <v>6289</v>
      </c>
      <c r="C2463" t="s">
        <v>10971</v>
      </c>
      <c r="D2463" t="s">
        <v>9159</v>
      </c>
      <c r="E2463" t="s">
        <v>6292</v>
      </c>
      <c r="F2463" t="s">
        <v>10972</v>
      </c>
      <c r="G2463" t="s">
        <v>9160</v>
      </c>
      <c r="H2463">
        <v>0</v>
      </c>
      <c r="I2463">
        <v>0</v>
      </c>
      <c r="J2463">
        <v>1</v>
      </c>
      <c r="K2463">
        <v>0</v>
      </c>
      <c r="L2463">
        <v>0</v>
      </c>
      <c r="M2463">
        <v>0</v>
      </c>
    </row>
    <row r="2464" spans="1:13" x14ac:dyDescent="0.2">
      <c r="A2464">
        <v>5810823</v>
      </c>
      <c r="B2464" t="s">
        <v>6289</v>
      </c>
      <c r="C2464" t="s">
        <v>10971</v>
      </c>
      <c r="D2464" t="s">
        <v>11015</v>
      </c>
      <c r="E2464" t="s">
        <v>6292</v>
      </c>
      <c r="F2464" t="s">
        <v>10972</v>
      </c>
      <c r="G2464" t="s">
        <v>11016</v>
      </c>
      <c r="H2464">
        <v>0</v>
      </c>
      <c r="I2464">
        <v>0</v>
      </c>
      <c r="J2464">
        <v>1</v>
      </c>
      <c r="K2464">
        <v>0</v>
      </c>
      <c r="L2464">
        <v>0</v>
      </c>
      <c r="M2464">
        <v>0</v>
      </c>
    </row>
    <row r="2465" spans="1:13" x14ac:dyDescent="0.2">
      <c r="A2465">
        <v>5810851</v>
      </c>
      <c r="B2465" t="s">
        <v>6289</v>
      </c>
      <c r="C2465" t="s">
        <v>10971</v>
      </c>
      <c r="D2465" t="s">
        <v>11017</v>
      </c>
      <c r="E2465" t="s">
        <v>6292</v>
      </c>
      <c r="F2465" t="s">
        <v>10972</v>
      </c>
      <c r="G2465" t="s">
        <v>11018</v>
      </c>
      <c r="H2465">
        <v>0</v>
      </c>
      <c r="I2465">
        <v>0</v>
      </c>
      <c r="J2465">
        <v>1</v>
      </c>
      <c r="K2465">
        <v>0</v>
      </c>
      <c r="L2465">
        <v>0</v>
      </c>
      <c r="M2465">
        <v>0</v>
      </c>
    </row>
    <row r="2466" spans="1:13" x14ac:dyDescent="0.2">
      <c r="A2466">
        <v>5810846</v>
      </c>
      <c r="B2466" t="s">
        <v>6289</v>
      </c>
      <c r="C2466" t="s">
        <v>10971</v>
      </c>
      <c r="D2466" t="s">
        <v>11019</v>
      </c>
      <c r="E2466" t="s">
        <v>6292</v>
      </c>
      <c r="F2466" t="s">
        <v>10972</v>
      </c>
      <c r="G2466" t="s">
        <v>11020</v>
      </c>
      <c r="H2466">
        <v>0</v>
      </c>
      <c r="I2466">
        <v>0</v>
      </c>
      <c r="J2466">
        <v>1</v>
      </c>
      <c r="K2466">
        <v>0</v>
      </c>
      <c r="L2466">
        <v>0</v>
      </c>
      <c r="M2466">
        <v>0</v>
      </c>
    </row>
    <row r="2467" spans="1:13" x14ac:dyDescent="0.2">
      <c r="A2467">
        <v>5810845</v>
      </c>
      <c r="B2467" t="s">
        <v>6289</v>
      </c>
      <c r="C2467" t="s">
        <v>10971</v>
      </c>
      <c r="D2467" t="s">
        <v>11021</v>
      </c>
      <c r="E2467" t="s">
        <v>6292</v>
      </c>
      <c r="F2467" t="s">
        <v>10972</v>
      </c>
      <c r="G2467" t="s">
        <v>11022</v>
      </c>
      <c r="H2467">
        <v>0</v>
      </c>
      <c r="I2467">
        <v>0</v>
      </c>
      <c r="J2467">
        <v>1</v>
      </c>
      <c r="K2467">
        <v>0</v>
      </c>
      <c r="L2467">
        <v>0</v>
      </c>
      <c r="M2467">
        <v>0</v>
      </c>
    </row>
    <row r="2468" spans="1:13" x14ac:dyDescent="0.2">
      <c r="A2468">
        <v>5810065</v>
      </c>
      <c r="B2468" t="s">
        <v>6289</v>
      </c>
      <c r="C2468" t="s">
        <v>10971</v>
      </c>
      <c r="D2468" t="s">
        <v>11023</v>
      </c>
      <c r="E2468" t="s">
        <v>6292</v>
      </c>
      <c r="F2468" t="s">
        <v>10972</v>
      </c>
      <c r="G2468" t="s">
        <v>11024</v>
      </c>
      <c r="H2468">
        <v>0</v>
      </c>
      <c r="I2468">
        <v>0</v>
      </c>
      <c r="J2468">
        <v>1</v>
      </c>
      <c r="K2468">
        <v>0</v>
      </c>
      <c r="L2468">
        <v>0</v>
      </c>
      <c r="M2468">
        <v>0</v>
      </c>
    </row>
    <row r="2469" spans="1:13" x14ac:dyDescent="0.2">
      <c r="A2469">
        <v>5810834</v>
      </c>
      <c r="B2469" t="s">
        <v>6289</v>
      </c>
      <c r="C2469" t="s">
        <v>10971</v>
      </c>
      <c r="D2469" t="s">
        <v>11025</v>
      </c>
      <c r="E2469" t="s">
        <v>6292</v>
      </c>
      <c r="F2469" t="s">
        <v>10972</v>
      </c>
      <c r="G2469" t="s">
        <v>11026</v>
      </c>
      <c r="H2469">
        <v>0</v>
      </c>
      <c r="I2469">
        <v>0</v>
      </c>
      <c r="J2469">
        <v>1</v>
      </c>
      <c r="K2469">
        <v>0</v>
      </c>
      <c r="L2469">
        <v>0</v>
      </c>
      <c r="M2469">
        <v>0</v>
      </c>
    </row>
    <row r="2470" spans="1:13" x14ac:dyDescent="0.2">
      <c r="A2470">
        <v>5810066</v>
      </c>
      <c r="B2470" t="s">
        <v>6289</v>
      </c>
      <c r="C2470" t="s">
        <v>10971</v>
      </c>
      <c r="D2470" t="s">
        <v>11027</v>
      </c>
      <c r="E2470" t="s">
        <v>6292</v>
      </c>
      <c r="F2470" t="s">
        <v>10972</v>
      </c>
      <c r="G2470" t="s">
        <v>11028</v>
      </c>
      <c r="H2470">
        <v>0</v>
      </c>
      <c r="I2470">
        <v>0</v>
      </c>
      <c r="J2470">
        <v>1</v>
      </c>
      <c r="K2470">
        <v>0</v>
      </c>
      <c r="L2470">
        <v>0</v>
      </c>
      <c r="M2470">
        <v>0</v>
      </c>
    </row>
    <row r="2471" spans="1:13" x14ac:dyDescent="0.2">
      <c r="A2471">
        <v>5810041</v>
      </c>
      <c r="B2471" t="s">
        <v>6289</v>
      </c>
      <c r="C2471" t="s">
        <v>10971</v>
      </c>
      <c r="D2471" t="s">
        <v>11029</v>
      </c>
      <c r="E2471" t="s">
        <v>6292</v>
      </c>
      <c r="F2471" t="s">
        <v>10972</v>
      </c>
      <c r="G2471" t="s">
        <v>11030</v>
      </c>
      <c r="H2471">
        <v>0</v>
      </c>
      <c r="I2471">
        <v>0</v>
      </c>
      <c r="J2471">
        <v>1</v>
      </c>
      <c r="K2471">
        <v>0</v>
      </c>
      <c r="L2471">
        <v>0</v>
      </c>
      <c r="M2471">
        <v>0</v>
      </c>
    </row>
    <row r="2472" spans="1:13" x14ac:dyDescent="0.2">
      <c r="A2472">
        <v>5810071</v>
      </c>
      <c r="B2472" t="s">
        <v>6289</v>
      </c>
      <c r="C2472" t="s">
        <v>10971</v>
      </c>
      <c r="D2472" t="s">
        <v>11031</v>
      </c>
      <c r="E2472" t="s">
        <v>6292</v>
      </c>
      <c r="F2472" t="s">
        <v>10972</v>
      </c>
      <c r="G2472" t="s">
        <v>11032</v>
      </c>
      <c r="H2472">
        <v>0</v>
      </c>
      <c r="I2472">
        <v>0</v>
      </c>
      <c r="J2472">
        <v>1</v>
      </c>
      <c r="K2472">
        <v>0</v>
      </c>
      <c r="L2472">
        <v>0</v>
      </c>
      <c r="M2472">
        <v>0</v>
      </c>
    </row>
    <row r="2473" spans="1:13" x14ac:dyDescent="0.2">
      <c r="A2473">
        <v>5810802</v>
      </c>
      <c r="B2473" t="s">
        <v>6289</v>
      </c>
      <c r="C2473" t="s">
        <v>10971</v>
      </c>
      <c r="D2473" t="s">
        <v>11033</v>
      </c>
      <c r="E2473" t="s">
        <v>6292</v>
      </c>
      <c r="F2473" t="s">
        <v>10972</v>
      </c>
      <c r="G2473" t="s">
        <v>11034</v>
      </c>
      <c r="H2473">
        <v>0</v>
      </c>
      <c r="I2473">
        <v>0</v>
      </c>
      <c r="J2473">
        <v>1</v>
      </c>
      <c r="K2473">
        <v>0</v>
      </c>
      <c r="L2473">
        <v>0</v>
      </c>
      <c r="M2473">
        <v>0</v>
      </c>
    </row>
    <row r="2474" spans="1:13" x14ac:dyDescent="0.2">
      <c r="A2474">
        <v>5810044</v>
      </c>
      <c r="B2474" t="s">
        <v>6289</v>
      </c>
      <c r="C2474" t="s">
        <v>10971</v>
      </c>
      <c r="D2474" t="s">
        <v>11035</v>
      </c>
      <c r="E2474" t="s">
        <v>6292</v>
      </c>
      <c r="F2474" t="s">
        <v>10972</v>
      </c>
      <c r="G2474" t="s">
        <v>11036</v>
      </c>
      <c r="H2474">
        <v>0</v>
      </c>
      <c r="I2474">
        <v>0</v>
      </c>
      <c r="J2474">
        <v>1</v>
      </c>
      <c r="K2474">
        <v>0</v>
      </c>
      <c r="L2474">
        <v>0</v>
      </c>
      <c r="M2474">
        <v>0</v>
      </c>
    </row>
    <row r="2475" spans="1:13" x14ac:dyDescent="0.2">
      <c r="A2475">
        <v>5810817</v>
      </c>
      <c r="B2475" t="s">
        <v>6289</v>
      </c>
      <c r="C2475" t="s">
        <v>10971</v>
      </c>
      <c r="D2475" t="s">
        <v>11037</v>
      </c>
      <c r="E2475" t="s">
        <v>6292</v>
      </c>
      <c r="F2475" t="s">
        <v>10972</v>
      </c>
      <c r="G2475" t="s">
        <v>11038</v>
      </c>
      <c r="H2475">
        <v>0</v>
      </c>
      <c r="I2475">
        <v>0</v>
      </c>
      <c r="J2475">
        <v>1</v>
      </c>
      <c r="K2475">
        <v>0</v>
      </c>
      <c r="L2475">
        <v>0</v>
      </c>
      <c r="M2475">
        <v>0</v>
      </c>
    </row>
    <row r="2476" spans="1:13" x14ac:dyDescent="0.2">
      <c r="A2476">
        <v>5810072</v>
      </c>
      <c r="B2476" t="s">
        <v>6289</v>
      </c>
      <c r="C2476" t="s">
        <v>10971</v>
      </c>
      <c r="D2476" t="s">
        <v>11039</v>
      </c>
      <c r="E2476" t="s">
        <v>6292</v>
      </c>
      <c r="F2476" t="s">
        <v>10972</v>
      </c>
      <c r="G2476" t="s">
        <v>11040</v>
      </c>
      <c r="H2476">
        <v>0</v>
      </c>
      <c r="I2476">
        <v>0</v>
      </c>
      <c r="J2476">
        <v>1</v>
      </c>
      <c r="K2476">
        <v>0</v>
      </c>
      <c r="L2476">
        <v>0</v>
      </c>
      <c r="M2476">
        <v>0</v>
      </c>
    </row>
    <row r="2477" spans="1:13" x14ac:dyDescent="0.2">
      <c r="A2477">
        <v>5810874</v>
      </c>
      <c r="B2477" t="s">
        <v>6289</v>
      </c>
      <c r="C2477" t="s">
        <v>10971</v>
      </c>
      <c r="D2477" t="s">
        <v>11041</v>
      </c>
      <c r="E2477" t="s">
        <v>6292</v>
      </c>
      <c r="F2477" t="s">
        <v>10972</v>
      </c>
      <c r="G2477" t="s">
        <v>11042</v>
      </c>
      <c r="H2477">
        <v>0</v>
      </c>
      <c r="I2477">
        <v>0</v>
      </c>
      <c r="J2477">
        <v>1</v>
      </c>
      <c r="K2477">
        <v>0</v>
      </c>
      <c r="L2477">
        <v>0</v>
      </c>
      <c r="M2477">
        <v>0</v>
      </c>
    </row>
    <row r="2478" spans="1:13" x14ac:dyDescent="0.2">
      <c r="A2478">
        <v>5810043</v>
      </c>
      <c r="B2478" t="s">
        <v>6289</v>
      </c>
      <c r="C2478" t="s">
        <v>10971</v>
      </c>
      <c r="D2478" t="s">
        <v>9341</v>
      </c>
      <c r="E2478" t="s">
        <v>6292</v>
      </c>
      <c r="F2478" t="s">
        <v>10972</v>
      </c>
      <c r="G2478" t="s">
        <v>9342</v>
      </c>
      <c r="H2478">
        <v>0</v>
      </c>
      <c r="I2478">
        <v>0</v>
      </c>
      <c r="J2478">
        <v>1</v>
      </c>
      <c r="K2478">
        <v>0</v>
      </c>
      <c r="L2478">
        <v>0</v>
      </c>
      <c r="M2478">
        <v>0</v>
      </c>
    </row>
    <row r="2479" spans="1:13" x14ac:dyDescent="0.2">
      <c r="A2479">
        <v>5810814</v>
      </c>
      <c r="B2479" t="s">
        <v>6289</v>
      </c>
      <c r="C2479" t="s">
        <v>10971</v>
      </c>
      <c r="D2479" t="s">
        <v>11043</v>
      </c>
      <c r="E2479" t="s">
        <v>6292</v>
      </c>
      <c r="F2479" t="s">
        <v>10972</v>
      </c>
      <c r="G2479" t="s">
        <v>11044</v>
      </c>
      <c r="H2479">
        <v>0</v>
      </c>
      <c r="I2479">
        <v>0</v>
      </c>
      <c r="J2479">
        <v>1</v>
      </c>
      <c r="K2479">
        <v>0</v>
      </c>
      <c r="L2479">
        <v>0</v>
      </c>
      <c r="M2479">
        <v>0</v>
      </c>
    </row>
    <row r="2480" spans="1:13" x14ac:dyDescent="0.2">
      <c r="A2480">
        <v>5810873</v>
      </c>
      <c r="B2480" t="s">
        <v>6289</v>
      </c>
      <c r="C2480" t="s">
        <v>10971</v>
      </c>
      <c r="D2480" t="s">
        <v>11045</v>
      </c>
      <c r="E2480" t="s">
        <v>6292</v>
      </c>
      <c r="F2480" t="s">
        <v>10972</v>
      </c>
      <c r="G2480" t="s">
        <v>11046</v>
      </c>
      <c r="H2480">
        <v>0</v>
      </c>
      <c r="I2480">
        <v>0</v>
      </c>
      <c r="J2480">
        <v>1</v>
      </c>
      <c r="K2480">
        <v>0</v>
      </c>
      <c r="L2480">
        <v>0</v>
      </c>
      <c r="M2480">
        <v>0</v>
      </c>
    </row>
    <row r="2481" spans="1:13" x14ac:dyDescent="0.2">
      <c r="A2481">
        <v>5810855</v>
      </c>
      <c r="B2481" t="s">
        <v>6289</v>
      </c>
      <c r="C2481" t="s">
        <v>10971</v>
      </c>
      <c r="D2481" t="s">
        <v>11047</v>
      </c>
      <c r="E2481" t="s">
        <v>6292</v>
      </c>
      <c r="F2481" t="s">
        <v>10972</v>
      </c>
      <c r="G2481" t="s">
        <v>11048</v>
      </c>
      <c r="H2481">
        <v>0</v>
      </c>
      <c r="I2481">
        <v>0</v>
      </c>
      <c r="J2481">
        <v>1</v>
      </c>
      <c r="K2481">
        <v>0</v>
      </c>
      <c r="L2481">
        <v>0</v>
      </c>
      <c r="M2481">
        <v>0</v>
      </c>
    </row>
    <row r="2482" spans="1:13" x14ac:dyDescent="0.2">
      <c r="A2482">
        <v>5810007</v>
      </c>
      <c r="B2482" t="s">
        <v>6289</v>
      </c>
      <c r="C2482" t="s">
        <v>10971</v>
      </c>
      <c r="D2482" t="s">
        <v>11049</v>
      </c>
      <c r="E2482" t="s">
        <v>6292</v>
      </c>
      <c r="F2482" t="s">
        <v>10972</v>
      </c>
      <c r="G2482" t="s">
        <v>11050</v>
      </c>
      <c r="H2482">
        <v>0</v>
      </c>
      <c r="I2482">
        <v>0</v>
      </c>
      <c r="J2482">
        <v>1</v>
      </c>
      <c r="K2482">
        <v>0</v>
      </c>
      <c r="L2482">
        <v>0</v>
      </c>
      <c r="M2482">
        <v>0</v>
      </c>
    </row>
    <row r="2483" spans="1:13" x14ac:dyDescent="0.2">
      <c r="A2483">
        <v>5810872</v>
      </c>
      <c r="B2483" t="s">
        <v>6289</v>
      </c>
      <c r="C2483" t="s">
        <v>10971</v>
      </c>
      <c r="D2483" t="s">
        <v>11051</v>
      </c>
      <c r="E2483" t="s">
        <v>6292</v>
      </c>
      <c r="F2483" t="s">
        <v>10972</v>
      </c>
      <c r="G2483" t="s">
        <v>11052</v>
      </c>
      <c r="H2483">
        <v>0</v>
      </c>
      <c r="I2483">
        <v>0</v>
      </c>
      <c r="J2483">
        <v>1</v>
      </c>
      <c r="K2483">
        <v>0</v>
      </c>
      <c r="L2483">
        <v>0</v>
      </c>
      <c r="M2483">
        <v>0</v>
      </c>
    </row>
    <row r="2484" spans="1:13" x14ac:dyDescent="0.2">
      <c r="A2484">
        <v>5810012</v>
      </c>
      <c r="B2484" t="s">
        <v>6289</v>
      </c>
      <c r="C2484" t="s">
        <v>10971</v>
      </c>
      <c r="D2484" t="s">
        <v>11053</v>
      </c>
      <c r="E2484" t="s">
        <v>6292</v>
      </c>
      <c r="F2484" t="s">
        <v>10972</v>
      </c>
      <c r="G2484" t="s">
        <v>11054</v>
      </c>
      <c r="H2484">
        <v>0</v>
      </c>
      <c r="I2484">
        <v>0</v>
      </c>
      <c r="J2484">
        <v>1</v>
      </c>
      <c r="K2484">
        <v>0</v>
      </c>
      <c r="L2484">
        <v>0</v>
      </c>
      <c r="M2484">
        <v>0</v>
      </c>
    </row>
    <row r="2485" spans="1:13" x14ac:dyDescent="0.2">
      <c r="A2485">
        <v>5810835</v>
      </c>
      <c r="B2485" t="s">
        <v>6289</v>
      </c>
      <c r="C2485" t="s">
        <v>10971</v>
      </c>
      <c r="D2485" t="s">
        <v>11055</v>
      </c>
      <c r="E2485" t="s">
        <v>6292</v>
      </c>
      <c r="F2485" t="s">
        <v>10972</v>
      </c>
      <c r="G2485" t="s">
        <v>11056</v>
      </c>
      <c r="H2485">
        <v>0</v>
      </c>
      <c r="I2485">
        <v>0</v>
      </c>
      <c r="J2485">
        <v>1</v>
      </c>
      <c r="K2485">
        <v>0</v>
      </c>
      <c r="L2485">
        <v>0</v>
      </c>
      <c r="M2485">
        <v>0</v>
      </c>
    </row>
    <row r="2486" spans="1:13" x14ac:dyDescent="0.2">
      <c r="A2486">
        <v>5810821</v>
      </c>
      <c r="B2486" t="s">
        <v>6289</v>
      </c>
      <c r="C2486" t="s">
        <v>10971</v>
      </c>
      <c r="D2486" t="s">
        <v>6587</v>
      </c>
      <c r="E2486" t="s">
        <v>6292</v>
      </c>
      <c r="F2486" t="s">
        <v>10972</v>
      </c>
      <c r="G2486" t="s">
        <v>6588</v>
      </c>
      <c r="H2486">
        <v>0</v>
      </c>
      <c r="I2486">
        <v>0</v>
      </c>
      <c r="J2486">
        <v>1</v>
      </c>
      <c r="K2486">
        <v>0</v>
      </c>
      <c r="L2486">
        <v>0</v>
      </c>
      <c r="M2486">
        <v>0</v>
      </c>
    </row>
    <row r="2487" spans="1:13" x14ac:dyDescent="0.2">
      <c r="A2487">
        <v>5810074</v>
      </c>
      <c r="B2487" t="s">
        <v>6289</v>
      </c>
      <c r="C2487" t="s">
        <v>10971</v>
      </c>
      <c r="D2487" t="s">
        <v>9349</v>
      </c>
      <c r="E2487" t="s">
        <v>6292</v>
      </c>
      <c r="F2487" t="s">
        <v>10972</v>
      </c>
      <c r="G2487" t="s">
        <v>9350</v>
      </c>
      <c r="H2487">
        <v>0</v>
      </c>
      <c r="I2487">
        <v>0</v>
      </c>
      <c r="J2487">
        <v>1</v>
      </c>
      <c r="K2487">
        <v>0</v>
      </c>
      <c r="L2487">
        <v>0</v>
      </c>
      <c r="M2487">
        <v>0</v>
      </c>
    </row>
    <row r="2488" spans="1:13" x14ac:dyDescent="0.2">
      <c r="A2488">
        <v>5810869</v>
      </c>
      <c r="B2488" t="s">
        <v>6289</v>
      </c>
      <c r="C2488" t="s">
        <v>10971</v>
      </c>
      <c r="D2488" t="s">
        <v>11057</v>
      </c>
      <c r="E2488" t="s">
        <v>6292</v>
      </c>
      <c r="F2488" t="s">
        <v>10972</v>
      </c>
      <c r="G2488" t="s">
        <v>11058</v>
      </c>
      <c r="H2488">
        <v>0</v>
      </c>
      <c r="I2488">
        <v>0</v>
      </c>
      <c r="J2488">
        <v>1</v>
      </c>
      <c r="K2488">
        <v>0</v>
      </c>
      <c r="L2488">
        <v>0</v>
      </c>
      <c r="M2488">
        <v>0</v>
      </c>
    </row>
    <row r="2489" spans="1:13" x14ac:dyDescent="0.2">
      <c r="A2489">
        <v>5810816</v>
      </c>
      <c r="B2489" t="s">
        <v>6289</v>
      </c>
      <c r="C2489" t="s">
        <v>10971</v>
      </c>
      <c r="D2489" t="s">
        <v>11059</v>
      </c>
      <c r="E2489" t="s">
        <v>6292</v>
      </c>
      <c r="F2489" t="s">
        <v>10972</v>
      </c>
      <c r="G2489" t="s">
        <v>11060</v>
      </c>
      <c r="H2489">
        <v>0</v>
      </c>
      <c r="I2489">
        <v>0</v>
      </c>
      <c r="J2489">
        <v>1</v>
      </c>
      <c r="K2489">
        <v>0</v>
      </c>
      <c r="L2489">
        <v>0</v>
      </c>
      <c r="M2489">
        <v>0</v>
      </c>
    </row>
    <row r="2490" spans="1:13" x14ac:dyDescent="0.2">
      <c r="A2490">
        <v>5810031</v>
      </c>
      <c r="B2490" t="s">
        <v>6289</v>
      </c>
      <c r="C2490" t="s">
        <v>10971</v>
      </c>
      <c r="D2490" t="s">
        <v>11061</v>
      </c>
      <c r="E2490" t="s">
        <v>6292</v>
      </c>
      <c r="F2490" t="s">
        <v>10972</v>
      </c>
      <c r="G2490" t="s">
        <v>11062</v>
      </c>
      <c r="H2490">
        <v>0</v>
      </c>
      <c r="I2490">
        <v>0</v>
      </c>
      <c r="J2490">
        <v>1</v>
      </c>
      <c r="K2490">
        <v>0</v>
      </c>
      <c r="L2490">
        <v>0</v>
      </c>
      <c r="M2490">
        <v>0</v>
      </c>
    </row>
    <row r="2491" spans="1:13" x14ac:dyDescent="0.2">
      <c r="A2491">
        <v>5810094</v>
      </c>
      <c r="B2491" t="s">
        <v>6289</v>
      </c>
      <c r="C2491" t="s">
        <v>10971</v>
      </c>
      <c r="D2491" t="s">
        <v>11063</v>
      </c>
      <c r="E2491" t="s">
        <v>6292</v>
      </c>
      <c r="F2491" t="s">
        <v>10972</v>
      </c>
      <c r="G2491" t="s">
        <v>11064</v>
      </c>
      <c r="H2491">
        <v>0</v>
      </c>
      <c r="I2491">
        <v>0</v>
      </c>
      <c r="J2491">
        <v>1</v>
      </c>
      <c r="K2491">
        <v>0</v>
      </c>
      <c r="L2491">
        <v>0</v>
      </c>
      <c r="M2491">
        <v>0</v>
      </c>
    </row>
    <row r="2492" spans="1:13" x14ac:dyDescent="0.2">
      <c r="A2492">
        <v>5810033</v>
      </c>
      <c r="B2492" t="s">
        <v>6289</v>
      </c>
      <c r="C2492" t="s">
        <v>10971</v>
      </c>
      <c r="D2492" t="s">
        <v>11065</v>
      </c>
      <c r="E2492" t="s">
        <v>6292</v>
      </c>
      <c r="F2492" t="s">
        <v>10972</v>
      </c>
      <c r="G2492" t="s">
        <v>11066</v>
      </c>
      <c r="H2492">
        <v>0</v>
      </c>
      <c r="I2492">
        <v>0</v>
      </c>
      <c r="J2492">
        <v>1</v>
      </c>
      <c r="K2492">
        <v>0</v>
      </c>
      <c r="L2492">
        <v>0</v>
      </c>
      <c r="M2492">
        <v>0</v>
      </c>
    </row>
    <row r="2493" spans="1:13" x14ac:dyDescent="0.2">
      <c r="A2493">
        <v>5810075</v>
      </c>
      <c r="B2493" t="s">
        <v>6289</v>
      </c>
      <c r="C2493" t="s">
        <v>10971</v>
      </c>
      <c r="D2493" t="s">
        <v>11067</v>
      </c>
      <c r="E2493" t="s">
        <v>6292</v>
      </c>
      <c r="F2493" t="s">
        <v>10972</v>
      </c>
      <c r="G2493" t="s">
        <v>11068</v>
      </c>
      <c r="H2493">
        <v>0</v>
      </c>
      <c r="I2493">
        <v>0</v>
      </c>
      <c r="J2493">
        <v>1</v>
      </c>
      <c r="K2493">
        <v>0</v>
      </c>
      <c r="L2493">
        <v>0</v>
      </c>
      <c r="M2493">
        <v>0</v>
      </c>
    </row>
    <row r="2494" spans="1:13" x14ac:dyDescent="0.2">
      <c r="A2494">
        <v>5810006</v>
      </c>
      <c r="B2494" t="s">
        <v>6289</v>
      </c>
      <c r="C2494" t="s">
        <v>10971</v>
      </c>
      <c r="D2494" t="s">
        <v>9622</v>
      </c>
      <c r="E2494" t="s">
        <v>6292</v>
      </c>
      <c r="F2494" t="s">
        <v>10972</v>
      </c>
      <c r="G2494" t="s">
        <v>9623</v>
      </c>
      <c r="H2494">
        <v>0</v>
      </c>
      <c r="I2494">
        <v>0</v>
      </c>
      <c r="J2494">
        <v>1</v>
      </c>
      <c r="K2494">
        <v>0</v>
      </c>
      <c r="L2494">
        <v>0</v>
      </c>
      <c r="M2494">
        <v>0</v>
      </c>
    </row>
    <row r="2495" spans="1:13" x14ac:dyDescent="0.2">
      <c r="A2495">
        <v>5810811</v>
      </c>
      <c r="B2495" t="s">
        <v>6289</v>
      </c>
      <c r="C2495" t="s">
        <v>10971</v>
      </c>
      <c r="D2495" t="s">
        <v>8558</v>
      </c>
      <c r="E2495" t="s">
        <v>6292</v>
      </c>
      <c r="F2495" t="s">
        <v>10972</v>
      </c>
      <c r="G2495" t="s">
        <v>8559</v>
      </c>
      <c r="H2495">
        <v>0</v>
      </c>
      <c r="I2495">
        <v>0</v>
      </c>
      <c r="J2495">
        <v>1</v>
      </c>
      <c r="K2495">
        <v>0</v>
      </c>
      <c r="L2495">
        <v>0</v>
      </c>
      <c r="M2495">
        <v>0</v>
      </c>
    </row>
    <row r="2496" spans="1:13" x14ac:dyDescent="0.2">
      <c r="A2496">
        <v>5810885</v>
      </c>
      <c r="B2496" t="s">
        <v>6289</v>
      </c>
      <c r="C2496" t="s">
        <v>10971</v>
      </c>
      <c r="D2496" t="s">
        <v>11069</v>
      </c>
      <c r="E2496" t="s">
        <v>6292</v>
      </c>
      <c r="F2496" t="s">
        <v>10972</v>
      </c>
      <c r="G2496" t="s">
        <v>11070</v>
      </c>
      <c r="H2496">
        <v>0</v>
      </c>
      <c r="I2496">
        <v>0</v>
      </c>
      <c r="J2496">
        <v>1</v>
      </c>
      <c r="K2496">
        <v>0</v>
      </c>
      <c r="L2496">
        <v>0</v>
      </c>
      <c r="M2496">
        <v>0</v>
      </c>
    </row>
    <row r="2497" spans="1:13" x14ac:dyDescent="0.2">
      <c r="A2497">
        <v>5810067</v>
      </c>
      <c r="B2497" t="s">
        <v>6289</v>
      </c>
      <c r="C2497" t="s">
        <v>10971</v>
      </c>
      <c r="D2497" t="s">
        <v>11071</v>
      </c>
      <c r="E2497" t="s">
        <v>6292</v>
      </c>
      <c r="F2497" t="s">
        <v>10972</v>
      </c>
      <c r="G2497" t="s">
        <v>11072</v>
      </c>
      <c r="H2497">
        <v>0</v>
      </c>
      <c r="I2497">
        <v>0</v>
      </c>
      <c r="J2497">
        <v>0</v>
      </c>
      <c r="K2497">
        <v>0</v>
      </c>
      <c r="L2497">
        <v>0</v>
      </c>
      <c r="M2497">
        <v>0</v>
      </c>
    </row>
    <row r="2498" spans="1:13" x14ac:dyDescent="0.2">
      <c r="A2498">
        <v>5810001</v>
      </c>
      <c r="B2498" t="s">
        <v>6289</v>
      </c>
      <c r="C2498" t="s">
        <v>10971</v>
      </c>
      <c r="D2498" t="s">
        <v>7555</v>
      </c>
      <c r="E2498" t="s">
        <v>6292</v>
      </c>
      <c r="F2498" t="s">
        <v>10972</v>
      </c>
      <c r="G2498" t="s">
        <v>7556</v>
      </c>
      <c r="H2498">
        <v>0</v>
      </c>
      <c r="I2498">
        <v>0</v>
      </c>
      <c r="J2498">
        <v>1</v>
      </c>
      <c r="K2498">
        <v>0</v>
      </c>
      <c r="L2498">
        <v>0</v>
      </c>
      <c r="M2498">
        <v>0</v>
      </c>
    </row>
    <row r="2499" spans="1:13" x14ac:dyDescent="0.2">
      <c r="A2499">
        <v>5810005</v>
      </c>
      <c r="B2499" t="s">
        <v>6289</v>
      </c>
      <c r="C2499" t="s">
        <v>10971</v>
      </c>
      <c r="D2499" t="s">
        <v>11073</v>
      </c>
      <c r="E2499" t="s">
        <v>6292</v>
      </c>
      <c r="F2499" t="s">
        <v>10972</v>
      </c>
      <c r="G2499" t="s">
        <v>11074</v>
      </c>
      <c r="H2499">
        <v>0</v>
      </c>
      <c r="I2499">
        <v>0</v>
      </c>
      <c r="J2499">
        <v>1</v>
      </c>
      <c r="K2499">
        <v>0</v>
      </c>
      <c r="L2499">
        <v>0</v>
      </c>
      <c r="M2499">
        <v>0</v>
      </c>
    </row>
    <row r="2500" spans="1:13" x14ac:dyDescent="0.2">
      <c r="A2500">
        <v>5810063</v>
      </c>
      <c r="B2500" t="s">
        <v>6289</v>
      </c>
      <c r="C2500" t="s">
        <v>10971</v>
      </c>
      <c r="D2500" t="s">
        <v>11075</v>
      </c>
      <c r="E2500" t="s">
        <v>6292</v>
      </c>
      <c r="F2500" t="s">
        <v>10972</v>
      </c>
      <c r="G2500" t="s">
        <v>11076</v>
      </c>
      <c r="H2500">
        <v>0</v>
      </c>
      <c r="I2500">
        <v>0</v>
      </c>
      <c r="J2500">
        <v>1</v>
      </c>
      <c r="K2500">
        <v>0</v>
      </c>
      <c r="L2500">
        <v>0</v>
      </c>
      <c r="M2500">
        <v>0</v>
      </c>
    </row>
    <row r="2501" spans="1:13" x14ac:dyDescent="0.2">
      <c r="A2501">
        <v>5810095</v>
      </c>
      <c r="B2501" t="s">
        <v>6289</v>
      </c>
      <c r="C2501" t="s">
        <v>10971</v>
      </c>
      <c r="D2501" t="s">
        <v>11077</v>
      </c>
      <c r="E2501" t="s">
        <v>6292</v>
      </c>
      <c r="F2501" t="s">
        <v>10972</v>
      </c>
      <c r="G2501" t="s">
        <v>11078</v>
      </c>
      <c r="H2501">
        <v>0</v>
      </c>
      <c r="I2501">
        <v>0</v>
      </c>
      <c r="J2501">
        <v>1</v>
      </c>
      <c r="K2501">
        <v>0</v>
      </c>
      <c r="L2501">
        <v>0</v>
      </c>
      <c r="M2501">
        <v>0</v>
      </c>
    </row>
    <row r="2502" spans="1:13" x14ac:dyDescent="0.2">
      <c r="A2502">
        <v>5810822</v>
      </c>
      <c r="B2502" t="s">
        <v>6289</v>
      </c>
      <c r="C2502" t="s">
        <v>10971</v>
      </c>
      <c r="D2502" t="s">
        <v>8419</v>
      </c>
      <c r="E2502" t="s">
        <v>6292</v>
      </c>
      <c r="F2502" t="s">
        <v>10972</v>
      </c>
      <c r="G2502" t="s">
        <v>8420</v>
      </c>
      <c r="H2502">
        <v>0</v>
      </c>
      <c r="I2502">
        <v>0</v>
      </c>
      <c r="J2502">
        <v>1</v>
      </c>
      <c r="K2502">
        <v>0</v>
      </c>
      <c r="L2502">
        <v>0</v>
      </c>
      <c r="M2502">
        <v>0</v>
      </c>
    </row>
    <row r="2503" spans="1:13" x14ac:dyDescent="0.2">
      <c r="A2503">
        <v>5810073</v>
      </c>
      <c r="B2503" t="s">
        <v>6289</v>
      </c>
      <c r="C2503" t="s">
        <v>10971</v>
      </c>
      <c r="D2503" t="s">
        <v>11079</v>
      </c>
      <c r="E2503" t="s">
        <v>6292</v>
      </c>
      <c r="F2503" t="s">
        <v>10972</v>
      </c>
      <c r="G2503" t="s">
        <v>11080</v>
      </c>
      <c r="H2503">
        <v>0</v>
      </c>
      <c r="I2503">
        <v>0</v>
      </c>
      <c r="J2503">
        <v>0</v>
      </c>
      <c r="K2503">
        <v>0</v>
      </c>
      <c r="L2503">
        <v>0</v>
      </c>
      <c r="M2503">
        <v>0</v>
      </c>
    </row>
    <row r="2504" spans="1:13" x14ac:dyDescent="0.2">
      <c r="A2504">
        <v>5810017</v>
      </c>
      <c r="B2504" t="s">
        <v>6289</v>
      </c>
      <c r="C2504" t="s">
        <v>10971</v>
      </c>
      <c r="D2504" t="s">
        <v>11081</v>
      </c>
      <c r="E2504" t="s">
        <v>6292</v>
      </c>
      <c r="F2504" t="s">
        <v>10972</v>
      </c>
      <c r="G2504" t="s">
        <v>11082</v>
      </c>
      <c r="H2504">
        <v>0</v>
      </c>
      <c r="I2504">
        <v>0</v>
      </c>
      <c r="J2504">
        <v>1</v>
      </c>
      <c r="K2504">
        <v>0</v>
      </c>
      <c r="L2504">
        <v>0</v>
      </c>
      <c r="M2504">
        <v>0</v>
      </c>
    </row>
    <row r="2505" spans="1:13" x14ac:dyDescent="0.2">
      <c r="A2505">
        <v>5810875</v>
      </c>
      <c r="B2505" t="s">
        <v>6289</v>
      </c>
      <c r="C2505" t="s">
        <v>10971</v>
      </c>
      <c r="D2505" t="s">
        <v>11083</v>
      </c>
      <c r="E2505" t="s">
        <v>6292</v>
      </c>
      <c r="F2505" t="s">
        <v>10972</v>
      </c>
      <c r="G2505" t="s">
        <v>11084</v>
      </c>
      <c r="H2505">
        <v>0</v>
      </c>
      <c r="I2505">
        <v>0</v>
      </c>
      <c r="J2505">
        <v>1</v>
      </c>
      <c r="K2505">
        <v>0</v>
      </c>
      <c r="L2505">
        <v>0</v>
      </c>
      <c r="M2505">
        <v>0</v>
      </c>
    </row>
    <row r="2506" spans="1:13" x14ac:dyDescent="0.2">
      <c r="A2506">
        <v>5810871</v>
      </c>
      <c r="B2506" t="s">
        <v>6289</v>
      </c>
      <c r="C2506" t="s">
        <v>10971</v>
      </c>
      <c r="D2506" t="s">
        <v>11085</v>
      </c>
      <c r="E2506" t="s">
        <v>6292</v>
      </c>
      <c r="F2506" t="s">
        <v>10972</v>
      </c>
      <c r="G2506" t="s">
        <v>11086</v>
      </c>
      <c r="H2506">
        <v>0</v>
      </c>
      <c r="I2506">
        <v>0</v>
      </c>
      <c r="J2506">
        <v>1</v>
      </c>
      <c r="K2506">
        <v>0</v>
      </c>
      <c r="L2506">
        <v>0</v>
      </c>
      <c r="M2506">
        <v>0</v>
      </c>
    </row>
    <row r="2507" spans="1:13" x14ac:dyDescent="0.2">
      <c r="A2507">
        <v>5810052</v>
      </c>
      <c r="B2507" t="s">
        <v>6289</v>
      </c>
      <c r="C2507" t="s">
        <v>10971</v>
      </c>
      <c r="D2507" t="s">
        <v>11087</v>
      </c>
      <c r="E2507" t="s">
        <v>6292</v>
      </c>
      <c r="F2507" t="s">
        <v>10972</v>
      </c>
      <c r="G2507" t="s">
        <v>11088</v>
      </c>
      <c r="H2507">
        <v>0</v>
      </c>
      <c r="I2507">
        <v>0</v>
      </c>
      <c r="J2507">
        <v>1</v>
      </c>
      <c r="K2507">
        <v>0</v>
      </c>
      <c r="L2507">
        <v>0</v>
      </c>
      <c r="M2507">
        <v>0</v>
      </c>
    </row>
    <row r="2508" spans="1:13" x14ac:dyDescent="0.2">
      <c r="A2508">
        <v>5810053</v>
      </c>
      <c r="B2508" t="s">
        <v>6289</v>
      </c>
      <c r="C2508" t="s">
        <v>10971</v>
      </c>
      <c r="D2508" t="s">
        <v>11089</v>
      </c>
      <c r="E2508" t="s">
        <v>6292</v>
      </c>
      <c r="F2508" t="s">
        <v>10972</v>
      </c>
      <c r="G2508" t="s">
        <v>11090</v>
      </c>
      <c r="H2508">
        <v>0</v>
      </c>
      <c r="I2508">
        <v>0</v>
      </c>
      <c r="J2508">
        <v>1</v>
      </c>
      <c r="K2508">
        <v>0</v>
      </c>
      <c r="L2508">
        <v>0</v>
      </c>
      <c r="M2508">
        <v>0</v>
      </c>
    </row>
    <row r="2509" spans="1:13" x14ac:dyDescent="0.2">
      <c r="A2509">
        <v>5810051</v>
      </c>
      <c r="B2509" t="s">
        <v>6289</v>
      </c>
      <c r="C2509" t="s">
        <v>10971</v>
      </c>
      <c r="D2509" t="s">
        <v>11091</v>
      </c>
      <c r="E2509" t="s">
        <v>6292</v>
      </c>
      <c r="F2509" t="s">
        <v>10972</v>
      </c>
      <c r="G2509" t="s">
        <v>11092</v>
      </c>
      <c r="H2509">
        <v>0</v>
      </c>
      <c r="I2509">
        <v>0</v>
      </c>
      <c r="J2509">
        <v>1</v>
      </c>
      <c r="K2509">
        <v>0</v>
      </c>
      <c r="L2509">
        <v>0</v>
      </c>
      <c r="M2509">
        <v>0</v>
      </c>
    </row>
    <row r="2510" spans="1:13" x14ac:dyDescent="0.2">
      <c r="A2510">
        <v>5810862</v>
      </c>
      <c r="B2510" t="s">
        <v>6289</v>
      </c>
      <c r="C2510" t="s">
        <v>10971</v>
      </c>
      <c r="D2510" t="s">
        <v>11093</v>
      </c>
      <c r="E2510" t="s">
        <v>6292</v>
      </c>
      <c r="F2510" t="s">
        <v>10972</v>
      </c>
      <c r="G2510" t="s">
        <v>11094</v>
      </c>
      <c r="H2510">
        <v>0</v>
      </c>
      <c r="I2510">
        <v>0</v>
      </c>
      <c r="J2510">
        <v>1</v>
      </c>
      <c r="K2510">
        <v>0</v>
      </c>
      <c r="L2510">
        <v>0</v>
      </c>
      <c r="M2510">
        <v>0</v>
      </c>
    </row>
    <row r="2511" spans="1:13" x14ac:dyDescent="0.2">
      <c r="A2511">
        <v>5810832</v>
      </c>
      <c r="B2511" t="s">
        <v>6289</v>
      </c>
      <c r="C2511" t="s">
        <v>10971</v>
      </c>
      <c r="D2511" t="s">
        <v>9855</v>
      </c>
      <c r="E2511" t="s">
        <v>6292</v>
      </c>
      <c r="F2511" t="s">
        <v>10972</v>
      </c>
      <c r="G2511" t="s">
        <v>9856</v>
      </c>
      <c r="H2511">
        <v>0</v>
      </c>
      <c r="I2511">
        <v>0</v>
      </c>
      <c r="J2511">
        <v>1</v>
      </c>
      <c r="K2511">
        <v>0</v>
      </c>
      <c r="L2511">
        <v>0</v>
      </c>
      <c r="M2511">
        <v>0</v>
      </c>
    </row>
    <row r="2512" spans="1:13" x14ac:dyDescent="0.2">
      <c r="A2512">
        <v>5810025</v>
      </c>
      <c r="B2512" t="s">
        <v>6289</v>
      </c>
      <c r="C2512" t="s">
        <v>10971</v>
      </c>
      <c r="D2512" t="s">
        <v>11095</v>
      </c>
      <c r="E2512" t="s">
        <v>6292</v>
      </c>
      <c r="F2512" t="s">
        <v>10972</v>
      </c>
      <c r="G2512" t="s">
        <v>11096</v>
      </c>
      <c r="H2512">
        <v>0</v>
      </c>
      <c r="I2512">
        <v>0</v>
      </c>
      <c r="J2512">
        <v>1</v>
      </c>
      <c r="K2512">
        <v>0</v>
      </c>
      <c r="L2512">
        <v>0</v>
      </c>
      <c r="M2512">
        <v>0</v>
      </c>
    </row>
    <row r="2513" spans="1:13" x14ac:dyDescent="0.2">
      <c r="A2513">
        <v>5810014</v>
      </c>
      <c r="B2513" t="s">
        <v>6289</v>
      </c>
      <c r="C2513" t="s">
        <v>10971</v>
      </c>
      <c r="D2513" t="s">
        <v>11097</v>
      </c>
      <c r="E2513" t="s">
        <v>6292</v>
      </c>
      <c r="F2513" t="s">
        <v>10972</v>
      </c>
      <c r="G2513" t="s">
        <v>11098</v>
      </c>
      <c r="H2513">
        <v>0</v>
      </c>
      <c r="I2513">
        <v>0</v>
      </c>
      <c r="J2513">
        <v>1</v>
      </c>
      <c r="K2513">
        <v>0</v>
      </c>
      <c r="L2513">
        <v>0</v>
      </c>
      <c r="M2513">
        <v>0</v>
      </c>
    </row>
    <row r="2514" spans="1:13" x14ac:dyDescent="0.2">
      <c r="A2514">
        <v>5810836</v>
      </c>
      <c r="B2514" t="s">
        <v>6289</v>
      </c>
      <c r="C2514" t="s">
        <v>10971</v>
      </c>
      <c r="D2514" t="s">
        <v>6978</v>
      </c>
      <c r="E2514" t="s">
        <v>6292</v>
      </c>
      <c r="F2514" t="s">
        <v>10972</v>
      </c>
      <c r="G2514" t="s">
        <v>6979</v>
      </c>
      <c r="H2514">
        <v>0</v>
      </c>
      <c r="I2514">
        <v>0</v>
      </c>
      <c r="J2514">
        <v>1</v>
      </c>
      <c r="K2514">
        <v>0</v>
      </c>
      <c r="L2514">
        <v>0</v>
      </c>
      <c r="M2514">
        <v>0</v>
      </c>
    </row>
    <row r="2515" spans="1:13" x14ac:dyDescent="0.2">
      <c r="A2515">
        <v>5810083</v>
      </c>
      <c r="B2515" t="s">
        <v>6289</v>
      </c>
      <c r="C2515" t="s">
        <v>10971</v>
      </c>
      <c r="D2515" t="s">
        <v>11099</v>
      </c>
      <c r="E2515" t="s">
        <v>6292</v>
      </c>
      <c r="F2515" t="s">
        <v>10972</v>
      </c>
      <c r="G2515" t="s">
        <v>11100</v>
      </c>
      <c r="H2515">
        <v>0</v>
      </c>
      <c r="I2515">
        <v>0</v>
      </c>
      <c r="J2515">
        <v>1</v>
      </c>
      <c r="K2515">
        <v>0</v>
      </c>
      <c r="L2515">
        <v>0</v>
      </c>
      <c r="M2515">
        <v>0</v>
      </c>
    </row>
    <row r="2516" spans="1:13" x14ac:dyDescent="0.2">
      <c r="A2516">
        <v>5810045</v>
      </c>
      <c r="B2516" t="s">
        <v>6289</v>
      </c>
      <c r="C2516" t="s">
        <v>10971</v>
      </c>
      <c r="D2516" t="s">
        <v>11101</v>
      </c>
      <c r="E2516" t="s">
        <v>6292</v>
      </c>
      <c r="F2516" t="s">
        <v>10972</v>
      </c>
      <c r="G2516" t="s">
        <v>11102</v>
      </c>
      <c r="H2516">
        <v>0</v>
      </c>
      <c r="I2516">
        <v>0</v>
      </c>
      <c r="J2516">
        <v>1</v>
      </c>
      <c r="K2516">
        <v>0</v>
      </c>
      <c r="L2516">
        <v>0</v>
      </c>
      <c r="M2516">
        <v>0</v>
      </c>
    </row>
    <row r="2517" spans="1:13" x14ac:dyDescent="0.2">
      <c r="A2517">
        <v>5810077</v>
      </c>
      <c r="B2517" t="s">
        <v>6289</v>
      </c>
      <c r="C2517" t="s">
        <v>10971</v>
      </c>
      <c r="D2517" t="s">
        <v>11103</v>
      </c>
      <c r="E2517" t="s">
        <v>6292</v>
      </c>
      <c r="F2517" t="s">
        <v>10972</v>
      </c>
      <c r="G2517" t="s">
        <v>11104</v>
      </c>
      <c r="H2517">
        <v>0</v>
      </c>
      <c r="I2517">
        <v>0</v>
      </c>
      <c r="J2517">
        <v>0</v>
      </c>
      <c r="K2517">
        <v>0</v>
      </c>
      <c r="L2517">
        <v>0</v>
      </c>
      <c r="M2517">
        <v>0</v>
      </c>
    </row>
    <row r="2518" spans="1:13" x14ac:dyDescent="0.2">
      <c r="A2518">
        <v>5810852</v>
      </c>
      <c r="B2518" t="s">
        <v>6289</v>
      </c>
      <c r="C2518" t="s">
        <v>10971</v>
      </c>
      <c r="D2518" t="s">
        <v>11105</v>
      </c>
      <c r="E2518" t="s">
        <v>6292</v>
      </c>
      <c r="F2518" t="s">
        <v>10972</v>
      </c>
      <c r="G2518" t="s">
        <v>11106</v>
      </c>
      <c r="H2518">
        <v>0</v>
      </c>
      <c r="I2518">
        <v>0</v>
      </c>
      <c r="J2518">
        <v>1</v>
      </c>
      <c r="K2518">
        <v>0</v>
      </c>
      <c r="L2518">
        <v>0</v>
      </c>
      <c r="M2518">
        <v>0</v>
      </c>
    </row>
    <row r="2519" spans="1:13" x14ac:dyDescent="0.2">
      <c r="A2519">
        <v>5810868</v>
      </c>
      <c r="B2519" t="s">
        <v>6289</v>
      </c>
      <c r="C2519" t="s">
        <v>10971</v>
      </c>
      <c r="D2519" t="s">
        <v>11107</v>
      </c>
      <c r="E2519" t="s">
        <v>6292</v>
      </c>
      <c r="F2519" t="s">
        <v>10972</v>
      </c>
      <c r="G2519" t="s">
        <v>11108</v>
      </c>
      <c r="H2519">
        <v>0</v>
      </c>
      <c r="I2519">
        <v>0</v>
      </c>
      <c r="J2519">
        <v>1</v>
      </c>
      <c r="K2519">
        <v>0</v>
      </c>
      <c r="L2519">
        <v>0</v>
      </c>
      <c r="M2519">
        <v>0</v>
      </c>
    </row>
    <row r="2520" spans="1:13" x14ac:dyDescent="0.2">
      <c r="A2520">
        <v>5810035</v>
      </c>
      <c r="B2520" t="s">
        <v>6289</v>
      </c>
      <c r="C2520" t="s">
        <v>10971</v>
      </c>
      <c r="D2520" t="s">
        <v>11109</v>
      </c>
      <c r="E2520" t="s">
        <v>6292</v>
      </c>
      <c r="F2520" t="s">
        <v>10972</v>
      </c>
      <c r="G2520" t="s">
        <v>11110</v>
      </c>
      <c r="H2520">
        <v>0</v>
      </c>
      <c r="I2520">
        <v>0</v>
      </c>
      <c r="J2520">
        <v>1</v>
      </c>
      <c r="K2520">
        <v>0</v>
      </c>
      <c r="L2520">
        <v>0</v>
      </c>
      <c r="M2520">
        <v>0</v>
      </c>
    </row>
    <row r="2521" spans="1:13" x14ac:dyDescent="0.2">
      <c r="A2521">
        <v>5810036</v>
      </c>
      <c r="B2521" t="s">
        <v>6289</v>
      </c>
      <c r="C2521" t="s">
        <v>10971</v>
      </c>
      <c r="D2521" t="s">
        <v>11111</v>
      </c>
      <c r="E2521" t="s">
        <v>6292</v>
      </c>
      <c r="F2521" t="s">
        <v>10972</v>
      </c>
      <c r="G2521" t="s">
        <v>11112</v>
      </c>
      <c r="H2521">
        <v>0</v>
      </c>
      <c r="I2521">
        <v>0</v>
      </c>
      <c r="J2521">
        <v>1</v>
      </c>
      <c r="K2521">
        <v>0</v>
      </c>
      <c r="L2521">
        <v>0</v>
      </c>
      <c r="M2521">
        <v>0</v>
      </c>
    </row>
    <row r="2522" spans="1:13" x14ac:dyDescent="0.2">
      <c r="A2522">
        <v>5810865</v>
      </c>
      <c r="B2522" t="s">
        <v>6289</v>
      </c>
      <c r="C2522" t="s">
        <v>10971</v>
      </c>
      <c r="D2522" t="s">
        <v>11113</v>
      </c>
      <c r="E2522" t="s">
        <v>6292</v>
      </c>
      <c r="F2522" t="s">
        <v>10972</v>
      </c>
      <c r="G2522" t="s">
        <v>11114</v>
      </c>
      <c r="H2522">
        <v>0</v>
      </c>
      <c r="I2522">
        <v>0</v>
      </c>
      <c r="J2522">
        <v>1</v>
      </c>
      <c r="K2522">
        <v>0</v>
      </c>
      <c r="L2522">
        <v>0</v>
      </c>
      <c r="M2522">
        <v>0</v>
      </c>
    </row>
    <row r="2523" spans="1:13" x14ac:dyDescent="0.2">
      <c r="A2523">
        <v>5810803</v>
      </c>
      <c r="B2523" t="s">
        <v>6289</v>
      </c>
      <c r="C2523" t="s">
        <v>10971</v>
      </c>
      <c r="D2523" t="s">
        <v>11115</v>
      </c>
      <c r="E2523" t="s">
        <v>6292</v>
      </c>
      <c r="F2523" t="s">
        <v>10972</v>
      </c>
      <c r="G2523" t="s">
        <v>11116</v>
      </c>
      <c r="H2523">
        <v>0</v>
      </c>
      <c r="I2523">
        <v>0</v>
      </c>
      <c r="J2523">
        <v>1</v>
      </c>
      <c r="K2523">
        <v>0</v>
      </c>
      <c r="L2523">
        <v>0</v>
      </c>
      <c r="M2523">
        <v>0</v>
      </c>
    </row>
    <row r="2524" spans="1:13" x14ac:dyDescent="0.2">
      <c r="A2524">
        <v>5810093</v>
      </c>
      <c r="B2524" t="s">
        <v>6289</v>
      </c>
      <c r="C2524" t="s">
        <v>10971</v>
      </c>
      <c r="D2524" t="s">
        <v>11117</v>
      </c>
      <c r="E2524" t="s">
        <v>6292</v>
      </c>
      <c r="F2524" t="s">
        <v>10972</v>
      </c>
      <c r="G2524" t="s">
        <v>11118</v>
      </c>
      <c r="H2524">
        <v>0</v>
      </c>
      <c r="I2524">
        <v>0</v>
      </c>
      <c r="J2524">
        <v>1</v>
      </c>
      <c r="K2524">
        <v>0</v>
      </c>
      <c r="L2524">
        <v>0</v>
      </c>
      <c r="M2524">
        <v>0</v>
      </c>
    </row>
    <row r="2525" spans="1:13" x14ac:dyDescent="0.2">
      <c r="A2525">
        <v>5810002</v>
      </c>
      <c r="B2525" t="s">
        <v>6289</v>
      </c>
      <c r="C2525" t="s">
        <v>10971</v>
      </c>
      <c r="D2525" t="s">
        <v>11119</v>
      </c>
      <c r="E2525" t="s">
        <v>6292</v>
      </c>
      <c r="F2525" t="s">
        <v>10972</v>
      </c>
      <c r="G2525" t="s">
        <v>11120</v>
      </c>
      <c r="H2525">
        <v>0</v>
      </c>
      <c r="I2525">
        <v>0</v>
      </c>
      <c r="J2525">
        <v>1</v>
      </c>
      <c r="K2525">
        <v>0</v>
      </c>
      <c r="L2525">
        <v>0</v>
      </c>
      <c r="M2525">
        <v>0</v>
      </c>
    </row>
    <row r="2526" spans="1:13" x14ac:dyDescent="0.2">
      <c r="A2526">
        <v>5810062</v>
      </c>
      <c r="B2526" t="s">
        <v>6289</v>
      </c>
      <c r="C2526" t="s">
        <v>10971</v>
      </c>
      <c r="D2526" t="s">
        <v>11121</v>
      </c>
      <c r="E2526" t="s">
        <v>6292</v>
      </c>
      <c r="F2526" t="s">
        <v>10972</v>
      </c>
      <c r="G2526" t="s">
        <v>11122</v>
      </c>
      <c r="H2526">
        <v>0</v>
      </c>
      <c r="I2526">
        <v>0</v>
      </c>
      <c r="J2526">
        <v>1</v>
      </c>
      <c r="K2526">
        <v>0</v>
      </c>
      <c r="L2526">
        <v>0</v>
      </c>
      <c r="M2526">
        <v>0</v>
      </c>
    </row>
    <row r="2527" spans="1:13" x14ac:dyDescent="0.2">
      <c r="A2527">
        <v>5810004</v>
      </c>
      <c r="B2527" t="s">
        <v>6289</v>
      </c>
      <c r="C2527" t="s">
        <v>10971</v>
      </c>
      <c r="D2527" t="s">
        <v>11123</v>
      </c>
      <c r="E2527" t="s">
        <v>6292</v>
      </c>
      <c r="F2527" t="s">
        <v>10972</v>
      </c>
      <c r="G2527" t="s">
        <v>11124</v>
      </c>
      <c r="H2527">
        <v>0</v>
      </c>
      <c r="I2527">
        <v>0</v>
      </c>
      <c r="J2527">
        <v>1</v>
      </c>
      <c r="K2527">
        <v>0</v>
      </c>
      <c r="L2527">
        <v>0</v>
      </c>
      <c r="M2527">
        <v>0</v>
      </c>
    </row>
    <row r="2528" spans="1:13" x14ac:dyDescent="0.2">
      <c r="A2528">
        <v>5810861</v>
      </c>
      <c r="B2528" t="s">
        <v>6289</v>
      </c>
      <c r="C2528" t="s">
        <v>10971</v>
      </c>
      <c r="D2528" t="s">
        <v>10232</v>
      </c>
      <c r="E2528" t="s">
        <v>6292</v>
      </c>
      <c r="F2528" t="s">
        <v>10972</v>
      </c>
      <c r="G2528" t="s">
        <v>10233</v>
      </c>
      <c r="H2528">
        <v>0</v>
      </c>
      <c r="I2528">
        <v>0</v>
      </c>
      <c r="J2528">
        <v>1</v>
      </c>
      <c r="K2528">
        <v>0</v>
      </c>
      <c r="L2528">
        <v>0</v>
      </c>
      <c r="M2528">
        <v>0</v>
      </c>
    </row>
    <row r="2529" spans="1:13" x14ac:dyDescent="0.2">
      <c r="A2529">
        <v>5810866</v>
      </c>
      <c r="B2529" t="s">
        <v>6289</v>
      </c>
      <c r="C2529" t="s">
        <v>10971</v>
      </c>
      <c r="D2529" t="s">
        <v>11125</v>
      </c>
      <c r="E2529" t="s">
        <v>6292</v>
      </c>
      <c r="F2529" t="s">
        <v>10972</v>
      </c>
      <c r="G2529" t="s">
        <v>11126</v>
      </c>
      <c r="H2529">
        <v>0</v>
      </c>
      <c r="I2529">
        <v>0</v>
      </c>
      <c r="J2529">
        <v>1</v>
      </c>
      <c r="K2529">
        <v>0</v>
      </c>
      <c r="L2529">
        <v>0</v>
      </c>
      <c r="M2529">
        <v>0</v>
      </c>
    </row>
    <row r="2530" spans="1:13" x14ac:dyDescent="0.2">
      <c r="A2530">
        <v>5810847</v>
      </c>
      <c r="B2530" t="s">
        <v>6289</v>
      </c>
      <c r="C2530" t="s">
        <v>10971</v>
      </c>
      <c r="D2530" t="s">
        <v>11127</v>
      </c>
      <c r="E2530" t="s">
        <v>6292</v>
      </c>
      <c r="F2530" t="s">
        <v>10972</v>
      </c>
      <c r="G2530" t="s">
        <v>11128</v>
      </c>
      <c r="H2530">
        <v>0</v>
      </c>
      <c r="I2530">
        <v>0</v>
      </c>
      <c r="J2530">
        <v>1</v>
      </c>
      <c r="K2530">
        <v>0</v>
      </c>
      <c r="L2530">
        <v>0</v>
      </c>
      <c r="M2530">
        <v>0</v>
      </c>
    </row>
    <row r="2531" spans="1:13" x14ac:dyDescent="0.2">
      <c r="A2531">
        <v>5810029</v>
      </c>
      <c r="B2531" t="s">
        <v>6289</v>
      </c>
      <c r="C2531" t="s">
        <v>10971</v>
      </c>
      <c r="D2531" t="s">
        <v>11129</v>
      </c>
      <c r="E2531" t="s">
        <v>6292</v>
      </c>
      <c r="F2531" t="s">
        <v>10972</v>
      </c>
      <c r="G2531" t="s">
        <v>11130</v>
      </c>
      <c r="H2531">
        <v>0</v>
      </c>
      <c r="I2531">
        <v>0</v>
      </c>
      <c r="J2531">
        <v>1</v>
      </c>
      <c r="K2531">
        <v>0</v>
      </c>
      <c r="L2531">
        <v>0</v>
      </c>
      <c r="M2531">
        <v>0</v>
      </c>
    </row>
    <row r="2532" spans="1:13" x14ac:dyDescent="0.2">
      <c r="A2532">
        <v>5810844</v>
      </c>
      <c r="B2532" t="s">
        <v>6289</v>
      </c>
      <c r="C2532" t="s">
        <v>10971</v>
      </c>
      <c r="D2532" t="s">
        <v>11131</v>
      </c>
      <c r="E2532" t="s">
        <v>6292</v>
      </c>
      <c r="F2532" t="s">
        <v>10972</v>
      </c>
      <c r="G2532" t="s">
        <v>11132</v>
      </c>
      <c r="H2532">
        <v>0</v>
      </c>
      <c r="I2532">
        <v>0</v>
      </c>
      <c r="J2532">
        <v>1</v>
      </c>
      <c r="K2532">
        <v>0</v>
      </c>
      <c r="L2532">
        <v>0</v>
      </c>
      <c r="M2532">
        <v>0</v>
      </c>
    </row>
    <row r="2533" spans="1:13" x14ac:dyDescent="0.2">
      <c r="A2533">
        <v>5810842</v>
      </c>
      <c r="B2533" t="s">
        <v>6289</v>
      </c>
      <c r="C2533" t="s">
        <v>10971</v>
      </c>
      <c r="D2533" t="s">
        <v>11133</v>
      </c>
      <c r="E2533" t="s">
        <v>6292</v>
      </c>
      <c r="F2533" t="s">
        <v>10972</v>
      </c>
      <c r="G2533" t="s">
        <v>11134</v>
      </c>
      <c r="H2533">
        <v>0</v>
      </c>
      <c r="I2533">
        <v>0</v>
      </c>
      <c r="J2533">
        <v>1</v>
      </c>
      <c r="K2533">
        <v>0</v>
      </c>
      <c r="L2533">
        <v>0</v>
      </c>
      <c r="M2533">
        <v>0</v>
      </c>
    </row>
    <row r="2534" spans="1:13" x14ac:dyDescent="0.2">
      <c r="A2534">
        <v>5810843</v>
      </c>
      <c r="B2534" t="s">
        <v>6289</v>
      </c>
      <c r="C2534" t="s">
        <v>10971</v>
      </c>
      <c r="D2534" t="s">
        <v>11135</v>
      </c>
      <c r="E2534" t="s">
        <v>6292</v>
      </c>
      <c r="F2534" t="s">
        <v>10972</v>
      </c>
      <c r="G2534" t="s">
        <v>11136</v>
      </c>
      <c r="H2534">
        <v>0</v>
      </c>
      <c r="I2534">
        <v>0</v>
      </c>
      <c r="J2534">
        <v>1</v>
      </c>
      <c r="K2534">
        <v>0</v>
      </c>
      <c r="L2534">
        <v>0</v>
      </c>
      <c r="M2534">
        <v>0</v>
      </c>
    </row>
    <row r="2535" spans="1:13" x14ac:dyDescent="0.2">
      <c r="A2535">
        <v>5810841</v>
      </c>
      <c r="B2535" t="s">
        <v>6289</v>
      </c>
      <c r="C2535" t="s">
        <v>10971</v>
      </c>
      <c r="D2535" t="s">
        <v>11137</v>
      </c>
      <c r="E2535" t="s">
        <v>6292</v>
      </c>
      <c r="F2535" t="s">
        <v>10972</v>
      </c>
      <c r="G2535" t="s">
        <v>11138</v>
      </c>
      <c r="H2535">
        <v>0</v>
      </c>
      <c r="I2535">
        <v>0</v>
      </c>
      <c r="J2535">
        <v>1</v>
      </c>
      <c r="K2535">
        <v>0</v>
      </c>
      <c r="L2535">
        <v>0</v>
      </c>
      <c r="M2535">
        <v>0</v>
      </c>
    </row>
    <row r="2536" spans="1:13" x14ac:dyDescent="0.2">
      <c r="A2536">
        <v>5810024</v>
      </c>
      <c r="B2536" t="s">
        <v>6289</v>
      </c>
      <c r="C2536" t="s">
        <v>10971</v>
      </c>
      <c r="D2536" t="s">
        <v>11139</v>
      </c>
      <c r="E2536" t="s">
        <v>6292</v>
      </c>
      <c r="F2536" t="s">
        <v>10972</v>
      </c>
      <c r="G2536" t="s">
        <v>11140</v>
      </c>
      <c r="H2536">
        <v>0</v>
      </c>
      <c r="I2536">
        <v>0</v>
      </c>
      <c r="J2536">
        <v>1</v>
      </c>
      <c r="K2536">
        <v>0</v>
      </c>
      <c r="L2536">
        <v>0</v>
      </c>
      <c r="M2536">
        <v>0</v>
      </c>
    </row>
    <row r="2537" spans="1:13" x14ac:dyDescent="0.2">
      <c r="A2537">
        <v>5810003</v>
      </c>
      <c r="B2537" t="s">
        <v>6289</v>
      </c>
      <c r="C2537" t="s">
        <v>10971</v>
      </c>
      <c r="D2537" t="s">
        <v>8195</v>
      </c>
      <c r="E2537" t="s">
        <v>6292</v>
      </c>
      <c r="F2537" t="s">
        <v>10972</v>
      </c>
      <c r="G2537" t="s">
        <v>8196</v>
      </c>
      <c r="H2537">
        <v>0</v>
      </c>
      <c r="I2537">
        <v>0</v>
      </c>
      <c r="J2537">
        <v>1</v>
      </c>
      <c r="K2537">
        <v>0</v>
      </c>
      <c r="L2537">
        <v>0</v>
      </c>
      <c r="M2537">
        <v>0</v>
      </c>
    </row>
    <row r="2538" spans="1:13" x14ac:dyDescent="0.2">
      <c r="A2538">
        <v>5810088</v>
      </c>
      <c r="B2538" t="s">
        <v>6289</v>
      </c>
      <c r="C2538" t="s">
        <v>10971</v>
      </c>
      <c r="D2538" t="s">
        <v>11141</v>
      </c>
      <c r="E2538" t="s">
        <v>6292</v>
      </c>
      <c r="F2538" t="s">
        <v>10972</v>
      </c>
      <c r="G2538" t="s">
        <v>11142</v>
      </c>
      <c r="H2538">
        <v>0</v>
      </c>
      <c r="I2538">
        <v>0</v>
      </c>
      <c r="J2538">
        <v>1</v>
      </c>
      <c r="K2538">
        <v>0</v>
      </c>
      <c r="L2538">
        <v>0</v>
      </c>
      <c r="M2538">
        <v>0</v>
      </c>
    </row>
    <row r="2539" spans="1:13" x14ac:dyDescent="0.2">
      <c r="A2539">
        <v>5810856</v>
      </c>
      <c r="B2539" t="s">
        <v>6289</v>
      </c>
      <c r="C2539" t="s">
        <v>10971</v>
      </c>
      <c r="D2539" t="s">
        <v>11143</v>
      </c>
      <c r="E2539" t="s">
        <v>6292</v>
      </c>
      <c r="F2539" t="s">
        <v>10972</v>
      </c>
      <c r="G2539" t="s">
        <v>11144</v>
      </c>
      <c r="H2539">
        <v>0</v>
      </c>
      <c r="I2539">
        <v>0</v>
      </c>
      <c r="J2539">
        <v>1</v>
      </c>
      <c r="K2539">
        <v>0</v>
      </c>
      <c r="L2539">
        <v>0</v>
      </c>
      <c r="M2539">
        <v>0</v>
      </c>
    </row>
    <row r="2540" spans="1:13" x14ac:dyDescent="0.2">
      <c r="A2540">
        <v>5810818</v>
      </c>
      <c r="B2540" t="s">
        <v>6289</v>
      </c>
      <c r="C2540" t="s">
        <v>10971</v>
      </c>
      <c r="D2540" t="s">
        <v>11145</v>
      </c>
      <c r="E2540" t="s">
        <v>6292</v>
      </c>
      <c r="F2540" t="s">
        <v>10972</v>
      </c>
      <c r="G2540" t="s">
        <v>11146</v>
      </c>
      <c r="H2540">
        <v>0</v>
      </c>
      <c r="I2540">
        <v>0</v>
      </c>
      <c r="J2540">
        <v>1</v>
      </c>
      <c r="K2540">
        <v>0</v>
      </c>
      <c r="L2540">
        <v>0</v>
      </c>
      <c r="M2540">
        <v>0</v>
      </c>
    </row>
    <row r="2541" spans="1:13" x14ac:dyDescent="0.2">
      <c r="A2541">
        <v>5810837</v>
      </c>
      <c r="B2541" t="s">
        <v>6289</v>
      </c>
      <c r="C2541" t="s">
        <v>10971</v>
      </c>
      <c r="D2541" t="s">
        <v>9309</v>
      </c>
      <c r="E2541" t="s">
        <v>6292</v>
      </c>
      <c r="F2541" t="s">
        <v>10972</v>
      </c>
      <c r="G2541" t="s">
        <v>11147</v>
      </c>
      <c r="H2541">
        <v>0</v>
      </c>
      <c r="I2541">
        <v>0</v>
      </c>
      <c r="J2541">
        <v>1</v>
      </c>
      <c r="K2541">
        <v>0</v>
      </c>
      <c r="L2541">
        <v>0</v>
      </c>
      <c r="M2541">
        <v>0</v>
      </c>
    </row>
    <row r="2542" spans="1:13" x14ac:dyDescent="0.2">
      <c r="A2542">
        <v>5810091</v>
      </c>
      <c r="B2542" t="s">
        <v>6289</v>
      </c>
      <c r="C2542" t="s">
        <v>10971</v>
      </c>
      <c r="D2542" t="s">
        <v>11148</v>
      </c>
      <c r="E2542" t="s">
        <v>6292</v>
      </c>
      <c r="F2542" t="s">
        <v>10972</v>
      </c>
      <c r="G2542" t="s">
        <v>11149</v>
      </c>
      <c r="H2542">
        <v>0</v>
      </c>
      <c r="I2542">
        <v>0</v>
      </c>
      <c r="J2542">
        <v>1</v>
      </c>
      <c r="K2542">
        <v>0</v>
      </c>
      <c r="L2542">
        <v>0</v>
      </c>
      <c r="M2542">
        <v>0</v>
      </c>
    </row>
    <row r="2543" spans="1:13" x14ac:dyDescent="0.2">
      <c r="A2543">
        <v>5810054</v>
      </c>
      <c r="B2543" t="s">
        <v>6289</v>
      </c>
      <c r="C2543" t="s">
        <v>10971</v>
      </c>
      <c r="D2543" t="s">
        <v>11150</v>
      </c>
      <c r="E2543" t="s">
        <v>6292</v>
      </c>
      <c r="F2543" t="s">
        <v>10972</v>
      </c>
      <c r="G2543" t="s">
        <v>11151</v>
      </c>
      <c r="H2543">
        <v>0</v>
      </c>
      <c r="I2543">
        <v>0</v>
      </c>
      <c r="J2543">
        <v>1</v>
      </c>
      <c r="K2543">
        <v>0</v>
      </c>
      <c r="L2543">
        <v>0</v>
      </c>
      <c r="M2543">
        <v>0</v>
      </c>
    </row>
    <row r="2544" spans="1:13" x14ac:dyDescent="0.2">
      <c r="A2544">
        <v>5810042</v>
      </c>
      <c r="B2544" t="s">
        <v>6289</v>
      </c>
      <c r="C2544" t="s">
        <v>10971</v>
      </c>
      <c r="D2544" t="s">
        <v>11152</v>
      </c>
      <c r="E2544" t="s">
        <v>6292</v>
      </c>
      <c r="F2544" t="s">
        <v>10972</v>
      </c>
      <c r="G2544" t="s">
        <v>11153</v>
      </c>
      <c r="H2544">
        <v>0</v>
      </c>
      <c r="I2544">
        <v>0</v>
      </c>
      <c r="J2544">
        <v>1</v>
      </c>
      <c r="K2544">
        <v>0</v>
      </c>
      <c r="L2544">
        <v>0</v>
      </c>
      <c r="M2544">
        <v>0</v>
      </c>
    </row>
    <row r="2545" spans="1:13" x14ac:dyDescent="0.2">
      <c r="A2545">
        <v>5810076</v>
      </c>
      <c r="B2545" t="s">
        <v>6289</v>
      </c>
      <c r="C2545" t="s">
        <v>10971</v>
      </c>
      <c r="D2545" t="s">
        <v>11154</v>
      </c>
      <c r="E2545" t="s">
        <v>6292</v>
      </c>
      <c r="F2545" t="s">
        <v>10972</v>
      </c>
      <c r="G2545" t="s">
        <v>11155</v>
      </c>
      <c r="H2545">
        <v>0</v>
      </c>
      <c r="I2545">
        <v>0</v>
      </c>
      <c r="J2545">
        <v>1</v>
      </c>
      <c r="K2545">
        <v>0</v>
      </c>
      <c r="L2545">
        <v>0</v>
      </c>
      <c r="M2545">
        <v>0</v>
      </c>
    </row>
    <row r="2546" spans="1:13" x14ac:dyDescent="0.2">
      <c r="A2546">
        <v>5810019</v>
      </c>
      <c r="B2546" t="s">
        <v>6289</v>
      </c>
      <c r="C2546" t="s">
        <v>10971</v>
      </c>
      <c r="D2546" t="s">
        <v>11156</v>
      </c>
      <c r="E2546" t="s">
        <v>6292</v>
      </c>
      <c r="F2546" t="s">
        <v>10972</v>
      </c>
      <c r="G2546" t="s">
        <v>11157</v>
      </c>
      <c r="H2546">
        <v>0</v>
      </c>
      <c r="I2546">
        <v>0</v>
      </c>
      <c r="J2546">
        <v>1</v>
      </c>
      <c r="K2546">
        <v>0</v>
      </c>
      <c r="L2546">
        <v>0</v>
      </c>
      <c r="M2546">
        <v>0</v>
      </c>
    </row>
    <row r="2547" spans="1:13" x14ac:dyDescent="0.2">
      <c r="A2547">
        <v>5810056</v>
      </c>
      <c r="B2547" t="s">
        <v>6289</v>
      </c>
      <c r="C2547" t="s">
        <v>10971</v>
      </c>
      <c r="D2547" t="s">
        <v>11158</v>
      </c>
      <c r="E2547" t="s">
        <v>6292</v>
      </c>
      <c r="F2547" t="s">
        <v>10972</v>
      </c>
      <c r="G2547" t="s">
        <v>11159</v>
      </c>
      <c r="H2547">
        <v>0</v>
      </c>
      <c r="I2547">
        <v>0</v>
      </c>
      <c r="J2547">
        <v>1</v>
      </c>
      <c r="K2547">
        <v>0</v>
      </c>
      <c r="L2547">
        <v>0</v>
      </c>
      <c r="M2547">
        <v>0</v>
      </c>
    </row>
    <row r="2548" spans="1:13" x14ac:dyDescent="0.2">
      <c r="A2548">
        <v>5810081</v>
      </c>
      <c r="B2548" t="s">
        <v>6289</v>
      </c>
      <c r="C2548" t="s">
        <v>10971</v>
      </c>
      <c r="D2548" t="s">
        <v>8209</v>
      </c>
      <c r="E2548" t="s">
        <v>6292</v>
      </c>
      <c r="F2548" t="s">
        <v>10972</v>
      </c>
      <c r="G2548" t="s">
        <v>8210</v>
      </c>
      <c r="H2548">
        <v>0</v>
      </c>
      <c r="I2548">
        <v>0</v>
      </c>
      <c r="J2548">
        <v>1</v>
      </c>
      <c r="K2548">
        <v>0</v>
      </c>
      <c r="L2548">
        <v>0</v>
      </c>
      <c r="M2548">
        <v>0</v>
      </c>
    </row>
    <row r="2549" spans="1:13" x14ac:dyDescent="0.2">
      <c r="A2549">
        <v>5810023</v>
      </c>
      <c r="B2549" t="s">
        <v>6289</v>
      </c>
      <c r="C2549" t="s">
        <v>10971</v>
      </c>
      <c r="D2549" t="s">
        <v>11160</v>
      </c>
      <c r="E2549" t="s">
        <v>6292</v>
      </c>
      <c r="F2549" t="s">
        <v>10972</v>
      </c>
      <c r="G2549" t="s">
        <v>11161</v>
      </c>
      <c r="H2549">
        <v>0</v>
      </c>
      <c r="I2549">
        <v>0</v>
      </c>
      <c r="J2549">
        <v>1</v>
      </c>
      <c r="K2549">
        <v>0</v>
      </c>
      <c r="L2549">
        <v>0</v>
      </c>
      <c r="M2549">
        <v>0</v>
      </c>
    </row>
    <row r="2550" spans="1:13" x14ac:dyDescent="0.2">
      <c r="A2550">
        <v>5810010</v>
      </c>
      <c r="B2550" t="s">
        <v>6289</v>
      </c>
      <c r="C2550" t="s">
        <v>10971</v>
      </c>
      <c r="D2550" t="s">
        <v>11162</v>
      </c>
      <c r="E2550" t="s">
        <v>6292</v>
      </c>
      <c r="F2550" t="s">
        <v>10972</v>
      </c>
      <c r="G2550" t="s">
        <v>11163</v>
      </c>
      <c r="H2550">
        <v>0</v>
      </c>
      <c r="I2550">
        <v>0</v>
      </c>
      <c r="J2550">
        <v>1</v>
      </c>
      <c r="K2550">
        <v>0</v>
      </c>
      <c r="L2550">
        <v>0</v>
      </c>
      <c r="M2550">
        <v>0</v>
      </c>
    </row>
    <row r="2551" spans="1:13" x14ac:dyDescent="0.2">
      <c r="A2551">
        <v>5810030</v>
      </c>
      <c r="B2551" t="s">
        <v>6289</v>
      </c>
      <c r="C2551" t="s">
        <v>10971</v>
      </c>
      <c r="D2551" t="s">
        <v>11164</v>
      </c>
      <c r="E2551" t="s">
        <v>6292</v>
      </c>
      <c r="F2551" t="s">
        <v>10972</v>
      </c>
      <c r="G2551" t="s">
        <v>11165</v>
      </c>
      <c r="H2551">
        <v>0</v>
      </c>
      <c r="I2551">
        <v>0</v>
      </c>
      <c r="J2551">
        <v>1</v>
      </c>
      <c r="K2551">
        <v>0</v>
      </c>
      <c r="L2551">
        <v>0</v>
      </c>
      <c r="M2551">
        <v>0</v>
      </c>
    </row>
    <row r="2552" spans="1:13" x14ac:dyDescent="0.2">
      <c r="A2552">
        <v>5810815</v>
      </c>
      <c r="B2552" t="s">
        <v>6289</v>
      </c>
      <c r="C2552" t="s">
        <v>10971</v>
      </c>
      <c r="D2552" t="s">
        <v>11166</v>
      </c>
      <c r="E2552" t="s">
        <v>6292</v>
      </c>
      <c r="F2552" t="s">
        <v>10972</v>
      </c>
      <c r="G2552" t="s">
        <v>9656</v>
      </c>
      <c r="H2552">
        <v>0</v>
      </c>
      <c r="I2552">
        <v>0</v>
      </c>
      <c r="J2552">
        <v>1</v>
      </c>
      <c r="K2552">
        <v>0</v>
      </c>
      <c r="L2552">
        <v>0</v>
      </c>
      <c r="M2552">
        <v>0</v>
      </c>
    </row>
    <row r="2553" spans="1:13" x14ac:dyDescent="0.2">
      <c r="A2553">
        <v>5810027</v>
      </c>
      <c r="B2553" t="s">
        <v>6289</v>
      </c>
      <c r="C2553" t="s">
        <v>10971</v>
      </c>
      <c r="D2553" t="s">
        <v>11167</v>
      </c>
      <c r="E2553" t="s">
        <v>6292</v>
      </c>
      <c r="F2553" t="s">
        <v>10972</v>
      </c>
      <c r="G2553" t="s">
        <v>11168</v>
      </c>
      <c r="H2553">
        <v>0</v>
      </c>
      <c r="I2553">
        <v>0</v>
      </c>
      <c r="J2553">
        <v>1</v>
      </c>
      <c r="K2553">
        <v>1</v>
      </c>
      <c r="L2553">
        <v>0</v>
      </c>
      <c r="M2553">
        <v>0</v>
      </c>
    </row>
    <row r="2554" spans="1:13" x14ac:dyDescent="0.2">
      <c r="A2554">
        <v>5810028</v>
      </c>
      <c r="B2554" t="s">
        <v>6289</v>
      </c>
      <c r="C2554" t="s">
        <v>10971</v>
      </c>
      <c r="D2554" t="s">
        <v>11169</v>
      </c>
      <c r="E2554" t="s">
        <v>6292</v>
      </c>
      <c r="F2554" t="s">
        <v>10972</v>
      </c>
      <c r="G2554" t="s">
        <v>11170</v>
      </c>
      <c r="H2554">
        <v>0</v>
      </c>
      <c r="I2554">
        <v>0</v>
      </c>
      <c r="J2554">
        <v>1</v>
      </c>
      <c r="K2554">
        <v>0</v>
      </c>
      <c r="L2554">
        <v>0</v>
      </c>
      <c r="M2554">
        <v>0</v>
      </c>
    </row>
    <row r="2555" spans="1:13" x14ac:dyDescent="0.2">
      <c r="A2555">
        <v>5810016</v>
      </c>
      <c r="B2555" t="s">
        <v>6289</v>
      </c>
      <c r="C2555" t="s">
        <v>10971</v>
      </c>
      <c r="D2555" t="s">
        <v>11171</v>
      </c>
      <c r="E2555" t="s">
        <v>6292</v>
      </c>
      <c r="F2555" t="s">
        <v>10972</v>
      </c>
      <c r="G2555" t="s">
        <v>11172</v>
      </c>
      <c r="H2555">
        <v>0</v>
      </c>
      <c r="I2555">
        <v>0</v>
      </c>
      <c r="J2555">
        <v>1</v>
      </c>
      <c r="K2555">
        <v>0</v>
      </c>
      <c r="L2555">
        <v>0</v>
      </c>
      <c r="M2555">
        <v>0</v>
      </c>
    </row>
    <row r="2556" spans="1:13" x14ac:dyDescent="0.2">
      <c r="A2556">
        <v>5810085</v>
      </c>
      <c r="B2556" t="s">
        <v>6289</v>
      </c>
      <c r="C2556" t="s">
        <v>10971</v>
      </c>
      <c r="D2556" t="s">
        <v>11173</v>
      </c>
      <c r="E2556" t="s">
        <v>6292</v>
      </c>
      <c r="F2556" t="s">
        <v>10972</v>
      </c>
      <c r="G2556" t="s">
        <v>11174</v>
      </c>
      <c r="H2556">
        <v>0</v>
      </c>
      <c r="I2556">
        <v>0</v>
      </c>
      <c r="J2556">
        <v>1</v>
      </c>
      <c r="K2556">
        <v>0</v>
      </c>
      <c r="L2556">
        <v>0</v>
      </c>
      <c r="M2556">
        <v>0</v>
      </c>
    </row>
    <row r="2557" spans="1:13" x14ac:dyDescent="0.2">
      <c r="A2557">
        <v>5810812</v>
      </c>
      <c r="B2557" t="s">
        <v>6289</v>
      </c>
      <c r="C2557" t="s">
        <v>10971</v>
      </c>
      <c r="D2557" t="s">
        <v>11175</v>
      </c>
      <c r="E2557" t="s">
        <v>6292</v>
      </c>
      <c r="F2557" t="s">
        <v>10972</v>
      </c>
      <c r="G2557" t="s">
        <v>11176</v>
      </c>
      <c r="H2557">
        <v>0</v>
      </c>
      <c r="I2557">
        <v>0</v>
      </c>
      <c r="J2557">
        <v>1</v>
      </c>
      <c r="K2557">
        <v>0</v>
      </c>
      <c r="L2557">
        <v>0</v>
      </c>
      <c r="M2557">
        <v>0</v>
      </c>
    </row>
    <row r="2558" spans="1:13" x14ac:dyDescent="0.2">
      <c r="A2558">
        <v>5810801</v>
      </c>
      <c r="B2558" t="s">
        <v>6289</v>
      </c>
      <c r="C2558" t="s">
        <v>10971</v>
      </c>
      <c r="D2558" t="s">
        <v>11177</v>
      </c>
      <c r="E2558" t="s">
        <v>6292</v>
      </c>
      <c r="F2558" t="s">
        <v>10972</v>
      </c>
      <c r="G2558" t="s">
        <v>11178</v>
      </c>
      <c r="H2558">
        <v>0</v>
      </c>
      <c r="I2558">
        <v>0</v>
      </c>
      <c r="J2558">
        <v>1</v>
      </c>
      <c r="K2558">
        <v>0</v>
      </c>
      <c r="L2558">
        <v>0</v>
      </c>
      <c r="M2558">
        <v>0</v>
      </c>
    </row>
    <row r="2559" spans="1:13" x14ac:dyDescent="0.2">
      <c r="A2559">
        <v>5810864</v>
      </c>
      <c r="B2559" t="s">
        <v>6289</v>
      </c>
      <c r="C2559" t="s">
        <v>10971</v>
      </c>
      <c r="D2559" t="s">
        <v>11179</v>
      </c>
      <c r="E2559" t="s">
        <v>6292</v>
      </c>
      <c r="F2559" t="s">
        <v>10972</v>
      </c>
      <c r="G2559" t="s">
        <v>11180</v>
      </c>
      <c r="H2559">
        <v>0</v>
      </c>
      <c r="I2559">
        <v>0</v>
      </c>
      <c r="J2559">
        <v>0</v>
      </c>
      <c r="K2559">
        <v>0</v>
      </c>
      <c r="L2559">
        <v>0</v>
      </c>
      <c r="M2559">
        <v>0</v>
      </c>
    </row>
    <row r="2560" spans="1:13" x14ac:dyDescent="0.2">
      <c r="A2560">
        <v>5810021</v>
      </c>
      <c r="B2560" t="s">
        <v>6289</v>
      </c>
      <c r="C2560" t="s">
        <v>10971</v>
      </c>
      <c r="D2560" t="s">
        <v>11181</v>
      </c>
      <c r="E2560" t="s">
        <v>6292</v>
      </c>
      <c r="F2560" t="s">
        <v>10972</v>
      </c>
      <c r="G2560" t="s">
        <v>11182</v>
      </c>
      <c r="H2560">
        <v>0</v>
      </c>
      <c r="I2560">
        <v>0</v>
      </c>
      <c r="J2560">
        <v>1</v>
      </c>
      <c r="K2560">
        <v>0</v>
      </c>
      <c r="L2560">
        <v>0</v>
      </c>
      <c r="M2560">
        <v>0</v>
      </c>
    </row>
    <row r="2561" spans="1:13" x14ac:dyDescent="0.2">
      <c r="A2561">
        <v>5810867</v>
      </c>
      <c r="B2561" t="s">
        <v>6289</v>
      </c>
      <c r="C2561" t="s">
        <v>10971</v>
      </c>
      <c r="D2561" t="s">
        <v>8536</v>
      </c>
      <c r="E2561" t="s">
        <v>6292</v>
      </c>
      <c r="F2561" t="s">
        <v>10972</v>
      </c>
      <c r="G2561" t="s">
        <v>8537</v>
      </c>
      <c r="H2561">
        <v>0</v>
      </c>
      <c r="I2561">
        <v>0</v>
      </c>
      <c r="J2561">
        <v>1</v>
      </c>
      <c r="K2561">
        <v>0</v>
      </c>
      <c r="L2561">
        <v>0</v>
      </c>
      <c r="M2561">
        <v>0</v>
      </c>
    </row>
    <row r="2562" spans="1:13" x14ac:dyDescent="0.2">
      <c r="A2562">
        <v>5810013</v>
      </c>
      <c r="B2562" t="s">
        <v>6289</v>
      </c>
      <c r="C2562" t="s">
        <v>10971</v>
      </c>
      <c r="D2562" t="s">
        <v>11183</v>
      </c>
      <c r="E2562" t="s">
        <v>6292</v>
      </c>
      <c r="F2562" t="s">
        <v>10972</v>
      </c>
      <c r="G2562" t="s">
        <v>11184</v>
      </c>
      <c r="H2562">
        <v>0</v>
      </c>
      <c r="I2562">
        <v>0</v>
      </c>
      <c r="J2562">
        <v>1</v>
      </c>
      <c r="K2562">
        <v>0</v>
      </c>
      <c r="L2562">
        <v>0</v>
      </c>
      <c r="M2562">
        <v>0</v>
      </c>
    </row>
    <row r="2563" spans="1:13" x14ac:dyDescent="0.2">
      <c r="A2563">
        <v>5810831</v>
      </c>
      <c r="B2563" t="s">
        <v>6289</v>
      </c>
      <c r="C2563" t="s">
        <v>10971</v>
      </c>
      <c r="D2563" t="s">
        <v>11185</v>
      </c>
      <c r="E2563" t="s">
        <v>6292</v>
      </c>
      <c r="F2563" t="s">
        <v>10972</v>
      </c>
      <c r="G2563" t="s">
        <v>11186</v>
      </c>
      <c r="H2563">
        <v>0</v>
      </c>
      <c r="I2563">
        <v>0</v>
      </c>
      <c r="J2563">
        <v>1</v>
      </c>
      <c r="K2563">
        <v>0</v>
      </c>
      <c r="L2563">
        <v>0</v>
      </c>
      <c r="M2563">
        <v>0</v>
      </c>
    </row>
    <row r="2564" spans="1:13" x14ac:dyDescent="0.2">
      <c r="A2564">
        <v>5810032</v>
      </c>
      <c r="B2564" t="s">
        <v>6289</v>
      </c>
      <c r="C2564" t="s">
        <v>10971</v>
      </c>
      <c r="D2564" t="s">
        <v>11187</v>
      </c>
      <c r="E2564" t="s">
        <v>6292</v>
      </c>
      <c r="F2564" t="s">
        <v>10972</v>
      </c>
      <c r="G2564" t="s">
        <v>11188</v>
      </c>
      <c r="H2564">
        <v>0</v>
      </c>
      <c r="I2564">
        <v>0</v>
      </c>
      <c r="J2564">
        <v>1</v>
      </c>
      <c r="K2564">
        <v>0</v>
      </c>
      <c r="L2564">
        <v>0</v>
      </c>
      <c r="M2564">
        <v>0</v>
      </c>
    </row>
    <row r="2565" spans="1:13" x14ac:dyDescent="0.2">
      <c r="A2565">
        <v>5810034</v>
      </c>
      <c r="B2565" t="s">
        <v>6289</v>
      </c>
      <c r="C2565" t="s">
        <v>10971</v>
      </c>
      <c r="D2565" t="s">
        <v>11189</v>
      </c>
      <c r="E2565" t="s">
        <v>6292</v>
      </c>
      <c r="F2565" t="s">
        <v>10972</v>
      </c>
      <c r="G2565" t="s">
        <v>11190</v>
      </c>
      <c r="H2565">
        <v>0</v>
      </c>
      <c r="I2565">
        <v>0</v>
      </c>
      <c r="J2565">
        <v>1</v>
      </c>
      <c r="K2565">
        <v>0</v>
      </c>
      <c r="L2565">
        <v>0</v>
      </c>
      <c r="M2565">
        <v>0</v>
      </c>
    </row>
    <row r="2566" spans="1:13" x14ac:dyDescent="0.2">
      <c r="A2566">
        <v>5810086</v>
      </c>
      <c r="B2566" t="s">
        <v>6289</v>
      </c>
      <c r="C2566" t="s">
        <v>10971</v>
      </c>
      <c r="D2566" t="s">
        <v>11191</v>
      </c>
      <c r="E2566" t="s">
        <v>6292</v>
      </c>
      <c r="F2566" t="s">
        <v>10972</v>
      </c>
      <c r="G2566" t="s">
        <v>11192</v>
      </c>
      <c r="H2566">
        <v>0</v>
      </c>
      <c r="I2566">
        <v>0</v>
      </c>
      <c r="J2566">
        <v>1</v>
      </c>
      <c r="K2566">
        <v>0</v>
      </c>
      <c r="L2566">
        <v>0</v>
      </c>
      <c r="M2566">
        <v>0</v>
      </c>
    </row>
    <row r="2567" spans="1:13" x14ac:dyDescent="0.2">
      <c r="A2567">
        <v>5810027</v>
      </c>
      <c r="B2567" t="s">
        <v>6289</v>
      </c>
      <c r="C2567" t="s">
        <v>10971</v>
      </c>
      <c r="D2567" t="s">
        <v>11193</v>
      </c>
      <c r="E2567" t="s">
        <v>6292</v>
      </c>
      <c r="F2567" t="s">
        <v>10972</v>
      </c>
      <c r="G2567" t="s">
        <v>11194</v>
      </c>
      <c r="H2567">
        <v>0</v>
      </c>
      <c r="I2567">
        <v>0</v>
      </c>
      <c r="J2567">
        <v>0</v>
      </c>
      <c r="K2567">
        <v>1</v>
      </c>
      <c r="L2567">
        <v>0</v>
      </c>
      <c r="M2567">
        <v>0</v>
      </c>
    </row>
    <row r="2568" spans="1:13" x14ac:dyDescent="0.2">
      <c r="A2568">
        <v>5810069</v>
      </c>
      <c r="B2568" t="s">
        <v>6289</v>
      </c>
      <c r="C2568" t="s">
        <v>10971</v>
      </c>
      <c r="D2568" t="s">
        <v>11195</v>
      </c>
      <c r="E2568" t="s">
        <v>6292</v>
      </c>
      <c r="F2568" t="s">
        <v>10972</v>
      </c>
      <c r="G2568" t="s">
        <v>11196</v>
      </c>
      <c r="H2568">
        <v>0</v>
      </c>
      <c r="I2568">
        <v>0</v>
      </c>
      <c r="J2568">
        <v>1</v>
      </c>
      <c r="K2568">
        <v>0</v>
      </c>
      <c r="L2568">
        <v>0</v>
      </c>
      <c r="M2568">
        <v>0</v>
      </c>
    </row>
    <row r="2569" spans="1:13" x14ac:dyDescent="0.2">
      <c r="A2569">
        <v>5810011</v>
      </c>
      <c r="B2569" t="s">
        <v>6289</v>
      </c>
      <c r="C2569" t="s">
        <v>10971</v>
      </c>
      <c r="D2569" t="s">
        <v>10967</v>
      </c>
      <c r="E2569" t="s">
        <v>6292</v>
      </c>
      <c r="F2569" t="s">
        <v>10972</v>
      </c>
      <c r="G2569" t="s">
        <v>10968</v>
      </c>
      <c r="H2569">
        <v>0</v>
      </c>
      <c r="I2569">
        <v>0</v>
      </c>
      <c r="J2569">
        <v>0</v>
      </c>
      <c r="K2569">
        <v>0</v>
      </c>
      <c r="L2569">
        <v>0</v>
      </c>
      <c r="M2569">
        <v>0</v>
      </c>
    </row>
    <row r="2570" spans="1:13" x14ac:dyDescent="0.2">
      <c r="A2570">
        <v>5810038</v>
      </c>
      <c r="B2570" t="s">
        <v>6289</v>
      </c>
      <c r="C2570" t="s">
        <v>10971</v>
      </c>
      <c r="D2570" t="s">
        <v>11197</v>
      </c>
      <c r="E2570" t="s">
        <v>6292</v>
      </c>
      <c r="F2570" t="s">
        <v>10972</v>
      </c>
      <c r="G2570" t="s">
        <v>11198</v>
      </c>
      <c r="H2570">
        <v>0</v>
      </c>
      <c r="I2570">
        <v>0</v>
      </c>
      <c r="J2570">
        <v>1</v>
      </c>
      <c r="K2570">
        <v>0</v>
      </c>
      <c r="L2570">
        <v>0</v>
      </c>
      <c r="M2570">
        <v>0</v>
      </c>
    </row>
    <row r="2571" spans="1:13" x14ac:dyDescent="0.2">
      <c r="A2571">
        <v>5980000</v>
      </c>
      <c r="B2571" t="s">
        <v>6289</v>
      </c>
      <c r="C2571" t="s">
        <v>11199</v>
      </c>
      <c r="D2571" t="s">
        <v>6291</v>
      </c>
      <c r="E2571" t="s">
        <v>6292</v>
      </c>
      <c r="F2571" t="s">
        <v>11200</v>
      </c>
      <c r="G2571" t="s">
        <v>6294</v>
      </c>
      <c r="H2571">
        <v>0</v>
      </c>
      <c r="I2571">
        <v>0</v>
      </c>
      <c r="J2571">
        <v>0</v>
      </c>
      <c r="K2571">
        <v>1</v>
      </c>
      <c r="L2571">
        <v>0</v>
      </c>
      <c r="M2571">
        <v>0</v>
      </c>
    </row>
    <row r="2572" spans="1:13" x14ac:dyDescent="0.2">
      <c r="A2572">
        <v>5980014</v>
      </c>
      <c r="B2572" t="s">
        <v>6289</v>
      </c>
      <c r="C2572" t="s">
        <v>11199</v>
      </c>
      <c r="D2572" t="s">
        <v>11201</v>
      </c>
      <c r="E2572" t="s">
        <v>6292</v>
      </c>
      <c r="F2572" t="s">
        <v>11200</v>
      </c>
      <c r="G2572" t="s">
        <v>11202</v>
      </c>
      <c r="H2572">
        <v>0</v>
      </c>
      <c r="I2572">
        <v>0</v>
      </c>
      <c r="J2572">
        <v>1</v>
      </c>
      <c r="K2572">
        <v>0</v>
      </c>
      <c r="L2572">
        <v>0</v>
      </c>
      <c r="M2572">
        <v>0</v>
      </c>
    </row>
    <row r="2573" spans="1:13" x14ac:dyDescent="0.2">
      <c r="A2573">
        <v>5980052</v>
      </c>
      <c r="B2573" t="s">
        <v>6289</v>
      </c>
      <c r="C2573" t="s">
        <v>11199</v>
      </c>
      <c r="D2573" t="s">
        <v>9577</v>
      </c>
      <c r="E2573" t="s">
        <v>6292</v>
      </c>
      <c r="F2573" t="s">
        <v>11200</v>
      </c>
      <c r="G2573" t="s">
        <v>6833</v>
      </c>
      <c r="H2573">
        <v>0</v>
      </c>
      <c r="I2573">
        <v>0</v>
      </c>
      <c r="J2573">
        <v>0</v>
      </c>
      <c r="K2573">
        <v>0</v>
      </c>
      <c r="L2573">
        <v>0</v>
      </c>
      <c r="M2573">
        <v>0</v>
      </c>
    </row>
    <row r="2574" spans="1:13" x14ac:dyDescent="0.2">
      <c r="A2574">
        <v>5980072</v>
      </c>
      <c r="B2574" t="s">
        <v>6289</v>
      </c>
      <c r="C2574" t="s">
        <v>11199</v>
      </c>
      <c r="D2574" t="s">
        <v>11203</v>
      </c>
      <c r="E2574" t="s">
        <v>6292</v>
      </c>
      <c r="F2574" t="s">
        <v>11200</v>
      </c>
      <c r="G2574" t="s">
        <v>11204</v>
      </c>
      <c r="H2574">
        <v>0</v>
      </c>
      <c r="I2574">
        <v>0</v>
      </c>
      <c r="J2574">
        <v>1</v>
      </c>
      <c r="K2574">
        <v>0</v>
      </c>
      <c r="L2574">
        <v>0</v>
      </c>
      <c r="M2574">
        <v>0</v>
      </c>
    </row>
    <row r="2575" spans="1:13" x14ac:dyDescent="0.2">
      <c r="A2575">
        <v>5980005</v>
      </c>
      <c r="B2575" t="s">
        <v>6289</v>
      </c>
      <c r="C2575" t="s">
        <v>11199</v>
      </c>
      <c r="D2575" t="s">
        <v>11205</v>
      </c>
      <c r="E2575" t="s">
        <v>6292</v>
      </c>
      <c r="F2575" t="s">
        <v>11200</v>
      </c>
      <c r="G2575" t="s">
        <v>11206</v>
      </c>
      <c r="H2575">
        <v>0</v>
      </c>
      <c r="I2575">
        <v>0</v>
      </c>
      <c r="J2575">
        <v>1</v>
      </c>
      <c r="K2575">
        <v>0</v>
      </c>
      <c r="L2575">
        <v>0</v>
      </c>
      <c r="M2575">
        <v>0</v>
      </c>
    </row>
    <row r="2576" spans="1:13" x14ac:dyDescent="0.2">
      <c r="A2576">
        <v>5980006</v>
      </c>
      <c r="B2576" t="s">
        <v>6289</v>
      </c>
      <c r="C2576" t="s">
        <v>11199</v>
      </c>
      <c r="D2576" t="s">
        <v>11207</v>
      </c>
      <c r="E2576" t="s">
        <v>6292</v>
      </c>
      <c r="F2576" t="s">
        <v>11200</v>
      </c>
      <c r="G2576" t="s">
        <v>11208</v>
      </c>
      <c r="H2576">
        <v>0</v>
      </c>
      <c r="I2576">
        <v>0</v>
      </c>
      <c r="J2576">
        <v>1</v>
      </c>
      <c r="K2576">
        <v>0</v>
      </c>
      <c r="L2576">
        <v>0</v>
      </c>
      <c r="M2576">
        <v>0</v>
      </c>
    </row>
    <row r="2577" spans="1:13" x14ac:dyDescent="0.2">
      <c r="A2577">
        <v>5980004</v>
      </c>
      <c r="B2577" t="s">
        <v>6289</v>
      </c>
      <c r="C2577" t="s">
        <v>11199</v>
      </c>
      <c r="D2577" t="s">
        <v>11209</v>
      </c>
      <c r="E2577" t="s">
        <v>6292</v>
      </c>
      <c r="F2577" t="s">
        <v>11200</v>
      </c>
      <c r="G2577" t="s">
        <v>11210</v>
      </c>
      <c r="H2577">
        <v>0</v>
      </c>
      <c r="I2577">
        <v>0</v>
      </c>
      <c r="J2577">
        <v>1</v>
      </c>
      <c r="K2577">
        <v>0</v>
      </c>
      <c r="L2577">
        <v>0</v>
      </c>
      <c r="M2577">
        <v>0</v>
      </c>
    </row>
    <row r="2578" spans="1:13" x14ac:dyDescent="0.2">
      <c r="A2578">
        <v>5980007</v>
      </c>
      <c r="B2578" t="s">
        <v>6289</v>
      </c>
      <c r="C2578" t="s">
        <v>11199</v>
      </c>
      <c r="D2578" t="s">
        <v>7801</v>
      </c>
      <c r="E2578" t="s">
        <v>6292</v>
      </c>
      <c r="F2578" t="s">
        <v>11200</v>
      </c>
      <c r="G2578" t="s">
        <v>7802</v>
      </c>
      <c r="H2578">
        <v>0</v>
      </c>
      <c r="I2578">
        <v>0</v>
      </c>
      <c r="J2578">
        <v>1</v>
      </c>
      <c r="K2578">
        <v>0</v>
      </c>
      <c r="L2578">
        <v>0</v>
      </c>
      <c r="M2578">
        <v>0</v>
      </c>
    </row>
    <row r="2579" spans="1:13" x14ac:dyDescent="0.2">
      <c r="A2579">
        <v>5980023</v>
      </c>
      <c r="B2579" t="s">
        <v>6289</v>
      </c>
      <c r="C2579" t="s">
        <v>11199</v>
      </c>
      <c r="D2579" t="s">
        <v>11211</v>
      </c>
      <c r="E2579" t="s">
        <v>6292</v>
      </c>
      <c r="F2579" t="s">
        <v>11200</v>
      </c>
      <c r="G2579" t="s">
        <v>11212</v>
      </c>
      <c r="H2579">
        <v>0</v>
      </c>
      <c r="I2579">
        <v>0</v>
      </c>
      <c r="J2579">
        <v>0</v>
      </c>
      <c r="K2579">
        <v>0</v>
      </c>
      <c r="L2579">
        <v>0</v>
      </c>
      <c r="M2579">
        <v>0</v>
      </c>
    </row>
    <row r="2580" spans="1:13" x14ac:dyDescent="0.2">
      <c r="A2580">
        <v>5980053</v>
      </c>
      <c r="B2580" t="s">
        <v>6289</v>
      </c>
      <c r="C2580" t="s">
        <v>11199</v>
      </c>
      <c r="D2580" t="s">
        <v>11213</v>
      </c>
      <c r="E2580" t="s">
        <v>6292</v>
      </c>
      <c r="F2580" t="s">
        <v>11200</v>
      </c>
      <c r="G2580" t="s">
        <v>11214</v>
      </c>
      <c r="H2580">
        <v>0</v>
      </c>
      <c r="I2580">
        <v>0</v>
      </c>
      <c r="J2580">
        <v>0</v>
      </c>
      <c r="K2580">
        <v>0</v>
      </c>
      <c r="L2580">
        <v>0</v>
      </c>
      <c r="M2580">
        <v>0</v>
      </c>
    </row>
    <row r="2581" spans="1:13" x14ac:dyDescent="0.2">
      <c r="A2581">
        <v>5980043</v>
      </c>
      <c r="B2581" t="s">
        <v>6289</v>
      </c>
      <c r="C2581" t="s">
        <v>11199</v>
      </c>
      <c r="D2581" t="s">
        <v>11215</v>
      </c>
      <c r="E2581" t="s">
        <v>6292</v>
      </c>
      <c r="F2581" t="s">
        <v>11200</v>
      </c>
      <c r="G2581" t="s">
        <v>11216</v>
      </c>
      <c r="H2581">
        <v>0</v>
      </c>
      <c r="I2581">
        <v>0</v>
      </c>
      <c r="J2581">
        <v>1</v>
      </c>
      <c r="K2581">
        <v>0</v>
      </c>
      <c r="L2581">
        <v>0</v>
      </c>
      <c r="M2581">
        <v>0</v>
      </c>
    </row>
    <row r="2582" spans="1:13" x14ac:dyDescent="0.2">
      <c r="A2582">
        <v>5980036</v>
      </c>
      <c r="B2582" t="s">
        <v>6289</v>
      </c>
      <c r="C2582" t="s">
        <v>11199</v>
      </c>
      <c r="D2582" t="s">
        <v>11217</v>
      </c>
      <c r="E2582" t="s">
        <v>6292</v>
      </c>
      <c r="F2582" t="s">
        <v>11200</v>
      </c>
      <c r="G2582" t="s">
        <v>11218</v>
      </c>
      <c r="H2582">
        <v>0</v>
      </c>
      <c r="I2582">
        <v>0</v>
      </c>
      <c r="J2582">
        <v>1</v>
      </c>
      <c r="K2582">
        <v>1</v>
      </c>
      <c r="L2582">
        <v>0</v>
      </c>
      <c r="M2582">
        <v>0</v>
      </c>
    </row>
    <row r="2583" spans="1:13" x14ac:dyDescent="0.2">
      <c r="A2583">
        <v>5980044</v>
      </c>
      <c r="B2583" t="s">
        <v>6289</v>
      </c>
      <c r="C2583" t="s">
        <v>11199</v>
      </c>
      <c r="D2583" t="s">
        <v>11219</v>
      </c>
      <c r="E2583" t="s">
        <v>6292</v>
      </c>
      <c r="F2583" t="s">
        <v>11200</v>
      </c>
      <c r="G2583" t="s">
        <v>11220</v>
      </c>
      <c r="H2583">
        <v>0</v>
      </c>
      <c r="I2583">
        <v>0</v>
      </c>
      <c r="J2583">
        <v>1</v>
      </c>
      <c r="K2583">
        <v>0</v>
      </c>
      <c r="L2583">
        <v>0</v>
      </c>
      <c r="M2583">
        <v>0</v>
      </c>
    </row>
    <row r="2584" spans="1:13" x14ac:dyDescent="0.2">
      <c r="A2584">
        <v>5980058</v>
      </c>
      <c r="B2584" t="s">
        <v>6289</v>
      </c>
      <c r="C2584" t="s">
        <v>11199</v>
      </c>
      <c r="D2584" t="s">
        <v>9159</v>
      </c>
      <c r="E2584" t="s">
        <v>6292</v>
      </c>
      <c r="F2584" t="s">
        <v>11200</v>
      </c>
      <c r="G2584" t="s">
        <v>9160</v>
      </c>
      <c r="H2584">
        <v>0</v>
      </c>
      <c r="I2584">
        <v>0</v>
      </c>
      <c r="J2584">
        <v>0</v>
      </c>
      <c r="K2584">
        <v>0</v>
      </c>
      <c r="L2584">
        <v>0</v>
      </c>
      <c r="M2584">
        <v>0</v>
      </c>
    </row>
    <row r="2585" spans="1:13" x14ac:dyDescent="0.2">
      <c r="A2585">
        <v>5980001</v>
      </c>
      <c r="B2585" t="s">
        <v>6289</v>
      </c>
      <c r="C2585" t="s">
        <v>11199</v>
      </c>
      <c r="D2585" t="s">
        <v>11221</v>
      </c>
      <c r="E2585" t="s">
        <v>6292</v>
      </c>
      <c r="F2585" t="s">
        <v>11200</v>
      </c>
      <c r="G2585" t="s">
        <v>11222</v>
      </c>
      <c r="H2585">
        <v>0</v>
      </c>
      <c r="I2585">
        <v>0</v>
      </c>
      <c r="J2585">
        <v>0</v>
      </c>
      <c r="K2585">
        <v>0</v>
      </c>
      <c r="L2585">
        <v>0</v>
      </c>
      <c r="M2585">
        <v>0</v>
      </c>
    </row>
    <row r="2586" spans="1:13" x14ac:dyDescent="0.2">
      <c r="A2586">
        <v>5980024</v>
      </c>
      <c r="B2586" t="s">
        <v>6289</v>
      </c>
      <c r="C2586" t="s">
        <v>11199</v>
      </c>
      <c r="D2586" t="s">
        <v>11223</v>
      </c>
      <c r="E2586" t="s">
        <v>6292</v>
      </c>
      <c r="F2586" t="s">
        <v>11200</v>
      </c>
      <c r="G2586" t="s">
        <v>11224</v>
      </c>
      <c r="H2586">
        <v>0</v>
      </c>
      <c r="I2586">
        <v>0</v>
      </c>
      <c r="J2586">
        <v>0</v>
      </c>
      <c r="K2586">
        <v>0</v>
      </c>
      <c r="L2586">
        <v>0</v>
      </c>
      <c r="M2586">
        <v>0</v>
      </c>
    </row>
    <row r="2587" spans="1:13" x14ac:dyDescent="0.2">
      <c r="A2587">
        <v>5980054</v>
      </c>
      <c r="B2587" t="s">
        <v>6289</v>
      </c>
      <c r="C2587" t="s">
        <v>11199</v>
      </c>
      <c r="D2587" t="s">
        <v>9349</v>
      </c>
      <c r="E2587" t="s">
        <v>6292</v>
      </c>
      <c r="F2587" t="s">
        <v>11200</v>
      </c>
      <c r="G2587" t="s">
        <v>9350</v>
      </c>
      <c r="H2587">
        <v>0</v>
      </c>
      <c r="I2587">
        <v>0</v>
      </c>
      <c r="J2587">
        <v>0</v>
      </c>
      <c r="K2587">
        <v>0</v>
      </c>
      <c r="L2587">
        <v>0</v>
      </c>
      <c r="M2587">
        <v>0</v>
      </c>
    </row>
    <row r="2588" spans="1:13" x14ac:dyDescent="0.2">
      <c r="A2588">
        <v>5980075</v>
      </c>
      <c r="B2588" t="s">
        <v>6289</v>
      </c>
      <c r="C2588" t="s">
        <v>11199</v>
      </c>
      <c r="D2588" t="s">
        <v>11225</v>
      </c>
      <c r="E2588" t="s">
        <v>6292</v>
      </c>
      <c r="F2588" t="s">
        <v>11200</v>
      </c>
      <c r="G2588" t="s">
        <v>11226</v>
      </c>
      <c r="H2588">
        <v>0</v>
      </c>
      <c r="I2588">
        <v>0</v>
      </c>
      <c r="J2588">
        <v>0</v>
      </c>
      <c r="K2588">
        <v>0</v>
      </c>
      <c r="L2588">
        <v>0</v>
      </c>
      <c r="M2588">
        <v>0</v>
      </c>
    </row>
    <row r="2589" spans="1:13" x14ac:dyDescent="0.2">
      <c r="A2589">
        <v>5980062</v>
      </c>
      <c r="B2589" t="s">
        <v>6289</v>
      </c>
      <c r="C2589" t="s">
        <v>11199</v>
      </c>
      <c r="D2589" t="s">
        <v>11227</v>
      </c>
      <c r="E2589" t="s">
        <v>6292</v>
      </c>
      <c r="F2589" t="s">
        <v>11200</v>
      </c>
      <c r="G2589" t="s">
        <v>11228</v>
      </c>
      <c r="H2589">
        <v>0</v>
      </c>
      <c r="I2589">
        <v>0</v>
      </c>
      <c r="J2589">
        <v>1</v>
      </c>
      <c r="K2589">
        <v>0</v>
      </c>
      <c r="L2589">
        <v>0</v>
      </c>
      <c r="M2589">
        <v>0</v>
      </c>
    </row>
    <row r="2590" spans="1:13" x14ac:dyDescent="0.2">
      <c r="A2590">
        <v>5980008</v>
      </c>
      <c r="B2590" t="s">
        <v>6289</v>
      </c>
      <c r="C2590" t="s">
        <v>11199</v>
      </c>
      <c r="D2590" t="s">
        <v>11229</v>
      </c>
      <c r="E2590" t="s">
        <v>6292</v>
      </c>
      <c r="F2590" t="s">
        <v>11200</v>
      </c>
      <c r="G2590" t="s">
        <v>11230</v>
      </c>
      <c r="H2590">
        <v>0</v>
      </c>
      <c r="I2590">
        <v>0</v>
      </c>
      <c r="J2590">
        <v>1</v>
      </c>
      <c r="K2590">
        <v>0</v>
      </c>
      <c r="L2590">
        <v>0</v>
      </c>
      <c r="M2590">
        <v>0</v>
      </c>
    </row>
    <row r="2591" spans="1:13" x14ac:dyDescent="0.2">
      <c r="A2591">
        <v>5980051</v>
      </c>
      <c r="B2591" t="s">
        <v>6289</v>
      </c>
      <c r="C2591" t="s">
        <v>11199</v>
      </c>
      <c r="D2591" t="s">
        <v>6407</v>
      </c>
      <c r="E2591" t="s">
        <v>6292</v>
      </c>
      <c r="F2591" t="s">
        <v>11200</v>
      </c>
      <c r="G2591" t="s">
        <v>6408</v>
      </c>
      <c r="H2591">
        <v>0</v>
      </c>
      <c r="I2591">
        <v>0</v>
      </c>
      <c r="J2591">
        <v>1</v>
      </c>
      <c r="K2591">
        <v>0</v>
      </c>
      <c r="L2591">
        <v>0</v>
      </c>
      <c r="M2591">
        <v>0</v>
      </c>
    </row>
    <row r="2592" spans="1:13" x14ac:dyDescent="0.2">
      <c r="A2592">
        <v>5980032</v>
      </c>
      <c r="B2592" t="s">
        <v>6289</v>
      </c>
      <c r="C2592" t="s">
        <v>11199</v>
      </c>
      <c r="D2592" t="s">
        <v>11231</v>
      </c>
      <c r="E2592" t="s">
        <v>6292</v>
      </c>
      <c r="F2592" t="s">
        <v>11200</v>
      </c>
      <c r="G2592" t="s">
        <v>11232</v>
      </c>
      <c r="H2592">
        <v>0</v>
      </c>
      <c r="I2592">
        <v>0</v>
      </c>
      <c r="J2592">
        <v>1</v>
      </c>
      <c r="K2592">
        <v>0</v>
      </c>
      <c r="L2592">
        <v>0</v>
      </c>
      <c r="M2592">
        <v>0</v>
      </c>
    </row>
    <row r="2593" spans="1:13" x14ac:dyDescent="0.2">
      <c r="A2593">
        <v>5980061</v>
      </c>
      <c r="B2593" t="s">
        <v>6289</v>
      </c>
      <c r="C2593" t="s">
        <v>11199</v>
      </c>
      <c r="D2593" t="s">
        <v>11233</v>
      </c>
      <c r="E2593" t="s">
        <v>6292</v>
      </c>
      <c r="F2593" t="s">
        <v>11200</v>
      </c>
      <c r="G2593" t="s">
        <v>11234</v>
      </c>
      <c r="H2593">
        <v>0</v>
      </c>
      <c r="I2593">
        <v>0</v>
      </c>
      <c r="J2593">
        <v>0</v>
      </c>
      <c r="K2593">
        <v>0</v>
      </c>
      <c r="L2593">
        <v>0</v>
      </c>
      <c r="M2593">
        <v>0</v>
      </c>
    </row>
    <row r="2594" spans="1:13" x14ac:dyDescent="0.2">
      <c r="A2594">
        <v>5490001</v>
      </c>
      <c r="B2594" t="s">
        <v>6289</v>
      </c>
      <c r="C2594" t="s">
        <v>11199</v>
      </c>
      <c r="D2594" t="s">
        <v>11235</v>
      </c>
      <c r="E2594" t="s">
        <v>6292</v>
      </c>
      <c r="F2594" t="s">
        <v>11200</v>
      </c>
      <c r="G2594" t="s">
        <v>11236</v>
      </c>
      <c r="H2594">
        <v>0</v>
      </c>
      <c r="I2594">
        <v>0</v>
      </c>
      <c r="J2594">
        <v>0</v>
      </c>
      <c r="K2594">
        <v>0</v>
      </c>
      <c r="L2594">
        <v>0</v>
      </c>
      <c r="M2594">
        <v>0</v>
      </c>
    </row>
    <row r="2595" spans="1:13" x14ac:dyDescent="0.2">
      <c r="A2595">
        <v>5980012</v>
      </c>
      <c r="B2595" t="s">
        <v>6289</v>
      </c>
      <c r="C2595" t="s">
        <v>11199</v>
      </c>
      <c r="D2595" t="s">
        <v>11237</v>
      </c>
      <c r="E2595" t="s">
        <v>6292</v>
      </c>
      <c r="F2595" t="s">
        <v>11200</v>
      </c>
      <c r="G2595" t="s">
        <v>11238</v>
      </c>
      <c r="H2595">
        <v>0</v>
      </c>
      <c r="I2595">
        <v>0</v>
      </c>
      <c r="J2595">
        <v>1</v>
      </c>
      <c r="K2595">
        <v>0</v>
      </c>
      <c r="L2595">
        <v>0</v>
      </c>
      <c r="M2595">
        <v>0</v>
      </c>
    </row>
    <row r="2596" spans="1:13" x14ac:dyDescent="0.2">
      <c r="A2596">
        <v>5980016</v>
      </c>
      <c r="B2596" t="s">
        <v>6289</v>
      </c>
      <c r="C2596" t="s">
        <v>11199</v>
      </c>
      <c r="D2596" t="s">
        <v>11239</v>
      </c>
      <c r="E2596" t="s">
        <v>6292</v>
      </c>
      <c r="F2596" t="s">
        <v>11200</v>
      </c>
      <c r="G2596" t="s">
        <v>11240</v>
      </c>
      <c r="H2596">
        <v>0</v>
      </c>
      <c r="I2596">
        <v>0</v>
      </c>
      <c r="J2596">
        <v>1</v>
      </c>
      <c r="K2596">
        <v>0</v>
      </c>
      <c r="L2596">
        <v>0</v>
      </c>
      <c r="M2596">
        <v>0</v>
      </c>
    </row>
    <row r="2597" spans="1:13" x14ac:dyDescent="0.2">
      <c r="A2597">
        <v>5980015</v>
      </c>
      <c r="B2597" t="s">
        <v>6289</v>
      </c>
      <c r="C2597" t="s">
        <v>11199</v>
      </c>
      <c r="D2597" t="s">
        <v>11241</v>
      </c>
      <c r="E2597" t="s">
        <v>6292</v>
      </c>
      <c r="F2597" t="s">
        <v>11200</v>
      </c>
      <c r="G2597" t="s">
        <v>11242</v>
      </c>
      <c r="H2597">
        <v>0</v>
      </c>
      <c r="I2597">
        <v>0</v>
      </c>
      <c r="J2597">
        <v>1</v>
      </c>
      <c r="K2597">
        <v>0</v>
      </c>
      <c r="L2597">
        <v>0</v>
      </c>
      <c r="M2597">
        <v>0</v>
      </c>
    </row>
    <row r="2598" spans="1:13" x14ac:dyDescent="0.2">
      <c r="A2598">
        <v>5980011</v>
      </c>
      <c r="B2598" t="s">
        <v>6289</v>
      </c>
      <c r="C2598" t="s">
        <v>11199</v>
      </c>
      <c r="D2598" t="s">
        <v>11243</v>
      </c>
      <c r="E2598" t="s">
        <v>6292</v>
      </c>
      <c r="F2598" t="s">
        <v>11200</v>
      </c>
      <c r="G2598" t="s">
        <v>11244</v>
      </c>
      <c r="H2598">
        <v>0</v>
      </c>
      <c r="I2598">
        <v>0</v>
      </c>
      <c r="J2598">
        <v>1</v>
      </c>
      <c r="K2598">
        <v>0</v>
      </c>
      <c r="L2598">
        <v>0</v>
      </c>
      <c r="M2598">
        <v>0</v>
      </c>
    </row>
    <row r="2599" spans="1:13" x14ac:dyDescent="0.2">
      <c r="A2599">
        <v>5980003</v>
      </c>
      <c r="B2599" t="s">
        <v>6289</v>
      </c>
      <c r="C2599" t="s">
        <v>11199</v>
      </c>
      <c r="D2599" t="s">
        <v>11245</v>
      </c>
      <c r="E2599" t="s">
        <v>6292</v>
      </c>
      <c r="F2599" t="s">
        <v>11200</v>
      </c>
      <c r="G2599" t="s">
        <v>11246</v>
      </c>
      <c r="H2599">
        <v>0</v>
      </c>
      <c r="I2599">
        <v>0</v>
      </c>
      <c r="J2599">
        <v>0</v>
      </c>
      <c r="K2599">
        <v>0</v>
      </c>
      <c r="L2599">
        <v>0</v>
      </c>
      <c r="M2599">
        <v>0</v>
      </c>
    </row>
    <row r="2600" spans="1:13" x14ac:dyDescent="0.2">
      <c r="A2600">
        <v>5980022</v>
      </c>
      <c r="B2600" t="s">
        <v>6289</v>
      </c>
      <c r="C2600" t="s">
        <v>11199</v>
      </c>
      <c r="D2600" t="s">
        <v>11247</v>
      </c>
      <c r="E2600" t="s">
        <v>6292</v>
      </c>
      <c r="F2600" t="s">
        <v>11200</v>
      </c>
      <c r="G2600" t="s">
        <v>11248</v>
      </c>
      <c r="H2600">
        <v>0</v>
      </c>
      <c r="I2600">
        <v>0</v>
      </c>
      <c r="J2600">
        <v>0</v>
      </c>
      <c r="K2600">
        <v>0</v>
      </c>
      <c r="L2600">
        <v>0</v>
      </c>
      <c r="M2600">
        <v>0</v>
      </c>
    </row>
    <row r="2601" spans="1:13" x14ac:dyDescent="0.2">
      <c r="A2601">
        <v>5980071</v>
      </c>
      <c r="B2601" t="s">
        <v>6289</v>
      </c>
      <c r="C2601" t="s">
        <v>11199</v>
      </c>
      <c r="D2601" t="s">
        <v>11249</v>
      </c>
      <c r="E2601" t="s">
        <v>6292</v>
      </c>
      <c r="F2601" t="s">
        <v>11200</v>
      </c>
      <c r="G2601" t="s">
        <v>11250</v>
      </c>
      <c r="H2601">
        <v>0</v>
      </c>
      <c r="I2601">
        <v>0</v>
      </c>
      <c r="J2601">
        <v>1</v>
      </c>
      <c r="K2601">
        <v>0</v>
      </c>
      <c r="L2601">
        <v>0</v>
      </c>
      <c r="M2601">
        <v>0</v>
      </c>
    </row>
    <row r="2602" spans="1:13" x14ac:dyDescent="0.2">
      <c r="A2602">
        <v>5980002</v>
      </c>
      <c r="B2602" t="s">
        <v>6289</v>
      </c>
      <c r="C2602" t="s">
        <v>11199</v>
      </c>
      <c r="D2602" t="s">
        <v>11251</v>
      </c>
      <c r="E2602" t="s">
        <v>6292</v>
      </c>
      <c r="F2602" t="s">
        <v>11200</v>
      </c>
      <c r="G2602" t="s">
        <v>11252</v>
      </c>
      <c r="H2602">
        <v>0</v>
      </c>
      <c r="I2602">
        <v>0</v>
      </c>
      <c r="J2602">
        <v>0</v>
      </c>
      <c r="K2602">
        <v>0</v>
      </c>
      <c r="L2602">
        <v>0</v>
      </c>
      <c r="M2602">
        <v>0</v>
      </c>
    </row>
    <row r="2603" spans="1:13" x14ac:dyDescent="0.2">
      <c r="A2603">
        <v>5980013</v>
      </c>
      <c r="B2603" t="s">
        <v>6289</v>
      </c>
      <c r="C2603" t="s">
        <v>11199</v>
      </c>
      <c r="D2603" t="s">
        <v>9040</v>
      </c>
      <c r="E2603" t="s">
        <v>6292</v>
      </c>
      <c r="F2603" t="s">
        <v>11200</v>
      </c>
      <c r="G2603" t="s">
        <v>9041</v>
      </c>
      <c r="H2603">
        <v>0</v>
      </c>
      <c r="I2603">
        <v>0</v>
      </c>
      <c r="J2603">
        <v>1</v>
      </c>
      <c r="K2603">
        <v>0</v>
      </c>
      <c r="L2603">
        <v>0</v>
      </c>
      <c r="M2603">
        <v>0</v>
      </c>
    </row>
    <row r="2604" spans="1:13" x14ac:dyDescent="0.2">
      <c r="A2604">
        <v>5980034</v>
      </c>
      <c r="B2604" t="s">
        <v>6289</v>
      </c>
      <c r="C2604" t="s">
        <v>11199</v>
      </c>
      <c r="D2604" t="s">
        <v>11253</v>
      </c>
      <c r="E2604" t="s">
        <v>6292</v>
      </c>
      <c r="F2604" t="s">
        <v>11200</v>
      </c>
      <c r="G2604" t="s">
        <v>11254</v>
      </c>
      <c r="H2604">
        <v>0</v>
      </c>
      <c r="I2604">
        <v>0</v>
      </c>
      <c r="J2604">
        <v>0</v>
      </c>
      <c r="K2604">
        <v>0</v>
      </c>
      <c r="L2604">
        <v>0</v>
      </c>
      <c r="M2604">
        <v>0</v>
      </c>
    </row>
    <row r="2605" spans="1:13" x14ac:dyDescent="0.2">
      <c r="A2605">
        <v>5980064</v>
      </c>
      <c r="B2605" t="s">
        <v>6289</v>
      </c>
      <c r="C2605" t="s">
        <v>11199</v>
      </c>
      <c r="D2605" t="s">
        <v>11255</v>
      </c>
      <c r="E2605" t="s">
        <v>6292</v>
      </c>
      <c r="F2605" t="s">
        <v>11200</v>
      </c>
      <c r="G2605" t="s">
        <v>11256</v>
      </c>
      <c r="H2605">
        <v>0</v>
      </c>
      <c r="I2605">
        <v>0</v>
      </c>
      <c r="J2605">
        <v>0</v>
      </c>
      <c r="K2605">
        <v>0</v>
      </c>
      <c r="L2605">
        <v>0</v>
      </c>
      <c r="M2605">
        <v>0</v>
      </c>
    </row>
    <row r="2606" spans="1:13" x14ac:dyDescent="0.2">
      <c r="A2606">
        <v>5980042</v>
      </c>
      <c r="B2606" t="s">
        <v>6289</v>
      </c>
      <c r="C2606" t="s">
        <v>11199</v>
      </c>
      <c r="D2606" t="s">
        <v>6413</v>
      </c>
      <c r="E2606" t="s">
        <v>6292</v>
      </c>
      <c r="F2606" t="s">
        <v>11200</v>
      </c>
      <c r="G2606" t="s">
        <v>6414</v>
      </c>
      <c r="H2606">
        <v>0</v>
      </c>
      <c r="I2606">
        <v>0</v>
      </c>
      <c r="J2606">
        <v>0</v>
      </c>
      <c r="K2606">
        <v>0</v>
      </c>
      <c r="L2606">
        <v>0</v>
      </c>
      <c r="M2606">
        <v>0</v>
      </c>
    </row>
    <row r="2607" spans="1:13" x14ac:dyDescent="0.2">
      <c r="A2607">
        <v>5980041</v>
      </c>
      <c r="B2607" t="s">
        <v>6289</v>
      </c>
      <c r="C2607" t="s">
        <v>11199</v>
      </c>
      <c r="D2607" t="s">
        <v>11257</v>
      </c>
      <c r="E2607" t="s">
        <v>6292</v>
      </c>
      <c r="F2607" t="s">
        <v>11200</v>
      </c>
      <c r="G2607" t="s">
        <v>11258</v>
      </c>
      <c r="H2607">
        <v>0</v>
      </c>
      <c r="I2607">
        <v>0</v>
      </c>
      <c r="J2607">
        <v>0</v>
      </c>
      <c r="K2607">
        <v>0</v>
      </c>
      <c r="L2607">
        <v>0</v>
      </c>
      <c r="M2607">
        <v>0</v>
      </c>
    </row>
    <row r="2608" spans="1:13" x14ac:dyDescent="0.2">
      <c r="A2608">
        <v>5980046</v>
      </c>
      <c r="B2608" t="s">
        <v>6289</v>
      </c>
      <c r="C2608" t="s">
        <v>11199</v>
      </c>
      <c r="D2608" t="s">
        <v>11259</v>
      </c>
      <c r="E2608" t="s">
        <v>6292</v>
      </c>
      <c r="F2608" t="s">
        <v>11200</v>
      </c>
      <c r="G2608" t="s">
        <v>11260</v>
      </c>
      <c r="H2608">
        <v>0</v>
      </c>
      <c r="I2608">
        <v>0</v>
      </c>
      <c r="J2608">
        <v>1</v>
      </c>
      <c r="K2608">
        <v>0</v>
      </c>
      <c r="L2608">
        <v>0</v>
      </c>
      <c r="M2608">
        <v>0</v>
      </c>
    </row>
    <row r="2609" spans="1:13" x14ac:dyDescent="0.2">
      <c r="A2609">
        <v>5980037</v>
      </c>
      <c r="B2609" t="s">
        <v>6289</v>
      </c>
      <c r="C2609" t="s">
        <v>11199</v>
      </c>
      <c r="D2609" t="s">
        <v>11261</v>
      </c>
      <c r="E2609" t="s">
        <v>6292</v>
      </c>
      <c r="F2609" t="s">
        <v>11200</v>
      </c>
      <c r="G2609" t="s">
        <v>11262</v>
      </c>
      <c r="H2609">
        <v>0</v>
      </c>
      <c r="I2609">
        <v>0</v>
      </c>
      <c r="J2609">
        <v>1</v>
      </c>
      <c r="K2609">
        <v>0</v>
      </c>
      <c r="L2609">
        <v>0</v>
      </c>
      <c r="M2609">
        <v>0</v>
      </c>
    </row>
    <row r="2610" spans="1:13" x14ac:dyDescent="0.2">
      <c r="A2610">
        <v>5980074</v>
      </c>
      <c r="B2610" t="s">
        <v>6289</v>
      </c>
      <c r="C2610" t="s">
        <v>11199</v>
      </c>
      <c r="D2610" t="s">
        <v>11263</v>
      </c>
      <c r="E2610" t="s">
        <v>6292</v>
      </c>
      <c r="F2610" t="s">
        <v>11200</v>
      </c>
      <c r="G2610" t="s">
        <v>11264</v>
      </c>
      <c r="H2610">
        <v>0</v>
      </c>
      <c r="I2610">
        <v>0</v>
      </c>
      <c r="J2610">
        <v>0</v>
      </c>
      <c r="K2610">
        <v>0</v>
      </c>
      <c r="L2610">
        <v>0</v>
      </c>
      <c r="M2610">
        <v>0</v>
      </c>
    </row>
    <row r="2611" spans="1:13" x14ac:dyDescent="0.2">
      <c r="A2611">
        <v>5980031</v>
      </c>
      <c r="B2611" t="s">
        <v>6289</v>
      </c>
      <c r="C2611" t="s">
        <v>11199</v>
      </c>
      <c r="D2611" t="s">
        <v>11265</v>
      </c>
      <c r="E2611" t="s">
        <v>6292</v>
      </c>
      <c r="F2611" t="s">
        <v>11200</v>
      </c>
      <c r="G2611" t="s">
        <v>11266</v>
      </c>
      <c r="H2611">
        <v>0</v>
      </c>
      <c r="I2611">
        <v>0</v>
      </c>
      <c r="J2611">
        <v>0</v>
      </c>
      <c r="K2611">
        <v>0</v>
      </c>
      <c r="L2611">
        <v>0</v>
      </c>
      <c r="M2611">
        <v>0</v>
      </c>
    </row>
    <row r="2612" spans="1:13" x14ac:dyDescent="0.2">
      <c r="A2612">
        <v>5980021</v>
      </c>
      <c r="B2612" t="s">
        <v>6289</v>
      </c>
      <c r="C2612" t="s">
        <v>11199</v>
      </c>
      <c r="D2612" t="s">
        <v>11267</v>
      </c>
      <c r="E2612" t="s">
        <v>6292</v>
      </c>
      <c r="F2612" t="s">
        <v>11200</v>
      </c>
      <c r="G2612" t="s">
        <v>11268</v>
      </c>
      <c r="H2612">
        <v>0</v>
      </c>
      <c r="I2612">
        <v>0</v>
      </c>
      <c r="J2612">
        <v>0</v>
      </c>
      <c r="K2612">
        <v>0</v>
      </c>
      <c r="L2612">
        <v>0</v>
      </c>
      <c r="M2612">
        <v>0</v>
      </c>
    </row>
    <row r="2613" spans="1:13" x14ac:dyDescent="0.2">
      <c r="A2613">
        <v>5980057</v>
      </c>
      <c r="B2613" t="s">
        <v>6289</v>
      </c>
      <c r="C2613" t="s">
        <v>11199</v>
      </c>
      <c r="D2613" t="s">
        <v>8195</v>
      </c>
      <c r="E2613" t="s">
        <v>6292</v>
      </c>
      <c r="F2613" t="s">
        <v>11200</v>
      </c>
      <c r="G2613" t="s">
        <v>8196</v>
      </c>
      <c r="H2613">
        <v>0</v>
      </c>
      <c r="I2613">
        <v>0</v>
      </c>
      <c r="J2613">
        <v>0</v>
      </c>
      <c r="K2613">
        <v>0</v>
      </c>
      <c r="L2613">
        <v>0</v>
      </c>
      <c r="M2613">
        <v>0</v>
      </c>
    </row>
    <row r="2614" spans="1:13" x14ac:dyDescent="0.2">
      <c r="A2614">
        <v>5980045</v>
      </c>
      <c r="B2614" t="s">
        <v>6289</v>
      </c>
      <c r="C2614" t="s">
        <v>11199</v>
      </c>
      <c r="D2614" t="s">
        <v>11269</v>
      </c>
      <c r="E2614" t="s">
        <v>6292</v>
      </c>
      <c r="F2614" t="s">
        <v>11200</v>
      </c>
      <c r="G2614" t="s">
        <v>11270</v>
      </c>
      <c r="H2614">
        <v>0</v>
      </c>
      <c r="I2614">
        <v>0</v>
      </c>
      <c r="J2614">
        <v>1</v>
      </c>
      <c r="K2614">
        <v>0</v>
      </c>
      <c r="L2614">
        <v>0</v>
      </c>
      <c r="M2614">
        <v>0</v>
      </c>
    </row>
    <row r="2615" spans="1:13" x14ac:dyDescent="0.2">
      <c r="A2615">
        <v>5980063</v>
      </c>
      <c r="B2615" t="s">
        <v>6289</v>
      </c>
      <c r="C2615" t="s">
        <v>11199</v>
      </c>
      <c r="D2615" t="s">
        <v>10127</v>
      </c>
      <c r="E2615" t="s">
        <v>6292</v>
      </c>
      <c r="F2615" t="s">
        <v>11200</v>
      </c>
      <c r="G2615" t="s">
        <v>11271</v>
      </c>
      <c r="H2615">
        <v>0</v>
      </c>
      <c r="I2615">
        <v>0</v>
      </c>
      <c r="J2615">
        <v>1</v>
      </c>
      <c r="K2615">
        <v>0</v>
      </c>
      <c r="L2615">
        <v>0</v>
      </c>
      <c r="M2615">
        <v>0</v>
      </c>
    </row>
    <row r="2616" spans="1:13" x14ac:dyDescent="0.2">
      <c r="A2616">
        <v>5980073</v>
      </c>
      <c r="B2616" t="s">
        <v>6289</v>
      </c>
      <c r="C2616" t="s">
        <v>11199</v>
      </c>
      <c r="D2616" t="s">
        <v>11272</v>
      </c>
      <c r="E2616" t="s">
        <v>6292</v>
      </c>
      <c r="F2616" t="s">
        <v>11200</v>
      </c>
      <c r="G2616" t="s">
        <v>11273</v>
      </c>
      <c r="H2616">
        <v>0</v>
      </c>
      <c r="I2616">
        <v>0</v>
      </c>
      <c r="J2616">
        <v>1</v>
      </c>
      <c r="K2616">
        <v>0</v>
      </c>
      <c r="L2616">
        <v>0</v>
      </c>
      <c r="M2616">
        <v>0</v>
      </c>
    </row>
    <row r="2617" spans="1:13" x14ac:dyDescent="0.2">
      <c r="A2617">
        <v>5980036</v>
      </c>
      <c r="B2617" t="s">
        <v>6289</v>
      </c>
      <c r="C2617" t="s">
        <v>11199</v>
      </c>
      <c r="D2617" t="s">
        <v>11274</v>
      </c>
      <c r="E2617" t="s">
        <v>6292</v>
      </c>
      <c r="F2617" t="s">
        <v>11200</v>
      </c>
      <c r="G2617" t="s">
        <v>11275</v>
      </c>
      <c r="H2617">
        <v>0</v>
      </c>
      <c r="I2617">
        <v>0</v>
      </c>
      <c r="J2617">
        <v>0</v>
      </c>
      <c r="K2617">
        <v>1</v>
      </c>
      <c r="L2617">
        <v>0</v>
      </c>
      <c r="M2617">
        <v>0</v>
      </c>
    </row>
    <row r="2618" spans="1:13" x14ac:dyDescent="0.2">
      <c r="A2618">
        <v>5980035</v>
      </c>
      <c r="B2618" t="s">
        <v>6289</v>
      </c>
      <c r="C2618" t="s">
        <v>11199</v>
      </c>
      <c r="D2618" t="s">
        <v>11276</v>
      </c>
      <c r="E2618" t="s">
        <v>6292</v>
      </c>
      <c r="F2618" t="s">
        <v>11200</v>
      </c>
      <c r="G2618" t="s">
        <v>11277</v>
      </c>
      <c r="H2618">
        <v>0</v>
      </c>
      <c r="I2618">
        <v>0</v>
      </c>
      <c r="J2618">
        <v>0</v>
      </c>
      <c r="K2618">
        <v>0</v>
      </c>
      <c r="L2618">
        <v>0</v>
      </c>
      <c r="M2618">
        <v>0</v>
      </c>
    </row>
    <row r="2619" spans="1:13" x14ac:dyDescent="0.2">
      <c r="A2619">
        <v>5980033</v>
      </c>
      <c r="B2619" t="s">
        <v>6289</v>
      </c>
      <c r="C2619" t="s">
        <v>11199</v>
      </c>
      <c r="D2619" t="s">
        <v>11278</v>
      </c>
      <c r="E2619" t="s">
        <v>6292</v>
      </c>
      <c r="F2619" t="s">
        <v>11200</v>
      </c>
      <c r="G2619" t="s">
        <v>11279</v>
      </c>
      <c r="H2619">
        <v>0</v>
      </c>
      <c r="I2619">
        <v>0</v>
      </c>
      <c r="J2619">
        <v>0</v>
      </c>
      <c r="K2619">
        <v>0</v>
      </c>
      <c r="L2619">
        <v>0</v>
      </c>
      <c r="M2619">
        <v>0</v>
      </c>
    </row>
    <row r="2620" spans="1:13" x14ac:dyDescent="0.2">
      <c r="A2620">
        <v>5980056</v>
      </c>
      <c r="B2620" t="s">
        <v>6289</v>
      </c>
      <c r="C2620" t="s">
        <v>11199</v>
      </c>
      <c r="D2620" t="s">
        <v>6617</v>
      </c>
      <c r="E2620" t="s">
        <v>6292</v>
      </c>
      <c r="F2620" t="s">
        <v>11200</v>
      </c>
      <c r="G2620" t="s">
        <v>6618</v>
      </c>
      <c r="H2620">
        <v>0</v>
      </c>
      <c r="I2620">
        <v>0</v>
      </c>
      <c r="J2620">
        <v>0</v>
      </c>
      <c r="K2620">
        <v>0</v>
      </c>
      <c r="L2620">
        <v>0</v>
      </c>
      <c r="M2620">
        <v>0</v>
      </c>
    </row>
    <row r="2621" spans="1:13" x14ac:dyDescent="0.2">
      <c r="A2621">
        <v>5980047</v>
      </c>
      <c r="B2621" t="s">
        <v>6289</v>
      </c>
      <c r="C2621" t="s">
        <v>11199</v>
      </c>
      <c r="D2621" t="s">
        <v>11280</v>
      </c>
      <c r="E2621" t="s">
        <v>6292</v>
      </c>
      <c r="F2621" t="s">
        <v>11200</v>
      </c>
      <c r="G2621" t="s">
        <v>11281</v>
      </c>
      <c r="H2621">
        <v>0</v>
      </c>
      <c r="I2621">
        <v>0</v>
      </c>
      <c r="J2621">
        <v>0</v>
      </c>
      <c r="K2621">
        <v>0</v>
      </c>
      <c r="L2621">
        <v>0</v>
      </c>
      <c r="M2621">
        <v>0</v>
      </c>
    </row>
    <row r="2622" spans="1:13" x14ac:dyDescent="0.2">
      <c r="A2622">
        <v>5980048</v>
      </c>
      <c r="B2622" t="s">
        <v>6289</v>
      </c>
      <c r="C2622" t="s">
        <v>11199</v>
      </c>
      <c r="D2622" t="s">
        <v>11282</v>
      </c>
      <c r="E2622" t="s">
        <v>6292</v>
      </c>
      <c r="F2622" t="s">
        <v>11200</v>
      </c>
      <c r="G2622" t="s">
        <v>11283</v>
      </c>
      <c r="H2622">
        <v>0</v>
      </c>
      <c r="I2622">
        <v>0</v>
      </c>
      <c r="J2622">
        <v>0</v>
      </c>
      <c r="K2622">
        <v>0</v>
      </c>
      <c r="L2622">
        <v>0</v>
      </c>
      <c r="M2622">
        <v>0</v>
      </c>
    </row>
    <row r="2623" spans="1:13" x14ac:dyDescent="0.2">
      <c r="A2623">
        <v>5980055</v>
      </c>
      <c r="B2623" t="s">
        <v>6289</v>
      </c>
      <c r="C2623" t="s">
        <v>11199</v>
      </c>
      <c r="D2623" t="s">
        <v>9665</v>
      </c>
      <c r="E2623" t="s">
        <v>6292</v>
      </c>
      <c r="F2623" t="s">
        <v>11200</v>
      </c>
      <c r="G2623" t="s">
        <v>9666</v>
      </c>
      <c r="H2623">
        <v>0</v>
      </c>
      <c r="I2623">
        <v>0</v>
      </c>
      <c r="J2623">
        <v>0</v>
      </c>
      <c r="K2623">
        <v>0</v>
      </c>
      <c r="L2623">
        <v>0</v>
      </c>
      <c r="M2623">
        <v>0</v>
      </c>
    </row>
    <row r="2624" spans="1:13" x14ac:dyDescent="0.2">
      <c r="A2624">
        <v>5840000</v>
      </c>
      <c r="B2624" t="s">
        <v>6289</v>
      </c>
      <c r="C2624" t="s">
        <v>11284</v>
      </c>
      <c r="D2624" t="s">
        <v>6291</v>
      </c>
      <c r="E2624" t="s">
        <v>6292</v>
      </c>
      <c r="F2624" t="s">
        <v>11285</v>
      </c>
      <c r="G2624" t="s">
        <v>6294</v>
      </c>
      <c r="H2624">
        <v>0</v>
      </c>
      <c r="I2624">
        <v>0</v>
      </c>
      <c r="J2624">
        <v>0</v>
      </c>
      <c r="K2624">
        <v>0</v>
      </c>
      <c r="L2624">
        <v>0</v>
      </c>
      <c r="M2624">
        <v>0</v>
      </c>
    </row>
    <row r="2625" spans="1:13" x14ac:dyDescent="0.2">
      <c r="A2625">
        <v>5840076</v>
      </c>
      <c r="B2625" t="s">
        <v>6289</v>
      </c>
      <c r="C2625" t="s">
        <v>11284</v>
      </c>
      <c r="D2625" t="s">
        <v>11286</v>
      </c>
      <c r="E2625" t="s">
        <v>6292</v>
      </c>
      <c r="F2625" t="s">
        <v>11285</v>
      </c>
      <c r="G2625" t="s">
        <v>11287</v>
      </c>
      <c r="H2625">
        <v>0</v>
      </c>
      <c r="I2625">
        <v>0</v>
      </c>
      <c r="J2625">
        <v>0</v>
      </c>
      <c r="K2625">
        <v>0</v>
      </c>
      <c r="L2625">
        <v>0</v>
      </c>
      <c r="M2625">
        <v>0</v>
      </c>
    </row>
    <row r="2626" spans="1:13" x14ac:dyDescent="0.2">
      <c r="A2626">
        <v>5840006</v>
      </c>
      <c r="B2626" t="s">
        <v>6289</v>
      </c>
      <c r="C2626" t="s">
        <v>11284</v>
      </c>
      <c r="D2626" t="s">
        <v>9405</v>
      </c>
      <c r="E2626" t="s">
        <v>6292</v>
      </c>
      <c r="F2626" t="s">
        <v>11285</v>
      </c>
      <c r="G2626" t="s">
        <v>11288</v>
      </c>
      <c r="H2626">
        <v>0</v>
      </c>
      <c r="I2626">
        <v>0</v>
      </c>
      <c r="J2626">
        <v>0</v>
      </c>
      <c r="K2626">
        <v>0</v>
      </c>
      <c r="L2626">
        <v>0</v>
      </c>
      <c r="M2626">
        <v>0</v>
      </c>
    </row>
    <row r="2627" spans="1:13" x14ac:dyDescent="0.2">
      <c r="A2627">
        <v>5840012</v>
      </c>
      <c r="B2627" t="s">
        <v>6289</v>
      </c>
      <c r="C2627" t="s">
        <v>11284</v>
      </c>
      <c r="D2627" t="s">
        <v>11289</v>
      </c>
      <c r="E2627" t="s">
        <v>6292</v>
      </c>
      <c r="F2627" t="s">
        <v>11285</v>
      </c>
      <c r="G2627" t="s">
        <v>11290</v>
      </c>
      <c r="H2627">
        <v>0</v>
      </c>
      <c r="I2627">
        <v>0</v>
      </c>
      <c r="J2627">
        <v>0</v>
      </c>
      <c r="K2627">
        <v>0</v>
      </c>
      <c r="L2627">
        <v>0</v>
      </c>
      <c r="M2627">
        <v>0</v>
      </c>
    </row>
    <row r="2628" spans="1:13" x14ac:dyDescent="0.2">
      <c r="A2628">
        <v>5840001</v>
      </c>
      <c r="B2628" t="s">
        <v>6289</v>
      </c>
      <c r="C2628" t="s">
        <v>11284</v>
      </c>
      <c r="D2628" t="s">
        <v>11291</v>
      </c>
      <c r="E2628" t="s">
        <v>6292</v>
      </c>
      <c r="F2628" t="s">
        <v>11285</v>
      </c>
      <c r="G2628" t="s">
        <v>11292</v>
      </c>
      <c r="H2628">
        <v>0</v>
      </c>
      <c r="I2628">
        <v>0</v>
      </c>
      <c r="J2628">
        <v>1</v>
      </c>
      <c r="K2628">
        <v>0</v>
      </c>
      <c r="L2628">
        <v>0</v>
      </c>
      <c r="M2628">
        <v>0</v>
      </c>
    </row>
    <row r="2629" spans="1:13" x14ac:dyDescent="0.2">
      <c r="A2629">
        <v>5840056</v>
      </c>
      <c r="B2629" t="s">
        <v>6289</v>
      </c>
      <c r="C2629" t="s">
        <v>11284</v>
      </c>
      <c r="D2629" t="s">
        <v>11293</v>
      </c>
      <c r="E2629" t="s">
        <v>6292</v>
      </c>
      <c r="F2629" t="s">
        <v>11285</v>
      </c>
      <c r="G2629" t="s">
        <v>11294</v>
      </c>
      <c r="H2629">
        <v>0</v>
      </c>
      <c r="I2629">
        <v>0</v>
      </c>
      <c r="J2629">
        <v>0</v>
      </c>
      <c r="K2629">
        <v>0</v>
      </c>
      <c r="L2629">
        <v>0</v>
      </c>
      <c r="M2629">
        <v>0</v>
      </c>
    </row>
    <row r="2630" spans="1:13" x14ac:dyDescent="0.2">
      <c r="A2630">
        <v>5840095</v>
      </c>
      <c r="B2630" t="s">
        <v>6289</v>
      </c>
      <c r="C2630" t="s">
        <v>11284</v>
      </c>
      <c r="D2630" t="s">
        <v>11295</v>
      </c>
      <c r="E2630" t="s">
        <v>6292</v>
      </c>
      <c r="F2630" t="s">
        <v>11285</v>
      </c>
      <c r="G2630" t="s">
        <v>11296</v>
      </c>
      <c r="H2630">
        <v>0</v>
      </c>
      <c r="I2630">
        <v>0</v>
      </c>
      <c r="J2630">
        <v>0</v>
      </c>
      <c r="K2630">
        <v>0</v>
      </c>
      <c r="L2630">
        <v>0</v>
      </c>
      <c r="M2630">
        <v>0</v>
      </c>
    </row>
    <row r="2631" spans="1:13" x14ac:dyDescent="0.2">
      <c r="A2631">
        <v>5840058</v>
      </c>
      <c r="B2631" t="s">
        <v>6289</v>
      </c>
      <c r="C2631" t="s">
        <v>11284</v>
      </c>
      <c r="D2631" t="s">
        <v>11297</v>
      </c>
      <c r="E2631" t="s">
        <v>6292</v>
      </c>
      <c r="F2631" t="s">
        <v>11285</v>
      </c>
      <c r="G2631" t="s">
        <v>11298</v>
      </c>
      <c r="H2631">
        <v>0</v>
      </c>
      <c r="I2631">
        <v>0</v>
      </c>
      <c r="J2631">
        <v>0</v>
      </c>
      <c r="K2631">
        <v>0</v>
      </c>
      <c r="L2631">
        <v>0</v>
      </c>
      <c r="M2631">
        <v>0</v>
      </c>
    </row>
    <row r="2632" spans="1:13" x14ac:dyDescent="0.2">
      <c r="A2632">
        <v>5840040</v>
      </c>
      <c r="B2632" t="s">
        <v>6289</v>
      </c>
      <c r="C2632" t="s">
        <v>11284</v>
      </c>
      <c r="D2632" t="s">
        <v>11299</v>
      </c>
      <c r="E2632" t="s">
        <v>6292</v>
      </c>
      <c r="F2632" t="s">
        <v>11285</v>
      </c>
      <c r="G2632" t="s">
        <v>11300</v>
      </c>
      <c r="H2632">
        <v>0</v>
      </c>
      <c r="I2632">
        <v>0</v>
      </c>
      <c r="J2632">
        <v>1</v>
      </c>
      <c r="K2632">
        <v>0</v>
      </c>
      <c r="L2632">
        <v>0</v>
      </c>
      <c r="M2632">
        <v>0</v>
      </c>
    </row>
    <row r="2633" spans="1:13" x14ac:dyDescent="0.2">
      <c r="A2633">
        <v>5840078</v>
      </c>
      <c r="B2633" t="s">
        <v>6289</v>
      </c>
      <c r="C2633" t="s">
        <v>11284</v>
      </c>
      <c r="D2633" t="s">
        <v>11301</v>
      </c>
      <c r="E2633" t="s">
        <v>6292</v>
      </c>
      <c r="F2633" t="s">
        <v>11285</v>
      </c>
      <c r="G2633" t="s">
        <v>11302</v>
      </c>
      <c r="H2633">
        <v>0</v>
      </c>
      <c r="I2633">
        <v>0</v>
      </c>
      <c r="J2633">
        <v>1</v>
      </c>
      <c r="K2633">
        <v>0</v>
      </c>
      <c r="L2633">
        <v>0</v>
      </c>
      <c r="M2633">
        <v>0</v>
      </c>
    </row>
    <row r="2634" spans="1:13" x14ac:dyDescent="0.2">
      <c r="A2634">
        <v>5840014</v>
      </c>
      <c r="B2634" t="s">
        <v>6289</v>
      </c>
      <c r="C2634" t="s">
        <v>11284</v>
      </c>
      <c r="D2634" t="s">
        <v>11303</v>
      </c>
      <c r="E2634" t="s">
        <v>6292</v>
      </c>
      <c r="F2634" t="s">
        <v>11285</v>
      </c>
      <c r="G2634" t="s">
        <v>11304</v>
      </c>
      <c r="H2634">
        <v>0</v>
      </c>
      <c r="I2634">
        <v>0</v>
      </c>
      <c r="J2634">
        <v>1</v>
      </c>
      <c r="K2634">
        <v>0</v>
      </c>
      <c r="L2634">
        <v>0</v>
      </c>
      <c r="M2634">
        <v>0</v>
      </c>
    </row>
    <row r="2635" spans="1:13" x14ac:dyDescent="0.2">
      <c r="A2635">
        <v>5840049</v>
      </c>
      <c r="B2635" t="s">
        <v>6289</v>
      </c>
      <c r="C2635" t="s">
        <v>11284</v>
      </c>
      <c r="D2635" t="s">
        <v>11305</v>
      </c>
      <c r="E2635" t="s">
        <v>6292</v>
      </c>
      <c r="F2635" t="s">
        <v>11285</v>
      </c>
      <c r="G2635" t="s">
        <v>11306</v>
      </c>
      <c r="H2635">
        <v>0</v>
      </c>
      <c r="I2635">
        <v>0</v>
      </c>
      <c r="J2635">
        <v>0</v>
      </c>
      <c r="K2635">
        <v>0</v>
      </c>
      <c r="L2635">
        <v>0</v>
      </c>
      <c r="M2635">
        <v>0</v>
      </c>
    </row>
    <row r="2636" spans="1:13" x14ac:dyDescent="0.2">
      <c r="A2636">
        <v>5840054</v>
      </c>
      <c r="B2636" t="s">
        <v>6289</v>
      </c>
      <c r="C2636" t="s">
        <v>11284</v>
      </c>
      <c r="D2636" t="s">
        <v>11307</v>
      </c>
      <c r="E2636" t="s">
        <v>6292</v>
      </c>
      <c r="F2636" t="s">
        <v>11285</v>
      </c>
      <c r="G2636" t="s">
        <v>11308</v>
      </c>
      <c r="H2636">
        <v>0</v>
      </c>
      <c r="I2636">
        <v>0</v>
      </c>
      <c r="J2636">
        <v>0</v>
      </c>
      <c r="K2636">
        <v>0</v>
      </c>
      <c r="L2636">
        <v>0</v>
      </c>
      <c r="M2636">
        <v>0</v>
      </c>
    </row>
    <row r="2637" spans="1:13" x14ac:dyDescent="0.2">
      <c r="A2637">
        <v>5840008</v>
      </c>
      <c r="B2637" t="s">
        <v>6289</v>
      </c>
      <c r="C2637" t="s">
        <v>11284</v>
      </c>
      <c r="D2637" t="s">
        <v>11309</v>
      </c>
      <c r="E2637" t="s">
        <v>6292</v>
      </c>
      <c r="F2637" t="s">
        <v>11285</v>
      </c>
      <c r="G2637" t="s">
        <v>11310</v>
      </c>
      <c r="H2637">
        <v>0</v>
      </c>
      <c r="I2637">
        <v>0</v>
      </c>
      <c r="J2637">
        <v>0</v>
      </c>
      <c r="K2637">
        <v>0</v>
      </c>
      <c r="L2637">
        <v>0</v>
      </c>
      <c r="M2637">
        <v>0</v>
      </c>
    </row>
    <row r="2638" spans="1:13" x14ac:dyDescent="0.2">
      <c r="A2638">
        <v>5840003</v>
      </c>
      <c r="B2638" t="s">
        <v>6289</v>
      </c>
      <c r="C2638" t="s">
        <v>11284</v>
      </c>
      <c r="D2638" t="s">
        <v>11311</v>
      </c>
      <c r="E2638" t="s">
        <v>6292</v>
      </c>
      <c r="F2638" t="s">
        <v>11285</v>
      </c>
      <c r="G2638" t="s">
        <v>11312</v>
      </c>
      <c r="H2638">
        <v>0</v>
      </c>
      <c r="I2638">
        <v>0</v>
      </c>
      <c r="J2638">
        <v>1</v>
      </c>
      <c r="K2638">
        <v>0</v>
      </c>
      <c r="L2638">
        <v>0</v>
      </c>
      <c r="M2638">
        <v>0</v>
      </c>
    </row>
    <row r="2639" spans="1:13" x14ac:dyDescent="0.2">
      <c r="A2639">
        <v>5840005</v>
      </c>
      <c r="B2639" t="s">
        <v>6289</v>
      </c>
      <c r="C2639" t="s">
        <v>11284</v>
      </c>
      <c r="D2639" t="s">
        <v>11313</v>
      </c>
      <c r="E2639" t="s">
        <v>6292</v>
      </c>
      <c r="F2639" t="s">
        <v>11285</v>
      </c>
      <c r="G2639" t="s">
        <v>11314</v>
      </c>
      <c r="H2639">
        <v>0</v>
      </c>
      <c r="I2639">
        <v>0</v>
      </c>
      <c r="J2639">
        <v>1</v>
      </c>
      <c r="K2639">
        <v>0</v>
      </c>
      <c r="L2639">
        <v>0</v>
      </c>
      <c r="M2639">
        <v>0</v>
      </c>
    </row>
    <row r="2640" spans="1:13" x14ac:dyDescent="0.2">
      <c r="A2640">
        <v>5840042</v>
      </c>
      <c r="B2640" t="s">
        <v>6289</v>
      </c>
      <c r="C2640" t="s">
        <v>11284</v>
      </c>
      <c r="D2640" t="s">
        <v>11315</v>
      </c>
      <c r="E2640" t="s">
        <v>6292</v>
      </c>
      <c r="F2640" t="s">
        <v>11285</v>
      </c>
      <c r="G2640" t="s">
        <v>11316</v>
      </c>
      <c r="H2640">
        <v>0</v>
      </c>
      <c r="I2640">
        <v>0</v>
      </c>
      <c r="J2640">
        <v>1</v>
      </c>
      <c r="K2640">
        <v>0</v>
      </c>
      <c r="L2640">
        <v>0</v>
      </c>
      <c r="M2640">
        <v>0</v>
      </c>
    </row>
    <row r="2641" spans="1:13" x14ac:dyDescent="0.2">
      <c r="A2641">
        <v>5840004</v>
      </c>
      <c r="B2641" t="s">
        <v>6289</v>
      </c>
      <c r="C2641" t="s">
        <v>11284</v>
      </c>
      <c r="D2641" t="s">
        <v>11317</v>
      </c>
      <c r="E2641" t="s">
        <v>6292</v>
      </c>
      <c r="F2641" t="s">
        <v>11285</v>
      </c>
      <c r="G2641" t="s">
        <v>11318</v>
      </c>
      <c r="H2641">
        <v>0</v>
      </c>
      <c r="I2641">
        <v>0</v>
      </c>
      <c r="J2641">
        <v>0</v>
      </c>
      <c r="K2641">
        <v>0</v>
      </c>
      <c r="L2641">
        <v>0</v>
      </c>
      <c r="M2641">
        <v>0</v>
      </c>
    </row>
    <row r="2642" spans="1:13" x14ac:dyDescent="0.2">
      <c r="A2642">
        <v>5840041</v>
      </c>
      <c r="B2642" t="s">
        <v>6289</v>
      </c>
      <c r="C2642" t="s">
        <v>11284</v>
      </c>
      <c r="D2642" t="s">
        <v>8333</v>
      </c>
      <c r="E2642" t="s">
        <v>6292</v>
      </c>
      <c r="F2642" t="s">
        <v>11285</v>
      </c>
      <c r="G2642" t="s">
        <v>8334</v>
      </c>
      <c r="H2642">
        <v>0</v>
      </c>
      <c r="I2642">
        <v>0</v>
      </c>
      <c r="J2642">
        <v>0</v>
      </c>
      <c r="K2642">
        <v>0</v>
      </c>
      <c r="L2642">
        <v>0</v>
      </c>
      <c r="M2642">
        <v>0</v>
      </c>
    </row>
    <row r="2643" spans="1:13" x14ac:dyDescent="0.2">
      <c r="A2643">
        <v>5840074</v>
      </c>
      <c r="B2643" t="s">
        <v>6289</v>
      </c>
      <c r="C2643" t="s">
        <v>11284</v>
      </c>
      <c r="D2643" t="s">
        <v>11319</v>
      </c>
      <c r="E2643" t="s">
        <v>6292</v>
      </c>
      <c r="F2643" t="s">
        <v>11285</v>
      </c>
      <c r="G2643" t="s">
        <v>11320</v>
      </c>
      <c r="H2643">
        <v>0</v>
      </c>
      <c r="I2643">
        <v>0</v>
      </c>
      <c r="J2643">
        <v>1</v>
      </c>
      <c r="K2643">
        <v>0</v>
      </c>
      <c r="L2643">
        <v>0</v>
      </c>
      <c r="M2643">
        <v>0</v>
      </c>
    </row>
    <row r="2644" spans="1:13" x14ac:dyDescent="0.2">
      <c r="A2644">
        <v>5840036</v>
      </c>
      <c r="B2644" t="s">
        <v>6289</v>
      </c>
      <c r="C2644" t="s">
        <v>11284</v>
      </c>
      <c r="D2644" t="s">
        <v>9345</v>
      </c>
      <c r="E2644" t="s">
        <v>6292</v>
      </c>
      <c r="F2644" t="s">
        <v>11285</v>
      </c>
      <c r="G2644" t="s">
        <v>11321</v>
      </c>
      <c r="H2644">
        <v>0</v>
      </c>
      <c r="I2644">
        <v>0</v>
      </c>
      <c r="J2644">
        <v>0</v>
      </c>
      <c r="K2644">
        <v>0</v>
      </c>
      <c r="L2644">
        <v>0</v>
      </c>
      <c r="M2644">
        <v>0</v>
      </c>
    </row>
    <row r="2645" spans="1:13" x14ac:dyDescent="0.2">
      <c r="A2645">
        <v>5840082</v>
      </c>
      <c r="B2645" t="s">
        <v>6289</v>
      </c>
      <c r="C2645" t="s">
        <v>11284</v>
      </c>
      <c r="D2645" t="s">
        <v>11322</v>
      </c>
      <c r="E2645" t="s">
        <v>6292</v>
      </c>
      <c r="F2645" t="s">
        <v>11285</v>
      </c>
      <c r="G2645" t="s">
        <v>11323</v>
      </c>
      <c r="H2645">
        <v>0</v>
      </c>
      <c r="I2645">
        <v>0</v>
      </c>
      <c r="J2645">
        <v>1</v>
      </c>
      <c r="K2645">
        <v>0</v>
      </c>
      <c r="L2645">
        <v>0</v>
      </c>
      <c r="M2645">
        <v>0</v>
      </c>
    </row>
    <row r="2646" spans="1:13" x14ac:dyDescent="0.2">
      <c r="A2646">
        <v>5840083</v>
      </c>
      <c r="B2646" t="s">
        <v>6289</v>
      </c>
      <c r="C2646" t="s">
        <v>11284</v>
      </c>
      <c r="D2646" t="s">
        <v>11324</v>
      </c>
      <c r="E2646" t="s">
        <v>6292</v>
      </c>
      <c r="F2646" t="s">
        <v>11285</v>
      </c>
      <c r="G2646" t="s">
        <v>11325</v>
      </c>
      <c r="H2646">
        <v>0</v>
      </c>
      <c r="I2646">
        <v>0</v>
      </c>
      <c r="J2646">
        <v>1</v>
      </c>
      <c r="K2646">
        <v>0</v>
      </c>
      <c r="L2646">
        <v>0</v>
      </c>
      <c r="M2646">
        <v>0</v>
      </c>
    </row>
    <row r="2647" spans="1:13" x14ac:dyDescent="0.2">
      <c r="A2647">
        <v>5840079</v>
      </c>
      <c r="B2647" t="s">
        <v>6289</v>
      </c>
      <c r="C2647" t="s">
        <v>11284</v>
      </c>
      <c r="D2647" t="s">
        <v>11326</v>
      </c>
      <c r="E2647" t="s">
        <v>6292</v>
      </c>
      <c r="F2647" t="s">
        <v>11285</v>
      </c>
      <c r="G2647" t="s">
        <v>11327</v>
      </c>
      <c r="H2647">
        <v>0</v>
      </c>
      <c r="I2647">
        <v>0</v>
      </c>
      <c r="J2647">
        <v>1</v>
      </c>
      <c r="K2647">
        <v>0</v>
      </c>
      <c r="L2647">
        <v>0</v>
      </c>
      <c r="M2647">
        <v>0</v>
      </c>
    </row>
    <row r="2648" spans="1:13" x14ac:dyDescent="0.2">
      <c r="A2648">
        <v>5840031</v>
      </c>
      <c r="B2648" t="s">
        <v>6289</v>
      </c>
      <c r="C2648" t="s">
        <v>11284</v>
      </c>
      <c r="D2648" t="s">
        <v>9438</v>
      </c>
      <c r="E2648" t="s">
        <v>6292</v>
      </c>
      <c r="F2648" t="s">
        <v>11285</v>
      </c>
      <c r="G2648" t="s">
        <v>9439</v>
      </c>
      <c r="H2648">
        <v>0</v>
      </c>
      <c r="I2648">
        <v>0</v>
      </c>
      <c r="J2648">
        <v>1</v>
      </c>
      <c r="K2648">
        <v>0</v>
      </c>
      <c r="L2648">
        <v>0</v>
      </c>
      <c r="M2648">
        <v>0</v>
      </c>
    </row>
    <row r="2649" spans="1:13" x14ac:dyDescent="0.2">
      <c r="A2649">
        <v>5840070</v>
      </c>
      <c r="B2649" t="s">
        <v>6289</v>
      </c>
      <c r="C2649" t="s">
        <v>11284</v>
      </c>
      <c r="D2649" t="s">
        <v>11328</v>
      </c>
      <c r="E2649" t="s">
        <v>6292</v>
      </c>
      <c r="F2649" t="s">
        <v>11285</v>
      </c>
      <c r="G2649" t="s">
        <v>11329</v>
      </c>
      <c r="H2649">
        <v>0</v>
      </c>
      <c r="I2649">
        <v>0</v>
      </c>
      <c r="J2649">
        <v>0</v>
      </c>
      <c r="K2649">
        <v>0</v>
      </c>
      <c r="L2649">
        <v>0</v>
      </c>
      <c r="M2649">
        <v>0</v>
      </c>
    </row>
    <row r="2650" spans="1:13" x14ac:dyDescent="0.2">
      <c r="A2650">
        <v>5840065</v>
      </c>
      <c r="B2650" t="s">
        <v>6289</v>
      </c>
      <c r="C2650" t="s">
        <v>11284</v>
      </c>
      <c r="D2650" t="s">
        <v>11330</v>
      </c>
      <c r="E2650" t="s">
        <v>6292</v>
      </c>
      <c r="F2650" t="s">
        <v>11285</v>
      </c>
      <c r="G2650" t="s">
        <v>11331</v>
      </c>
      <c r="H2650">
        <v>0</v>
      </c>
      <c r="I2650">
        <v>0</v>
      </c>
      <c r="J2650">
        <v>0</v>
      </c>
      <c r="K2650">
        <v>0</v>
      </c>
      <c r="L2650">
        <v>0</v>
      </c>
      <c r="M2650">
        <v>0</v>
      </c>
    </row>
    <row r="2651" spans="1:13" x14ac:dyDescent="0.2">
      <c r="A2651">
        <v>5840015</v>
      </c>
      <c r="B2651" t="s">
        <v>6289</v>
      </c>
      <c r="C2651" t="s">
        <v>11284</v>
      </c>
      <c r="D2651" t="s">
        <v>11332</v>
      </c>
      <c r="E2651" t="s">
        <v>6292</v>
      </c>
      <c r="F2651" t="s">
        <v>11285</v>
      </c>
      <c r="G2651" t="s">
        <v>11333</v>
      </c>
      <c r="H2651">
        <v>0</v>
      </c>
      <c r="I2651">
        <v>0</v>
      </c>
      <c r="J2651">
        <v>1</v>
      </c>
      <c r="K2651">
        <v>0</v>
      </c>
      <c r="L2651">
        <v>0</v>
      </c>
      <c r="M2651">
        <v>0</v>
      </c>
    </row>
    <row r="2652" spans="1:13" x14ac:dyDescent="0.2">
      <c r="A2652">
        <v>5840013</v>
      </c>
      <c r="B2652" t="s">
        <v>6289</v>
      </c>
      <c r="C2652" t="s">
        <v>11284</v>
      </c>
      <c r="D2652" t="s">
        <v>11334</v>
      </c>
      <c r="E2652" t="s">
        <v>6292</v>
      </c>
      <c r="F2652" t="s">
        <v>11285</v>
      </c>
      <c r="G2652" t="s">
        <v>11335</v>
      </c>
      <c r="H2652">
        <v>0</v>
      </c>
      <c r="I2652">
        <v>0</v>
      </c>
      <c r="J2652">
        <v>1</v>
      </c>
      <c r="K2652">
        <v>0</v>
      </c>
      <c r="L2652">
        <v>0</v>
      </c>
      <c r="M2652">
        <v>0</v>
      </c>
    </row>
    <row r="2653" spans="1:13" x14ac:dyDescent="0.2">
      <c r="A2653">
        <v>5840084</v>
      </c>
      <c r="B2653" t="s">
        <v>6289</v>
      </c>
      <c r="C2653" t="s">
        <v>11284</v>
      </c>
      <c r="D2653" t="s">
        <v>10414</v>
      </c>
      <c r="E2653" t="s">
        <v>6292</v>
      </c>
      <c r="F2653" t="s">
        <v>11285</v>
      </c>
      <c r="G2653" t="s">
        <v>11336</v>
      </c>
      <c r="H2653">
        <v>0</v>
      </c>
      <c r="I2653">
        <v>0</v>
      </c>
      <c r="J2653">
        <v>0</v>
      </c>
      <c r="K2653">
        <v>0</v>
      </c>
      <c r="L2653">
        <v>0</v>
      </c>
      <c r="M2653">
        <v>0</v>
      </c>
    </row>
    <row r="2654" spans="1:13" x14ac:dyDescent="0.2">
      <c r="A2654">
        <v>5840052</v>
      </c>
      <c r="B2654" t="s">
        <v>6289</v>
      </c>
      <c r="C2654" t="s">
        <v>11284</v>
      </c>
      <c r="D2654" t="s">
        <v>11337</v>
      </c>
      <c r="E2654" t="s">
        <v>6292</v>
      </c>
      <c r="F2654" t="s">
        <v>11285</v>
      </c>
      <c r="G2654" t="s">
        <v>11338</v>
      </c>
      <c r="H2654">
        <v>0</v>
      </c>
      <c r="I2654">
        <v>0</v>
      </c>
      <c r="J2654">
        <v>0</v>
      </c>
      <c r="K2654">
        <v>0</v>
      </c>
      <c r="L2654">
        <v>0</v>
      </c>
      <c r="M2654">
        <v>0</v>
      </c>
    </row>
    <row r="2655" spans="1:13" x14ac:dyDescent="0.2">
      <c r="A2655">
        <v>5840034</v>
      </c>
      <c r="B2655" t="s">
        <v>6289</v>
      </c>
      <c r="C2655" t="s">
        <v>11284</v>
      </c>
      <c r="D2655" t="s">
        <v>9622</v>
      </c>
      <c r="E2655" t="s">
        <v>6292</v>
      </c>
      <c r="F2655" t="s">
        <v>11285</v>
      </c>
      <c r="G2655" t="s">
        <v>9623</v>
      </c>
      <c r="H2655">
        <v>0</v>
      </c>
      <c r="I2655">
        <v>0</v>
      </c>
      <c r="J2655">
        <v>0</v>
      </c>
      <c r="K2655">
        <v>0</v>
      </c>
      <c r="L2655">
        <v>0</v>
      </c>
      <c r="M2655">
        <v>0</v>
      </c>
    </row>
    <row r="2656" spans="1:13" x14ac:dyDescent="0.2">
      <c r="A2656">
        <v>5840092</v>
      </c>
      <c r="B2656" t="s">
        <v>6289</v>
      </c>
      <c r="C2656" t="s">
        <v>11284</v>
      </c>
      <c r="D2656" t="s">
        <v>6968</v>
      </c>
      <c r="E2656" t="s">
        <v>6292</v>
      </c>
      <c r="F2656" t="s">
        <v>11285</v>
      </c>
      <c r="G2656" t="s">
        <v>6969</v>
      </c>
      <c r="H2656">
        <v>0</v>
      </c>
      <c r="I2656">
        <v>0</v>
      </c>
      <c r="J2656">
        <v>1</v>
      </c>
      <c r="K2656">
        <v>0</v>
      </c>
      <c r="L2656">
        <v>0</v>
      </c>
      <c r="M2656">
        <v>0</v>
      </c>
    </row>
    <row r="2657" spans="1:13" x14ac:dyDescent="0.2">
      <c r="A2657">
        <v>5840077</v>
      </c>
      <c r="B2657" t="s">
        <v>6289</v>
      </c>
      <c r="C2657" t="s">
        <v>11284</v>
      </c>
      <c r="D2657" t="s">
        <v>11339</v>
      </c>
      <c r="E2657" t="s">
        <v>6292</v>
      </c>
      <c r="F2657" t="s">
        <v>11285</v>
      </c>
      <c r="G2657" t="s">
        <v>11340</v>
      </c>
      <c r="H2657">
        <v>0</v>
      </c>
      <c r="I2657">
        <v>0</v>
      </c>
      <c r="J2657">
        <v>0</v>
      </c>
      <c r="K2657">
        <v>0</v>
      </c>
      <c r="L2657">
        <v>0</v>
      </c>
      <c r="M2657">
        <v>0</v>
      </c>
    </row>
    <row r="2658" spans="1:13" x14ac:dyDescent="0.2">
      <c r="A2658">
        <v>5840085</v>
      </c>
      <c r="B2658" t="s">
        <v>6289</v>
      </c>
      <c r="C2658" t="s">
        <v>11284</v>
      </c>
      <c r="D2658" t="s">
        <v>11341</v>
      </c>
      <c r="E2658" t="s">
        <v>6292</v>
      </c>
      <c r="F2658" t="s">
        <v>11285</v>
      </c>
      <c r="G2658" t="s">
        <v>11342</v>
      </c>
      <c r="H2658">
        <v>0</v>
      </c>
      <c r="I2658">
        <v>0</v>
      </c>
      <c r="J2658">
        <v>1</v>
      </c>
      <c r="K2658">
        <v>0</v>
      </c>
      <c r="L2658">
        <v>0</v>
      </c>
      <c r="M2658">
        <v>0</v>
      </c>
    </row>
    <row r="2659" spans="1:13" x14ac:dyDescent="0.2">
      <c r="A2659">
        <v>5840091</v>
      </c>
      <c r="B2659" t="s">
        <v>6289</v>
      </c>
      <c r="C2659" t="s">
        <v>11284</v>
      </c>
      <c r="D2659" t="s">
        <v>10798</v>
      </c>
      <c r="E2659" t="s">
        <v>6292</v>
      </c>
      <c r="F2659" t="s">
        <v>11285</v>
      </c>
      <c r="G2659" t="s">
        <v>10799</v>
      </c>
      <c r="H2659">
        <v>0</v>
      </c>
      <c r="I2659">
        <v>0</v>
      </c>
      <c r="J2659">
        <v>0</v>
      </c>
      <c r="K2659">
        <v>0</v>
      </c>
      <c r="L2659">
        <v>0</v>
      </c>
      <c r="M2659">
        <v>0</v>
      </c>
    </row>
    <row r="2660" spans="1:13" x14ac:dyDescent="0.2">
      <c r="A2660">
        <v>5840062</v>
      </c>
      <c r="B2660" t="s">
        <v>6289</v>
      </c>
      <c r="C2660" t="s">
        <v>11284</v>
      </c>
      <c r="D2660" t="s">
        <v>11343</v>
      </c>
      <c r="E2660" t="s">
        <v>6292</v>
      </c>
      <c r="F2660" t="s">
        <v>11285</v>
      </c>
      <c r="G2660" t="s">
        <v>11344</v>
      </c>
      <c r="H2660">
        <v>0</v>
      </c>
      <c r="I2660">
        <v>0</v>
      </c>
      <c r="J2660">
        <v>0</v>
      </c>
      <c r="K2660">
        <v>0</v>
      </c>
      <c r="L2660">
        <v>0</v>
      </c>
      <c r="M2660">
        <v>0</v>
      </c>
    </row>
    <row r="2661" spans="1:13" x14ac:dyDescent="0.2">
      <c r="A2661">
        <v>5840072</v>
      </c>
      <c r="B2661" t="s">
        <v>6289</v>
      </c>
      <c r="C2661" t="s">
        <v>11284</v>
      </c>
      <c r="D2661" t="s">
        <v>11345</v>
      </c>
      <c r="E2661" t="s">
        <v>6292</v>
      </c>
      <c r="F2661" t="s">
        <v>11285</v>
      </c>
      <c r="G2661" t="s">
        <v>11346</v>
      </c>
      <c r="H2661">
        <v>0</v>
      </c>
      <c r="I2661">
        <v>0</v>
      </c>
      <c r="J2661">
        <v>1</v>
      </c>
      <c r="K2661">
        <v>0</v>
      </c>
      <c r="L2661">
        <v>0</v>
      </c>
      <c r="M2661">
        <v>0</v>
      </c>
    </row>
    <row r="2662" spans="1:13" x14ac:dyDescent="0.2">
      <c r="A2662">
        <v>5840035</v>
      </c>
      <c r="B2662" t="s">
        <v>6289</v>
      </c>
      <c r="C2662" t="s">
        <v>11284</v>
      </c>
      <c r="D2662" t="s">
        <v>11347</v>
      </c>
      <c r="E2662" t="s">
        <v>6292</v>
      </c>
      <c r="F2662" t="s">
        <v>11285</v>
      </c>
      <c r="G2662" t="s">
        <v>11348</v>
      </c>
      <c r="H2662">
        <v>0</v>
      </c>
      <c r="I2662">
        <v>0</v>
      </c>
      <c r="J2662">
        <v>0</v>
      </c>
      <c r="K2662">
        <v>0</v>
      </c>
      <c r="L2662">
        <v>0</v>
      </c>
      <c r="M2662">
        <v>0</v>
      </c>
    </row>
    <row r="2663" spans="1:13" x14ac:dyDescent="0.2">
      <c r="A2663">
        <v>5840016</v>
      </c>
      <c r="B2663" t="s">
        <v>6289</v>
      </c>
      <c r="C2663" t="s">
        <v>11284</v>
      </c>
      <c r="D2663" t="s">
        <v>11349</v>
      </c>
      <c r="E2663" t="s">
        <v>6292</v>
      </c>
      <c r="F2663" t="s">
        <v>11285</v>
      </c>
      <c r="G2663" t="s">
        <v>11350</v>
      </c>
      <c r="H2663">
        <v>0</v>
      </c>
      <c r="I2663">
        <v>0</v>
      </c>
      <c r="J2663">
        <v>0</v>
      </c>
      <c r="K2663">
        <v>0</v>
      </c>
      <c r="L2663">
        <v>0</v>
      </c>
      <c r="M2663">
        <v>0</v>
      </c>
    </row>
    <row r="2664" spans="1:13" x14ac:dyDescent="0.2">
      <c r="A2664">
        <v>5840081</v>
      </c>
      <c r="B2664" t="s">
        <v>6289</v>
      </c>
      <c r="C2664" t="s">
        <v>11284</v>
      </c>
      <c r="D2664" t="s">
        <v>11351</v>
      </c>
      <c r="E2664" t="s">
        <v>6292</v>
      </c>
      <c r="F2664" t="s">
        <v>11285</v>
      </c>
      <c r="G2664" t="s">
        <v>11352</v>
      </c>
      <c r="H2664">
        <v>0</v>
      </c>
      <c r="I2664">
        <v>0</v>
      </c>
      <c r="J2664">
        <v>0</v>
      </c>
      <c r="K2664">
        <v>0</v>
      </c>
      <c r="L2664">
        <v>0</v>
      </c>
      <c r="M2664">
        <v>0</v>
      </c>
    </row>
    <row r="2665" spans="1:13" x14ac:dyDescent="0.2">
      <c r="A2665">
        <v>5840086</v>
      </c>
      <c r="B2665" t="s">
        <v>6289</v>
      </c>
      <c r="C2665" t="s">
        <v>11284</v>
      </c>
      <c r="D2665" t="s">
        <v>11353</v>
      </c>
      <c r="E2665" t="s">
        <v>6292</v>
      </c>
      <c r="F2665" t="s">
        <v>11285</v>
      </c>
      <c r="G2665" t="s">
        <v>11354</v>
      </c>
      <c r="H2665">
        <v>0</v>
      </c>
      <c r="I2665">
        <v>0</v>
      </c>
      <c r="J2665">
        <v>1</v>
      </c>
      <c r="K2665">
        <v>0</v>
      </c>
      <c r="L2665">
        <v>0</v>
      </c>
      <c r="M2665">
        <v>0</v>
      </c>
    </row>
    <row r="2666" spans="1:13" x14ac:dyDescent="0.2">
      <c r="A2666">
        <v>5840073</v>
      </c>
      <c r="B2666" t="s">
        <v>6289</v>
      </c>
      <c r="C2666" t="s">
        <v>11284</v>
      </c>
      <c r="D2666" t="s">
        <v>11355</v>
      </c>
      <c r="E2666" t="s">
        <v>6292</v>
      </c>
      <c r="F2666" t="s">
        <v>11285</v>
      </c>
      <c r="G2666" t="s">
        <v>11356</v>
      </c>
      <c r="H2666">
        <v>0</v>
      </c>
      <c r="I2666">
        <v>0</v>
      </c>
      <c r="J2666">
        <v>1</v>
      </c>
      <c r="K2666">
        <v>0</v>
      </c>
      <c r="L2666">
        <v>0</v>
      </c>
      <c r="M2666">
        <v>0</v>
      </c>
    </row>
    <row r="2667" spans="1:13" x14ac:dyDescent="0.2">
      <c r="A2667">
        <v>5840032</v>
      </c>
      <c r="B2667" t="s">
        <v>6289</v>
      </c>
      <c r="C2667" t="s">
        <v>11284</v>
      </c>
      <c r="D2667" t="s">
        <v>8843</v>
      </c>
      <c r="E2667" t="s">
        <v>6292</v>
      </c>
      <c r="F2667" t="s">
        <v>11285</v>
      </c>
      <c r="G2667" t="s">
        <v>8158</v>
      </c>
      <c r="H2667">
        <v>0</v>
      </c>
      <c r="I2667">
        <v>0</v>
      </c>
      <c r="J2667">
        <v>0</v>
      </c>
      <c r="K2667">
        <v>0</v>
      </c>
      <c r="L2667">
        <v>0</v>
      </c>
      <c r="M2667">
        <v>0</v>
      </c>
    </row>
    <row r="2668" spans="1:13" x14ac:dyDescent="0.2">
      <c r="A2668">
        <v>5840033</v>
      </c>
      <c r="B2668" t="s">
        <v>6289</v>
      </c>
      <c r="C2668" t="s">
        <v>11284</v>
      </c>
      <c r="D2668" t="s">
        <v>11357</v>
      </c>
      <c r="E2668" t="s">
        <v>6292</v>
      </c>
      <c r="F2668" t="s">
        <v>11285</v>
      </c>
      <c r="G2668" t="s">
        <v>11358</v>
      </c>
      <c r="H2668">
        <v>0</v>
      </c>
      <c r="I2668">
        <v>0</v>
      </c>
      <c r="J2668">
        <v>0</v>
      </c>
      <c r="K2668">
        <v>0</v>
      </c>
      <c r="L2668">
        <v>0</v>
      </c>
      <c r="M2668">
        <v>0</v>
      </c>
    </row>
    <row r="2669" spans="1:13" x14ac:dyDescent="0.2">
      <c r="A2669">
        <v>5840027</v>
      </c>
      <c r="B2669" t="s">
        <v>6289</v>
      </c>
      <c r="C2669" t="s">
        <v>11284</v>
      </c>
      <c r="D2669" t="s">
        <v>7083</v>
      </c>
      <c r="E2669" t="s">
        <v>6292</v>
      </c>
      <c r="F2669" t="s">
        <v>11285</v>
      </c>
      <c r="G2669" t="s">
        <v>7084</v>
      </c>
      <c r="H2669">
        <v>0</v>
      </c>
      <c r="I2669">
        <v>0</v>
      </c>
      <c r="J2669">
        <v>0</v>
      </c>
      <c r="K2669">
        <v>0</v>
      </c>
      <c r="L2669">
        <v>0</v>
      </c>
      <c r="M2669">
        <v>0</v>
      </c>
    </row>
    <row r="2670" spans="1:13" x14ac:dyDescent="0.2">
      <c r="A2670">
        <v>5840021</v>
      </c>
      <c r="B2670" t="s">
        <v>6289</v>
      </c>
      <c r="C2670" t="s">
        <v>11284</v>
      </c>
      <c r="D2670" t="s">
        <v>6311</v>
      </c>
      <c r="E2670" t="s">
        <v>6292</v>
      </c>
      <c r="F2670" t="s">
        <v>11285</v>
      </c>
      <c r="G2670" t="s">
        <v>6312</v>
      </c>
      <c r="H2670">
        <v>0</v>
      </c>
      <c r="I2670">
        <v>0</v>
      </c>
      <c r="J2670">
        <v>1</v>
      </c>
      <c r="K2670">
        <v>0</v>
      </c>
      <c r="L2670">
        <v>0</v>
      </c>
      <c r="M2670">
        <v>0</v>
      </c>
    </row>
    <row r="2671" spans="1:13" x14ac:dyDescent="0.2">
      <c r="A2671">
        <v>5840022</v>
      </c>
      <c r="B2671" t="s">
        <v>6289</v>
      </c>
      <c r="C2671" t="s">
        <v>11284</v>
      </c>
      <c r="D2671" t="s">
        <v>8455</v>
      </c>
      <c r="E2671" t="s">
        <v>6292</v>
      </c>
      <c r="F2671" t="s">
        <v>11285</v>
      </c>
      <c r="G2671" t="s">
        <v>11359</v>
      </c>
      <c r="H2671">
        <v>0</v>
      </c>
      <c r="I2671">
        <v>0</v>
      </c>
      <c r="J2671">
        <v>1</v>
      </c>
      <c r="K2671">
        <v>0</v>
      </c>
      <c r="L2671">
        <v>0</v>
      </c>
      <c r="M2671">
        <v>0</v>
      </c>
    </row>
    <row r="2672" spans="1:13" x14ac:dyDescent="0.2">
      <c r="A2672">
        <v>5840028</v>
      </c>
      <c r="B2672" t="s">
        <v>6289</v>
      </c>
      <c r="C2672" t="s">
        <v>11284</v>
      </c>
      <c r="D2672" t="s">
        <v>8453</v>
      </c>
      <c r="E2672" t="s">
        <v>6292</v>
      </c>
      <c r="F2672" t="s">
        <v>11285</v>
      </c>
      <c r="G2672" t="s">
        <v>11360</v>
      </c>
      <c r="H2672">
        <v>0</v>
      </c>
      <c r="I2672">
        <v>0</v>
      </c>
      <c r="J2672">
        <v>1</v>
      </c>
      <c r="K2672">
        <v>0</v>
      </c>
      <c r="L2672">
        <v>0</v>
      </c>
      <c r="M2672">
        <v>0</v>
      </c>
    </row>
    <row r="2673" spans="1:13" x14ac:dyDescent="0.2">
      <c r="A2673">
        <v>5840051</v>
      </c>
      <c r="B2673" t="s">
        <v>6289</v>
      </c>
      <c r="C2673" t="s">
        <v>11284</v>
      </c>
      <c r="D2673" t="s">
        <v>11361</v>
      </c>
      <c r="E2673" t="s">
        <v>6292</v>
      </c>
      <c r="F2673" t="s">
        <v>11285</v>
      </c>
      <c r="G2673" t="s">
        <v>11362</v>
      </c>
      <c r="H2673">
        <v>0</v>
      </c>
      <c r="I2673">
        <v>0</v>
      </c>
      <c r="J2673">
        <v>1</v>
      </c>
      <c r="K2673">
        <v>0</v>
      </c>
      <c r="L2673">
        <v>0</v>
      </c>
      <c r="M2673">
        <v>0</v>
      </c>
    </row>
    <row r="2674" spans="1:13" x14ac:dyDescent="0.2">
      <c r="A2674">
        <v>5840048</v>
      </c>
      <c r="B2674" t="s">
        <v>6289</v>
      </c>
      <c r="C2674" t="s">
        <v>11284</v>
      </c>
      <c r="D2674" t="s">
        <v>11363</v>
      </c>
      <c r="E2674" t="s">
        <v>6292</v>
      </c>
      <c r="F2674" t="s">
        <v>11285</v>
      </c>
      <c r="G2674" t="s">
        <v>11364</v>
      </c>
      <c r="H2674">
        <v>0</v>
      </c>
      <c r="I2674">
        <v>0</v>
      </c>
      <c r="J2674">
        <v>1</v>
      </c>
      <c r="K2674">
        <v>0</v>
      </c>
      <c r="L2674">
        <v>0</v>
      </c>
      <c r="M2674">
        <v>0</v>
      </c>
    </row>
    <row r="2675" spans="1:13" x14ac:dyDescent="0.2">
      <c r="A2675">
        <v>5840063</v>
      </c>
      <c r="B2675" t="s">
        <v>6289</v>
      </c>
      <c r="C2675" t="s">
        <v>11284</v>
      </c>
      <c r="D2675" t="s">
        <v>11365</v>
      </c>
      <c r="E2675" t="s">
        <v>6292</v>
      </c>
      <c r="F2675" t="s">
        <v>11285</v>
      </c>
      <c r="G2675" t="s">
        <v>11366</v>
      </c>
      <c r="H2675">
        <v>0</v>
      </c>
      <c r="I2675">
        <v>0</v>
      </c>
      <c r="J2675">
        <v>0</v>
      </c>
      <c r="K2675">
        <v>0</v>
      </c>
      <c r="L2675">
        <v>0</v>
      </c>
      <c r="M2675">
        <v>0</v>
      </c>
    </row>
    <row r="2676" spans="1:13" x14ac:dyDescent="0.2">
      <c r="A2676">
        <v>5840066</v>
      </c>
      <c r="B2676" t="s">
        <v>6289</v>
      </c>
      <c r="C2676" t="s">
        <v>11284</v>
      </c>
      <c r="D2676" t="s">
        <v>11367</v>
      </c>
      <c r="E2676" t="s">
        <v>6292</v>
      </c>
      <c r="F2676" t="s">
        <v>11285</v>
      </c>
      <c r="G2676" t="s">
        <v>11368</v>
      </c>
      <c r="H2676">
        <v>0</v>
      </c>
      <c r="I2676">
        <v>0</v>
      </c>
      <c r="J2676">
        <v>1</v>
      </c>
      <c r="K2676">
        <v>0</v>
      </c>
      <c r="L2676">
        <v>0</v>
      </c>
      <c r="M2676">
        <v>0</v>
      </c>
    </row>
    <row r="2677" spans="1:13" x14ac:dyDescent="0.2">
      <c r="A2677">
        <v>5840068</v>
      </c>
      <c r="B2677" t="s">
        <v>6289</v>
      </c>
      <c r="C2677" t="s">
        <v>11284</v>
      </c>
      <c r="D2677" t="s">
        <v>11369</v>
      </c>
      <c r="E2677" t="s">
        <v>6292</v>
      </c>
      <c r="F2677" t="s">
        <v>11285</v>
      </c>
      <c r="G2677" t="s">
        <v>11370</v>
      </c>
      <c r="H2677">
        <v>0</v>
      </c>
      <c r="I2677">
        <v>0</v>
      </c>
      <c r="J2677">
        <v>1</v>
      </c>
      <c r="K2677">
        <v>0</v>
      </c>
      <c r="L2677">
        <v>0</v>
      </c>
      <c r="M2677">
        <v>0</v>
      </c>
    </row>
    <row r="2678" spans="1:13" x14ac:dyDescent="0.2">
      <c r="A2678">
        <v>5840069</v>
      </c>
      <c r="B2678" t="s">
        <v>6289</v>
      </c>
      <c r="C2678" t="s">
        <v>11284</v>
      </c>
      <c r="D2678" t="s">
        <v>11371</v>
      </c>
      <c r="E2678" t="s">
        <v>6292</v>
      </c>
      <c r="F2678" t="s">
        <v>11285</v>
      </c>
      <c r="G2678" t="s">
        <v>11372</v>
      </c>
      <c r="H2678">
        <v>0</v>
      </c>
      <c r="I2678">
        <v>0</v>
      </c>
      <c r="J2678">
        <v>1</v>
      </c>
      <c r="K2678">
        <v>0</v>
      </c>
      <c r="L2678">
        <v>0</v>
      </c>
      <c r="M2678">
        <v>0</v>
      </c>
    </row>
    <row r="2679" spans="1:13" x14ac:dyDescent="0.2">
      <c r="A2679">
        <v>5840067</v>
      </c>
      <c r="B2679" t="s">
        <v>6289</v>
      </c>
      <c r="C2679" t="s">
        <v>11284</v>
      </c>
      <c r="D2679" t="s">
        <v>11373</v>
      </c>
      <c r="E2679" t="s">
        <v>6292</v>
      </c>
      <c r="F2679" t="s">
        <v>11285</v>
      </c>
      <c r="G2679" t="s">
        <v>11374</v>
      </c>
      <c r="H2679">
        <v>0</v>
      </c>
      <c r="I2679">
        <v>0</v>
      </c>
      <c r="J2679">
        <v>1</v>
      </c>
      <c r="K2679">
        <v>0</v>
      </c>
      <c r="L2679">
        <v>0</v>
      </c>
      <c r="M2679">
        <v>0</v>
      </c>
    </row>
    <row r="2680" spans="1:13" x14ac:dyDescent="0.2">
      <c r="A2680">
        <v>5840038</v>
      </c>
      <c r="B2680" t="s">
        <v>6289</v>
      </c>
      <c r="C2680" t="s">
        <v>11284</v>
      </c>
      <c r="D2680" t="s">
        <v>11375</v>
      </c>
      <c r="E2680" t="s">
        <v>6292</v>
      </c>
      <c r="F2680" t="s">
        <v>11285</v>
      </c>
      <c r="G2680" t="s">
        <v>11376</v>
      </c>
      <c r="H2680">
        <v>0</v>
      </c>
      <c r="I2680">
        <v>0</v>
      </c>
      <c r="J2680">
        <v>0</v>
      </c>
      <c r="K2680">
        <v>0</v>
      </c>
      <c r="L2680">
        <v>0</v>
      </c>
      <c r="M2680">
        <v>0</v>
      </c>
    </row>
    <row r="2681" spans="1:13" x14ac:dyDescent="0.2">
      <c r="A2681">
        <v>5840046</v>
      </c>
      <c r="B2681" t="s">
        <v>6289</v>
      </c>
      <c r="C2681" t="s">
        <v>11284</v>
      </c>
      <c r="D2681" t="s">
        <v>11377</v>
      </c>
      <c r="E2681" t="s">
        <v>6292</v>
      </c>
      <c r="F2681" t="s">
        <v>11285</v>
      </c>
      <c r="G2681" t="s">
        <v>11378</v>
      </c>
      <c r="H2681">
        <v>0</v>
      </c>
      <c r="I2681">
        <v>0</v>
      </c>
      <c r="J2681">
        <v>1</v>
      </c>
      <c r="K2681">
        <v>0</v>
      </c>
      <c r="L2681">
        <v>0</v>
      </c>
      <c r="M2681">
        <v>0</v>
      </c>
    </row>
    <row r="2682" spans="1:13" x14ac:dyDescent="0.2">
      <c r="A2682">
        <v>5840002</v>
      </c>
      <c r="B2682" t="s">
        <v>6289</v>
      </c>
      <c r="C2682" t="s">
        <v>11284</v>
      </c>
      <c r="D2682" t="s">
        <v>11379</v>
      </c>
      <c r="E2682" t="s">
        <v>6292</v>
      </c>
      <c r="F2682" t="s">
        <v>11285</v>
      </c>
      <c r="G2682" t="s">
        <v>11380</v>
      </c>
      <c r="H2682">
        <v>0</v>
      </c>
      <c r="I2682">
        <v>0</v>
      </c>
      <c r="J2682">
        <v>1</v>
      </c>
      <c r="K2682">
        <v>0</v>
      </c>
      <c r="L2682">
        <v>0</v>
      </c>
      <c r="M2682">
        <v>0</v>
      </c>
    </row>
    <row r="2683" spans="1:13" x14ac:dyDescent="0.2">
      <c r="A2683">
        <v>5840055</v>
      </c>
      <c r="B2683" t="s">
        <v>6289</v>
      </c>
      <c r="C2683" t="s">
        <v>11284</v>
      </c>
      <c r="D2683" t="s">
        <v>11381</v>
      </c>
      <c r="E2683" t="s">
        <v>6292</v>
      </c>
      <c r="F2683" t="s">
        <v>11285</v>
      </c>
      <c r="G2683" t="s">
        <v>11382</v>
      </c>
      <c r="H2683">
        <v>0</v>
      </c>
      <c r="I2683">
        <v>0</v>
      </c>
      <c r="J2683">
        <v>0</v>
      </c>
      <c r="K2683">
        <v>0</v>
      </c>
      <c r="L2683">
        <v>0</v>
      </c>
      <c r="M2683">
        <v>0</v>
      </c>
    </row>
    <row r="2684" spans="1:13" x14ac:dyDescent="0.2">
      <c r="A2684">
        <v>5840061</v>
      </c>
      <c r="B2684" t="s">
        <v>6289</v>
      </c>
      <c r="C2684" t="s">
        <v>11284</v>
      </c>
      <c r="D2684" t="s">
        <v>11383</v>
      </c>
      <c r="E2684" t="s">
        <v>6292</v>
      </c>
      <c r="F2684" t="s">
        <v>11285</v>
      </c>
      <c r="G2684" t="s">
        <v>11384</v>
      </c>
      <c r="H2684">
        <v>0</v>
      </c>
      <c r="I2684">
        <v>0</v>
      </c>
      <c r="J2684">
        <v>1</v>
      </c>
      <c r="K2684">
        <v>0</v>
      </c>
      <c r="L2684">
        <v>0</v>
      </c>
      <c r="M2684">
        <v>0</v>
      </c>
    </row>
    <row r="2685" spans="1:13" x14ac:dyDescent="0.2">
      <c r="A2685">
        <v>5840071</v>
      </c>
      <c r="B2685" t="s">
        <v>6289</v>
      </c>
      <c r="C2685" t="s">
        <v>11284</v>
      </c>
      <c r="D2685" t="s">
        <v>11385</v>
      </c>
      <c r="E2685" t="s">
        <v>6292</v>
      </c>
      <c r="F2685" t="s">
        <v>11285</v>
      </c>
      <c r="G2685" t="s">
        <v>11386</v>
      </c>
      <c r="H2685">
        <v>0</v>
      </c>
      <c r="I2685">
        <v>0</v>
      </c>
      <c r="J2685">
        <v>1</v>
      </c>
      <c r="K2685">
        <v>0</v>
      </c>
      <c r="L2685">
        <v>0</v>
      </c>
      <c r="M2685">
        <v>0</v>
      </c>
    </row>
    <row r="2686" spans="1:13" x14ac:dyDescent="0.2">
      <c r="A2686">
        <v>5840064</v>
      </c>
      <c r="B2686" t="s">
        <v>6289</v>
      </c>
      <c r="C2686" t="s">
        <v>11284</v>
      </c>
      <c r="D2686" t="s">
        <v>11387</v>
      </c>
      <c r="E2686" t="s">
        <v>6292</v>
      </c>
      <c r="F2686" t="s">
        <v>11285</v>
      </c>
      <c r="G2686" t="s">
        <v>11388</v>
      </c>
      <c r="H2686">
        <v>0</v>
      </c>
      <c r="I2686">
        <v>0</v>
      </c>
      <c r="J2686">
        <v>0</v>
      </c>
      <c r="K2686">
        <v>0</v>
      </c>
      <c r="L2686">
        <v>0</v>
      </c>
      <c r="M2686">
        <v>0</v>
      </c>
    </row>
    <row r="2687" spans="1:13" x14ac:dyDescent="0.2">
      <c r="A2687">
        <v>5840094</v>
      </c>
      <c r="B2687" t="s">
        <v>6289</v>
      </c>
      <c r="C2687" t="s">
        <v>11284</v>
      </c>
      <c r="D2687" t="s">
        <v>11389</v>
      </c>
      <c r="E2687" t="s">
        <v>6292</v>
      </c>
      <c r="F2687" t="s">
        <v>11285</v>
      </c>
      <c r="G2687" t="s">
        <v>11390</v>
      </c>
      <c r="H2687">
        <v>0</v>
      </c>
      <c r="I2687">
        <v>0</v>
      </c>
      <c r="J2687">
        <v>0</v>
      </c>
      <c r="K2687">
        <v>0</v>
      </c>
      <c r="L2687">
        <v>0</v>
      </c>
      <c r="M2687">
        <v>0</v>
      </c>
    </row>
    <row r="2688" spans="1:13" x14ac:dyDescent="0.2">
      <c r="A2688">
        <v>5840044</v>
      </c>
      <c r="B2688" t="s">
        <v>6289</v>
      </c>
      <c r="C2688" t="s">
        <v>11284</v>
      </c>
      <c r="D2688" t="s">
        <v>11391</v>
      </c>
      <c r="E2688" t="s">
        <v>6292</v>
      </c>
      <c r="F2688" t="s">
        <v>11285</v>
      </c>
      <c r="G2688" t="s">
        <v>11392</v>
      </c>
      <c r="H2688">
        <v>0</v>
      </c>
      <c r="I2688">
        <v>0</v>
      </c>
      <c r="J2688">
        <v>0</v>
      </c>
      <c r="K2688">
        <v>0</v>
      </c>
      <c r="L2688">
        <v>0</v>
      </c>
      <c r="M2688">
        <v>0</v>
      </c>
    </row>
    <row r="2689" spans="1:13" x14ac:dyDescent="0.2">
      <c r="A2689">
        <v>5840093</v>
      </c>
      <c r="B2689" t="s">
        <v>6289</v>
      </c>
      <c r="C2689" t="s">
        <v>11284</v>
      </c>
      <c r="D2689" t="s">
        <v>8195</v>
      </c>
      <c r="E2689" t="s">
        <v>6292</v>
      </c>
      <c r="F2689" t="s">
        <v>11285</v>
      </c>
      <c r="G2689" t="s">
        <v>8196</v>
      </c>
      <c r="H2689">
        <v>0</v>
      </c>
      <c r="I2689">
        <v>0</v>
      </c>
      <c r="J2689">
        <v>0</v>
      </c>
      <c r="K2689">
        <v>0</v>
      </c>
      <c r="L2689">
        <v>0</v>
      </c>
      <c r="M2689">
        <v>0</v>
      </c>
    </row>
    <row r="2690" spans="1:13" x14ac:dyDescent="0.2">
      <c r="A2690">
        <v>5840026</v>
      </c>
      <c r="B2690" t="s">
        <v>6289</v>
      </c>
      <c r="C2690" t="s">
        <v>11284</v>
      </c>
      <c r="D2690" t="s">
        <v>11393</v>
      </c>
      <c r="E2690" t="s">
        <v>6292</v>
      </c>
      <c r="F2690" t="s">
        <v>11285</v>
      </c>
      <c r="G2690" t="s">
        <v>11394</v>
      </c>
      <c r="H2690">
        <v>0</v>
      </c>
      <c r="I2690">
        <v>0</v>
      </c>
      <c r="J2690">
        <v>0</v>
      </c>
      <c r="K2690">
        <v>0</v>
      </c>
      <c r="L2690">
        <v>0</v>
      </c>
      <c r="M2690">
        <v>0</v>
      </c>
    </row>
    <row r="2691" spans="1:13" x14ac:dyDescent="0.2">
      <c r="A2691">
        <v>5840007</v>
      </c>
      <c r="B2691" t="s">
        <v>6289</v>
      </c>
      <c r="C2691" t="s">
        <v>11284</v>
      </c>
      <c r="D2691" t="s">
        <v>11395</v>
      </c>
      <c r="E2691" t="s">
        <v>6292</v>
      </c>
      <c r="F2691" t="s">
        <v>11285</v>
      </c>
      <c r="G2691" t="s">
        <v>11396</v>
      </c>
      <c r="H2691">
        <v>0</v>
      </c>
      <c r="I2691">
        <v>0</v>
      </c>
      <c r="J2691">
        <v>0</v>
      </c>
      <c r="K2691">
        <v>0</v>
      </c>
      <c r="L2691">
        <v>0</v>
      </c>
      <c r="M2691">
        <v>0</v>
      </c>
    </row>
    <row r="2692" spans="1:13" x14ac:dyDescent="0.2">
      <c r="A2692">
        <v>5840043</v>
      </c>
      <c r="B2692" t="s">
        <v>6289</v>
      </c>
      <c r="C2692" t="s">
        <v>11284</v>
      </c>
      <c r="D2692" t="s">
        <v>11397</v>
      </c>
      <c r="E2692" t="s">
        <v>6292</v>
      </c>
      <c r="F2692" t="s">
        <v>11285</v>
      </c>
      <c r="G2692" t="s">
        <v>11398</v>
      </c>
      <c r="H2692">
        <v>0</v>
      </c>
      <c r="I2692">
        <v>0</v>
      </c>
      <c r="J2692">
        <v>1</v>
      </c>
      <c r="K2692">
        <v>0</v>
      </c>
      <c r="L2692">
        <v>0</v>
      </c>
      <c r="M2692">
        <v>0</v>
      </c>
    </row>
    <row r="2693" spans="1:13" x14ac:dyDescent="0.2">
      <c r="A2693">
        <v>5840037</v>
      </c>
      <c r="B2693" t="s">
        <v>6289</v>
      </c>
      <c r="C2693" t="s">
        <v>11284</v>
      </c>
      <c r="D2693" t="s">
        <v>11399</v>
      </c>
      <c r="E2693" t="s">
        <v>6292</v>
      </c>
      <c r="F2693" t="s">
        <v>11285</v>
      </c>
      <c r="G2693" t="s">
        <v>11400</v>
      </c>
      <c r="H2693">
        <v>0</v>
      </c>
      <c r="I2693">
        <v>0</v>
      </c>
      <c r="J2693">
        <v>0</v>
      </c>
      <c r="K2693">
        <v>0</v>
      </c>
      <c r="L2693">
        <v>0</v>
      </c>
      <c r="M2693">
        <v>0</v>
      </c>
    </row>
    <row r="2694" spans="1:13" x14ac:dyDescent="0.2">
      <c r="A2694">
        <v>5840011</v>
      </c>
      <c r="B2694" t="s">
        <v>6289</v>
      </c>
      <c r="C2694" t="s">
        <v>11284</v>
      </c>
      <c r="D2694" t="s">
        <v>9655</v>
      </c>
      <c r="E2694" t="s">
        <v>6292</v>
      </c>
      <c r="F2694" t="s">
        <v>11285</v>
      </c>
      <c r="G2694" t="s">
        <v>9656</v>
      </c>
      <c r="H2694">
        <v>0</v>
      </c>
      <c r="I2694">
        <v>0</v>
      </c>
      <c r="J2694">
        <v>1</v>
      </c>
      <c r="K2694">
        <v>0</v>
      </c>
      <c r="L2694">
        <v>0</v>
      </c>
      <c r="M2694">
        <v>0</v>
      </c>
    </row>
    <row r="2695" spans="1:13" x14ac:dyDescent="0.2">
      <c r="A2695">
        <v>5840039</v>
      </c>
      <c r="B2695" t="s">
        <v>6289</v>
      </c>
      <c r="C2695" t="s">
        <v>11284</v>
      </c>
      <c r="D2695" t="s">
        <v>11401</v>
      </c>
      <c r="E2695" t="s">
        <v>6292</v>
      </c>
      <c r="F2695" t="s">
        <v>11285</v>
      </c>
      <c r="G2695" t="s">
        <v>11402</v>
      </c>
      <c r="H2695">
        <v>0</v>
      </c>
      <c r="I2695">
        <v>0</v>
      </c>
      <c r="J2695">
        <v>0</v>
      </c>
      <c r="K2695">
        <v>0</v>
      </c>
      <c r="L2695">
        <v>0</v>
      </c>
      <c r="M2695">
        <v>0</v>
      </c>
    </row>
    <row r="2696" spans="1:13" x14ac:dyDescent="0.2">
      <c r="A2696">
        <v>5840045</v>
      </c>
      <c r="B2696" t="s">
        <v>6289</v>
      </c>
      <c r="C2696" t="s">
        <v>11284</v>
      </c>
      <c r="D2696" t="s">
        <v>11403</v>
      </c>
      <c r="E2696" t="s">
        <v>6292</v>
      </c>
      <c r="F2696" t="s">
        <v>11285</v>
      </c>
      <c r="G2696" t="s">
        <v>11404</v>
      </c>
      <c r="H2696">
        <v>0</v>
      </c>
      <c r="I2696">
        <v>0</v>
      </c>
      <c r="J2696">
        <v>1</v>
      </c>
      <c r="K2696">
        <v>0</v>
      </c>
      <c r="L2696">
        <v>0</v>
      </c>
      <c r="M2696">
        <v>0</v>
      </c>
    </row>
    <row r="2697" spans="1:13" x14ac:dyDescent="0.2">
      <c r="A2697">
        <v>5840047</v>
      </c>
      <c r="B2697" t="s">
        <v>6289</v>
      </c>
      <c r="C2697" t="s">
        <v>11284</v>
      </c>
      <c r="D2697" t="s">
        <v>9569</v>
      </c>
      <c r="E2697" t="s">
        <v>6292</v>
      </c>
      <c r="F2697" t="s">
        <v>11285</v>
      </c>
      <c r="G2697" t="s">
        <v>9570</v>
      </c>
      <c r="H2697">
        <v>0</v>
      </c>
      <c r="I2697">
        <v>0</v>
      </c>
      <c r="J2697">
        <v>0</v>
      </c>
      <c r="K2697">
        <v>0</v>
      </c>
      <c r="L2697">
        <v>0</v>
      </c>
      <c r="M2697">
        <v>0</v>
      </c>
    </row>
    <row r="2698" spans="1:13" x14ac:dyDescent="0.2">
      <c r="A2698">
        <v>5840057</v>
      </c>
      <c r="B2698" t="s">
        <v>6289</v>
      </c>
      <c r="C2698" t="s">
        <v>11284</v>
      </c>
      <c r="D2698" t="s">
        <v>11405</v>
      </c>
      <c r="E2698" t="s">
        <v>6292</v>
      </c>
      <c r="F2698" t="s">
        <v>11285</v>
      </c>
      <c r="G2698" t="s">
        <v>11406</v>
      </c>
      <c r="H2698">
        <v>0</v>
      </c>
      <c r="I2698">
        <v>0</v>
      </c>
      <c r="J2698">
        <v>0</v>
      </c>
      <c r="K2698">
        <v>0</v>
      </c>
      <c r="L2698">
        <v>0</v>
      </c>
      <c r="M2698">
        <v>0</v>
      </c>
    </row>
    <row r="2699" spans="1:13" x14ac:dyDescent="0.2">
      <c r="A2699">
        <v>5840053</v>
      </c>
      <c r="B2699" t="s">
        <v>6289</v>
      </c>
      <c r="C2699" t="s">
        <v>11284</v>
      </c>
      <c r="D2699" t="s">
        <v>11407</v>
      </c>
      <c r="E2699" t="s">
        <v>6292</v>
      </c>
      <c r="F2699" t="s">
        <v>11285</v>
      </c>
      <c r="G2699" t="s">
        <v>11408</v>
      </c>
      <c r="H2699">
        <v>0</v>
      </c>
      <c r="I2699">
        <v>0</v>
      </c>
      <c r="J2699">
        <v>0</v>
      </c>
      <c r="K2699">
        <v>0</v>
      </c>
      <c r="L2699">
        <v>0</v>
      </c>
      <c r="M2699">
        <v>0</v>
      </c>
    </row>
    <row r="2700" spans="1:13" x14ac:dyDescent="0.2">
      <c r="A2700">
        <v>5840024</v>
      </c>
      <c r="B2700" t="s">
        <v>6289</v>
      </c>
      <c r="C2700" t="s">
        <v>11284</v>
      </c>
      <c r="D2700" t="s">
        <v>10028</v>
      </c>
      <c r="E2700" t="s">
        <v>6292</v>
      </c>
      <c r="F2700" t="s">
        <v>11285</v>
      </c>
      <c r="G2700" t="s">
        <v>10029</v>
      </c>
      <c r="H2700">
        <v>0</v>
      </c>
      <c r="I2700">
        <v>0</v>
      </c>
      <c r="J2700">
        <v>1</v>
      </c>
      <c r="K2700">
        <v>0</v>
      </c>
      <c r="L2700">
        <v>0</v>
      </c>
      <c r="M2700">
        <v>0</v>
      </c>
    </row>
    <row r="2701" spans="1:13" x14ac:dyDescent="0.2">
      <c r="A2701">
        <v>5840023</v>
      </c>
      <c r="B2701" t="s">
        <v>6289</v>
      </c>
      <c r="C2701" t="s">
        <v>11284</v>
      </c>
      <c r="D2701" t="s">
        <v>11409</v>
      </c>
      <c r="E2701" t="s">
        <v>6292</v>
      </c>
      <c r="F2701" t="s">
        <v>11285</v>
      </c>
      <c r="G2701" t="s">
        <v>11410</v>
      </c>
      <c r="H2701">
        <v>0</v>
      </c>
      <c r="I2701">
        <v>0</v>
      </c>
      <c r="J2701">
        <v>1</v>
      </c>
      <c r="K2701">
        <v>0</v>
      </c>
      <c r="L2701">
        <v>0</v>
      </c>
      <c r="M2701">
        <v>0</v>
      </c>
    </row>
    <row r="2702" spans="1:13" x14ac:dyDescent="0.2">
      <c r="A2702">
        <v>5840025</v>
      </c>
      <c r="B2702" t="s">
        <v>6289</v>
      </c>
      <c r="C2702" t="s">
        <v>11284</v>
      </c>
      <c r="D2702" t="s">
        <v>11411</v>
      </c>
      <c r="E2702" t="s">
        <v>6292</v>
      </c>
      <c r="F2702" t="s">
        <v>11285</v>
      </c>
      <c r="G2702" t="s">
        <v>11412</v>
      </c>
      <c r="H2702">
        <v>0</v>
      </c>
      <c r="I2702">
        <v>0</v>
      </c>
      <c r="J2702">
        <v>1</v>
      </c>
      <c r="K2702">
        <v>0</v>
      </c>
      <c r="L2702">
        <v>0</v>
      </c>
      <c r="M2702">
        <v>0</v>
      </c>
    </row>
    <row r="2703" spans="1:13" x14ac:dyDescent="0.2">
      <c r="A2703">
        <v>5720000</v>
      </c>
      <c r="B2703" t="s">
        <v>6289</v>
      </c>
      <c r="C2703" t="s">
        <v>11413</v>
      </c>
      <c r="D2703" t="s">
        <v>6291</v>
      </c>
      <c r="E2703" t="s">
        <v>6292</v>
      </c>
      <c r="F2703" t="s">
        <v>11414</v>
      </c>
      <c r="G2703" t="s">
        <v>6294</v>
      </c>
      <c r="H2703">
        <v>0</v>
      </c>
      <c r="I2703">
        <v>0</v>
      </c>
      <c r="J2703">
        <v>0</v>
      </c>
      <c r="K2703">
        <v>0</v>
      </c>
      <c r="L2703">
        <v>0</v>
      </c>
      <c r="M2703">
        <v>0</v>
      </c>
    </row>
    <row r="2704" spans="1:13" x14ac:dyDescent="0.2">
      <c r="A2704">
        <v>5720039</v>
      </c>
      <c r="B2704" t="s">
        <v>6289</v>
      </c>
      <c r="C2704" t="s">
        <v>11413</v>
      </c>
      <c r="D2704" t="s">
        <v>11415</v>
      </c>
      <c r="E2704" t="s">
        <v>6292</v>
      </c>
      <c r="F2704" t="s">
        <v>11414</v>
      </c>
      <c r="G2704" t="s">
        <v>11416</v>
      </c>
      <c r="H2704">
        <v>0</v>
      </c>
      <c r="I2704">
        <v>0</v>
      </c>
      <c r="J2704">
        <v>1</v>
      </c>
      <c r="K2704">
        <v>0</v>
      </c>
      <c r="L2704">
        <v>0</v>
      </c>
      <c r="M2704">
        <v>0</v>
      </c>
    </row>
    <row r="2705" spans="1:13" x14ac:dyDescent="0.2">
      <c r="A2705">
        <v>5720035</v>
      </c>
      <c r="B2705" t="s">
        <v>6289</v>
      </c>
      <c r="C2705" t="s">
        <v>11413</v>
      </c>
      <c r="D2705" t="s">
        <v>11417</v>
      </c>
      <c r="E2705" t="s">
        <v>6292</v>
      </c>
      <c r="F2705" t="s">
        <v>11414</v>
      </c>
      <c r="G2705" t="s">
        <v>11418</v>
      </c>
      <c r="H2705">
        <v>0</v>
      </c>
      <c r="I2705">
        <v>0</v>
      </c>
      <c r="J2705">
        <v>0</v>
      </c>
      <c r="K2705">
        <v>0</v>
      </c>
      <c r="L2705">
        <v>0</v>
      </c>
      <c r="M2705">
        <v>0</v>
      </c>
    </row>
    <row r="2706" spans="1:13" x14ac:dyDescent="0.2">
      <c r="A2706">
        <v>5720033</v>
      </c>
      <c r="B2706" t="s">
        <v>6289</v>
      </c>
      <c r="C2706" t="s">
        <v>11413</v>
      </c>
      <c r="D2706" t="s">
        <v>11419</v>
      </c>
      <c r="E2706" t="s">
        <v>6292</v>
      </c>
      <c r="F2706" t="s">
        <v>11414</v>
      </c>
      <c r="G2706" t="s">
        <v>11420</v>
      </c>
      <c r="H2706">
        <v>0</v>
      </c>
      <c r="I2706">
        <v>0</v>
      </c>
      <c r="J2706">
        <v>0</v>
      </c>
      <c r="K2706">
        <v>0</v>
      </c>
      <c r="L2706">
        <v>0</v>
      </c>
      <c r="M2706">
        <v>0</v>
      </c>
    </row>
    <row r="2707" spans="1:13" x14ac:dyDescent="0.2">
      <c r="A2707">
        <v>5720036</v>
      </c>
      <c r="B2707" t="s">
        <v>6289</v>
      </c>
      <c r="C2707" t="s">
        <v>11413</v>
      </c>
      <c r="D2707" t="s">
        <v>11421</v>
      </c>
      <c r="E2707" t="s">
        <v>6292</v>
      </c>
      <c r="F2707" t="s">
        <v>11414</v>
      </c>
      <c r="G2707" t="s">
        <v>11422</v>
      </c>
      <c r="H2707">
        <v>0</v>
      </c>
      <c r="I2707">
        <v>0</v>
      </c>
      <c r="J2707">
        <v>0</v>
      </c>
      <c r="K2707">
        <v>0</v>
      </c>
      <c r="L2707">
        <v>0</v>
      </c>
      <c r="M2707">
        <v>0</v>
      </c>
    </row>
    <row r="2708" spans="1:13" x14ac:dyDescent="0.2">
      <c r="A2708">
        <v>5720034</v>
      </c>
      <c r="B2708" t="s">
        <v>6289</v>
      </c>
      <c r="C2708" t="s">
        <v>11413</v>
      </c>
      <c r="D2708" t="s">
        <v>11423</v>
      </c>
      <c r="E2708" t="s">
        <v>6292</v>
      </c>
      <c r="F2708" t="s">
        <v>11414</v>
      </c>
      <c r="G2708" t="s">
        <v>11424</v>
      </c>
      <c r="H2708">
        <v>0</v>
      </c>
      <c r="I2708">
        <v>0</v>
      </c>
      <c r="J2708">
        <v>0</v>
      </c>
      <c r="K2708">
        <v>0</v>
      </c>
      <c r="L2708">
        <v>0</v>
      </c>
      <c r="M2708">
        <v>0</v>
      </c>
    </row>
    <row r="2709" spans="1:13" x14ac:dyDescent="0.2">
      <c r="A2709">
        <v>5720073</v>
      </c>
      <c r="B2709" t="s">
        <v>6289</v>
      </c>
      <c r="C2709" t="s">
        <v>11413</v>
      </c>
      <c r="D2709" t="s">
        <v>11425</v>
      </c>
      <c r="E2709" t="s">
        <v>6292</v>
      </c>
      <c r="F2709" t="s">
        <v>11414</v>
      </c>
      <c r="G2709" t="s">
        <v>11426</v>
      </c>
      <c r="H2709">
        <v>0</v>
      </c>
      <c r="I2709">
        <v>0</v>
      </c>
      <c r="J2709">
        <v>0</v>
      </c>
      <c r="K2709">
        <v>0</v>
      </c>
      <c r="L2709">
        <v>0</v>
      </c>
      <c r="M2709">
        <v>0</v>
      </c>
    </row>
    <row r="2710" spans="1:13" x14ac:dyDescent="0.2">
      <c r="A2710">
        <v>5720038</v>
      </c>
      <c r="B2710" t="s">
        <v>6289</v>
      </c>
      <c r="C2710" t="s">
        <v>11413</v>
      </c>
      <c r="D2710" t="s">
        <v>11427</v>
      </c>
      <c r="E2710" t="s">
        <v>6292</v>
      </c>
      <c r="F2710" t="s">
        <v>11414</v>
      </c>
      <c r="G2710" t="s">
        <v>11428</v>
      </c>
      <c r="H2710">
        <v>0</v>
      </c>
      <c r="I2710">
        <v>0</v>
      </c>
      <c r="J2710">
        <v>0</v>
      </c>
      <c r="K2710">
        <v>0</v>
      </c>
      <c r="L2710">
        <v>0</v>
      </c>
      <c r="M2710">
        <v>0</v>
      </c>
    </row>
    <row r="2711" spans="1:13" x14ac:dyDescent="0.2">
      <c r="A2711">
        <v>5720074</v>
      </c>
      <c r="B2711" t="s">
        <v>6289</v>
      </c>
      <c r="C2711" t="s">
        <v>11413</v>
      </c>
      <c r="D2711" t="s">
        <v>11429</v>
      </c>
      <c r="E2711" t="s">
        <v>6292</v>
      </c>
      <c r="F2711" t="s">
        <v>11414</v>
      </c>
      <c r="G2711" t="s">
        <v>11430</v>
      </c>
      <c r="H2711">
        <v>0</v>
      </c>
      <c r="I2711">
        <v>0</v>
      </c>
      <c r="J2711">
        <v>0</v>
      </c>
      <c r="K2711">
        <v>0</v>
      </c>
      <c r="L2711">
        <v>0</v>
      </c>
      <c r="M2711">
        <v>0</v>
      </c>
    </row>
    <row r="2712" spans="1:13" x14ac:dyDescent="0.2">
      <c r="A2712">
        <v>5720030</v>
      </c>
      <c r="B2712" t="s">
        <v>6289</v>
      </c>
      <c r="C2712" t="s">
        <v>11413</v>
      </c>
      <c r="D2712" t="s">
        <v>11431</v>
      </c>
      <c r="E2712" t="s">
        <v>6292</v>
      </c>
      <c r="F2712" t="s">
        <v>11414</v>
      </c>
      <c r="G2712" t="s">
        <v>11432</v>
      </c>
      <c r="H2712">
        <v>0</v>
      </c>
      <c r="I2712">
        <v>0</v>
      </c>
      <c r="J2712">
        <v>0</v>
      </c>
      <c r="K2712">
        <v>0</v>
      </c>
      <c r="L2712">
        <v>0</v>
      </c>
      <c r="M2712">
        <v>0</v>
      </c>
    </row>
    <row r="2713" spans="1:13" x14ac:dyDescent="0.2">
      <c r="A2713">
        <v>5720012</v>
      </c>
      <c r="B2713" t="s">
        <v>6289</v>
      </c>
      <c r="C2713" t="s">
        <v>11413</v>
      </c>
      <c r="D2713" t="s">
        <v>11433</v>
      </c>
      <c r="E2713" t="s">
        <v>6292</v>
      </c>
      <c r="F2713" t="s">
        <v>11414</v>
      </c>
      <c r="G2713" t="s">
        <v>11434</v>
      </c>
      <c r="H2713">
        <v>0</v>
      </c>
      <c r="I2713">
        <v>0</v>
      </c>
      <c r="J2713">
        <v>0</v>
      </c>
      <c r="K2713">
        <v>0</v>
      </c>
      <c r="L2713">
        <v>0</v>
      </c>
      <c r="M2713">
        <v>0</v>
      </c>
    </row>
    <row r="2714" spans="1:13" x14ac:dyDescent="0.2">
      <c r="A2714">
        <v>5720026</v>
      </c>
      <c r="B2714" t="s">
        <v>6289</v>
      </c>
      <c r="C2714" t="s">
        <v>11413</v>
      </c>
      <c r="D2714" t="s">
        <v>11435</v>
      </c>
      <c r="E2714" t="s">
        <v>6292</v>
      </c>
      <c r="F2714" t="s">
        <v>11414</v>
      </c>
      <c r="G2714" t="s">
        <v>11436</v>
      </c>
      <c r="H2714">
        <v>0</v>
      </c>
      <c r="I2714">
        <v>0</v>
      </c>
      <c r="J2714">
        <v>0</v>
      </c>
      <c r="K2714">
        <v>0</v>
      </c>
      <c r="L2714">
        <v>0</v>
      </c>
      <c r="M2714">
        <v>0</v>
      </c>
    </row>
    <row r="2715" spans="1:13" x14ac:dyDescent="0.2">
      <c r="A2715">
        <v>5720027</v>
      </c>
      <c r="B2715" t="s">
        <v>6289</v>
      </c>
      <c r="C2715" t="s">
        <v>11413</v>
      </c>
      <c r="D2715" t="s">
        <v>11437</v>
      </c>
      <c r="E2715" t="s">
        <v>6292</v>
      </c>
      <c r="F2715" t="s">
        <v>11414</v>
      </c>
      <c r="G2715" t="s">
        <v>11438</v>
      </c>
      <c r="H2715">
        <v>0</v>
      </c>
      <c r="I2715">
        <v>0</v>
      </c>
      <c r="J2715">
        <v>0</v>
      </c>
      <c r="K2715">
        <v>0</v>
      </c>
      <c r="L2715">
        <v>0</v>
      </c>
      <c r="M2715">
        <v>0</v>
      </c>
    </row>
    <row r="2716" spans="1:13" x14ac:dyDescent="0.2">
      <c r="A2716">
        <v>5720024</v>
      </c>
      <c r="B2716" t="s">
        <v>6289</v>
      </c>
      <c r="C2716" t="s">
        <v>11413</v>
      </c>
      <c r="D2716" t="s">
        <v>11439</v>
      </c>
      <c r="E2716" t="s">
        <v>6292</v>
      </c>
      <c r="F2716" t="s">
        <v>11414</v>
      </c>
      <c r="G2716" t="s">
        <v>11440</v>
      </c>
      <c r="H2716">
        <v>0</v>
      </c>
      <c r="I2716">
        <v>0</v>
      </c>
      <c r="J2716">
        <v>0</v>
      </c>
      <c r="K2716">
        <v>0</v>
      </c>
      <c r="L2716">
        <v>0</v>
      </c>
      <c r="M2716">
        <v>0</v>
      </c>
    </row>
    <row r="2717" spans="1:13" x14ac:dyDescent="0.2">
      <c r="A2717">
        <v>5720025</v>
      </c>
      <c r="B2717" t="s">
        <v>6289</v>
      </c>
      <c r="C2717" t="s">
        <v>11413</v>
      </c>
      <c r="D2717" t="s">
        <v>11441</v>
      </c>
      <c r="E2717" t="s">
        <v>6292</v>
      </c>
      <c r="F2717" t="s">
        <v>11414</v>
      </c>
      <c r="G2717" t="s">
        <v>11442</v>
      </c>
      <c r="H2717">
        <v>0</v>
      </c>
      <c r="I2717">
        <v>0</v>
      </c>
      <c r="J2717">
        <v>0</v>
      </c>
      <c r="K2717">
        <v>0</v>
      </c>
      <c r="L2717">
        <v>0</v>
      </c>
      <c r="M2717">
        <v>0</v>
      </c>
    </row>
    <row r="2718" spans="1:13" x14ac:dyDescent="0.2">
      <c r="A2718">
        <v>5720821</v>
      </c>
      <c r="B2718" t="s">
        <v>6289</v>
      </c>
      <c r="C2718" t="s">
        <v>11413</v>
      </c>
      <c r="D2718" t="s">
        <v>11443</v>
      </c>
      <c r="E2718" t="s">
        <v>6292</v>
      </c>
      <c r="F2718" t="s">
        <v>11414</v>
      </c>
      <c r="G2718" t="s">
        <v>11444</v>
      </c>
      <c r="H2718">
        <v>0</v>
      </c>
      <c r="I2718">
        <v>0</v>
      </c>
      <c r="J2718">
        <v>0</v>
      </c>
      <c r="K2718">
        <v>0</v>
      </c>
      <c r="L2718">
        <v>0</v>
      </c>
      <c r="M2718">
        <v>0</v>
      </c>
    </row>
    <row r="2719" spans="1:13" x14ac:dyDescent="0.2">
      <c r="A2719">
        <v>5720840</v>
      </c>
      <c r="B2719" t="s">
        <v>6289</v>
      </c>
      <c r="C2719" t="s">
        <v>11413</v>
      </c>
      <c r="D2719" t="s">
        <v>11445</v>
      </c>
      <c r="E2719" t="s">
        <v>6292</v>
      </c>
      <c r="F2719" t="s">
        <v>11414</v>
      </c>
      <c r="G2719" t="s">
        <v>11446</v>
      </c>
      <c r="H2719">
        <v>0</v>
      </c>
      <c r="I2719">
        <v>0</v>
      </c>
      <c r="J2719">
        <v>0</v>
      </c>
      <c r="K2719">
        <v>0</v>
      </c>
      <c r="L2719">
        <v>0</v>
      </c>
      <c r="M2719">
        <v>0</v>
      </c>
    </row>
    <row r="2720" spans="1:13" x14ac:dyDescent="0.2">
      <c r="A2720">
        <v>5720842</v>
      </c>
      <c r="B2720" t="s">
        <v>6289</v>
      </c>
      <c r="C2720" t="s">
        <v>11413</v>
      </c>
      <c r="D2720" t="s">
        <v>11447</v>
      </c>
      <c r="E2720" t="s">
        <v>6292</v>
      </c>
      <c r="F2720" t="s">
        <v>11414</v>
      </c>
      <c r="G2720" t="s">
        <v>11448</v>
      </c>
      <c r="H2720">
        <v>0</v>
      </c>
      <c r="I2720">
        <v>0</v>
      </c>
      <c r="J2720">
        <v>0</v>
      </c>
      <c r="K2720">
        <v>0</v>
      </c>
      <c r="L2720">
        <v>0</v>
      </c>
      <c r="M2720">
        <v>0</v>
      </c>
    </row>
    <row r="2721" spans="1:13" x14ac:dyDescent="0.2">
      <c r="A2721">
        <v>5720843</v>
      </c>
      <c r="B2721" t="s">
        <v>6289</v>
      </c>
      <c r="C2721" t="s">
        <v>11413</v>
      </c>
      <c r="D2721" t="s">
        <v>11449</v>
      </c>
      <c r="E2721" t="s">
        <v>6292</v>
      </c>
      <c r="F2721" t="s">
        <v>11414</v>
      </c>
      <c r="G2721" t="s">
        <v>11450</v>
      </c>
      <c r="H2721">
        <v>0</v>
      </c>
      <c r="I2721">
        <v>0</v>
      </c>
      <c r="J2721">
        <v>0</v>
      </c>
      <c r="K2721">
        <v>0</v>
      </c>
      <c r="L2721">
        <v>0</v>
      </c>
      <c r="M2721">
        <v>0</v>
      </c>
    </row>
    <row r="2722" spans="1:13" x14ac:dyDescent="0.2">
      <c r="A2722">
        <v>5720841</v>
      </c>
      <c r="B2722" t="s">
        <v>6289</v>
      </c>
      <c r="C2722" t="s">
        <v>11413</v>
      </c>
      <c r="D2722" t="s">
        <v>11451</v>
      </c>
      <c r="E2722" t="s">
        <v>6292</v>
      </c>
      <c r="F2722" t="s">
        <v>11414</v>
      </c>
      <c r="G2722" t="s">
        <v>11452</v>
      </c>
      <c r="H2722">
        <v>0</v>
      </c>
      <c r="I2722">
        <v>0</v>
      </c>
      <c r="J2722">
        <v>0</v>
      </c>
      <c r="K2722">
        <v>0</v>
      </c>
      <c r="L2722">
        <v>0</v>
      </c>
      <c r="M2722">
        <v>0</v>
      </c>
    </row>
    <row r="2723" spans="1:13" x14ac:dyDescent="0.2">
      <c r="A2723">
        <v>5720844</v>
      </c>
      <c r="B2723" t="s">
        <v>6289</v>
      </c>
      <c r="C2723" t="s">
        <v>11413</v>
      </c>
      <c r="D2723" t="s">
        <v>11453</v>
      </c>
      <c r="E2723" t="s">
        <v>6292</v>
      </c>
      <c r="F2723" t="s">
        <v>11414</v>
      </c>
      <c r="G2723" t="s">
        <v>11454</v>
      </c>
      <c r="H2723">
        <v>0</v>
      </c>
      <c r="I2723">
        <v>0</v>
      </c>
      <c r="J2723">
        <v>0</v>
      </c>
      <c r="K2723">
        <v>0</v>
      </c>
      <c r="L2723">
        <v>0</v>
      </c>
      <c r="M2723">
        <v>0</v>
      </c>
    </row>
    <row r="2724" spans="1:13" x14ac:dyDescent="0.2">
      <c r="A2724">
        <v>5720849</v>
      </c>
      <c r="B2724" t="s">
        <v>6289</v>
      </c>
      <c r="C2724" t="s">
        <v>11413</v>
      </c>
      <c r="D2724" t="s">
        <v>11455</v>
      </c>
      <c r="E2724" t="s">
        <v>6292</v>
      </c>
      <c r="F2724" t="s">
        <v>11414</v>
      </c>
      <c r="G2724" t="s">
        <v>11456</v>
      </c>
      <c r="H2724">
        <v>0</v>
      </c>
      <c r="I2724">
        <v>0</v>
      </c>
      <c r="J2724">
        <v>0</v>
      </c>
      <c r="K2724">
        <v>0</v>
      </c>
      <c r="L2724">
        <v>0</v>
      </c>
      <c r="M2724">
        <v>0</v>
      </c>
    </row>
    <row r="2725" spans="1:13" x14ac:dyDescent="0.2">
      <c r="A2725">
        <v>5720856</v>
      </c>
      <c r="B2725" t="s">
        <v>6289</v>
      </c>
      <c r="C2725" t="s">
        <v>11413</v>
      </c>
      <c r="D2725" t="s">
        <v>11457</v>
      </c>
      <c r="E2725" t="s">
        <v>6292</v>
      </c>
      <c r="F2725" t="s">
        <v>11414</v>
      </c>
      <c r="G2725" t="s">
        <v>11458</v>
      </c>
      <c r="H2725">
        <v>0</v>
      </c>
      <c r="I2725">
        <v>0</v>
      </c>
      <c r="J2725">
        <v>0</v>
      </c>
      <c r="K2725">
        <v>0</v>
      </c>
      <c r="L2725">
        <v>0</v>
      </c>
      <c r="M2725">
        <v>0</v>
      </c>
    </row>
    <row r="2726" spans="1:13" x14ac:dyDescent="0.2">
      <c r="A2726">
        <v>5720859</v>
      </c>
      <c r="B2726" t="s">
        <v>6289</v>
      </c>
      <c r="C2726" t="s">
        <v>11413</v>
      </c>
      <c r="D2726" t="s">
        <v>11459</v>
      </c>
      <c r="E2726" t="s">
        <v>6292</v>
      </c>
      <c r="F2726" t="s">
        <v>11414</v>
      </c>
      <c r="G2726" t="s">
        <v>11460</v>
      </c>
      <c r="H2726">
        <v>0</v>
      </c>
      <c r="I2726">
        <v>0</v>
      </c>
      <c r="J2726">
        <v>0</v>
      </c>
      <c r="K2726">
        <v>0</v>
      </c>
      <c r="L2726">
        <v>0</v>
      </c>
      <c r="M2726">
        <v>0</v>
      </c>
    </row>
    <row r="2727" spans="1:13" x14ac:dyDescent="0.2">
      <c r="A2727">
        <v>5720850</v>
      </c>
      <c r="B2727" t="s">
        <v>6289</v>
      </c>
      <c r="C2727" t="s">
        <v>11413</v>
      </c>
      <c r="D2727" t="s">
        <v>11461</v>
      </c>
      <c r="E2727" t="s">
        <v>6292</v>
      </c>
      <c r="F2727" t="s">
        <v>11414</v>
      </c>
      <c r="G2727" t="s">
        <v>11462</v>
      </c>
      <c r="H2727">
        <v>0</v>
      </c>
      <c r="I2727">
        <v>0</v>
      </c>
      <c r="J2727">
        <v>0</v>
      </c>
      <c r="K2727">
        <v>0</v>
      </c>
      <c r="L2727">
        <v>0</v>
      </c>
      <c r="M2727">
        <v>0</v>
      </c>
    </row>
    <row r="2728" spans="1:13" x14ac:dyDescent="0.2">
      <c r="A2728">
        <v>5720857</v>
      </c>
      <c r="B2728" t="s">
        <v>6289</v>
      </c>
      <c r="C2728" t="s">
        <v>11413</v>
      </c>
      <c r="D2728" t="s">
        <v>11463</v>
      </c>
      <c r="E2728" t="s">
        <v>6292</v>
      </c>
      <c r="F2728" t="s">
        <v>11414</v>
      </c>
      <c r="G2728" t="s">
        <v>11464</v>
      </c>
      <c r="H2728">
        <v>0</v>
      </c>
      <c r="I2728">
        <v>0</v>
      </c>
      <c r="J2728">
        <v>0</v>
      </c>
      <c r="K2728">
        <v>0</v>
      </c>
      <c r="L2728">
        <v>0</v>
      </c>
      <c r="M2728">
        <v>0</v>
      </c>
    </row>
    <row r="2729" spans="1:13" x14ac:dyDescent="0.2">
      <c r="A2729">
        <v>5720861</v>
      </c>
      <c r="B2729" t="s">
        <v>6289</v>
      </c>
      <c r="C2729" t="s">
        <v>11413</v>
      </c>
      <c r="D2729" t="s">
        <v>11465</v>
      </c>
      <c r="E2729" t="s">
        <v>6292</v>
      </c>
      <c r="F2729" t="s">
        <v>11414</v>
      </c>
      <c r="G2729" t="s">
        <v>11466</v>
      </c>
      <c r="H2729">
        <v>0</v>
      </c>
      <c r="I2729">
        <v>0</v>
      </c>
      <c r="J2729">
        <v>0</v>
      </c>
      <c r="K2729">
        <v>0</v>
      </c>
      <c r="L2729">
        <v>0</v>
      </c>
      <c r="M2729">
        <v>0</v>
      </c>
    </row>
    <row r="2730" spans="1:13" x14ac:dyDescent="0.2">
      <c r="A2730">
        <v>5720862</v>
      </c>
      <c r="B2730" t="s">
        <v>6289</v>
      </c>
      <c r="C2730" t="s">
        <v>11413</v>
      </c>
      <c r="D2730" t="s">
        <v>11467</v>
      </c>
      <c r="E2730" t="s">
        <v>6292</v>
      </c>
      <c r="F2730" t="s">
        <v>11414</v>
      </c>
      <c r="G2730" t="s">
        <v>11468</v>
      </c>
      <c r="H2730">
        <v>0</v>
      </c>
      <c r="I2730">
        <v>0</v>
      </c>
      <c r="J2730">
        <v>0</v>
      </c>
      <c r="K2730">
        <v>0</v>
      </c>
      <c r="L2730">
        <v>0</v>
      </c>
      <c r="M2730">
        <v>0</v>
      </c>
    </row>
    <row r="2731" spans="1:13" x14ac:dyDescent="0.2">
      <c r="A2731">
        <v>5720858</v>
      </c>
      <c r="B2731" t="s">
        <v>6289</v>
      </c>
      <c r="C2731" t="s">
        <v>11413</v>
      </c>
      <c r="D2731" t="s">
        <v>11469</v>
      </c>
      <c r="E2731" t="s">
        <v>6292</v>
      </c>
      <c r="F2731" t="s">
        <v>11414</v>
      </c>
      <c r="G2731" t="s">
        <v>11470</v>
      </c>
      <c r="H2731">
        <v>0</v>
      </c>
      <c r="I2731">
        <v>0</v>
      </c>
      <c r="J2731">
        <v>0</v>
      </c>
      <c r="K2731">
        <v>0</v>
      </c>
      <c r="L2731">
        <v>0</v>
      </c>
      <c r="M2731">
        <v>0</v>
      </c>
    </row>
    <row r="2732" spans="1:13" x14ac:dyDescent="0.2">
      <c r="A2732">
        <v>5720803</v>
      </c>
      <c r="B2732" t="s">
        <v>6289</v>
      </c>
      <c r="C2732" t="s">
        <v>11413</v>
      </c>
      <c r="D2732" t="s">
        <v>11471</v>
      </c>
      <c r="E2732" t="s">
        <v>6292</v>
      </c>
      <c r="F2732" t="s">
        <v>11414</v>
      </c>
      <c r="G2732" t="s">
        <v>11472</v>
      </c>
      <c r="H2732">
        <v>0</v>
      </c>
      <c r="I2732">
        <v>0</v>
      </c>
      <c r="J2732">
        <v>1</v>
      </c>
      <c r="K2732">
        <v>0</v>
      </c>
      <c r="L2732">
        <v>0</v>
      </c>
      <c r="M2732">
        <v>0</v>
      </c>
    </row>
    <row r="2733" spans="1:13" x14ac:dyDescent="0.2">
      <c r="A2733">
        <v>5720853</v>
      </c>
      <c r="B2733" t="s">
        <v>6289</v>
      </c>
      <c r="C2733" t="s">
        <v>11413</v>
      </c>
      <c r="D2733" t="s">
        <v>11473</v>
      </c>
      <c r="E2733" t="s">
        <v>6292</v>
      </c>
      <c r="F2733" t="s">
        <v>11414</v>
      </c>
      <c r="G2733" t="s">
        <v>11474</v>
      </c>
      <c r="H2733">
        <v>0</v>
      </c>
      <c r="I2733">
        <v>0</v>
      </c>
      <c r="J2733">
        <v>0</v>
      </c>
      <c r="K2733">
        <v>0</v>
      </c>
      <c r="L2733">
        <v>0</v>
      </c>
      <c r="M2733">
        <v>0</v>
      </c>
    </row>
    <row r="2734" spans="1:13" x14ac:dyDescent="0.2">
      <c r="A2734">
        <v>5720048</v>
      </c>
      <c r="B2734" t="s">
        <v>6289</v>
      </c>
      <c r="C2734" t="s">
        <v>11413</v>
      </c>
      <c r="D2734" t="s">
        <v>11475</v>
      </c>
      <c r="E2734" t="s">
        <v>6292</v>
      </c>
      <c r="F2734" t="s">
        <v>11414</v>
      </c>
      <c r="G2734" t="s">
        <v>11476</v>
      </c>
      <c r="H2734">
        <v>0</v>
      </c>
      <c r="I2734">
        <v>0</v>
      </c>
      <c r="J2734">
        <v>0</v>
      </c>
      <c r="K2734">
        <v>0</v>
      </c>
      <c r="L2734">
        <v>0</v>
      </c>
      <c r="M2734">
        <v>0</v>
      </c>
    </row>
    <row r="2735" spans="1:13" x14ac:dyDescent="0.2">
      <c r="A2735">
        <v>5720047</v>
      </c>
      <c r="B2735" t="s">
        <v>6289</v>
      </c>
      <c r="C2735" t="s">
        <v>11413</v>
      </c>
      <c r="D2735" t="s">
        <v>11477</v>
      </c>
      <c r="E2735" t="s">
        <v>6292</v>
      </c>
      <c r="F2735" t="s">
        <v>11414</v>
      </c>
      <c r="G2735" t="s">
        <v>11478</v>
      </c>
      <c r="H2735">
        <v>0</v>
      </c>
      <c r="I2735">
        <v>0</v>
      </c>
      <c r="J2735">
        <v>0</v>
      </c>
      <c r="K2735">
        <v>0</v>
      </c>
      <c r="L2735">
        <v>0</v>
      </c>
      <c r="M2735">
        <v>0</v>
      </c>
    </row>
    <row r="2736" spans="1:13" x14ac:dyDescent="0.2">
      <c r="A2736">
        <v>5720023</v>
      </c>
      <c r="B2736" t="s">
        <v>6289</v>
      </c>
      <c r="C2736" t="s">
        <v>11413</v>
      </c>
      <c r="D2736" t="s">
        <v>11479</v>
      </c>
      <c r="E2736" t="s">
        <v>6292</v>
      </c>
      <c r="F2736" t="s">
        <v>11414</v>
      </c>
      <c r="G2736" t="s">
        <v>11480</v>
      </c>
      <c r="H2736">
        <v>0</v>
      </c>
      <c r="I2736">
        <v>0</v>
      </c>
      <c r="J2736">
        <v>0</v>
      </c>
      <c r="K2736">
        <v>0</v>
      </c>
      <c r="L2736">
        <v>0</v>
      </c>
      <c r="M2736">
        <v>0</v>
      </c>
    </row>
    <row r="2737" spans="1:13" x14ac:dyDescent="0.2">
      <c r="A2737">
        <v>5720063</v>
      </c>
      <c r="B2737" t="s">
        <v>6289</v>
      </c>
      <c r="C2737" t="s">
        <v>11413</v>
      </c>
      <c r="D2737" t="s">
        <v>9159</v>
      </c>
      <c r="E2737" t="s">
        <v>6292</v>
      </c>
      <c r="F2737" t="s">
        <v>11414</v>
      </c>
      <c r="G2737" t="s">
        <v>9160</v>
      </c>
      <c r="H2737">
        <v>0</v>
      </c>
      <c r="I2737">
        <v>0</v>
      </c>
      <c r="J2737">
        <v>0</v>
      </c>
      <c r="K2737">
        <v>0</v>
      </c>
      <c r="L2737">
        <v>0</v>
      </c>
      <c r="M2737">
        <v>0</v>
      </c>
    </row>
    <row r="2738" spans="1:13" x14ac:dyDescent="0.2">
      <c r="A2738">
        <v>5720052</v>
      </c>
      <c r="B2738" t="s">
        <v>6289</v>
      </c>
      <c r="C2738" t="s">
        <v>11413</v>
      </c>
      <c r="D2738" t="s">
        <v>11481</v>
      </c>
      <c r="E2738" t="s">
        <v>6292</v>
      </c>
      <c r="F2738" t="s">
        <v>11414</v>
      </c>
      <c r="G2738" t="s">
        <v>11482</v>
      </c>
      <c r="H2738">
        <v>0</v>
      </c>
      <c r="I2738">
        <v>0</v>
      </c>
      <c r="J2738">
        <v>1</v>
      </c>
      <c r="K2738">
        <v>0</v>
      </c>
      <c r="L2738">
        <v>0</v>
      </c>
      <c r="M2738">
        <v>0</v>
      </c>
    </row>
    <row r="2739" spans="1:13" x14ac:dyDescent="0.2">
      <c r="A2739">
        <v>5720828</v>
      </c>
      <c r="B2739" t="s">
        <v>6289</v>
      </c>
      <c r="C2739" t="s">
        <v>11413</v>
      </c>
      <c r="D2739" t="s">
        <v>11483</v>
      </c>
      <c r="E2739" t="s">
        <v>6292</v>
      </c>
      <c r="F2739" t="s">
        <v>11414</v>
      </c>
      <c r="G2739" t="s">
        <v>11484</v>
      </c>
      <c r="H2739">
        <v>0</v>
      </c>
      <c r="I2739">
        <v>0</v>
      </c>
      <c r="J2739">
        <v>0</v>
      </c>
      <c r="K2739">
        <v>0</v>
      </c>
      <c r="L2739">
        <v>0</v>
      </c>
      <c r="M2739">
        <v>0</v>
      </c>
    </row>
    <row r="2740" spans="1:13" x14ac:dyDescent="0.2">
      <c r="A2740">
        <v>5720829</v>
      </c>
      <c r="B2740" t="s">
        <v>6289</v>
      </c>
      <c r="C2740" t="s">
        <v>11413</v>
      </c>
      <c r="D2740" t="s">
        <v>11485</v>
      </c>
      <c r="E2740" t="s">
        <v>6292</v>
      </c>
      <c r="F2740" t="s">
        <v>11414</v>
      </c>
      <c r="G2740" t="s">
        <v>11486</v>
      </c>
      <c r="H2740">
        <v>0</v>
      </c>
      <c r="I2740">
        <v>0</v>
      </c>
      <c r="J2740">
        <v>0</v>
      </c>
      <c r="K2740">
        <v>0</v>
      </c>
      <c r="L2740">
        <v>0</v>
      </c>
      <c r="M2740">
        <v>0</v>
      </c>
    </row>
    <row r="2741" spans="1:13" x14ac:dyDescent="0.2">
      <c r="A2741">
        <v>5720827</v>
      </c>
      <c r="B2741" t="s">
        <v>6289</v>
      </c>
      <c r="C2741" t="s">
        <v>11413</v>
      </c>
      <c r="D2741" t="s">
        <v>11487</v>
      </c>
      <c r="E2741" t="s">
        <v>6292</v>
      </c>
      <c r="F2741" t="s">
        <v>11414</v>
      </c>
      <c r="G2741" t="s">
        <v>11488</v>
      </c>
      <c r="H2741">
        <v>0</v>
      </c>
      <c r="I2741">
        <v>0</v>
      </c>
      <c r="J2741">
        <v>0</v>
      </c>
      <c r="K2741">
        <v>0</v>
      </c>
      <c r="L2741">
        <v>0</v>
      </c>
      <c r="M2741">
        <v>0</v>
      </c>
    </row>
    <row r="2742" spans="1:13" x14ac:dyDescent="0.2">
      <c r="A2742">
        <v>5720825</v>
      </c>
      <c r="B2742" t="s">
        <v>6289</v>
      </c>
      <c r="C2742" t="s">
        <v>11413</v>
      </c>
      <c r="D2742" t="s">
        <v>11489</v>
      </c>
      <c r="E2742" t="s">
        <v>6292</v>
      </c>
      <c r="F2742" t="s">
        <v>11414</v>
      </c>
      <c r="G2742" t="s">
        <v>11490</v>
      </c>
      <c r="H2742">
        <v>0</v>
      </c>
      <c r="I2742">
        <v>0</v>
      </c>
      <c r="J2742">
        <v>0</v>
      </c>
      <c r="K2742">
        <v>0</v>
      </c>
      <c r="L2742">
        <v>0</v>
      </c>
      <c r="M2742">
        <v>0</v>
      </c>
    </row>
    <row r="2743" spans="1:13" x14ac:dyDescent="0.2">
      <c r="A2743">
        <v>5720824</v>
      </c>
      <c r="B2743" t="s">
        <v>6289</v>
      </c>
      <c r="C2743" t="s">
        <v>11413</v>
      </c>
      <c r="D2743" t="s">
        <v>11491</v>
      </c>
      <c r="E2743" t="s">
        <v>6292</v>
      </c>
      <c r="F2743" t="s">
        <v>11414</v>
      </c>
      <c r="G2743" t="s">
        <v>11492</v>
      </c>
      <c r="H2743">
        <v>0</v>
      </c>
      <c r="I2743">
        <v>0</v>
      </c>
      <c r="J2743">
        <v>1</v>
      </c>
      <c r="K2743">
        <v>0</v>
      </c>
      <c r="L2743">
        <v>0</v>
      </c>
      <c r="M2743">
        <v>0</v>
      </c>
    </row>
    <row r="2744" spans="1:13" x14ac:dyDescent="0.2">
      <c r="A2744">
        <v>5720015</v>
      </c>
      <c r="B2744" t="s">
        <v>6289</v>
      </c>
      <c r="C2744" t="s">
        <v>11413</v>
      </c>
      <c r="D2744" t="s">
        <v>11493</v>
      </c>
      <c r="E2744" t="s">
        <v>6292</v>
      </c>
      <c r="F2744" t="s">
        <v>11414</v>
      </c>
      <c r="G2744" t="s">
        <v>11494</v>
      </c>
      <c r="H2744">
        <v>0</v>
      </c>
      <c r="I2744">
        <v>0</v>
      </c>
      <c r="J2744">
        <v>0</v>
      </c>
      <c r="K2744">
        <v>0</v>
      </c>
      <c r="L2744">
        <v>0</v>
      </c>
      <c r="M2744">
        <v>0</v>
      </c>
    </row>
    <row r="2745" spans="1:13" x14ac:dyDescent="0.2">
      <c r="A2745">
        <v>5720816</v>
      </c>
      <c r="B2745" t="s">
        <v>6289</v>
      </c>
      <c r="C2745" t="s">
        <v>11413</v>
      </c>
      <c r="D2745" t="s">
        <v>11495</v>
      </c>
      <c r="E2745" t="s">
        <v>6292</v>
      </c>
      <c r="F2745" t="s">
        <v>11414</v>
      </c>
      <c r="G2745" t="s">
        <v>11496</v>
      </c>
      <c r="H2745">
        <v>0</v>
      </c>
      <c r="I2745">
        <v>0</v>
      </c>
      <c r="J2745">
        <v>0</v>
      </c>
      <c r="K2745">
        <v>0</v>
      </c>
      <c r="L2745">
        <v>0</v>
      </c>
      <c r="M2745">
        <v>0</v>
      </c>
    </row>
    <row r="2746" spans="1:13" x14ac:dyDescent="0.2">
      <c r="A2746">
        <v>5720815</v>
      </c>
      <c r="B2746" t="s">
        <v>6289</v>
      </c>
      <c r="C2746" t="s">
        <v>11413</v>
      </c>
      <c r="D2746" t="s">
        <v>11497</v>
      </c>
      <c r="E2746" t="s">
        <v>6292</v>
      </c>
      <c r="F2746" t="s">
        <v>11414</v>
      </c>
      <c r="G2746" t="s">
        <v>11498</v>
      </c>
      <c r="H2746">
        <v>0</v>
      </c>
      <c r="I2746">
        <v>0</v>
      </c>
      <c r="J2746">
        <v>0</v>
      </c>
      <c r="K2746">
        <v>0</v>
      </c>
      <c r="L2746">
        <v>0</v>
      </c>
      <c r="M2746">
        <v>0</v>
      </c>
    </row>
    <row r="2747" spans="1:13" x14ac:dyDescent="0.2">
      <c r="A2747">
        <v>5720817</v>
      </c>
      <c r="B2747" t="s">
        <v>6289</v>
      </c>
      <c r="C2747" t="s">
        <v>11413</v>
      </c>
      <c r="D2747" t="s">
        <v>11499</v>
      </c>
      <c r="E2747" t="s">
        <v>6292</v>
      </c>
      <c r="F2747" t="s">
        <v>11414</v>
      </c>
      <c r="G2747" t="s">
        <v>11500</v>
      </c>
      <c r="H2747">
        <v>0</v>
      </c>
      <c r="I2747">
        <v>0</v>
      </c>
      <c r="J2747">
        <v>0</v>
      </c>
      <c r="K2747">
        <v>0</v>
      </c>
      <c r="L2747">
        <v>0</v>
      </c>
      <c r="M2747">
        <v>0</v>
      </c>
    </row>
    <row r="2748" spans="1:13" x14ac:dyDescent="0.2">
      <c r="A2748">
        <v>5720008</v>
      </c>
      <c r="B2748" t="s">
        <v>6289</v>
      </c>
      <c r="C2748" t="s">
        <v>11413</v>
      </c>
      <c r="D2748" t="s">
        <v>11501</v>
      </c>
      <c r="E2748" t="s">
        <v>6292</v>
      </c>
      <c r="F2748" t="s">
        <v>11414</v>
      </c>
      <c r="G2748" t="s">
        <v>11502</v>
      </c>
      <c r="H2748">
        <v>0</v>
      </c>
      <c r="I2748">
        <v>0</v>
      </c>
      <c r="J2748">
        <v>0</v>
      </c>
      <c r="K2748">
        <v>0</v>
      </c>
      <c r="L2748">
        <v>0</v>
      </c>
      <c r="M2748">
        <v>0</v>
      </c>
    </row>
    <row r="2749" spans="1:13" x14ac:dyDescent="0.2">
      <c r="A2749">
        <v>5720032</v>
      </c>
      <c r="B2749" t="s">
        <v>6289</v>
      </c>
      <c r="C2749" t="s">
        <v>11413</v>
      </c>
      <c r="D2749" t="s">
        <v>11503</v>
      </c>
      <c r="E2749" t="s">
        <v>6292</v>
      </c>
      <c r="F2749" t="s">
        <v>11414</v>
      </c>
      <c r="G2749" t="s">
        <v>11504</v>
      </c>
      <c r="H2749">
        <v>0</v>
      </c>
      <c r="I2749">
        <v>0</v>
      </c>
      <c r="J2749">
        <v>0</v>
      </c>
      <c r="K2749">
        <v>0</v>
      </c>
      <c r="L2749">
        <v>0</v>
      </c>
      <c r="M2749">
        <v>0</v>
      </c>
    </row>
    <row r="2750" spans="1:13" x14ac:dyDescent="0.2">
      <c r="A2750">
        <v>5720836</v>
      </c>
      <c r="B2750" t="s">
        <v>6289</v>
      </c>
      <c r="C2750" t="s">
        <v>11413</v>
      </c>
      <c r="D2750" t="s">
        <v>11505</v>
      </c>
      <c r="E2750" t="s">
        <v>6292</v>
      </c>
      <c r="F2750" t="s">
        <v>11414</v>
      </c>
      <c r="G2750" t="s">
        <v>11506</v>
      </c>
      <c r="H2750">
        <v>0</v>
      </c>
      <c r="I2750">
        <v>0</v>
      </c>
      <c r="J2750">
        <v>0</v>
      </c>
      <c r="K2750">
        <v>0</v>
      </c>
      <c r="L2750">
        <v>0</v>
      </c>
      <c r="M2750">
        <v>0</v>
      </c>
    </row>
    <row r="2751" spans="1:13" x14ac:dyDescent="0.2">
      <c r="A2751">
        <v>5720822</v>
      </c>
      <c r="B2751" t="s">
        <v>6289</v>
      </c>
      <c r="C2751" t="s">
        <v>11413</v>
      </c>
      <c r="D2751" t="s">
        <v>11507</v>
      </c>
      <c r="E2751" t="s">
        <v>6292</v>
      </c>
      <c r="F2751" t="s">
        <v>11414</v>
      </c>
      <c r="G2751" t="s">
        <v>11508</v>
      </c>
      <c r="H2751">
        <v>0</v>
      </c>
      <c r="I2751">
        <v>0</v>
      </c>
      <c r="J2751">
        <v>1</v>
      </c>
      <c r="K2751">
        <v>0</v>
      </c>
      <c r="L2751">
        <v>0</v>
      </c>
      <c r="M2751">
        <v>0</v>
      </c>
    </row>
    <row r="2752" spans="1:13" x14ac:dyDescent="0.2">
      <c r="A2752">
        <v>5720811</v>
      </c>
      <c r="B2752" t="s">
        <v>6289</v>
      </c>
      <c r="C2752" t="s">
        <v>11413</v>
      </c>
      <c r="D2752" t="s">
        <v>11509</v>
      </c>
      <c r="E2752" t="s">
        <v>6292</v>
      </c>
      <c r="F2752" t="s">
        <v>11414</v>
      </c>
      <c r="G2752" t="s">
        <v>11510</v>
      </c>
      <c r="H2752">
        <v>0</v>
      </c>
      <c r="I2752">
        <v>0</v>
      </c>
      <c r="J2752">
        <v>0</v>
      </c>
      <c r="K2752">
        <v>0</v>
      </c>
      <c r="L2752">
        <v>0</v>
      </c>
      <c r="M2752">
        <v>0</v>
      </c>
    </row>
    <row r="2753" spans="1:13" x14ac:dyDescent="0.2">
      <c r="A2753">
        <v>5720845</v>
      </c>
      <c r="B2753" t="s">
        <v>6289</v>
      </c>
      <c r="C2753" t="s">
        <v>11413</v>
      </c>
      <c r="D2753" t="s">
        <v>11511</v>
      </c>
      <c r="E2753" t="s">
        <v>6292</v>
      </c>
      <c r="F2753" t="s">
        <v>11414</v>
      </c>
      <c r="G2753" t="s">
        <v>11512</v>
      </c>
      <c r="H2753">
        <v>0</v>
      </c>
      <c r="I2753">
        <v>0</v>
      </c>
      <c r="J2753">
        <v>0</v>
      </c>
      <c r="K2753">
        <v>0</v>
      </c>
      <c r="L2753">
        <v>0</v>
      </c>
      <c r="M2753">
        <v>0</v>
      </c>
    </row>
    <row r="2754" spans="1:13" x14ac:dyDescent="0.2">
      <c r="A2754">
        <v>5720075</v>
      </c>
      <c r="B2754" t="s">
        <v>6289</v>
      </c>
      <c r="C2754" t="s">
        <v>11413</v>
      </c>
      <c r="D2754" t="s">
        <v>11513</v>
      </c>
      <c r="E2754" t="s">
        <v>6292</v>
      </c>
      <c r="F2754" t="s">
        <v>11414</v>
      </c>
      <c r="G2754" t="s">
        <v>11514</v>
      </c>
      <c r="H2754">
        <v>0</v>
      </c>
      <c r="I2754">
        <v>0</v>
      </c>
      <c r="J2754">
        <v>1</v>
      </c>
      <c r="K2754">
        <v>0</v>
      </c>
      <c r="L2754">
        <v>0</v>
      </c>
      <c r="M2754">
        <v>0</v>
      </c>
    </row>
    <row r="2755" spans="1:13" x14ac:dyDescent="0.2">
      <c r="A2755">
        <v>5720037</v>
      </c>
      <c r="B2755" t="s">
        <v>6289</v>
      </c>
      <c r="C2755" t="s">
        <v>11413</v>
      </c>
      <c r="D2755" t="s">
        <v>11515</v>
      </c>
      <c r="E2755" t="s">
        <v>6292</v>
      </c>
      <c r="F2755" t="s">
        <v>11414</v>
      </c>
      <c r="G2755" t="s">
        <v>11516</v>
      </c>
      <c r="H2755">
        <v>0</v>
      </c>
      <c r="I2755">
        <v>0</v>
      </c>
      <c r="J2755">
        <v>0</v>
      </c>
      <c r="K2755">
        <v>0</v>
      </c>
      <c r="L2755">
        <v>0</v>
      </c>
      <c r="M2755">
        <v>0</v>
      </c>
    </row>
    <row r="2756" spans="1:13" x14ac:dyDescent="0.2">
      <c r="A2756">
        <v>5720016</v>
      </c>
      <c r="B2756" t="s">
        <v>6289</v>
      </c>
      <c r="C2756" t="s">
        <v>11413</v>
      </c>
      <c r="D2756" t="s">
        <v>11517</v>
      </c>
      <c r="E2756" t="s">
        <v>6292</v>
      </c>
      <c r="F2756" t="s">
        <v>11414</v>
      </c>
      <c r="G2756" t="s">
        <v>11518</v>
      </c>
      <c r="H2756">
        <v>0</v>
      </c>
      <c r="I2756">
        <v>0</v>
      </c>
      <c r="J2756">
        <v>0</v>
      </c>
      <c r="K2756">
        <v>0</v>
      </c>
      <c r="L2756">
        <v>0</v>
      </c>
      <c r="M2756">
        <v>0</v>
      </c>
    </row>
    <row r="2757" spans="1:13" x14ac:dyDescent="0.2">
      <c r="A2757">
        <v>5720057</v>
      </c>
      <c r="B2757" t="s">
        <v>6289</v>
      </c>
      <c r="C2757" t="s">
        <v>11413</v>
      </c>
      <c r="D2757" t="s">
        <v>11519</v>
      </c>
      <c r="E2757" t="s">
        <v>6292</v>
      </c>
      <c r="F2757" t="s">
        <v>11414</v>
      </c>
      <c r="G2757" t="s">
        <v>11520</v>
      </c>
      <c r="H2757">
        <v>0</v>
      </c>
      <c r="I2757">
        <v>0</v>
      </c>
      <c r="J2757">
        <v>0</v>
      </c>
      <c r="K2757">
        <v>0</v>
      </c>
      <c r="L2757">
        <v>0</v>
      </c>
      <c r="M2757">
        <v>0</v>
      </c>
    </row>
    <row r="2758" spans="1:13" x14ac:dyDescent="0.2">
      <c r="A2758">
        <v>5720059</v>
      </c>
      <c r="B2758" t="s">
        <v>6289</v>
      </c>
      <c r="C2758" t="s">
        <v>11413</v>
      </c>
      <c r="D2758" t="s">
        <v>11521</v>
      </c>
      <c r="E2758" t="s">
        <v>6292</v>
      </c>
      <c r="F2758" t="s">
        <v>11414</v>
      </c>
      <c r="G2758" t="s">
        <v>11522</v>
      </c>
      <c r="H2758">
        <v>0</v>
      </c>
      <c r="I2758">
        <v>0</v>
      </c>
      <c r="J2758">
        <v>0</v>
      </c>
      <c r="K2758">
        <v>0</v>
      </c>
      <c r="L2758">
        <v>0</v>
      </c>
      <c r="M2758">
        <v>0</v>
      </c>
    </row>
    <row r="2759" spans="1:13" x14ac:dyDescent="0.2">
      <c r="A2759">
        <v>5720050</v>
      </c>
      <c r="B2759" t="s">
        <v>6289</v>
      </c>
      <c r="C2759" t="s">
        <v>11413</v>
      </c>
      <c r="D2759" t="s">
        <v>11523</v>
      </c>
      <c r="E2759" t="s">
        <v>6292</v>
      </c>
      <c r="F2759" t="s">
        <v>11414</v>
      </c>
      <c r="G2759" t="s">
        <v>11524</v>
      </c>
      <c r="H2759">
        <v>0</v>
      </c>
      <c r="I2759">
        <v>0</v>
      </c>
      <c r="J2759">
        <v>0</v>
      </c>
      <c r="K2759">
        <v>0</v>
      </c>
      <c r="L2759">
        <v>0</v>
      </c>
      <c r="M2759">
        <v>0</v>
      </c>
    </row>
    <row r="2760" spans="1:13" x14ac:dyDescent="0.2">
      <c r="A2760">
        <v>5720058</v>
      </c>
      <c r="B2760" t="s">
        <v>6289</v>
      </c>
      <c r="C2760" t="s">
        <v>11413</v>
      </c>
      <c r="D2760" t="s">
        <v>11525</v>
      </c>
      <c r="E2760" t="s">
        <v>6292</v>
      </c>
      <c r="F2760" t="s">
        <v>11414</v>
      </c>
      <c r="G2760" t="s">
        <v>11526</v>
      </c>
      <c r="H2760">
        <v>0</v>
      </c>
      <c r="I2760">
        <v>0</v>
      </c>
      <c r="J2760">
        <v>0</v>
      </c>
      <c r="K2760">
        <v>0</v>
      </c>
      <c r="L2760">
        <v>0</v>
      </c>
      <c r="M2760">
        <v>0</v>
      </c>
    </row>
    <row r="2761" spans="1:13" x14ac:dyDescent="0.2">
      <c r="A2761">
        <v>5720085</v>
      </c>
      <c r="B2761" t="s">
        <v>6289</v>
      </c>
      <c r="C2761" t="s">
        <v>11413</v>
      </c>
      <c r="D2761" t="s">
        <v>11527</v>
      </c>
      <c r="E2761" t="s">
        <v>6292</v>
      </c>
      <c r="F2761" t="s">
        <v>11414</v>
      </c>
      <c r="G2761" t="s">
        <v>11528</v>
      </c>
      <c r="H2761">
        <v>0</v>
      </c>
      <c r="I2761">
        <v>0</v>
      </c>
      <c r="J2761">
        <v>0</v>
      </c>
      <c r="K2761">
        <v>0</v>
      </c>
      <c r="L2761">
        <v>0</v>
      </c>
      <c r="M2761">
        <v>0</v>
      </c>
    </row>
    <row r="2762" spans="1:13" x14ac:dyDescent="0.2">
      <c r="A2762">
        <v>5720082</v>
      </c>
      <c r="B2762" t="s">
        <v>6289</v>
      </c>
      <c r="C2762" t="s">
        <v>11413</v>
      </c>
      <c r="D2762" t="s">
        <v>11529</v>
      </c>
      <c r="E2762" t="s">
        <v>6292</v>
      </c>
      <c r="F2762" t="s">
        <v>11414</v>
      </c>
      <c r="G2762" t="s">
        <v>11530</v>
      </c>
      <c r="H2762">
        <v>0</v>
      </c>
      <c r="I2762">
        <v>0</v>
      </c>
      <c r="J2762">
        <v>0</v>
      </c>
      <c r="K2762">
        <v>0</v>
      </c>
      <c r="L2762">
        <v>0</v>
      </c>
      <c r="M2762">
        <v>0</v>
      </c>
    </row>
    <row r="2763" spans="1:13" x14ac:dyDescent="0.2">
      <c r="A2763">
        <v>5720089</v>
      </c>
      <c r="B2763" t="s">
        <v>6289</v>
      </c>
      <c r="C2763" t="s">
        <v>11413</v>
      </c>
      <c r="D2763" t="s">
        <v>11531</v>
      </c>
      <c r="E2763" t="s">
        <v>6292</v>
      </c>
      <c r="F2763" t="s">
        <v>11414</v>
      </c>
      <c r="G2763" t="s">
        <v>11532</v>
      </c>
      <c r="H2763">
        <v>0</v>
      </c>
      <c r="I2763">
        <v>0</v>
      </c>
      <c r="J2763">
        <v>0</v>
      </c>
      <c r="K2763">
        <v>0</v>
      </c>
      <c r="L2763">
        <v>0</v>
      </c>
      <c r="M2763">
        <v>0</v>
      </c>
    </row>
    <row r="2764" spans="1:13" x14ac:dyDescent="0.2">
      <c r="A2764">
        <v>5720084</v>
      </c>
      <c r="B2764" t="s">
        <v>6289</v>
      </c>
      <c r="C2764" t="s">
        <v>11413</v>
      </c>
      <c r="D2764" t="s">
        <v>11533</v>
      </c>
      <c r="E2764" t="s">
        <v>6292</v>
      </c>
      <c r="F2764" t="s">
        <v>11414</v>
      </c>
      <c r="G2764" t="s">
        <v>11534</v>
      </c>
      <c r="H2764">
        <v>0</v>
      </c>
      <c r="I2764">
        <v>0</v>
      </c>
      <c r="J2764">
        <v>0</v>
      </c>
      <c r="K2764">
        <v>0</v>
      </c>
      <c r="L2764">
        <v>0</v>
      </c>
      <c r="M2764">
        <v>0</v>
      </c>
    </row>
    <row r="2765" spans="1:13" x14ac:dyDescent="0.2">
      <c r="A2765">
        <v>5720080</v>
      </c>
      <c r="B2765" t="s">
        <v>6289</v>
      </c>
      <c r="C2765" t="s">
        <v>11413</v>
      </c>
      <c r="D2765" t="s">
        <v>11535</v>
      </c>
      <c r="E2765" t="s">
        <v>6292</v>
      </c>
      <c r="F2765" t="s">
        <v>11414</v>
      </c>
      <c r="G2765" t="s">
        <v>11536</v>
      </c>
      <c r="H2765">
        <v>0</v>
      </c>
      <c r="I2765">
        <v>0</v>
      </c>
      <c r="J2765">
        <v>0</v>
      </c>
      <c r="K2765">
        <v>0</v>
      </c>
      <c r="L2765">
        <v>0</v>
      </c>
      <c r="M2765">
        <v>0</v>
      </c>
    </row>
    <row r="2766" spans="1:13" x14ac:dyDescent="0.2">
      <c r="A2766">
        <v>5720083</v>
      </c>
      <c r="B2766" t="s">
        <v>6289</v>
      </c>
      <c r="C2766" t="s">
        <v>11413</v>
      </c>
      <c r="D2766" t="s">
        <v>11537</v>
      </c>
      <c r="E2766" t="s">
        <v>6292</v>
      </c>
      <c r="F2766" t="s">
        <v>11414</v>
      </c>
      <c r="G2766" t="s">
        <v>11538</v>
      </c>
      <c r="H2766">
        <v>0</v>
      </c>
      <c r="I2766">
        <v>0</v>
      </c>
      <c r="J2766">
        <v>0</v>
      </c>
      <c r="K2766">
        <v>0</v>
      </c>
      <c r="L2766">
        <v>0</v>
      </c>
      <c r="M2766">
        <v>0</v>
      </c>
    </row>
    <row r="2767" spans="1:13" x14ac:dyDescent="0.2">
      <c r="A2767">
        <v>5720029</v>
      </c>
      <c r="B2767" t="s">
        <v>6289</v>
      </c>
      <c r="C2767" t="s">
        <v>11413</v>
      </c>
      <c r="D2767" t="s">
        <v>9438</v>
      </c>
      <c r="E2767" t="s">
        <v>6292</v>
      </c>
      <c r="F2767" t="s">
        <v>11414</v>
      </c>
      <c r="G2767" t="s">
        <v>9439</v>
      </c>
      <c r="H2767">
        <v>0</v>
      </c>
      <c r="I2767">
        <v>0</v>
      </c>
      <c r="J2767">
        <v>0</v>
      </c>
      <c r="K2767">
        <v>0</v>
      </c>
      <c r="L2767">
        <v>0</v>
      </c>
      <c r="M2767">
        <v>0</v>
      </c>
    </row>
    <row r="2768" spans="1:13" x14ac:dyDescent="0.2">
      <c r="A2768">
        <v>5720087</v>
      </c>
      <c r="B2768" t="s">
        <v>6289</v>
      </c>
      <c r="C2768" t="s">
        <v>11413</v>
      </c>
      <c r="D2768" t="s">
        <v>11539</v>
      </c>
      <c r="E2768" t="s">
        <v>6292</v>
      </c>
      <c r="F2768" t="s">
        <v>11414</v>
      </c>
      <c r="G2768" t="s">
        <v>11540</v>
      </c>
      <c r="H2768">
        <v>0</v>
      </c>
      <c r="I2768">
        <v>0</v>
      </c>
      <c r="J2768">
        <v>0</v>
      </c>
      <c r="K2768">
        <v>0</v>
      </c>
      <c r="L2768">
        <v>0</v>
      </c>
      <c r="M2768">
        <v>0</v>
      </c>
    </row>
    <row r="2769" spans="1:13" x14ac:dyDescent="0.2">
      <c r="A2769">
        <v>5720088</v>
      </c>
      <c r="B2769" t="s">
        <v>6289</v>
      </c>
      <c r="C2769" t="s">
        <v>11413</v>
      </c>
      <c r="D2769" t="s">
        <v>11541</v>
      </c>
      <c r="E2769" t="s">
        <v>6292</v>
      </c>
      <c r="F2769" t="s">
        <v>11414</v>
      </c>
      <c r="G2769" t="s">
        <v>11542</v>
      </c>
      <c r="H2769">
        <v>0</v>
      </c>
      <c r="I2769">
        <v>0</v>
      </c>
      <c r="J2769">
        <v>0</v>
      </c>
      <c r="K2769">
        <v>0</v>
      </c>
      <c r="L2769">
        <v>0</v>
      </c>
      <c r="M2769">
        <v>0</v>
      </c>
    </row>
    <row r="2770" spans="1:13" x14ac:dyDescent="0.2">
      <c r="A2770">
        <v>5720017</v>
      </c>
      <c r="B2770" t="s">
        <v>6289</v>
      </c>
      <c r="C2770" t="s">
        <v>11413</v>
      </c>
      <c r="D2770" t="s">
        <v>6587</v>
      </c>
      <c r="E2770" t="s">
        <v>6292</v>
      </c>
      <c r="F2770" t="s">
        <v>11414</v>
      </c>
      <c r="G2770" t="s">
        <v>6588</v>
      </c>
      <c r="H2770">
        <v>0</v>
      </c>
      <c r="I2770">
        <v>0</v>
      </c>
      <c r="J2770">
        <v>0</v>
      </c>
      <c r="K2770">
        <v>0</v>
      </c>
      <c r="L2770">
        <v>0</v>
      </c>
      <c r="M2770">
        <v>0</v>
      </c>
    </row>
    <row r="2771" spans="1:13" x14ac:dyDescent="0.2">
      <c r="A2771">
        <v>5720018</v>
      </c>
      <c r="B2771" t="s">
        <v>6289</v>
      </c>
      <c r="C2771" t="s">
        <v>11413</v>
      </c>
      <c r="D2771" t="s">
        <v>11543</v>
      </c>
      <c r="E2771" t="s">
        <v>6292</v>
      </c>
      <c r="F2771" t="s">
        <v>11414</v>
      </c>
      <c r="G2771" t="s">
        <v>11544</v>
      </c>
      <c r="H2771">
        <v>0</v>
      </c>
      <c r="I2771">
        <v>0</v>
      </c>
      <c r="J2771">
        <v>0</v>
      </c>
      <c r="K2771">
        <v>0</v>
      </c>
      <c r="L2771">
        <v>0</v>
      </c>
      <c r="M2771">
        <v>0</v>
      </c>
    </row>
    <row r="2772" spans="1:13" x14ac:dyDescent="0.2">
      <c r="A2772">
        <v>5720041</v>
      </c>
      <c r="B2772" t="s">
        <v>6289</v>
      </c>
      <c r="C2772" t="s">
        <v>11413</v>
      </c>
      <c r="D2772" t="s">
        <v>11545</v>
      </c>
      <c r="E2772" t="s">
        <v>6292</v>
      </c>
      <c r="F2772" t="s">
        <v>11414</v>
      </c>
      <c r="G2772" t="s">
        <v>11546</v>
      </c>
      <c r="H2772">
        <v>0</v>
      </c>
      <c r="I2772">
        <v>0</v>
      </c>
      <c r="J2772">
        <v>0</v>
      </c>
      <c r="K2772">
        <v>0</v>
      </c>
      <c r="L2772">
        <v>0</v>
      </c>
      <c r="M2772">
        <v>0</v>
      </c>
    </row>
    <row r="2773" spans="1:13" x14ac:dyDescent="0.2">
      <c r="A2773">
        <v>5720813</v>
      </c>
      <c r="B2773" t="s">
        <v>6289</v>
      </c>
      <c r="C2773" t="s">
        <v>11413</v>
      </c>
      <c r="D2773" t="s">
        <v>11547</v>
      </c>
      <c r="E2773" t="s">
        <v>6292</v>
      </c>
      <c r="F2773" t="s">
        <v>11414</v>
      </c>
      <c r="G2773" t="s">
        <v>11548</v>
      </c>
      <c r="H2773">
        <v>0</v>
      </c>
      <c r="I2773">
        <v>0</v>
      </c>
      <c r="J2773">
        <v>0</v>
      </c>
      <c r="K2773">
        <v>0</v>
      </c>
      <c r="L2773">
        <v>0</v>
      </c>
      <c r="M2773">
        <v>0</v>
      </c>
    </row>
    <row r="2774" spans="1:13" x14ac:dyDescent="0.2">
      <c r="A2774">
        <v>5720818</v>
      </c>
      <c r="B2774" t="s">
        <v>6289</v>
      </c>
      <c r="C2774" t="s">
        <v>11413</v>
      </c>
      <c r="D2774" t="s">
        <v>11549</v>
      </c>
      <c r="E2774" t="s">
        <v>6292</v>
      </c>
      <c r="F2774" t="s">
        <v>11414</v>
      </c>
      <c r="G2774" t="s">
        <v>11550</v>
      </c>
      <c r="H2774">
        <v>0</v>
      </c>
      <c r="I2774">
        <v>0</v>
      </c>
      <c r="J2774">
        <v>0</v>
      </c>
      <c r="K2774">
        <v>0</v>
      </c>
      <c r="L2774">
        <v>0</v>
      </c>
      <c r="M2774">
        <v>0</v>
      </c>
    </row>
    <row r="2775" spans="1:13" x14ac:dyDescent="0.2">
      <c r="A2775">
        <v>5720044</v>
      </c>
      <c r="B2775" t="s">
        <v>6289</v>
      </c>
      <c r="C2775" t="s">
        <v>11413</v>
      </c>
      <c r="D2775" t="s">
        <v>9622</v>
      </c>
      <c r="E2775" t="s">
        <v>6292</v>
      </c>
      <c r="F2775" t="s">
        <v>11414</v>
      </c>
      <c r="G2775" t="s">
        <v>9623</v>
      </c>
      <c r="H2775">
        <v>0</v>
      </c>
      <c r="I2775">
        <v>0</v>
      </c>
      <c r="J2775">
        <v>0</v>
      </c>
      <c r="K2775">
        <v>0</v>
      </c>
      <c r="L2775">
        <v>0</v>
      </c>
      <c r="M2775">
        <v>0</v>
      </c>
    </row>
    <row r="2776" spans="1:13" x14ac:dyDescent="0.2">
      <c r="A2776">
        <v>5720077</v>
      </c>
      <c r="B2776" t="s">
        <v>6289</v>
      </c>
      <c r="C2776" t="s">
        <v>11413</v>
      </c>
      <c r="D2776" t="s">
        <v>11551</v>
      </c>
      <c r="E2776" t="s">
        <v>6292</v>
      </c>
      <c r="F2776" t="s">
        <v>11414</v>
      </c>
      <c r="G2776" t="s">
        <v>11552</v>
      </c>
      <c r="H2776">
        <v>0</v>
      </c>
      <c r="I2776">
        <v>0</v>
      </c>
      <c r="J2776">
        <v>1</v>
      </c>
      <c r="K2776">
        <v>0</v>
      </c>
      <c r="L2776">
        <v>0</v>
      </c>
      <c r="M2776">
        <v>0</v>
      </c>
    </row>
    <row r="2777" spans="1:13" x14ac:dyDescent="0.2">
      <c r="A2777">
        <v>5720054</v>
      </c>
      <c r="B2777" t="s">
        <v>6289</v>
      </c>
      <c r="C2777" t="s">
        <v>11413</v>
      </c>
      <c r="D2777" t="s">
        <v>11553</v>
      </c>
      <c r="E2777" t="s">
        <v>6292</v>
      </c>
      <c r="F2777" t="s">
        <v>11414</v>
      </c>
      <c r="G2777" t="s">
        <v>11554</v>
      </c>
      <c r="H2777">
        <v>0</v>
      </c>
      <c r="I2777">
        <v>0</v>
      </c>
      <c r="J2777">
        <v>0</v>
      </c>
      <c r="K2777">
        <v>0</v>
      </c>
      <c r="L2777">
        <v>0</v>
      </c>
      <c r="M2777">
        <v>0</v>
      </c>
    </row>
    <row r="2778" spans="1:13" x14ac:dyDescent="0.2">
      <c r="A2778">
        <v>5720823</v>
      </c>
      <c r="B2778" t="s">
        <v>6289</v>
      </c>
      <c r="C2778" t="s">
        <v>11413</v>
      </c>
      <c r="D2778" t="s">
        <v>11555</v>
      </c>
      <c r="E2778" t="s">
        <v>6292</v>
      </c>
      <c r="F2778" t="s">
        <v>11414</v>
      </c>
      <c r="G2778" t="s">
        <v>11556</v>
      </c>
      <c r="H2778">
        <v>0</v>
      </c>
      <c r="I2778">
        <v>0</v>
      </c>
      <c r="J2778">
        <v>0</v>
      </c>
      <c r="K2778">
        <v>0</v>
      </c>
      <c r="L2778">
        <v>0</v>
      </c>
      <c r="M2778">
        <v>0</v>
      </c>
    </row>
    <row r="2779" spans="1:13" x14ac:dyDescent="0.2">
      <c r="A2779">
        <v>5720834</v>
      </c>
      <c r="B2779" t="s">
        <v>6289</v>
      </c>
      <c r="C2779" t="s">
        <v>11413</v>
      </c>
      <c r="D2779" t="s">
        <v>11557</v>
      </c>
      <c r="E2779" t="s">
        <v>6292</v>
      </c>
      <c r="F2779" t="s">
        <v>11414</v>
      </c>
      <c r="G2779" t="s">
        <v>11558</v>
      </c>
      <c r="H2779">
        <v>0</v>
      </c>
      <c r="I2779">
        <v>0</v>
      </c>
      <c r="J2779">
        <v>0</v>
      </c>
      <c r="K2779">
        <v>0</v>
      </c>
      <c r="L2779">
        <v>0</v>
      </c>
      <c r="M2779">
        <v>0</v>
      </c>
    </row>
    <row r="2780" spans="1:13" x14ac:dyDescent="0.2">
      <c r="A2780">
        <v>5720865</v>
      </c>
      <c r="B2780" t="s">
        <v>6289</v>
      </c>
      <c r="C2780" t="s">
        <v>11413</v>
      </c>
      <c r="D2780" t="s">
        <v>11559</v>
      </c>
      <c r="E2780" t="s">
        <v>6292</v>
      </c>
      <c r="F2780" t="s">
        <v>11414</v>
      </c>
      <c r="G2780" t="s">
        <v>11560</v>
      </c>
      <c r="H2780">
        <v>0</v>
      </c>
      <c r="I2780">
        <v>0</v>
      </c>
      <c r="J2780">
        <v>0</v>
      </c>
      <c r="K2780">
        <v>0</v>
      </c>
      <c r="L2780">
        <v>0</v>
      </c>
      <c r="M2780">
        <v>0</v>
      </c>
    </row>
    <row r="2781" spans="1:13" x14ac:dyDescent="0.2">
      <c r="A2781">
        <v>5720866</v>
      </c>
      <c r="B2781" t="s">
        <v>6289</v>
      </c>
      <c r="C2781" t="s">
        <v>11413</v>
      </c>
      <c r="D2781" t="s">
        <v>11561</v>
      </c>
      <c r="E2781" t="s">
        <v>6292</v>
      </c>
      <c r="F2781" t="s">
        <v>11414</v>
      </c>
      <c r="G2781" t="s">
        <v>11562</v>
      </c>
      <c r="H2781">
        <v>0</v>
      </c>
      <c r="I2781">
        <v>0</v>
      </c>
      <c r="J2781">
        <v>0</v>
      </c>
      <c r="K2781">
        <v>0</v>
      </c>
      <c r="L2781">
        <v>0</v>
      </c>
      <c r="M2781">
        <v>0</v>
      </c>
    </row>
    <row r="2782" spans="1:13" x14ac:dyDescent="0.2">
      <c r="A2782">
        <v>5720812</v>
      </c>
      <c r="B2782" t="s">
        <v>6289</v>
      </c>
      <c r="C2782" t="s">
        <v>11413</v>
      </c>
      <c r="D2782" t="s">
        <v>11341</v>
      </c>
      <c r="E2782" t="s">
        <v>6292</v>
      </c>
      <c r="F2782" t="s">
        <v>11414</v>
      </c>
      <c r="G2782" t="s">
        <v>11342</v>
      </c>
      <c r="H2782">
        <v>0</v>
      </c>
      <c r="I2782">
        <v>0</v>
      </c>
      <c r="J2782">
        <v>1</v>
      </c>
      <c r="K2782">
        <v>0</v>
      </c>
      <c r="L2782">
        <v>0</v>
      </c>
      <c r="M2782">
        <v>0</v>
      </c>
    </row>
    <row r="2783" spans="1:13" x14ac:dyDescent="0.2">
      <c r="A2783">
        <v>5720009</v>
      </c>
      <c r="B2783" t="s">
        <v>6289</v>
      </c>
      <c r="C2783" t="s">
        <v>11413</v>
      </c>
      <c r="D2783" t="s">
        <v>7555</v>
      </c>
      <c r="E2783" t="s">
        <v>6292</v>
      </c>
      <c r="F2783" t="s">
        <v>11414</v>
      </c>
      <c r="G2783" t="s">
        <v>7556</v>
      </c>
      <c r="H2783">
        <v>0</v>
      </c>
      <c r="I2783">
        <v>0</v>
      </c>
      <c r="J2783">
        <v>0</v>
      </c>
      <c r="K2783">
        <v>0</v>
      </c>
      <c r="L2783">
        <v>0</v>
      </c>
      <c r="M2783">
        <v>0</v>
      </c>
    </row>
    <row r="2784" spans="1:13" x14ac:dyDescent="0.2">
      <c r="A2784">
        <v>5720046</v>
      </c>
      <c r="B2784" t="s">
        <v>6289</v>
      </c>
      <c r="C2784" t="s">
        <v>11413</v>
      </c>
      <c r="D2784" t="s">
        <v>11563</v>
      </c>
      <c r="E2784" t="s">
        <v>6292</v>
      </c>
      <c r="F2784" t="s">
        <v>11414</v>
      </c>
      <c r="G2784" t="s">
        <v>11564</v>
      </c>
      <c r="H2784">
        <v>0</v>
      </c>
      <c r="I2784">
        <v>0</v>
      </c>
      <c r="J2784">
        <v>0</v>
      </c>
      <c r="K2784">
        <v>0</v>
      </c>
      <c r="L2784">
        <v>0</v>
      </c>
      <c r="M2784">
        <v>0</v>
      </c>
    </row>
    <row r="2785" spans="1:13" x14ac:dyDescent="0.2">
      <c r="A2785">
        <v>5720819</v>
      </c>
      <c r="B2785" t="s">
        <v>6289</v>
      </c>
      <c r="C2785" t="s">
        <v>11413</v>
      </c>
      <c r="D2785" t="s">
        <v>11565</v>
      </c>
      <c r="E2785" t="s">
        <v>6292</v>
      </c>
      <c r="F2785" t="s">
        <v>11414</v>
      </c>
      <c r="G2785" t="s">
        <v>11566</v>
      </c>
      <c r="H2785">
        <v>0</v>
      </c>
      <c r="I2785">
        <v>0</v>
      </c>
      <c r="J2785">
        <v>0</v>
      </c>
      <c r="K2785">
        <v>0</v>
      </c>
      <c r="L2785">
        <v>0</v>
      </c>
      <c r="M2785">
        <v>0</v>
      </c>
    </row>
    <row r="2786" spans="1:13" x14ac:dyDescent="0.2">
      <c r="A2786">
        <v>5720021</v>
      </c>
      <c r="B2786" t="s">
        <v>6289</v>
      </c>
      <c r="C2786" t="s">
        <v>11413</v>
      </c>
      <c r="D2786" t="s">
        <v>11567</v>
      </c>
      <c r="E2786" t="s">
        <v>6292</v>
      </c>
      <c r="F2786" t="s">
        <v>11414</v>
      </c>
      <c r="G2786" t="s">
        <v>11568</v>
      </c>
      <c r="H2786">
        <v>0</v>
      </c>
      <c r="I2786">
        <v>0</v>
      </c>
      <c r="J2786">
        <v>0</v>
      </c>
      <c r="K2786">
        <v>0</v>
      </c>
      <c r="L2786">
        <v>0</v>
      </c>
      <c r="M2786">
        <v>0</v>
      </c>
    </row>
    <row r="2787" spans="1:13" x14ac:dyDescent="0.2">
      <c r="A2787">
        <v>5720020</v>
      </c>
      <c r="B2787" t="s">
        <v>6289</v>
      </c>
      <c r="C2787" t="s">
        <v>11413</v>
      </c>
      <c r="D2787" t="s">
        <v>11569</v>
      </c>
      <c r="E2787" t="s">
        <v>6292</v>
      </c>
      <c r="F2787" t="s">
        <v>11414</v>
      </c>
      <c r="G2787" t="s">
        <v>11570</v>
      </c>
      <c r="H2787">
        <v>0</v>
      </c>
      <c r="I2787">
        <v>0</v>
      </c>
      <c r="J2787">
        <v>0</v>
      </c>
      <c r="K2787">
        <v>0</v>
      </c>
      <c r="L2787">
        <v>0</v>
      </c>
      <c r="M2787">
        <v>0</v>
      </c>
    </row>
    <row r="2788" spans="1:13" x14ac:dyDescent="0.2">
      <c r="A2788">
        <v>5720078</v>
      </c>
      <c r="B2788" t="s">
        <v>6289</v>
      </c>
      <c r="C2788" t="s">
        <v>11413</v>
      </c>
      <c r="D2788" t="s">
        <v>11571</v>
      </c>
      <c r="E2788" t="s">
        <v>6292</v>
      </c>
      <c r="F2788" t="s">
        <v>11414</v>
      </c>
      <c r="G2788" t="s">
        <v>11572</v>
      </c>
      <c r="H2788">
        <v>0</v>
      </c>
      <c r="I2788">
        <v>0</v>
      </c>
      <c r="J2788">
        <v>0</v>
      </c>
      <c r="K2788">
        <v>0</v>
      </c>
      <c r="L2788">
        <v>0</v>
      </c>
      <c r="M2788">
        <v>0</v>
      </c>
    </row>
    <row r="2789" spans="1:13" x14ac:dyDescent="0.2">
      <c r="A2789">
        <v>5720072</v>
      </c>
      <c r="B2789" t="s">
        <v>6289</v>
      </c>
      <c r="C2789" t="s">
        <v>11413</v>
      </c>
      <c r="D2789" t="s">
        <v>11573</v>
      </c>
      <c r="E2789" t="s">
        <v>6292</v>
      </c>
      <c r="F2789" t="s">
        <v>11414</v>
      </c>
      <c r="G2789" t="s">
        <v>11574</v>
      </c>
      <c r="H2789">
        <v>0</v>
      </c>
      <c r="I2789">
        <v>0</v>
      </c>
      <c r="J2789">
        <v>0</v>
      </c>
      <c r="K2789">
        <v>0</v>
      </c>
      <c r="L2789">
        <v>0</v>
      </c>
      <c r="M2789">
        <v>0</v>
      </c>
    </row>
    <row r="2790" spans="1:13" x14ac:dyDescent="0.2">
      <c r="A2790">
        <v>5720864</v>
      </c>
      <c r="B2790" t="s">
        <v>6289</v>
      </c>
      <c r="C2790" t="s">
        <v>11413</v>
      </c>
      <c r="D2790" t="s">
        <v>11575</v>
      </c>
      <c r="E2790" t="s">
        <v>6292</v>
      </c>
      <c r="F2790" t="s">
        <v>11414</v>
      </c>
      <c r="G2790" t="s">
        <v>11576</v>
      </c>
      <c r="H2790">
        <v>0</v>
      </c>
      <c r="I2790">
        <v>0</v>
      </c>
      <c r="J2790">
        <v>1</v>
      </c>
      <c r="K2790">
        <v>0</v>
      </c>
      <c r="L2790">
        <v>0</v>
      </c>
      <c r="M2790">
        <v>0</v>
      </c>
    </row>
    <row r="2791" spans="1:13" x14ac:dyDescent="0.2">
      <c r="A2791">
        <v>5720806</v>
      </c>
      <c r="B2791" t="s">
        <v>6289</v>
      </c>
      <c r="C2791" t="s">
        <v>11413</v>
      </c>
      <c r="D2791" t="s">
        <v>11577</v>
      </c>
      <c r="E2791" t="s">
        <v>6292</v>
      </c>
      <c r="F2791" t="s">
        <v>11414</v>
      </c>
      <c r="G2791" t="s">
        <v>11578</v>
      </c>
      <c r="H2791">
        <v>0</v>
      </c>
      <c r="I2791">
        <v>0</v>
      </c>
      <c r="J2791">
        <v>1</v>
      </c>
      <c r="K2791">
        <v>0</v>
      </c>
      <c r="L2791">
        <v>0</v>
      </c>
      <c r="M2791">
        <v>0</v>
      </c>
    </row>
    <row r="2792" spans="1:13" x14ac:dyDescent="0.2">
      <c r="A2792">
        <v>5720867</v>
      </c>
      <c r="B2792" t="s">
        <v>6289</v>
      </c>
      <c r="C2792" t="s">
        <v>11413</v>
      </c>
      <c r="D2792" t="s">
        <v>11579</v>
      </c>
      <c r="E2792" t="s">
        <v>6292</v>
      </c>
      <c r="F2792" t="s">
        <v>11414</v>
      </c>
      <c r="G2792" t="s">
        <v>11580</v>
      </c>
      <c r="H2792">
        <v>0</v>
      </c>
      <c r="I2792">
        <v>0</v>
      </c>
      <c r="J2792">
        <v>0</v>
      </c>
      <c r="K2792">
        <v>0</v>
      </c>
      <c r="L2792">
        <v>0</v>
      </c>
      <c r="M2792">
        <v>0</v>
      </c>
    </row>
    <row r="2793" spans="1:13" x14ac:dyDescent="0.2">
      <c r="A2793">
        <v>5720846</v>
      </c>
      <c r="B2793" t="s">
        <v>6289</v>
      </c>
      <c r="C2793" t="s">
        <v>11413</v>
      </c>
      <c r="D2793" t="s">
        <v>11581</v>
      </c>
      <c r="E2793" t="s">
        <v>6292</v>
      </c>
      <c r="F2793" t="s">
        <v>11414</v>
      </c>
      <c r="G2793" t="s">
        <v>11582</v>
      </c>
      <c r="H2793">
        <v>0</v>
      </c>
      <c r="I2793">
        <v>0</v>
      </c>
      <c r="J2793">
        <v>0</v>
      </c>
      <c r="K2793">
        <v>0</v>
      </c>
      <c r="L2793">
        <v>0</v>
      </c>
      <c r="M2793">
        <v>0</v>
      </c>
    </row>
    <row r="2794" spans="1:13" x14ac:dyDescent="0.2">
      <c r="A2794">
        <v>5720847</v>
      </c>
      <c r="B2794" t="s">
        <v>6289</v>
      </c>
      <c r="C2794" t="s">
        <v>11413</v>
      </c>
      <c r="D2794" t="s">
        <v>11583</v>
      </c>
      <c r="E2794" t="s">
        <v>6292</v>
      </c>
      <c r="F2794" t="s">
        <v>11414</v>
      </c>
      <c r="G2794" t="s">
        <v>11584</v>
      </c>
      <c r="H2794">
        <v>0</v>
      </c>
      <c r="I2794">
        <v>0</v>
      </c>
      <c r="J2794">
        <v>0</v>
      </c>
      <c r="K2794">
        <v>0</v>
      </c>
      <c r="L2794">
        <v>0</v>
      </c>
      <c r="M2794">
        <v>0</v>
      </c>
    </row>
    <row r="2795" spans="1:13" x14ac:dyDescent="0.2">
      <c r="A2795">
        <v>5720051</v>
      </c>
      <c r="B2795" t="s">
        <v>6289</v>
      </c>
      <c r="C2795" t="s">
        <v>11413</v>
      </c>
      <c r="D2795" t="s">
        <v>11585</v>
      </c>
      <c r="E2795" t="s">
        <v>6292</v>
      </c>
      <c r="F2795" t="s">
        <v>11414</v>
      </c>
      <c r="G2795" t="s">
        <v>11586</v>
      </c>
      <c r="H2795">
        <v>0</v>
      </c>
      <c r="I2795">
        <v>0</v>
      </c>
      <c r="J2795">
        <v>1</v>
      </c>
      <c r="K2795">
        <v>0</v>
      </c>
      <c r="L2795">
        <v>0</v>
      </c>
      <c r="M2795">
        <v>0</v>
      </c>
    </row>
    <row r="2796" spans="1:13" x14ac:dyDescent="0.2">
      <c r="A2796">
        <v>5720062</v>
      </c>
      <c r="B2796" t="s">
        <v>6289</v>
      </c>
      <c r="C2796" t="s">
        <v>11413</v>
      </c>
      <c r="D2796" t="s">
        <v>11587</v>
      </c>
      <c r="E2796" t="s">
        <v>6292</v>
      </c>
      <c r="F2796" t="s">
        <v>11414</v>
      </c>
      <c r="G2796" t="s">
        <v>11588</v>
      </c>
      <c r="H2796">
        <v>0</v>
      </c>
      <c r="I2796">
        <v>0</v>
      </c>
      <c r="J2796">
        <v>0</v>
      </c>
      <c r="K2796">
        <v>0</v>
      </c>
      <c r="L2796">
        <v>0</v>
      </c>
      <c r="M2796">
        <v>0</v>
      </c>
    </row>
    <row r="2797" spans="1:13" x14ac:dyDescent="0.2">
      <c r="A2797">
        <v>5720067</v>
      </c>
      <c r="B2797" t="s">
        <v>6289</v>
      </c>
      <c r="C2797" t="s">
        <v>11413</v>
      </c>
      <c r="D2797" t="s">
        <v>11589</v>
      </c>
      <c r="E2797" t="s">
        <v>6292</v>
      </c>
      <c r="F2797" t="s">
        <v>11414</v>
      </c>
      <c r="G2797" t="s">
        <v>11590</v>
      </c>
      <c r="H2797">
        <v>0</v>
      </c>
      <c r="I2797">
        <v>0</v>
      </c>
      <c r="J2797">
        <v>0</v>
      </c>
      <c r="K2797">
        <v>0</v>
      </c>
      <c r="L2797">
        <v>0</v>
      </c>
      <c r="M2797">
        <v>0</v>
      </c>
    </row>
    <row r="2798" spans="1:13" x14ac:dyDescent="0.2">
      <c r="A2798">
        <v>5720061</v>
      </c>
      <c r="B2798" t="s">
        <v>6289</v>
      </c>
      <c r="C2798" t="s">
        <v>11413</v>
      </c>
      <c r="D2798" t="s">
        <v>11591</v>
      </c>
      <c r="E2798" t="s">
        <v>6292</v>
      </c>
      <c r="F2798" t="s">
        <v>11414</v>
      </c>
      <c r="G2798" t="s">
        <v>11592</v>
      </c>
      <c r="H2798">
        <v>0</v>
      </c>
      <c r="I2798">
        <v>0</v>
      </c>
      <c r="J2798">
        <v>0</v>
      </c>
      <c r="K2798">
        <v>0</v>
      </c>
      <c r="L2798">
        <v>0</v>
      </c>
      <c r="M2798">
        <v>0</v>
      </c>
    </row>
    <row r="2799" spans="1:13" x14ac:dyDescent="0.2">
      <c r="A2799">
        <v>5720064</v>
      </c>
      <c r="B2799" t="s">
        <v>6289</v>
      </c>
      <c r="C2799" t="s">
        <v>11413</v>
      </c>
      <c r="D2799" t="s">
        <v>11593</v>
      </c>
      <c r="E2799" t="s">
        <v>6292</v>
      </c>
      <c r="F2799" t="s">
        <v>11414</v>
      </c>
      <c r="G2799" t="s">
        <v>11594</v>
      </c>
      <c r="H2799">
        <v>0</v>
      </c>
      <c r="I2799">
        <v>0</v>
      </c>
      <c r="J2799">
        <v>0</v>
      </c>
      <c r="K2799">
        <v>0</v>
      </c>
      <c r="L2799">
        <v>0</v>
      </c>
      <c r="M2799">
        <v>0</v>
      </c>
    </row>
    <row r="2800" spans="1:13" x14ac:dyDescent="0.2">
      <c r="A2800">
        <v>5720065</v>
      </c>
      <c r="B2800" t="s">
        <v>6289</v>
      </c>
      <c r="C2800" t="s">
        <v>11413</v>
      </c>
      <c r="D2800" t="s">
        <v>11595</v>
      </c>
      <c r="E2800" t="s">
        <v>6292</v>
      </c>
      <c r="F2800" t="s">
        <v>11414</v>
      </c>
      <c r="G2800" t="s">
        <v>11596</v>
      </c>
      <c r="H2800">
        <v>0</v>
      </c>
      <c r="I2800">
        <v>0</v>
      </c>
      <c r="J2800">
        <v>0</v>
      </c>
      <c r="K2800">
        <v>0</v>
      </c>
      <c r="L2800">
        <v>0</v>
      </c>
      <c r="M2800">
        <v>0</v>
      </c>
    </row>
    <row r="2801" spans="1:13" x14ac:dyDescent="0.2">
      <c r="A2801">
        <v>5720071</v>
      </c>
      <c r="B2801" t="s">
        <v>6289</v>
      </c>
      <c r="C2801" t="s">
        <v>11413</v>
      </c>
      <c r="D2801" t="s">
        <v>11597</v>
      </c>
      <c r="E2801" t="s">
        <v>6292</v>
      </c>
      <c r="F2801" t="s">
        <v>11414</v>
      </c>
      <c r="G2801" t="s">
        <v>11598</v>
      </c>
      <c r="H2801">
        <v>0</v>
      </c>
      <c r="I2801">
        <v>0</v>
      </c>
      <c r="J2801">
        <v>0</v>
      </c>
      <c r="K2801">
        <v>0</v>
      </c>
      <c r="L2801">
        <v>0</v>
      </c>
      <c r="M2801">
        <v>0</v>
      </c>
    </row>
    <row r="2802" spans="1:13" x14ac:dyDescent="0.2">
      <c r="A2802">
        <v>5720831</v>
      </c>
      <c r="B2802" t="s">
        <v>6289</v>
      </c>
      <c r="C2802" t="s">
        <v>11413</v>
      </c>
      <c r="D2802" t="s">
        <v>11599</v>
      </c>
      <c r="E2802" t="s">
        <v>6292</v>
      </c>
      <c r="F2802" t="s">
        <v>11414</v>
      </c>
      <c r="G2802" t="s">
        <v>11600</v>
      </c>
      <c r="H2802">
        <v>0</v>
      </c>
      <c r="I2802">
        <v>0</v>
      </c>
      <c r="J2802">
        <v>0</v>
      </c>
      <c r="K2802">
        <v>0</v>
      </c>
      <c r="L2802">
        <v>0</v>
      </c>
      <c r="M2802">
        <v>0</v>
      </c>
    </row>
    <row r="2803" spans="1:13" x14ac:dyDescent="0.2">
      <c r="A2803">
        <v>5720053</v>
      </c>
      <c r="B2803" t="s">
        <v>6289</v>
      </c>
      <c r="C2803" t="s">
        <v>11413</v>
      </c>
      <c r="D2803" t="s">
        <v>11601</v>
      </c>
      <c r="E2803" t="s">
        <v>6292</v>
      </c>
      <c r="F2803" t="s">
        <v>11414</v>
      </c>
      <c r="G2803" t="s">
        <v>11602</v>
      </c>
      <c r="H2803">
        <v>0</v>
      </c>
      <c r="I2803">
        <v>0</v>
      </c>
      <c r="J2803">
        <v>0</v>
      </c>
      <c r="K2803">
        <v>0</v>
      </c>
      <c r="L2803">
        <v>0</v>
      </c>
      <c r="M2803">
        <v>0</v>
      </c>
    </row>
    <row r="2804" spans="1:13" x14ac:dyDescent="0.2">
      <c r="A2804">
        <v>5720820</v>
      </c>
      <c r="B2804" t="s">
        <v>6289</v>
      </c>
      <c r="C2804" t="s">
        <v>11413</v>
      </c>
      <c r="D2804" t="s">
        <v>11603</v>
      </c>
      <c r="E2804" t="s">
        <v>6292</v>
      </c>
      <c r="F2804" t="s">
        <v>11414</v>
      </c>
      <c r="G2804" t="s">
        <v>11604</v>
      </c>
      <c r="H2804">
        <v>0</v>
      </c>
      <c r="I2804">
        <v>0</v>
      </c>
      <c r="J2804">
        <v>0</v>
      </c>
      <c r="K2804">
        <v>0</v>
      </c>
      <c r="L2804">
        <v>0</v>
      </c>
      <c r="M2804">
        <v>0</v>
      </c>
    </row>
    <row r="2805" spans="1:13" x14ac:dyDescent="0.2">
      <c r="A2805">
        <v>5720002</v>
      </c>
      <c r="B2805" t="s">
        <v>6289</v>
      </c>
      <c r="C2805" t="s">
        <v>11413</v>
      </c>
      <c r="D2805" t="s">
        <v>11605</v>
      </c>
      <c r="E2805" t="s">
        <v>6292</v>
      </c>
      <c r="F2805" t="s">
        <v>11414</v>
      </c>
      <c r="G2805" t="s">
        <v>11606</v>
      </c>
      <c r="H2805">
        <v>0</v>
      </c>
      <c r="I2805">
        <v>0</v>
      </c>
      <c r="J2805">
        <v>0</v>
      </c>
      <c r="K2805">
        <v>0</v>
      </c>
      <c r="L2805">
        <v>0</v>
      </c>
      <c r="M2805">
        <v>0</v>
      </c>
    </row>
    <row r="2806" spans="1:13" x14ac:dyDescent="0.2">
      <c r="A2806">
        <v>5720001</v>
      </c>
      <c r="B2806" t="s">
        <v>6289</v>
      </c>
      <c r="C2806" t="s">
        <v>11413</v>
      </c>
      <c r="D2806" t="s">
        <v>11607</v>
      </c>
      <c r="E2806" t="s">
        <v>6292</v>
      </c>
      <c r="F2806" t="s">
        <v>11414</v>
      </c>
      <c r="G2806" t="s">
        <v>11608</v>
      </c>
      <c r="H2806">
        <v>0</v>
      </c>
      <c r="I2806">
        <v>0</v>
      </c>
      <c r="J2806">
        <v>0</v>
      </c>
      <c r="K2806">
        <v>0</v>
      </c>
      <c r="L2806">
        <v>0</v>
      </c>
      <c r="M2806">
        <v>0</v>
      </c>
    </row>
    <row r="2807" spans="1:13" x14ac:dyDescent="0.2">
      <c r="A2807">
        <v>5720005</v>
      </c>
      <c r="B2807" t="s">
        <v>6289</v>
      </c>
      <c r="C2807" t="s">
        <v>11413</v>
      </c>
      <c r="D2807" t="s">
        <v>11609</v>
      </c>
      <c r="E2807" t="s">
        <v>6292</v>
      </c>
      <c r="F2807" t="s">
        <v>11414</v>
      </c>
      <c r="G2807" t="s">
        <v>11610</v>
      </c>
      <c r="H2807">
        <v>0</v>
      </c>
      <c r="I2807">
        <v>0</v>
      </c>
      <c r="J2807">
        <v>0</v>
      </c>
      <c r="K2807">
        <v>0</v>
      </c>
      <c r="L2807">
        <v>0</v>
      </c>
      <c r="M2807">
        <v>0</v>
      </c>
    </row>
    <row r="2808" spans="1:13" x14ac:dyDescent="0.2">
      <c r="A2808">
        <v>5720003</v>
      </c>
      <c r="B2808" t="s">
        <v>6289</v>
      </c>
      <c r="C2808" t="s">
        <v>11413</v>
      </c>
      <c r="D2808" t="s">
        <v>11611</v>
      </c>
      <c r="E2808" t="s">
        <v>6292</v>
      </c>
      <c r="F2808" t="s">
        <v>11414</v>
      </c>
      <c r="G2808" t="s">
        <v>11612</v>
      </c>
      <c r="H2808">
        <v>0</v>
      </c>
      <c r="I2808">
        <v>0</v>
      </c>
      <c r="J2808">
        <v>0</v>
      </c>
      <c r="K2808">
        <v>0</v>
      </c>
      <c r="L2808">
        <v>0</v>
      </c>
      <c r="M2808">
        <v>0</v>
      </c>
    </row>
    <row r="2809" spans="1:13" x14ac:dyDescent="0.2">
      <c r="A2809">
        <v>5720004</v>
      </c>
      <c r="B2809" t="s">
        <v>6289</v>
      </c>
      <c r="C2809" t="s">
        <v>11413</v>
      </c>
      <c r="D2809" t="s">
        <v>11613</v>
      </c>
      <c r="E2809" t="s">
        <v>6292</v>
      </c>
      <c r="F2809" t="s">
        <v>11414</v>
      </c>
      <c r="G2809" t="s">
        <v>11614</v>
      </c>
      <c r="H2809">
        <v>0</v>
      </c>
      <c r="I2809">
        <v>0</v>
      </c>
      <c r="J2809">
        <v>0</v>
      </c>
      <c r="K2809">
        <v>0</v>
      </c>
      <c r="L2809">
        <v>0</v>
      </c>
      <c r="M2809">
        <v>0</v>
      </c>
    </row>
    <row r="2810" spans="1:13" x14ac:dyDescent="0.2">
      <c r="A2810">
        <v>5720826</v>
      </c>
      <c r="B2810" t="s">
        <v>6289</v>
      </c>
      <c r="C2810" t="s">
        <v>11413</v>
      </c>
      <c r="D2810" t="s">
        <v>11615</v>
      </c>
      <c r="E2810" t="s">
        <v>6292</v>
      </c>
      <c r="F2810" t="s">
        <v>11414</v>
      </c>
      <c r="G2810" t="s">
        <v>11616</v>
      </c>
      <c r="H2810">
        <v>0</v>
      </c>
      <c r="I2810">
        <v>0</v>
      </c>
      <c r="J2810">
        <v>0</v>
      </c>
      <c r="K2810">
        <v>0</v>
      </c>
      <c r="L2810">
        <v>0</v>
      </c>
      <c r="M2810">
        <v>0</v>
      </c>
    </row>
    <row r="2811" spans="1:13" x14ac:dyDescent="0.2">
      <c r="A2811">
        <v>5720043</v>
      </c>
      <c r="B2811" t="s">
        <v>6289</v>
      </c>
      <c r="C2811" t="s">
        <v>11413</v>
      </c>
      <c r="D2811" t="s">
        <v>7759</v>
      </c>
      <c r="E2811" t="s">
        <v>6292</v>
      </c>
      <c r="F2811" t="s">
        <v>11414</v>
      </c>
      <c r="G2811" t="s">
        <v>7760</v>
      </c>
      <c r="H2811">
        <v>0</v>
      </c>
      <c r="I2811">
        <v>0</v>
      </c>
      <c r="J2811">
        <v>0</v>
      </c>
      <c r="K2811">
        <v>0</v>
      </c>
      <c r="L2811">
        <v>0</v>
      </c>
      <c r="M2811">
        <v>0</v>
      </c>
    </row>
    <row r="2812" spans="1:13" x14ac:dyDescent="0.2">
      <c r="A2812">
        <v>5720028</v>
      </c>
      <c r="B2812" t="s">
        <v>6289</v>
      </c>
      <c r="C2812" t="s">
        <v>11413</v>
      </c>
      <c r="D2812" t="s">
        <v>11617</v>
      </c>
      <c r="E2812" t="s">
        <v>6292</v>
      </c>
      <c r="F2812" t="s">
        <v>11414</v>
      </c>
      <c r="G2812" t="s">
        <v>11618</v>
      </c>
      <c r="H2812">
        <v>0</v>
      </c>
      <c r="I2812">
        <v>0</v>
      </c>
      <c r="J2812">
        <v>0</v>
      </c>
      <c r="K2812">
        <v>0</v>
      </c>
      <c r="L2812">
        <v>0</v>
      </c>
      <c r="M2812">
        <v>0</v>
      </c>
    </row>
    <row r="2813" spans="1:13" x14ac:dyDescent="0.2">
      <c r="A2813">
        <v>5720066</v>
      </c>
      <c r="B2813" t="s">
        <v>6289</v>
      </c>
      <c r="C2813" t="s">
        <v>11413</v>
      </c>
      <c r="D2813" t="s">
        <v>11619</v>
      </c>
      <c r="E2813" t="s">
        <v>6292</v>
      </c>
      <c r="F2813" t="s">
        <v>11414</v>
      </c>
      <c r="G2813" t="s">
        <v>11620</v>
      </c>
      <c r="H2813">
        <v>0</v>
      </c>
      <c r="I2813">
        <v>0</v>
      </c>
      <c r="J2813">
        <v>0</v>
      </c>
      <c r="K2813">
        <v>0</v>
      </c>
      <c r="L2813">
        <v>0</v>
      </c>
      <c r="M2813">
        <v>0</v>
      </c>
    </row>
    <row r="2814" spans="1:13" x14ac:dyDescent="0.2">
      <c r="A2814">
        <v>5720076</v>
      </c>
      <c r="B2814" t="s">
        <v>6289</v>
      </c>
      <c r="C2814" t="s">
        <v>11413</v>
      </c>
      <c r="D2814" t="s">
        <v>11621</v>
      </c>
      <c r="E2814" t="s">
        <v>6292</v>
      </c>
      <c r="F2814" t="s">
        <v>11414</v>
      </c>
      <c r="G2814" t="s">
        <v>11622</v>
      </c>
      <c r="H2814">
        <v>0</v>
      </c>
      <c r="I2814">
        <v>0</v>
      </c>
      <c r="J2814">
        <v>1</v>
      </c>
      <c r="K2814">
        <v>0</v>
      </c>
      <c r="L2814">
        <v>0</v>
      </c>
      <c r="M2814">
        <v>0</v>
      </c>
    </row>
    <row r="2815" spans="1:13" x14ac:dyDescent="0.2">
      <c r="A2815">
        <v>5720801</v>
      </c>
      <c r="B2815" t="s">
        <v>6289</v>
      </c>
      <c r="C2815" t="s">
        <v>11413</v>
      </c>
      <c r="D2815" t="s">
        <v>11623</v>
      </c>
      <c r="E2815" t="s">
        <v>6292</v>
      </c>
      <c r="F2815" t="s">
        <v>11414</v>
      </c>
      <c r="G2815" t="s">
        <v>11624</v>
      </c>
      <c r="H2815">
        <v>0</v>
      </c>
      <c r="I2815">
        <v>0</v>
      </c>
      <c r="J2815">
        <v>1</v>
      </c>
      <c r="K2815">
        <v>0</v>
      </c>
      <c r="L2815">
        <v>0</v>
      </c>
      <c r="M2815">
        <v>0</v>
      </c>
    </row>
    <row r="2816" spans="1:13" x14ac:dyDescent="0.2">
      <c r="A2816">
        <v>5720854</v>
      </c>
      <c r="B2816" t="s">
        <v>6289</v>
      </c>
      <c r="C2816" t="s">
        <v>11413</v>
      </c>
      <c r="D2816" t="s">
        <v>11625</v>
      </c>
      <c r="E2816" t="s">
        <v>6292</v>
      </c>
      <c r="F2816" t="s">
        <v>11414</v>
      </c>
      <c r="G2816" t="s">
        <v>11626</v>
      </c>
      <c r="H2816">
        <v>0</v>
      </c>
      <c r="I2816">
        <v>0</v>
      </c>
      <c r="J2816">
        <v>0</v>
      </c>
      <c r="K2816">
        <v>0</v>
      </c>
      <c r="L2816">
        <v>0</v>
      </c>
      <c r="M2816">
        <v>0</v>
      </c>
    </row>
    <row r="2817" spans="1:13" x14ac:dyDescent="0.2">
      <c r="A2817">
        <v>5720851</v>
      </c>
      <c r="B2817" t="s">
        <v>6289</v>
      </c>
      <c r="C2817" t="s">
        <v>11413</v>
      </c>
      <c r="D2817" t="s">
        <v>11627</v>
      </c>
      <c r="E2817" t="s">
        <v>6292</v>
      </c>
      <c r="F2817" t="s">
        <v>11414</v>
      </c>
      <c r="G2817" t="s">
        <v>11628</v>
      </c>
      <c r="H2817">
        <v>0</v>
      </c>
      <c r="I2817">
        <v>0</v>
      </c>
      <c r="J2817">
        <v>0</v>
      </c>
      <c r="K2817">
        <v>0</v>
      </c>
      <c r="L2817">
        <v>0</v>
      </c>
      <c r="M2817">
        <v>0</v>
      </c>
    </row>
    <row r="2818" spans="1:13" x14ac:dyDescent="0.2">
      <c r="A2818">
        <v>5720852</v>
      </c>
      <c r="B2818" t="s">
        <v>6289</v>
      </c>
      <c r="C2818" t="s">
        <v>11413</v>
      </c>
      <c r="D2818" t="s">
        <v>11629</v>
      </c>
      <c r="E2818" t="s">
        <v>6292</v>
      </c>
      <c r="F2818" t="s">
        <v>11414</v>
      </c>
      <c r="G2818" t="s">
        <v>11630</v>
      </c>
      <c r="H2818">
        <v>0</v>
      </c>
      <c r="I2818">
        <v>0</v>
      </c>
      <c r="J2818">
        <v>0</v>
      </c>
      <c r="K2818">
        <v>0</v>
      </c>
      <c r="L2818">
        <v>0</v>
      </c>
      <c r="M2818">
        <v>0</v>
      </c>
    </row>
    <row r="2819" spans="1:13" x14ac:dyDescent="0.2">
      <c r="A2819">
        <v>5720855</v>
      </c>
      <c r="B2819" t="s">
        <v>6289</v>
      </c>
      <c r="C2819" t="s">
        <v>11413</v>
      </c>
      <c r="D2819" t="s">
        <v>11631</v>
      </c>
      <c r="E2819" t="s">
        <v>6292</v>
      </c>
      <c r="F2819" t="s">
        <v>11414</v>
      </c>
      <c r="G2819" t="s">
        <v>11632</v>
      </c>
      <c r="H2819">
        <v>0</v>
      </c>
      <c r="I2819">
        <v>0</v>
      </c>
      <c r="J2819">
        <v>1</v>
      </c>
      <c r="K2819">
        <v>0</v>
      </c>
      <c r="L2819">
        <v>0</v>
      </c>
      <c r="M2819">
        <v>0</v>
      </c>
    </row>
    <row r="2820" spans="1:13" x14ac:dyDescent="0.2">
      <c r="A2820">
        <v>5720848</v>
      </c>
      <c r="B2820" t="s">
        <v>6289</v>
      </c>
      <c r="C2820" t="s">
        <v>11413</v>
      </c>
      <c r="D2820" t="s">
        <v>11633</v>
      </c>
      <c r="E2820" t="s">
        <v>6292</v>
      </c>
      <c r="F2820" t="s">
        <v>11414</v>
      </c>
      <c r="G2820" t="s">
        <v>11634</v>
      </c>
      <c r="H2820">
        <v>0</v>
      </c>
      <c r="I2820">
        <v>0</v>
      </c>
      <c r="J2820">
        <v>0</v>
      </c>
      <c r="K2820">
        <v>0</v>
      </c>
      <c r="L2820">
        <v>0</v>
      </c>
      <c r="M2820">
        <v>0</v>
      </c>
    </row>
    <row r="2821" spans="1:13" x14ac:dyDescent="0.2">
      <c r="A2821">
        <v>5720014</v>
      </c>
      <c r="B2821" t="s">
        <v>6289</v>
      </c>
      <c r="C2821" t="s">
        <v>11413</v>
      </c>
      <c r="D2821" t="s">
        <v>11635</v>
      </c>
      <c r="E2821" t="s">
        <v>6292</v>
      </c>
      <c r="F2821" t="s">
        <v>11414</v>
      </c>
      <c r="G2821" t="s">
        <v>11636</v>
      </c>
      <c r="H2821">
        <v>0</v>
      </c>
      <c r="I2821">
        <v>0</v>
      </c>
      <c r="J2821">
        <v>0</v>
      </c>
      <c r="K2821">
        <v>0</v>
      </c>
      <c r="L2821">
        <v>0</v>
      </c>
      <c r="M2821">
        <v>0</v>
      </c>
    </row>
    <row r="2822" spans="1:13" x14ac:dyDescent="0.2">
      <c r="A2822">
        <v>5720833</v>
      </c>
      <c r="B2822" t="s">
        <v>6289</v>
      </c>
      <c r="C2822" t="s">
        <v>11413</v>
      </c>
      <c r="D2822" t="s">
        <v>11637</v>
      </c>
      <c r="E2822" t="s">
        <v>6292</v>
      </c>
      <c r="F2822" t="s">
        <v>11414</v>
      </c>
      <c r="G2822" t="s">
        <v>11638</v>
      </c>
      <c r="H2822">
        <v>0</v>
      </c>
      <c r="I2822">
        <v>0</v>
      </c>
      <c r="J2822">
        <v>0</v>
      </c>
      <c r="K2822">
        <v>0</v>
      </c>
      <c r="L2822">
        <v>0</v>
      </c>
      <c r="M2822">
        <v>0</v>
      </c>
    </row>
    <row r="2823" spans="1:13" x14ac:dyDescent="0.2">
      <c r="A2823">
        <v>5720837</v>
      </c>
      <c r="B2823" t="s">
        <v>6289</v>
      </c>
      <c r="C2823" t="s">
        <v>11413</v>
      </c>
      <c r="D2823" t="s">
        <v>11639</v>
      </c>
      <c r="E2823" t="s">
        <v>6292</v>
      </c>
      <c r="F2823" t="s">
        <v>11414</v>
      </c>
      <c r="G2823" t="s">
        <v>11640</v>
      </c>
      <c r="H2823">
        <v>0</v>
      </c>
      <c r="I2823">
        <v>0</v>
      </c>
      <c r="J2823">
        <v>0</v>
      </c>
      <c r="K2823">
        <v>0</v>
      </c>
      <c r="L2823">
        <v>0</v>
      </c>
      <c r="M2823">
        <v>0</v>
      </c>
    </row>
    <row r="2824" spans="1:13" x14ac:dyDescent="0.2">
      <c r="A2824">
        <v>5720042</v>
      </c>
      <c r="B2824" t="s">
        <v>6289</v>
      </c>
      <c r="C2824" t="s">
        <v>11413</v>
      </c>
      <c r="D2824" t="s">
        <v>11641</v>
      </c>
      <c r="E2824" t="s">
        <v>6292</v>
      </c>
      <c r="F2824" t="s">
        <v>11414</v>
      </c>
      <c r="G2824" t="s">
        <v>11642</v>
      </c>
      <c r="H2824">
        <v>0</v>
      </c>
      <c r="I2824">
        <v>0</v>
      </c>
      <c r="J2824">
        <v>0</v>
      </c>
      <c r="K2824">
        <v>0</v>
      </c>
      <c r="L2824">
        <v>0</v>
      </c>
      <c r="M2824">
        <v>0</v>
      </c>
    </row>
    <row r="2825" spans="1:13" x14ac:dyDescent="0.2">
      <c r="A2825">
        <v>5720045</v>
      </c>
      <c r="B2825" t="s">
        <v>6289</v>
      </c>
      <c r="C2825" t="s">
        <v>11413</v>
      </c>
      <c r="D2825" t="s">
        <v>11643</v>
      </c>
      <c r="E2825" t="s">
        <v>6292</v>
      </c>
      <c r="F2825" t="s">
        <v>11414</v>
      </c>
      <c r="G2825" t="s">
        <v>11644</v>
      </c>
      <c r="H2825">
        <v>0</v>
      </c>
      <c r="I2825">
        <v>0</v>
      </c>
      <c r="J2825">
        <v>0</v>
      </c>
      <c r="K2825">
        <v>0</v>
      </c>
      <c r="L2825">
        <v>0</v>
      </c>
      <c r="M2825">
        <v>0</v>
      </c>
    </row>
    <row r="2826" spans="1:13" x14ac:dyDescent="0.2">
      <c r="A2826">
        <v>5720081</v>
      </c>
      <c r="B2826" t="s">
        <v>6289</v>
      </c>
      <c r="C2826" t="s">
        <v>11413</v>
      </c>
      <c r="D2826" t="s">
        <v>11645</v>
      </c>
      <c r="E2826" t="s">
        <v>6292</v>
      </c>
      <c r="F2826" t="s">
        <v>11414</v>
      </c>
      <c r="G2826" t="s">
        <v>11646</v>
      </c>
      <c r="H2826">
        <v>0</v>
      </c>
      <c r="I2826">
        <v>0</v>
      </c>
      <c r="J2826">
        <v>0</v>
      </c>
      <c r="K2826">
        <v>0</v>
      </c>
      <c r="L2826">
        <v>0</v>
      </c>
      <c r="M2826">
        <v>0</v>
      </c>
    </row>
    <row r="2827" spans="1:13" x14ac:dyDescent="0.2">
      <c r="A2827">
        <v>5720835</v>
      </c>
      <c r="B2827" t="s">
        <v>6289</v>
      </c>
      <c r="C2827" t="s">
        <v>11413</v>
      </c>
      <c r="D2827" t="s">
        <v>9279</v>
      </c>
      <c r="E2827" t="s">
        <v>6292</v>
      </c>
      <c r="F2827" t="s">
        <v>11414</v>
      </c>
      <c r="G2827" t="s">
        <v>11647</v>
      </c>
      <c r="H2827">
        <v>0</v>
      </c>
      <c r="I2827">
        <v>0</v>
      </c>
      <c r="J2827">
        <v>0</v>
      </c>
      <c r="K2827">
        <v>0</v>
      </c>
      <c r="L2827">
        <v>0</v>
      </c>
      <c r="M2827">
        <v>0</v>
      </c>
    </row>
    <row r="2828" spans="1:13" x14ac:dyDescent="0.2">
      <c r="A2828">
        <v>5720839</v>
      </c>
      <c r="B2828" t="s">
        <v>6289</v>
      </c>
      <c r="C2828" t="s">
        <v>11413</v>
      </c>
      <c r="D2828" t="s">
        <v>11648</v>
      </c>
      <c r="E2828" t="s">
        <v>6292</v>
      </c>
      <c r="F2828" t="s">
        <v>11414</v>
      </c>
      <c r="G2828" t="s">
        <v>11649</v>
      </c>
      <c r="H2828">
        <v>0</v>
      </c>
      <c r="I2828">
        <v>0</v>
      </c>
      <c r="J2828">
        <v>0</v>
      </c>
      <c r="K2828">
        <v>0</v>
      </c>
      <c r="L2828">
        <v>0</v>
      </c>
      <c r="M2828">
        <v>0</v>
      </c>
    </row>
    <row r="2829" spans="1:13" x14ac:dyDescent="0.2">
      <c r="A2829">
        <v>5720814</v>
      </c>
      <c r="B2829" t="s">
        <v>6289</v>
      </c>
      <c r="C2829" t="s">
        <v>11413</v>
      </c>
      <c r="D2829" t="s">
        <v>11650</v>
      </c>
      <c r="E2829" t="s">
        <v>6292</v>
      </c>
      <c r="F2829" t="s">
        <v>11414</v>
      </c>
      <c r="G2829" t="s">
        <v>11651</v>
      </c>
      <c r="H2829">
        <v>0</v>
      </c>
      <c r="I2829">
        <v>0</v>
      </c>
      <c r="J2829">
        <v>1</v>
      </c>
      <c r="K2829">
        <v>0</v>
      </c>
      <c r="L2829">
        <v>0</v>
      </c>
      <c r="M2829">
        <v>0</v>
      </c>
    </row>
    <row r="2830" spans="1:13" x14ac:dyDescent="0.2">
      <c r="A2830">
        <v>5720810</v>
      </c>
      <c r="B2830" t="s">
        <v>6289</v>
      </c>
      <c r="C2830" t="s">
        <v>11413</v>
      </c>
      <c r="D2830" t="s">
        <v>11652</v>
      </c>
      <c r="E2830" t="s">
        <v>6292</v>
      </c>
      <c r="F2830" t="s">
        <v>11414</v>
      </c>
      <c r="G2830" t="s">
        <v>11653</v>
      </c>
      <c r="H2830">
        <v>0</v>
      </c>
      <c r="I2830">
        <v>0</v>
      </c>
      <c r="J2830">
        <v>0</v>
      </c>
      <c r="K2830">
        <v>0</v>
      </c>
      <c r="L2830">
        <v>0</v>
      </c>
      <c r="M2830">
        <v>0</v>
      </c>
    </row>
    <row r="2831" spans="1:13" x14ac:dyDescent="0.2">
      <c r="A2831">
        <v>5720832</v>
      </c>
      <c r="B2831" t="s">
        <v>6289</v>
      </c>
      <c r="C2831" t="s">
        <v>11413</v>
      </c>
      <c r="D2831" t="s">
        <v>8195</v>
      </c>
      <c r="E2831" t="s">
        <v>6292</v>
      </c>
      <c r="F2831" t="s">
        <v>11414</v>
      </c>
      <c r="G2831" t="s">
        <v>8196</v>
      </c>
      <c r="H2831">
        <v>0</v>
      </c>
      <c r="I2831">
        <v>0</v>
      </c>
      <c r="J2831">
        <v>0</v>
      </c>
      <c r="K2831">
        <v>0</v>
      </c>
      <c r="L2831">
        <v>0</v>
      </c>
      <c r="M2831">
        <v>0</v>
      </c>
    </row>
    <row r="2832" spans="1:13" x14ac:dyDescent="0.2">
      <c r="A2832">
        <v>5720086</v>
      </c>
      <c r="B2832" t="s">
        <v>6289</v>
      </c>
      <c r="C2832" t="s">
        <v>11413</v>
      </c>
      <c r="D2832" t="s">
        <v>8483</v>
      </c>
      <c r="E2832" t="s">
        <v>6292</v>
      </c>
      <c r="F2832" t="s">
        <v>11414</v>
      </c>
      <c r="G2832" t="s">
        <v>8200</v>
      </c>
      <c r="H2832">
        <v>0</v>
      </c>
      <c r="I2832">
        <v>0</v>
      </c>
      <c r="J2832">
        <v>0</v>
      </c>
      <c r="K2832">
        <v>0</v>
      </c>
      <c r="L2832">
        <v>0</v>
      </c>
      <c r="M2832">
        <v>0</v>
      </c>
    </row>
    <row r="2833" spans="1:13" x14ac:dyDescent="0.2">
      <c r="A2833">
        <v>5720013</v>
      </c>
      <c r="B2833" t="s">
        <v>6289</v>
      </c>
      <c r="C2833" t="s">
        <v>11413</v>
      </c>
      <c r="D2833" t="s">
        <v>11654</v>
      </c>
      <c r="E2833" t="s">
        <v>6292</v>
      </c>
      <c r="F2833" t="s">
        <v>11414</v>
      </c>
      <c r="G2833" t="s">
        <v>11655</v>
      </c>
      <c r="H2833">
        <v>0</v>
      </c>
      <c r="I2833">
        <v>0</v>
      </c>
      <c r="J2833">
        <v>1</v>
      </c>
      <c r="K2833">
        <v>0</v>
      </c>
      <c r="L2833">
        <v>0</v>
      </c>
      <c r="M2833">
        <v>0</v>
      </c>
    </row>
    <row r="2834" spans="1:13" x14ac:dyDescent="0.2">
      <c r="A2834">
        <v>5720007</v>
      </c>
      <c r="B2834" t="s">
        <v>6289</v>
      </c>
      <c r="C2834" t="s">
        <v>11413</v>
      </c>
      <c r="D2834" t="s">
        <v>11656</v>
      </c>
      <c r="E2834" t="s">
        <v>6292</v>
      </c>
      <c r="F2834" t="s">
        <v>11414</v>
      </c>
      <c r="G2834" t="s">
        <v>11657</v>
      </c>
      <c r="H2834">
        <v>0</v>
      </c>
      <c r="I2834">
        <v>0</v>
      </c>
      <c r="J2834">
        <v>0</v>
      </c>
      <c r="K2834">
        <v>0</v>
      </c>
      <c r="L2834">
        <v>0</v>
      </c>
      <c r="M2834">
        <v>0</v>
      </c>
    </row>
    <row r="2835" spans="1:13" x14ac:dyDescent="0.2">
      <c r="A2835">
        <v>5720019</v>
      </c>
      <c r="B2835" t="s">
        <v>6289</v>
      </c>
      <c r="C2835" t="s">
        <v>11413</v>
      </c>
      <c r="D2835" t="s">
        <v>11658</v>
      </c>
      <c r="E2835" t="s">
        <v>6292</v>
      </c>
      <c r="F2835" t="s">
        <v>11414</v>
      </c>
      <c r="G2835" t="s">
        <v>11659</v>
      </c>
      <c r="H2835">
        <v>0</v>
      </c>
      <c r="I2835">
        <v>0</v>
      </c>
      <c r="J2835">
        <v>0</v>
      </c>
      <c r="K2835">
        <v>0</v>
      </c>
      <c r="L2835">
        <v>0</v>
      </c>
      <c r="M2835">
        <v>0</v>
      </c>
    </row>
    <row r="2836" spans="1:13" x14ac:dyDescent="0.2">
      <c r="A2836">
        <v>5720006</v>
      </c>
      <c r="B2836" t="s">
        <v>6289</v>
      </c>
      <c r="C2836" t="s">
        <v>11413</v>
      </c>
      <c r="D2836" t="s">
        <v>11660</v>
      </c>
      <c r="E2836" t="s">
        <v>6292</v>
      </c>
      <c r="F2836" t="s">
        <v>11414</v>
      </c>
      <c r="G2836" t="s">
        <v>11661</v>
      </c>
      <c r="H2836">
        <v>0</v>
      </c>
      <c r="I2836">
        <v>0</v>
      </c>
      <c r="J2836">
        <v>0</v>
      </c>
      <c r="K2836">
        <v>0</v>
      </c>
      <c r="L2836">
        <v>0</v>
      </c>
      <c r="M2836">
        <v>0</v>
      </c>
    </row>
    <row r="2837" spans="1:13" x14ac:dyDescent="0.2">
      <c r="A2837">
        <v>5720022</v>
      </c>
      <c r="B2837" t="s">
        <v>6289</v>
      </c>
      <c r="C2837" t="s">
        <v>11413</v>
      </c>
      <c r="D2837" t="s">
        <v>10248</v>
      </c>
      <c r="E2837" t="s">
        <v>6292</v>
      </c>
      <c r="F2837" t="s">
        <v>11414</v>
      </c>
      <c r="G2837" t="s">
        <v>8495</v>
      </c>
      <c r="H2837">
        <v>0</v>
      </c>
      <c r="I2837">
        <v>0</v>
      </c>
      <c r="J2837">
        <v>0</v>
      </c>
      <c r="K2837">
        <v>0</v>
      </c>
      <c r="L2837">
        <v>0</v>
      </c>
      <c r="M2837">
        <v>0</v>
      </c>
    </row>
    <row r="2838" spans="1:13" x14ac:dyDescent="0.2">
      <c r="A2838">
        <v>5720055</v>
      </c>
      <c r="B2838" t="s">
        <v>6289</v>
      </c>
      <c r="C2838" t="s">
        <v>11413</v>
      </c>
      <c r="D2838" t="s">
        <v>11662</v>
      </c>
      <c r="E2838" t="s">
        <v>6292</v>
      </c>
      <c r="F2838" t="s">
        <v>11414</v>
      </c>
      <c r="G2838" t="s">
        <v>11663</v>
      </c>
      <c r="H2838">
        <v>0</v>
      </c>
      <c r="I2838">
        <v>0</v>
      </c>
      <c r="J2838">
        <v>0</v>
      </c>
      <c r="K2838">
        <v>0</v>
      </c>
      <c r="L2838">
        <v>0</v>
      </c>
      <c r="M2838">
        <v>0</v>
      </c>
    </row>
    <row r="2839" spans="1:13" x14ac:dyDescent="0.2">
      <c r="A2839">
        <v>5720056</v>
      </c>
      <c r="B2839" t="s">
        <v>6289</v>
      </c>
      <c r="C2839" t="s">
        <v>11413</v>
      </c>
      <c r="D2839" t="s">
        <v>11664</v>
      </c>
      <c r="E2839" t="s">
        <v>6292</v>
      </c>
      <c r="F2839" t="s">
        <v>11414</v>
      </c>
      <c r="G2839" t="s">
        <v>11665</v>
      </c>
      <c r="H2839">
        <v>0</v>
      </c>
      <c r="I2839">
        <v>0</v>
      </c>
      <c r="J2839">
        <v>0</v>
      </c>
      <c r="K2839">
        <v>0</v>
      </c>
      <c r="L2839">
        <v>0</v>
      </c>
      <c r="M2839">
        <v>0</v>
      </c>
    </row>
    <row r="2840" spans="1:13" x14ac:dyDescent="0.2">
      <c r="A2840">
        <v>5720011</v>
      </c>
      <c r="B2840" t="s">
        <v>6289</v>
      </c>
      <c r="C2840" t="s">
        <v>11413</v>
      </c>
      <c r="D2840" t="s">
        <v>11666</v>
      </c>
      <c r="E2840" t="s">
        <v>6292</v>
      </c>
      <c r="F2840" t="s">
        <v>11414</v>
      </c>
      <c r="G2840" t="s">
        <v>11667</v>
      </c>
      <c r="H2840">
        <v>0</v>
      </c>
      <c r="I2840">
        <v>0</v>
      </c>
      <c r="J2840">
        <v>1</v>
      </c>
      <c r="K2840">
        <v>0</v>
      </c>
      <c r="L2840">
        <v>0</v>
      </c>
      <c r="M2840">
        <v>0</v>
      </c>
    </row>
    <row r="2841" spans="1:13" x14ac:dyDescent="0.2">
      <c r="A2841">
        <v>5720863</v>
      </c>
      <c r="B2841" t="s">
        <v>6289</v>
      </c>
      <c r="C2841" t="s">
        <v>11413</v>
      </c>
      <c r="D2841" t="s">
        <v>11668</v>
      </c>
      <c r="E2841" t="s">
        <v>6292</v>
      </c>
      <c r="F2841" t="s">
        <v>11414</v>
      </c>
      <c r="G2841" t="s">
        <v>11669</v>
      </c>
      <c r="H2841">
        <v>0</v>
      </c>
      <c r="I2841">
        <v>0</v>
      </c>
      <c r="J2841">
        <v>1</v>
      </c>
      <c r="K2841">
        <v>0</v>
      </c>
      <c r="L2841">
        <v>0</v>
      </c>
      <c r="M2841">
        <v>0</v>
      </c>
    </row>
    <row r="2842" spans="1:13" x14ac:dyDescent="0.2">
      <c r="A2842">
        <v>5720838</v>
      </c>
      <c r="B2842" t="s">
        <v>6289</v>
      </c>
      <c r="C2842" t="s">
        <v>11413</v>
      </c>
      <c r="D2842" t="s">
        <v>9119</v>
      </c>
      <c r="E2842" t="s">
        <v>6292</v>
      </c>
      <c r="F2842" t="s">
        <v>11414</v>
      </c>
      <c r="G2842" t="s">
        <v>11670</v>
      </c>
      <c r="H2842">
        <v>0</v>
      </c>
      <c r="I2842">
        <v>0</v>
      </c>
      <c r="J2842">
        <v>0</v>
      </c>
      <c r="K2842">
        <v>0</v>
      </c>
      <c r="L2842">
        <v>0</v>
      </c>
      <c r="M2842">
        <v>0</v>
      </c>
    </row>
    <row r="2843" spans="1:13" x14ac:dyDescent="0.2">
      <c r="A2843">
        <v>5720031</v>
      </c>
      <c r="B2843" t="s">
        <v>6289</v>
      </c>
      <c r="C2843" t="s">
        <v>11413</v>
      </c>
      <c r="D2843" t="s">
        <v>11671</v>
      </c>
      <c r="E2843" t="s">
        <v>6292</v>
      </c>
      <c r="F2843" t="s">
        <v>11414</v>
      </c>
      <c r="G2843" t="s">
        <v>11672</v>
      </c>
      <c r="H2843">
        <v>0</v>
      </c>
      <c r="I2843">
        <v>0</v>
      </c>
      <c r="J2843">
        <v>0</v>
      </c>
      <c r="K2843">
        <v>0</v>
      </c>
      <c r="L2843">
        <v>0</v>
      </c>
      <c r="M2843">
        <v>0</v>
      </c>
    </row>
    <row r="2844" spans="1:13" x14ac:dyDescent="0.2">
      <c r="A2844">
        <v>5860000</v>
      </c>
      <c r="B2844" t="s">
        <v>6289</v>
      </c>
      <c r="C2844" t="s">
        <v>11673</v>
      </c>
      <c r="D2844" t="s">
        <v>6291</v>
      </c>
      <c r="E2844" t="s">
        <v>6292</v>
      </c>
      <c r="F2844" t="s">
        <v>11674</v>
      </c>
      <c r="G2844" t="s">
        <v>6294</v>
      </c>
      <c r="H2844">
        <v>0</v>
      </c>
      <c r="I2844">
        <v>0</v>
      </c>
      <c r="J2844">
        <v>0</v>
      </c>
      <c r="K2844">
        <v>0</v>
      </c>
      <c r="L2844">
        <v>0</v>
      </c>
      <c r="M2844">
        <v>0</v>
      </c>
    </row>
    <row r="2845" spans="1:13" x14ac:dyDescent="0.2">
      <c r="A2845">
        <v>5860095</v>
      </c>
      <c r="B2845" t="s">
        <v>6289</v>
      </c>
      <c r="C2845" t="s">
        <v>11673</v>
      </c>
      <c r="D2845" t="s">
        <v>11675</v>
      </c>
      <c r="E2845" t="s">
        <v>6292</v>
      </c>
      <c r="F2845" t="s">
        <v>11674</v>
      </c>
      <c r="G2845" t="s">
        <v>11676</v>
      </c>
      <c r="H2845">
        <v>0</v>
      </c>
      <c r="I2845">
        <v>0</v>
      </c>
      <c r="J2845">
        <v>1</v>
      </c>
      <c r="K2845">
        <v>0</v>
      </c>
      <c r="L2845">
        <v>0</v>
      </c>
      <c r="M2845">
        <v>0</v>
      </c>
    </row>
    <row r="2846" spans="1:13" x14ac:dyDescent="0.2">
      <c r="A2846">
        <v>5860084</v>
      </c>
      <c r="B2846" t="s">
        <v>6289</v>
      </c>
      <c r="C2846" t="s">
        <v>11673</v>
      </c>
      <c r="D2846" t="s">
        <v>9131</v>
      </c>
      <c r="E2846" t="s">
        <v>6292</v>
      </c>
      <c r="F2846" t="s">
        <v>11674</v>
      </c>
      <c r="G2846" t="s">
        <v>10983</v>
      </c>
      <c r="H2846">
        <v>0</v>
      </c>
      <c r="I2846">
        <v>0</v>
      </c>
      <c r="J2846">
        <v>0</v>
      </c>
      <c r="K2846">
        <v>0</v>
      </c>
      <c r="L2846">
        <v>0</v>
      </c>
      <c r="M2846">
        <v>0</v>
      </c>
    </row>
    <row r="2847" spans="1:13" x14ac:dyDescent="0.2">
      <c r="A2847">
        <v>5860086</v>
      </c>
      <c r="B2847" t="s">
        <v>6289</v>
      </c>
      <c r="C2847" t="s">
        <v>11673</v>
      </c>
      <c r="D2847" t="s">
        <v>11677</v>
      </c>
      <c r="E2847" t="s">
        <v>6292</v>
      </c>
      <c r="F2847" t="s">
        <v>11674</v>
      </c>
      <c r="G2847" t="s">
        <v>11678</v>
      </c>
      <c r="H2847">
        <v>0</v>
      </c>
      <c r="I2847">
        <v>0</v>
      </c>
      <c r="J2847">
        <v>0</v>
      </c>
      <c r="K2847">
        <v>0</v>
      </c>
      <c r="L2847">
        <v>0</v>
      </c>
      <c r="M2847">
        <v>0</v>
      </c>
    </row>
    <row r="2848" spans="1:13" x14ac:dyDescent="0.2">
      <c r="A2848">
        <v>5860062</v>
      </c>
      <c r="B2848" t="s">
        <v>6289</v>
      </c>
      <c r="C2848" t="s">
        <v>11673</v>
      </c>
      <c r="D2848" t="s">
        <v>11679</v>
      </c>
      <c r="E2848" t="s">
        <v>6292</v>
      </c>
      <c r="F2848" t="s">
        <v>11674</v>
      </c>
      <c r="G2848" t="s">
        <v>11680</v>
      </c>
      <c r="H2848">
        <v>0</v>
      </c>
      <c r="I2848">
        <v>0</v>
      </c>
      <c r="J2848">
        <v>0</v>
      </c>
      <c r="K2848">
        <v>0</v>
      </c>
      <c r="L2848">
        <v>0</v>
      </c>
      <c r="M2848">
        <v>0</v>
      </c>
    </row>
    <row r="2849" spans="1:13" x14ac:dyDescent="0.2">
      <c r="A2849">
        <v>5860069</v>
      </c>
      <c r="B2849" t="s">
        <v>6289</v>
      </c>
      <c r="C2849" t="s">
        <v>11673</v>
      </c>
      <c r="D2849" t="s">
        <v>11681</v>
      </c>
      <c r="E2849" t="s">
        <v>6292</v>
      </c>
      <c r="F2849" t="s">
        <v>11674</v>
      </c>
      <c r="G2849" t="s">
        <v>11682</v>
      </c>
      <c r="H2849">
        <v>0</v>
      </c>
      <c r="I2849">
        <v>0</v>
      </c>
      <c r="J2849">
        <v>0</v>
      </c>
      <c r="K2849">
        <v>0</v>
      </c>
      <c r="L2849">
        <v>0</v>
      </c>
      <c r="M2849">
        <v>0</v>
      </c>
    </row>
    <row r="2850" spans="1:13" x14ac:dyDescent="0.2">
      <c r="A2850">
        <v>5860058</v>
      </c>
      <c r="B2850" t="s">
        <v>6289</v>
      </c>
      <c r="C2850" t="s">
        <v>11673</v>
      </c>
      <c r="D2850" t="s">
        <v>11683</v>
      </c>
      <c r="E2850" t="s">
        <v>6292</v>
      </c>
      <c r="F2850" t="s">
        <v>11674</v>
      </c>
      <c r="G2850" t="s">
        <v>11684</v>
      </c>
      <c r="H2850">
        <v>0</v>
      </c>
      <c r="I2850">
        <v>0</v>
      </c>
      <c r="J2850">
        <v>0</v>
      </c>
      <c r="K2850">
        <v>0</v>
      </c>
      <c r="L2850">
        <v>0</v>
      </c>
      <c r="M2850">
        <v>0</v>
      </c>
    </row>
    <row r="2851" spans="1:13" x14ac:dyDescent="0.2">
      <c r="A2851">
        <v>5860002</v>
      </c>
      <c r="B2851" t="s">
        <v>6289</v>
      </c>
      <c r="C2851" t="s">
        <v>11673</v>
      </c>
      <c r="D2851" t="s">
        <v>11685</v>
      </c>
      <c r="E2851" t="s">
        <v>6292</v>
      </c>
      <c r="F2851" t="s">
        <v>11674</v>
      </c>
      <c r="G2851" t="s">
        <v>11686</v>
      </c>
      <c r="H2851">
        <v>0</v>
      </c>
      <c r="I2851">
        <v>0</v>
      </c>
      <c r="J2851">
        <v>0</v>
      </c>
      <c r="K2851">
        <v>0</v>
      </c>
      <c r="L2851">
        <v>0</v>
      </c>
      <c r="M2851">
        <v>0</v>
      </c>
    </row>
    <row r="2852" spans="1:13" x14ac:dyDescent="0.2">
      <c r="A2852">
        <v>5860061</v>
      </c>
      <c r="B2852" t="s">
        <v>6289</v>
      </c>
      <c r="C2852" t="s">
        <v>11673</v>
      </c>
      <c r="D2852" t="s">
        <v>11687</v>
      </c>
      <c r="E2852" t="s">
        <v>6292</v>
      </c>
      <c r="F2852" t="s">
        <v>11674</v>
      </c>
      <c r="G2852" t="s">
        <v>11688</v>
      </c>
      <c r="H2852">
        <v>0</v>
      </c>
      <c r="I2852">
        <v>0</v>
      </c>
      <c r="J2852">
        <v>0</v>
      </c>
      <c r="K2852">
        <v>0</v>
      </c>
      <c r="L2852">
        <v>0</v>
      </c>
      <c r="M2852">
        <v>0</v>
      </c>
    </row>
    <row r="2853" spans="1:13" x14ac:dyDescent="0.2">
      <c r="A2853">
        <v>5860034</v>
      </c>
      <c r="B2853" t="s">
        <v>6289</v>
      </c>
      <c r="C2853" t="s">
        <v>11673</v>
      </c>
      <c r="D2853" t="s">
        <v>11689</v>
      </c>
      <c r="E2853" t="s">
        <v>6292</v>
      </c>
      <c r="F2853" t="s">
        <v>11674</v>
      </c>
      <c r="G2853" t="s">
        <v>11690</v>
      </c>
      <c r="H2853">
        <v>0</v>
      </c>
      <c r="I2853">
        <v>0</v>
      </c>
      <c r="J2853">
        <v>0</v>
      </c>
      <c r="K2853">
        <v>0</v>
      </c>
      <c r="L2853">
        <v>0</v>
      </c>
      <c r="M2853">
        <v>0</v>
      </c>
    </row>
    <row r="2854" spans="1:13" x14ac:dyDescent="0.2">
      <c r="A2854">
        <v>5860037</v>
      </c>
      <c r="B2854" t="s">
        <v>6289</v>
      </c>
      <c r="C2854" t="s">
        <v>11673</v>
      </c>
      <c r="D2854" t="s">
        <v>11691</v>
      </c>
      <c r="E2854" t="s">
        <v>6292</v>
      </c>
      <c r="F2854" t="s">
        <v>11674</v>
      </c>
      <c r="G2854" t="s">
        <v>11692</v>
      </c>
      <c r="H2854">
        <v>0</v>
      </c>
      <c r="I2854">
        <v>0</v>
      </c>
      <c r="J2854">
        <v>0</v>
      </c>
      <c r="K2854">
        <v>0</v>
      </c>
      <c r="L2854">
        <v>0</v>
      </c>
      <c r="M2854">
        <v>0</v>
      </c>
    </row>
    <row r="2855" spans="1:13" x14ac:dyDescent="0.2">
      <c r="A2855">
        <v>5860038</v>
      </c>
      <c r="B2855" t="s">
        <v>6289</v>
      </c>
      <c r="C2855" t="s">
        <v>11673</v>
      </c>
      <c r="D2855" t="s">
        <v>11693</v>
      </c>
      <c r="E2855" t="s">
        <v>6292</v>
      </c>
      <c r="F2855" t="s">
        <v>11674</v>
      </c>
      <c r="G2855" t="s">
        <v>11694</v>
      </c>
      <c r="H2855">
        <v>0</v>
      </c>
      <c r="I2855">
        <v>0</v>
      </c>
      <c r="J2855">
        <v>0</v>
      </c>
      <c r="K2855">
        <v>0</v>
      </c>
      <c r="L2855">
        <v>0</v>
      </c>
      <c r="M2855">
        <v>0</v>
      </c>
    </row>
    <row r="2856" spans="1:13" x14ac:dyDescent="0.2">
      <c r="A2856">
        <v>5860056</v>
      </c>
      <c r="B2856" t="s">
        <v>6289</v>
      </c>
      <c r="C2856" t="s">
        <v>11673</v>
      </c>
      <c r="D2856" t="s">
        <v>11695</v>
      </c>
      <c r="E2856" t="s">
        <v>6292</v>
      </c>
      <c r="F2856" t="s">
        <v>11674</v>
      </c>
      <c r="G2856" t="s">
        <v>8914</v>
      </c>
      <c r="H2856">
        <v>0</v>
      </c>
      <c r="I2856">
        <v>0</v>
      </c>
      <c r="J2856">
        <v>0</v>
      </c>
      <c r="K2856">
        <v>0</v>
      </c>
      <c r="L2856">
        <v>0</v>
      </c>
      <c r="M2856">
        <v>0</v>
      </c>
    </row>
    <row r="2857" spans="1:13" x14ac:dyDescent="0.2">
      <c r="A2857">
        <v>5860075</v>
      </c>
      <c r="B2857" t="s">
        <v>6289</v>
      </c>
      <c r="C2857" t="s">
        <v>11673</v>
      </c>
      <c r="D2857" t="s">
        <v>11696</v>
      </c>
      <c r="E2857" t="s">
        <v>6292</v>
      </c>
      <c r="F2857" t="s">
        <v>11674</v>
      </c>
      <c r="G2857" t="s">
        <v>11697</v>
      </c>
      <c r="H2857">
        <v>0</v>
      </c>
      <c r="I2857">
        <v>0</v>
      </c>
      <c r="J2857">
        <v>0</v>
      </c>
      <c r="K2857">
        <v>0</v>
      </c>
      <c r="L2857">
        <v>0</v>
      </c>
      <c r="M2857">
        <v>0</v>
      </c>
    </row>
    <row r="2858" spans="1:13" x14ac:dyDescent="0.2">
      <c r="A2858">
        <v>5860073</v>
      </c>
      <c r="B2858" t="s">
        <v>6289</v>
      </c>
      <c r="C2858" t="s">
        <v>11673</v>
      </c>
      <c r="D2858" t="s">
        <v>11698</v>
      </c>
      <c r="E2858" t="s">
        <v>6292</v>
      </c>
      <c r="F2858" t="s">
        <v>11674</v>
      </c>
      <c r="G2858" t="s">
        <v>11699</v>
      </c>
      <c r="H2858">
        <v>0</v>
      </c>
      <c r="I2858">
        <v>0</v>
      </c>
      <c r="J2858">
        <v>0</v>
      </c>
      <c r="K2858">
        <v>0</v>
      </c>
      <c r="L2858">
        <v>0</v>
      </c>
      <c r="M2858">
        <v>0</v>
      </c>
    </row>
    <row r="2859" spans="1:13" x14ac:dyDescent="0.2">
      <c r="A2859">
        <v>5860074</v>
      </c>
      <c r="B2859" t="s">
        <v>6289</v>
      </c>
      <c r="C2859" t="s">
        <v>11673</v>
      </c>
      <c r="D2859" t="s">
        <v>11700</v>
      </c>
      <c r="E2859" t="s">
        <v>6292</v>
      </c>
      <c r="F2859" t="s">
        <v>11674</v>
      </c>
      <c r="G2859" t="s">
        <v>11701</v>
      </c>
      <c r="H2859">
        <v>0</v>
      </c>
      <c r="I2859">
        <v>0</v>
      </c>
      <c r="J2859">
        <v>0</v>
      </c>
      <c r="K2859">
        <v>0</v>
      </c>
      <c r="L2859">
        <v>0</v>
      </c>
      <c r="M2859">
        <v>0</v>
      </c>
    </row>
    <row r="2860" spans="1:13" x14ac:dyDescent="0.2">
      <c r="A2860">
        <v>5860076</v>
      </c>
      <c r="B2860" t="s">
        <v>6289</v>
      </c>
      <c r="C2860" t="s">
        <v>11673</v>
      </c>
      <c r="D2860" t="s">
        <v>11702</v>
      </c>
      <c r="E2860" t="s">
        <v>6292</v>
      </c>
      <c r="F2860" t="s">
        <v>11674</v>
      </c>
      <c r="G2860" t="s">
        <v>11703</v>
      </c>
      <c r="H2860">
        <v>0</v>
      </c>
      <c r="I2860">
        <v>0</v>
      </c>
      <c r="J2860">
        <v>0</v>
      </c>
      <c r="K2860">
        <v>0</v>
      </c>
      <c r="L2860">
        <v>0</v>
      </c>
      <c r="M2860">
        <v>0</v>
      </c>
    </row>
    <row r="2861" spans="1:13" x14ac:dyDescent="0.2">
      <c r="A2861">
        <v>5860035</v>
      </c>
      <c r="B2861" t="s">
        <v>6289</v>
      </c>
      <c r="C2861" t="s">
        <v>11673</v>
      </c>
      <c r="D2861" t="s">
        <v>11704</v>
      </c>
      <c r="E2861" t="s">
        <v>6292</v>
      </c>
      <c r="F2861" t="s">
        <v>11674</v>
      </c>
      <c r="G2861" t="s">
        <v>11705</v>
      </c>
      <c r="H2861">
        <v>0</v>
      </c>
      <c r="I2861">
        <v>0</v>
      </c>
      <c r="J2861">
        <v>0</v>
      </c>
      <c r="K2861">
        <v>0</v>
      </c>
      <c r="L2861">
        <v>0</v>
      </c>
      <c r="M2861">
        <v>0</v>
      </c>
    </row>
    <row r="2862" spans="1:13" x14ac:dyDescent="0.2">
      <c r="A2862">
        <v>5860094</v>
      </c>
      <c r="B2862" t="s">
        <v>6289</v>
      </c>
      <c r="C2862" t="s">
        <v>11673</v>
      </c>
      <c r="D2862" t="s">
        <v>11706</v>
      </c>
      <c r="E2862" t="s">
        <v>6292</v>
      </c>
      <c r="F2862" t="s">
        <v>11674</v>
      </c>
      <c r="G2862" t="s">
        <v>11707</v>
      </c>
      <c r="H2862">
        <v>0</v>
      </c>
      <c r="I2862">
        <v>0</v>
      </c>
      <c r="J2862">
        <v>0</v>
      </c>
      <c r="K2862">
        <v>0</v>
      </c>
      <c r="L2862">
        <v>0</v>
      </c>
      <c r="M2862">
        <v>0</v>
      </c>
    </row>
    <row r="2863" spans="1:13" x14ac:dyDescent="0.2">
      <c r="A2863">
        <v>5860071</v>
      </c>
      <c r="B2863" t="s">
        <v>6289</v>
      </c>
      <c r="C2863" t="s">
        <v>11673</v>
      </c>
      <c r="D2863" t="s">
        <v>11708</v>
      </c>
      <c r="E2863" t="s">
        <v>6292</v>
      </c>
      <c r="F2863" t="s">
        <v>11674</v>
      </c>
      <c r="G2863" t="s">
        <v>11709</v>
      </c>
      <c r="H2863">
        <v>0</v>
      </c>
      <c r="I2863">
        <v>0</v>
      </c>
      <c r="J2863">
        <v>0</v>
      </c>
      <c r="K2863">
        <v>0</v>
      </c>
      <c r="L2863">
        <v>0</v>
      </c>
      <c r="M2863">
        <v>0</v>
      </c>
    </row>
    <row r="2864" spans="1:13" x14ac:dyDescent="0.2">
      <c r="A2864">
        <v>5860054</v>
      </c>
      <c r="B2864" t="s">
        <v>6289</v>
      </c>
      <c r="C2864" t="s">
        <v>11673</v>
      </c>
      <c r="D2864" t="s">
        <v>11710</v>
      </c>
      <c r="E2864" t="s">
        <v>6292</v>
      </c>
      <c r="F2864" t="s">
        <v>11674</v>
      </c>
      <c r="G2864" t="s">
        <v>11711</v>
      </c>
      <c r="H2864">
        <v>0</v>
      </c>
      <c r="I2864">
        <v>0</v>
      </c>
      <c r="J2864">
        <v>0</v>
      </c>
      <c r="K2864">
        <v>0</v>
      </c>
      <c r="L2864">
        <v>0</v>
      </c>
      <c r="M2864">
        <v>0</v>
      </c>
    </row>
    <row r="2865" spans="1:13" x14ac:dyDescent="0.2">
      <c r="A2865">
        <v>5860064</v>
      </c>
      <c r="B2865" t="s">
        <v>6289</v>
      </c>
      <c r="C2865" t="s">
        <v>11673</v>
      </c>
      <c r="D2865" t="s">
        <v>11712</v>
      </c>
      <c r="E2865" t="s">
        <v>6292</v>
      </c>
      <c r="F2865" t="s">
        <v>11674</v>
      </c>
      <c r="G2865" t="s">
        <v>11713</v>
      </c>
      <c r="H2865">
        <v>0</v>
      </c>
      <c r="I2865">
        <v>0</v>
      </c>
      <c r="J2865">
        <v>0</v>
      </c>
      <c r="K2865">
        <v>0</v>
      </c>
      <c r="L2865">
        <v>0</v>
      </c>
      <c r="M2865">
        <v>0</v>
      </c>
    </row>
    <row r="2866" spans="1:13" x14ac:dyDescent="0.2">
      <c r="A2866">
        <v>5860052</v>
      </c>
      <c r="B2866" t="s">
        <v>6289</v>
      </c>
      <c r="C2866" t="s">
        <v>11673</v>
      </c>
      <c r="D2866" t="s">
        <v>11714</v>
      </c>
      <c r="E2866" t="s">
        <v>6292</v>
      </c>
      <c r="F2866" t="s">
        <v>11674</v>
      </c>
      <c r="G2866" t="s">
        <v>11715</v>
      </c>
      <c r="H2866">
        <v>0</v>
      </c>
      <c r="I2866">
        <v>0</v>
      </c>
      <c r="J2866">
        <v>0</v>
      </c>
      <c r="K2866">
        <v>0</v>
      </c>
      <c r="L2866">
        <v>0</v>
      </c>
      <c r="M2866">
        <v>0</v>
      </c>
    </row>
    <row r="2867" spans="1:13" x14ac:dyDescent="0.2">
      <c r="A2867">
        <v>5860012</v>
      </c>
      <c r="B2867" t="s">
        <v>6289</v>
      </c>
      <c r="C2867" t="s">
        <v>11673</v>
      </c>
      <c r="D2867" t="s">
        <v>11716</v>
      </c>
      <c r="E2867" t="s">
        <v>6292</v>
      </c>
      <c r="F2867" t="s">
        <v>11674</v>
      </c>
      <c r="G2867" t="s">
        <v>11717</v>
      </c>
      <c r="H2867">
        <v>0</v>
      </c>
      <c r="I2867">
        <v>0</v>
      </c>
      <c r="J2867">
        <v>0</v>
      </c>
      <c r="K2867">
        <v>0</v>
      </c>
      <c r="L2867">
        <v>0</v>
      </c>
      <c r="M2867">
        <v>0</v>
      </c>
    </row>
    <row r="2868" spans="1:13" x14ac:dyDescent="0.2">
      <c r="A2868">
        <v>5860068</v>
      </c>
      <c r="B2868" t="s">
        <v>6289</v>
      </c>
      <c r="C2868" t="s">
        <v>11673</v>
      </c>
      <c r="D2868" t="s">
        <v>11718</v>
      </c>
      <c r="E2868" t="s">
        <v>6292</v>
      </c>
      <c r="F2868" t="s">
        <v>11674</v>
      </c>
      <c r="G2868" t="s">
        <v>11719</v>
      </c>
      <c r="H2868">
        <v>0</v>
      </c>
      <c r="I2868">
        <v>0</v>
      </c>
      <c r="J2868">
        <v>0</v>
      </c>
      <c r="K2868">
        <v>0</v>
      </c>
      <c r="L2868">
        <v>0</v>
      </c>
      <c r="M2868">
        <v>0</v>
      </c>
    </row>
    <row r="2869" spans="1:13" x14ac:dyDescent="0.2">
      <c r="A2869">
        <v>5860091</v>
      </c>
      <c r="B2869" t="s">
        <v>6289</v>
      </c>
      <c r="C2869" t="s">
        <v>11673</v>
      </c>
      <c r="D2869" t="s">
        <v>11720</v>
      </c>
      <c r="E2869" t="s">
        <v>6292</v>
      </c>
      <c r="F2869" t="s">
        <v>11674</v>
      </c>
      <c r="G2869" t="s">
        <v>11721</v>
      </c>
      <c r="H2869">
        <v>0</v>
      </c>
      <c r="I2869">
        <v>0</v>
      </c>
      <c r="J2869">
        <v>0</v>
      </c>
      <c r="K2869">
        <v>0</v>
      </c>
      <c r="L2869">
        <v>0</v>
      </c>
      <c r="M2869">
        <v>0</v>
      </c>
    </row>
    <row r="2870" spans="1:13" x14ac:dyDescent="0.2">
      <c r="A2870">
        <v>5860033</v>
      </c>
      <c r="B2870" t="s">
        <v>6289</v>
      </c>
      <c r="C2870" t="s">
        <v>11673</v>
      </c>
      <c r="D2870" t="s">
        <v>10048</v>
      </c>
      <c r="E2870" t="s">
        <v>6292</v>
      </c>
      <c r="F2870" t="s">
        <v>11674</v>
      </c>
      <c r="G2870" t="s">
        <v>11722</v>
      </c>
      <c r="H2870">
        <v>0</v>
      </c>
      <c r="I2870">
        <v>0</v>
      </c>
      <c r="J2870">
        <v>0</v>
      </c>
      <c r="K2870">
        <v>0</v>
      </c>
      <c r="L2870">
        <v>0</v>
      </c>
      <c r="M2870">
        <v>0</v>
      </c>
    </row>
    <row r="2871" spans="1:13" x14ac:dyDescent="0.2">
      <c r="A2871">
        <v>5860001</v>
      </c>
      <c r="B2871" t="s">
        <v>6289</v>
      </c>
      <c r="C2871" t="s">
        <v>11673</v>
      </c>
      <c r="D2871" t="s">
        <v>11723</v>
      </c>
      <c r="E2871" t="s">
        <v>6292</v>
      </c>
      <c r="F2871" t="s">
        <v>11674</v>
      </c>
      <c r="G2871" t="s">
        <v>11724</v>
      </c>
      <c r="H2871">
        <v>0</v>
      </c>
      <c r="I2871">
        <v>0</v>
      </c>
      <c r="J2871">
        <v>1</v>
      </c>
      <c r="K2871">
        <v>1</v>
      </c>
      <c r="L2871">
        <v>0</v>
      </c>
      <c r="M2871">
        <v>0</v>
      </c>
    </row>
    <row r="2872" spans="1:13" x14ac:dyDescent="0.2">
      <c r="A2872">
        <v>5860009</v>
      </c>
      <c r="B2872" t="s">
        <v>6289</v>
      </c>
      <c r="C2872" t="s">
        <v>11673</v>
      </c>
      <c r="D2872" t="s">
        <v>11725</v>
      </c>
      <c r="E2872" t="s">
        <v>6292</v>
      </c>
      <c r="F2872" t="s">
        <v>11674</v>
      </c>
      <c r="G2872" t="s">
        <v>11726</v>
      </c>
      <c r="H2872">
        <v>0</v>
      </c>
      <c r="I2872">
        <v>0</v>
      </c>
      <c r="J2872">
        <v>1</v>
      </c>
      <c r="K2872">
        <v>0</v>
      </c>
      <c r="L2872">
        <v>0</v>
      </c>
      <c r="M2872">
        <v>0</v>
      </c>
    </row>
    <row r="2873" spans="1:13" x14ac:dyDescent="0.2">
      <c r="A2873">
        <v>5860008</v>
      </c>
      <c r="B2873" t="s">
        <v>6289</v>
      </c>
      <c r="C2873" t="s">
        <v>11673</v>
      </c>
      <c r="D2873" t="s">
        <v>11727</v>
      </c>
      <c r="E2873" t="s">
        <v>6292</v>
      </c>
      <c r="F2873" t="s">
        <v>11674</v>
      </c>
      <c r="G2873" t="s">
        <v>11728</v>
      </c>
      <c r="H2873">
        <v>0</v>
      </c>
      <c r="I2873">
        <v>0</v>
      </c>
      <c r="J2873">
        <v>0</v>
      </c>
      <c r="K2873">
        <v>0</v>
      </c>
      <c r="L2873">
        <v>0</v>
      </c>
      <c r="M2873">
        <v>0</v>
      </c>
    </row>
    <row r="2874" spans="1:13" x14ac:dyDescent="0.2">
      <c r="A2874">
        <v>5860001</v>
      </c>
      <c r="B2874" t="s">
        <v>6289</v>
      </c>
      <c r="C2874" t="s">
        <v>11673</v>
      </c>
      <c r="D2874" t="s">
        <v>11729</v>
      </c>
      <c r="E2874" t="s">
        <v>6292</v>
      </c>
      <c r="F2874" t="s">
        <v>11674</v>
      </c>
      <c r="G2874" t="s">
        <v>11730</v>
      </c>
      <c r="H2874">
        <v>0</v>
      </c>
      <c r="I2874">
        <v>0</v>
      </c>
      <c r="J2874">
        <v>0</v>
      </c>
      <c r="K2874">
        <v>1</v>
      </c>
      <c r="L2874">
        <v>0</v>
      </c>
      <c r="M2874">
        <v>0</v>
      </c>
    </row>
    <row r="2875" spans="1:13" x14ac:dyDescent="0.2">
      <c r="A2875">
        <v>5860043</v>
      </c>
      <c r="B2875" t="s">
        <v>6289</v>
      </c>
      <c r="C2875" t="s">
        <v>11673</v>
      </c>
      <c r="D2875" t="s">
        <v>11731</v>
      </c>
      <c r="E2875" t="s">
        <v>6292</v>
      </c>
      <c r="F2875" t="s">
        <v>11674</v>
      </c>
      <c r="G2875" t="s">
        <v>11732</v>
      </c>
      <c r="H2875">
        <v>0</v>
      </c>
      <c r="I2875">
        <v>0</v>
      </c>
      <c r="J2875">
        <v>1</v>
      </c>
      <c r="K2875">
        <v>0</v>
      </c>
      <c r="L2875">
        <v>0</v>
      </c>
      <c r="M2875">
        <v>0</v>
      </c>
    </row>
    <row r="2876" spans="1:13" x14ac:dyDescent="0.2">
      <c r="A2876">
        <v>5860097</v>
      </c>
      <c r="B2876" t="s">
        <v>6289</v>
      </c>
      <c r="C2876" t="s">
        <v>11673</v>
      </c>
      <c r="D2876" t="s">
        <v>11733</v>
      </c>
      <c r="E2876" t="s">
        <v>6292</v>
      </c>
      <c r="F2876" t="s">
        <v>11674</v>
      </c>
      <c r="G2876" t="s">
        <v>11734</v>
      </c>
      <c r="H2876">
        <v>0</v>
      </c>
      <c r="I2876">
        <v>0</v>
      </c>
      <c r="J2876">
        <v>0</v>
      </c>
      <c r="K2876">
        <v>0</v>
      </c>
      <c r="L2876">
        <v>0</v>
      </c>
      <c r="M2876">
        <v>0</v>
      </c>
    </row>
    <row r="2877" spans="1:13" x14ac:dyDescent="0.2">
      <c r="A2877">
        <v>5860039</v>
      </c>
      <c r="B2877" t="s">
        <v>6289</v>
      </c>
      <c r="C2877" t="s">
        <v>11673</v>
      </c>
      <c r="D2877" t="s">
        <v>11735</v>
      </c>
      <c r="E2877" t="s">
        <v>6292</v>
      </c>
      <c r="F2877" t="s">
        <v>11674</v>
      </c>
      <c r="G2877" t="s">
        <v>11736</v>
      </c>
      <c r="H2877">
        <v>0</v>
      </c>
      <c r="I2877">
        <v>0</v>
      </c>
      <c r="J2877">
        <v>0</v>
      </c>
      <c r="K2877">
        <v>0</v>
      </c>
      <c r="L2877">
        <v>0</v>
      </c>
      <c r="M2877">
        <v>0</v>
      </c>
    </row>
    <row r="2878" spans="1:13" x14ac:dyDescent="0.2">
      <c r="A2878">
        <v>5860003</v>
      </c>
      <c r="B2878" t="s">
        <v>6289</v>
      </c>
      <c r="C2878" t="s">
        <v>11673</v>
      </c>
      <c r="D2878" t="s">
        <v>9608</v>
      </c>
      <c r="E2878" t="s">
        <v>6292</v>
      </c>
      <c r="F2878" t="s">
        <v>11674</v>
      </c>
      <c r="G2878" t="s">
        <v>9609</v>
      </c>
      <c r="H2878">
        <v>0</v>
      </c>
      <c r="I2878">
        <v>0</v>
      </c>
      <c r="J2878">
        <v>0</v>
      </c>
      <c r="K2878">
        <v>0</v>
      </c>
      <c r="L2878">
        <v>0</v>
      </c>
      <c r="M2878">
        <v>0</v>
      </c>
    </row>
    <row r="2879" spans="1:13" x14ac:dyDescent="0.2">
      <c r="A2879">
        <v>5860004</v>
      </c>
      <c r="B2879" t="s">
        <v>6289</v>
      </c>
      <c r="C2879" t="s">
        <v>11673</v>
      </c>
      <c r="D2879" t="s">
        <v>9606</v>
      </c>
      <c r="E2879" t="s">
        <v>6292</v>
      </c>
      <c r="F2879" t="s">
        <v>11674</v>
      </c>
      <c r="G2879" t="s">
        <v>9607</v>
      </c>
      <c r="H2879">
        <v>0</v>
      </c>
      <c r="I2879">
        <v>0</v>
      </c>
      <c r="J2879">
        <v>0</v>
      </c>
      <c r="K2879">
        <v>0</v>
      </c>
      <c r="L2879">
        <v>0</v>
      </c>
      <c r="M2879">
        <v>0</v>
      </c>
    </row>
    <row r="2880" spans="1:13" x14ac:dyDescent="0.2">
      <c r="A2880">
        <v>5860026</v>
      </c>
      <c r="B2880" t="s">
        <v>6289</v>
      </c>
      <c r="C2880" t="s">
        <v>11673</v>
      </c>
      <c r="D2880" t="s">
        <v>9438</v>
      </c>
      <c r="E2880" t="s">
        <v>6292</v>
      </c>
      <c r="F2880" t="s">
        <v>11674</v>
      </c>
      <c r="G2880" t="s">
        <v>9439</v>
      </c>
      <c r="H2880">
        <v>0</v>
      </c>
      <c r="I2880">
        <v>0</v>
      </c>
      <c r="J2880">
        <v>0</v>
      </c>
      <c r="K2880">
        <v>0</v>
      </c>
      <c r="L2880">
        <v>0</v>
      </c>
      <c r="M2880">
        <v>0</v>
      </c>
    </row>
    <row r="2881" spans="1:13" x14ac:dyDescent="0.2">
      <c r="A2881">
        <v>5860057</v>
      </c>
      <c r="B2881" t="s">
        <v>6289</v>
      </c>
      <c r="C2881" t="s">
        <v>11673</v>
      </c>
      <c r="D2881" t="s">
        <v>11737</v>
      </c>
      <c r="E2881" t="s">
        <v>6292</v>
      </c>
      <c r="F2881" t="s">
        <v>11674</v>
      </c>
      <c r="G2881" t="s">
        <v>11738</v>
      </c>
      <c r="H2881">
        <v>0</v>
      </c>
      <c r="I2881">
        <v>0</v>
      </c>
      <c r="J2881">
        <v>0</v>
      </c>
      <c r="K2881">
        <v>0</v>
      </c>
      <c r="L2881">
        <v>0</v>
      </c>
      <c r="M2881">
        <v>0</v>
      </c>
    </row>
    <row r="2882" spans="1:13" x14ac:dyDescent="0.2">
      <c r="A2882">
        <v>5860032</v>
      </c>
      <c r="B2882" t="s">
        <v>6289</v>
      </c>
      <c r="C2882" t="s">
        <v>11673</v>
      </c>
      <c r="D2882" t="s">
        <v>11739</v>
      </c>
      <c r="E2882" t="s">
        <v>6292</v>
      </c>
      <c r="F2882" t="s">
        <v>11674</v>
      </c>
      <c r="G2882" t="s">
        <v>9350</v>
      </c>
      <c r="H2882">
        <v>0</v>
      </c>
      <c r="I2882">
        <v>0</v>
      </c>
      <c r="J2882">
        <v>0</v>
      </c>
      <c r="K2882">
        <v>0</v>
      </c>
      <c r="L2882">
        <v>0</v>
      </c>
      <c r="M2882">
        <v>0</v>
      </c>
    </row>
    <row r="2883" spans="1:13" x14ac:dyDescent="0.2">
      <c r="A2883">
        <v>5860011</v>
      </c>
      <c r="B2883" t="s">
        <v>6289</v>
      </c>
      <c r="C2883" t="s">
        <v>11673</v>
      </c>
      <c r="D2883" t="s">
        <v>11740</v>
      </c>
      <c r="E2883" t="s">
        <v>6292</v>
      </c>
      <c r="F2883" t="s">
        <v>11674</v>
      </c>
      <c r="G2883" t="s">
        <v>11741</v>
      </c>
      <c r="H2883">
        <v>0</v>
      </c>
      <c r="I2883">
        <v>0</v>
      </c>
      <c r="J2883">
        <v>0</v>
      </c>
      <c r="K2883">
        <v>0</v>
      </c>
      <c r="L2883">
        <v>0</v>
      </c>
      <c r="M2883">
        <v>0</v>
      </c>
    </row>
    <row r="2884" spans="1:13" x14ac:dyDescent="0.2">
      <c r="A2884">
        <v>5860066</v>
      </c>
      <c r="B2884" t="s">
        <v>6289</v>
      </c>
      <c r="C2884" t="s">
        <v>11673</v>
      </c>
      <c r="D2884" t="s">
        <v>6772</v>
      </c>
      <c r="E2884" t="s">
        <v>6292</v>
      </c>
      <c r="F2884" t="s">
        <v>11674</v>
      </c>
      <c r="G2884" t="s">
        <v>6773</v>
      </c>
      <c r="H2884">
        <v>0</v>
      </c>
      <c r="I2884">
        <v>0</v>
      </c>
      <c r="J2884">
        <v>0</v>
      </c>
      <c r="K2884">
        <v>0</v>
      </c>
      <c r="L2884">
        <v>0</v>
      </c>
      <c r="M2884">
        <v>0</v>
      </c>
    </row>
    <row r="2885" spans="1:13" x14ac:dyDescent="0.2">
      <c r="A2885">
        <v>5860087</v>
      </c>
      <c r="B2885" t="s">
        <v>6289</v>
      </c>
      <c r="C2885" t="s">
        <v>11673</v>
      </c>
      <c r="D2885" t="s">
        <v>11742</v>
      </c>
      <c r="E2885" t="s">
        <v>6292</v>
      </c>
      <c r="F2885" t="s">
        <v>11674</v>
      </c>
      <c r="G2885" t="s">
        <v>11743</v>
      </c>
      <c r="H2885">
        <v>0</v>
      </c>
      <c r="I2885">
        <v>0</v>
      </c>
      <c r="J2885">
        <v>0</v>
      </c>
      <c r="K2885">
        <v>0</v>
      </c>
      <c r="L2885">
        <v>0</v>
      </c>
      <c r="M2885">
        <v>0</v>
      </c>
    </row>
    <row r="2886" spans="1:13" x14ac:dyDescent="0.2">
      <c r="A2886">
        <v>5860096</v>
      </c>
      <c r="B2886" t="s">
        <v>6289</v>
      </c>
      <c r="C2886" t="s">
        <v>11673</v>
      </c>
      <c r="D2886" t="s">
        <v>11744</v>
      </c>
      <c r="E2886" t="s">
        <v>6292</v>
      </c>
      <c r="F2886" t="s">
        <v>11674</v>
      </c>
      <c r="G2886" t="s">
        <v>11745</v>
      </c>
      <c r="H2886">
        <v>0</v>
      </c>
      <c r="I2886">
        <v>0</v>
      </c>
      <c r="J2886">
        <v>0</v>
      </c>
      <c r="K2886">
        <v>0</v>
      </c>
      <c r="L2886">
        <v>0</v>
      </c>
      <c r="M2886">
        <v>0</v>
      </c>
    </row>
    <row r="2887" spans="1:13" x14ac:dyDescent="0.2">
      <c r="A2887">
        <v>5860025</v>
      </c>
      <c r="B2887" t="s">
        <v>6289</v>
      </c>
      <c r="C2887" t="s">
        <v>11673</v>
      </c>
      <c r="D2887" t="s">
        <v>11557</v>
      </c>
      <c r="E2887" t="s">
        <v>6292</v>
      </c>
      <c r="F2887" t="s">
        <v>11674</v>
      </c>
      <c r="G2887" t="s">
        <v>11558</v>
      </c>
      <c r="H2887">
        <v>0</v>
      </c>
      <c r="I2887">
        <v>0</v>
      </c>
      <c r="J2887">
        <v>0</v>
      </c>
      <c r="K2887">
        <v>0</v>
      </c>
      <c r="L2887">
        <v>0</v>
      </c>
      <c r="M2887">
        <v>0</v>
      </c>
    </row>
    <row r="2888" spans="1:13" x14ac:dyDescent="0.2">
      <c r="A2888">
        <v>5860051</v>
      </c>
      <c r="B2888" t="s">
        <v>6289</v>
      </c>
      <c r="C2888" t="s">
        <v>11673</v>
      </c>
      <c r="D2888" t="s">
        <v>7555</v>
      </c>
      <c r="E2888" t="s">
        <v>6292</v>
      </c>
      <c r="F2888" t="s">
        <v>11674</v>
      </c>
      <c r="G2888" t="s">
        <v>7556</v>
      </c>
      <c r="H2888">
        <v>0</v>
      </c>
      <c r="I2888">
        <v>0</v>
      </c>
      <c r="J2888">
        <v>0</v>
      </c>
      <c r="K2888">
        <v>0</v>
      </c>
      <c r="L2888">
        <v>0</v>
      </c>
      <c r="M2888">
        <v>0</v>
      </c>
    </row>
    <row r="2889" spans="1:13" x14ac:dyDescent="0.2">
      <c r="A2889">
        <v>5860093</v>
      </c>
      <c r="B2889" t="s">
        <v>6289</v>
      </c>
      <c r="C2889" t="s">
        <v>11673</v>
      </c>
      <c r="D2889" t="s">
        <v>11746</v>
      </c>
      <c r="E2889" t="s">
        <v>6292</v>
      </c>
      <c r="F2889" t="s">
        <v>11674</v>
      </c>
      <c r="G2889" t="s">
        <v>11747</v>
      </c>
      <c r="H2889">
        <v>0</v>
      </c>
      <c r="I2889">
        <v>0</v>
      </c>
      <c r="J2889">
        <v>0</v>
      </c>
      <c r="K2889">
        <v>0</v>
      </c>
      <c r="L2889">
        <v>0</v>
      </c>
      <c r="M2889">
        <v>0</v>
      </c>
    </row>
    <row r="2890" spans="1:13" x14ac:dyDescent="0.2">
      <c r="A2890">
        <v>5860041</v>
      </c>
      <c r="B2890" t="s">
        <v>6289</v>
      </c>
      <c r="C2890" t="s">
        <v>11673</v>
      </c>
      <c r="D2890" t="s">
        <v>11748</v>
      </c>
      <c r="E2890" t="s">
        <v>6292</v>
      </c>
      <c r="F2890" t="s">
        <v>11674</v>
      </c>
      <c r="G2890" t="s">
        <v>11749</v>
      </c>
      <c r="H2890">
        <v>0</v>
      </c>
      <c r="I2890">
        <v>0</v>
      </c>
      <c r="J2890">
        <v>0</v>
      </c>
      <c r="K2890">
        <v>0</v>
      </c>
      <c r="L2890">
        <v>0</v>
      </c>
      <c r="M2890">
        <v>0</v>
      </c>
    </row>
    <row r="2891" spans="1:13" x14ac:dyDescent="0.2">
      <c r="A2891">
        <v>5860072</v>
      </c>
      <c r="B2891" t="s">
        <v>6289</v>
      </c>
      <c r="C2891" t="s">
        <v>11673</v>
      </c>
      <c r="D2891" t="s">
        <v>11750</v>
      </c>
      <c r="E2891" t="s">
        <v>6292</v>
      </c>
      <c r="F2891" t="s">
        <v>11674</v>
      </c>
      <c r="G2891" t="s">
        <v>11751</v>
      </c>
      <c r="H2891">
        <v>0</v>
      </c>
      <c r="I2891">
        <v>0</v>
      </c>
      <c r="J2891">
        <v>0</v>
      </c>
      <c r="K2891">
        <v>0</v>
      </c>
      <c r="L2891">
        <v>0</v>
      </c>
      <c r="M2891">
        <v>0</v>
      </c>
    </row>
    <row r="2892" spans="1:13" x14ac:dyDescent="0.2">
      <c r="A2892">
        <v>5860036</v>
      </c>
      <c r="B2892" t="s">
        <v>6289</v>
      </c>
      <c r="C2892" t="s">
        <v>11673</v>
      </c>
      <c r="D2892" t="s">
        <v>11752</v>
      </c>
      <c r="E2892" t="s">
        <v>6292</v>
      </c>
      <c r="F2892" t="s">
        <v>11674</v>
      </c>
      <c r="G2892" t="s">
        <v>11753</v>
      </c>
      <c r="H2892">
        <v>0</v>
      </c>
      <c r="I2892">
        <v>0</v>
      </c>
      <c r="J2892">
        <v>0</v>
      </c>
      <c r="K2892">
        <v>0</v>
      </c>
      <c r="L2892">
        <v>0</v>
      </c>
      <c r="M2892">
        <v>0</v>
      </c>
    </row>
    <row r="2893" spans="1:13" x14ac:dyDescent="0.2">
      <c r="A2893">
        <v>5860027</v>
      </c>
      <c r="B2893" t="s">
        <v>6289</v>
      </c>
      <c r="C2893" t="s">
        <v>11673</v>
      </c>
      <c r="D2893" t="s">
        <v>11754</v>
      </c>
      <c r="E2893" t="s">
        <v>6292</v>
      </c>
      <c r="F2893" t="s">
        <v>11674</v>
      </c>
      <c r="G2893" t="s">
        <v>11755</v>
      </c>
      <c r="H2893">
        <v>0</v>
      </c>
      <c r="I2893">
        <v>0</v>
      </c>
      <c r="J2893">
        <v>0</v>
      </c>
      <c r="K2893">
        <v>0</v>
      </c>
      <c r="L2893">
        <v>0</v>
      </c>
      <c r="M2893">
        <v>0</v>
      </c>
    </row>
    <row r="2894" spans="1:13" x14ac:dyDescent="0.2">
      <c r="A2894">
        <v>5860018</v>
      </c>
      <c r="B2894" t="s">
        <v>6289</v>
      </c>
      <c r="C2894" t="s">
        <v>11673</v>
      </c>
      <c r="D2894" t="s">
        <v>11756</v>
      </c>
      <c r="E2894" t="s">
        <v>6292</v>
      </c>
      <c r="F2894" t="s">
        <v>11674</v>
      </c>
      <c r="G2894" t="s">
        <v>11757</v>
      </c>
      <c r="H2894">
        <v>0</v>
      </c>
      <c r="I2894">
        <v>0</v>
      </c>
      <c r="J2894">
        <v>0</v>
      </c>
      <c r="K2894">
        <v>0</v>
      </c>
      <c r="L2894">
        <v>0</v>
      </c>
      <c r="M2894">
        <v>0</v>
      </c>
    </row>
    <row r="2895" spans="1:13" x14ac:dyDescent="0.2">
      <c r="A2895">
        <v>5860053</v>
      </c>
      <c r="B2895" t="s">
        <v>6289</v>
      </c>
      <c r="C2895" t="s">
        <v>11673</v>
      </c>
      <c r="D2895" t="s">
        <v>11758</v>
      </c>
      <c r="E2895" t="s">
        <v>6292</v>
      </c>
      <c r="F2895" t="s">
        <v>11674</v>
      </c>
      <c r="G2895" t="s">
        <v>11759</v>
      </c>
      <c r="H2895">
        <v>0</v>
      </c>
      <c r="I2895">
        <v>0</v>
      </c>
      <c r="J2895">
        <v>0</v>
      </c>
      <c r="K2895">
        <v>0</v>
      </c>
      <c r="L2895">
        <v>0</v>
      </c>
      <c r="M2895">
        <v>0</v>
      </c>
    </row>
    <row r="2896" spans="1:13" x14ac:dyDescent="0.2">
      <c r="A2896">
        <v>5860046</v>
      </c>
      <c r="B2896" t="s">
        <v>6289</v>
      </c>
      <c r="C2896" t="s">
        <v>11673</v>
      </c>
      <c r="D2896" t="s">
        <v>11760</v>
      </c>
      <c r="E2896" t="s">
        <v>6292</v>
      </c>
      <c r="F2896" t="s">
        <v>11674</v>
      </c>
      <c r="G2896" t="s">
        <v>11761</v>
      </c>
      <c r="H2896">
        <v>0</v>
      </c>
      <c r="I2896">
        <v>0</v>
      </c>
      <c r="J2896">
        <v>0</v>
      </c>
      <c r="K2896">
        <v>0</v>
      </c>
      <c r="L2896">
        <v>0</v>
      </c>
      <c r="M2896">
        <v>0</v>
      </c>
    </row>
    <row r="2897" spans="1:13" x14ac:dyDescent="0.2">
      <c r="A2897">
        <v>5860014</v>
      </c>
      <c r="B2897" t="s">
        <v>6289</v>
      </c>
      <c r="C2897" t="s">
        <v>11673</v>
      </c>
      <c r="D2897" t="s">
        <v>11762</v>
      </c>
      <c r="E2897" t="s">
        <v>6292</v>
      </c>
      <c r="F2897" t="s">
        <v>11674</v>
      </c>
      <c r="G2897" t="s">
        <v>11763</v>
      </c>
      <c r="H2897">
        <v>0</v>
      </c>
      <c r="I2897">
        <v>0</v>
      </c>
      <c r="J2897">
        <v>0</v>
      </c>
      <c r="K2897">
        <v>0</v>
      </c>
      <c r="L2897">
        <v>0</v>
      </c>
      <c r="M2897">
        <v>0</v>
      </c>
    </row>
    <row r="2898" spans="1:13" x14ac:dyDescent="0.2">
      <c r="A2898">
        <v>5860063</v>
      </c>
      <c r="B2898" t="s">
        <v>6289</v>
      </c>
      <c r="C2898" t="s">
        <v>11673</v>
      </c>
      <c r="D2898" t="s">
        <v>11764</v>
      </c>
      <c r="E2898" t="s">
        <v>6292</v>
      </c>
      <c r="F2898" t="s">
        <v>11674</v>
      </c>
      <c r="G2898" t="s">
        <v>11765</v>
      </c>
      <c r="H2898">
        <v>0</v>
      </c>
      <c r="I2898">
        <v>0</v>
      </c>
      <c r="J2898">
        <v>0</v>
      </c>
      <c r="K2898">
        <v>0</v>
      </c>
      <c r="L2898">
        <v>0</v>
      </c>
      <c r="M2898">
        <v>0</v>
      </c>
    </row>
    <row r="2899" spans="1:13" x14ac:dyDescent="0.2">
      <c r="A2899">
        <v>5860077</v>
      </c>
      <c r="B2899" t="s">
        <v>6289</v>
      </c>
      <c r="C2899" t="s">
        <v>11673</v>
      </c>
      <c r="D2899" t="s">
        <v>11766</v>
      </c>
      <c r="E2899" t="s">
        <v>6292</v>
      </c>
      <c r="F2899" t="s">
        <v>11674</v>
      </c>
      <c r="G2899" t="s">
        <v>11767</v>
      </c>
      <c r="H2899">
        <v>0</v>
      </c>
      <c r="I2899">
        <v>0</v>
      </c>
      <c r="J2899">
        <v>1</v>
      </c>
      <c r="K2899">
        <v>0</v>
      </c>
      <c r="L2899">
        <v>0</v>
      </c>
      <c r="M2899">
        <v>0</v>
      </c>
    </row>
    <row r="2900" spans="1:13" x14ac:dyDescent="0.2">
      <c r="A2900">
        <v>5860047</v>
      </c>
      <c r="B2900" t="s">
        <v>6289</v>
      </c>
      <c r="C2900" t="s">
        <v>11673</v>
      </c>
      <c r="D2900" t="s">
        <v>11768</v>
      </c>
      <c r="E2900" t="s">
        <v>6292</v>
      </c>
      <c r="F2900" t="s">
        <v>11674</v>
      </c>
      <c r="G2900" t="s">
        <v>11769</v>
      </c>
      <c r="H2900">
        <v>0</v>
      </c>
      <c r="I2900">
        <v>0</v>
      </c>
      <c r="J2900">
        <v>0</v>
      </c>
      <c r="K2900">
        <v>0</v>
      </c>
      <c r="L2900">
        <v>0</v>
      </c>
      <c r="M2900">
        <v>0</v>
      </c>
    </row>
    <row r="2901" spans="1:13" x14ac:dyDescent="0.2">
      <c r="A2901">
        <v>5860031</v>
      </c>
      <c r="B2901" t="s">
        <v>6289</v>
      </c>
      <c r="C2901" t="s">
        <v>11673</v>
      </c>
      <c r="D2901" t="s">
        <v>7759</v>
      </c>
      <c r="E2901" t="s">
        <v>6292</v>
      </c>
      <c r="F2901" t="s">
        <v>11674</v>
      </c>
      <c r="G2901" t="s">
        <v>7760</v>
      </c>
      <c r="H2901">
        <v>0</v>
      </c>
      <c r="I2901">
        <v>0</v>
      </c>
      <c r="J2901">
        <v>0</v>
      </c>
      <c r="K2901">
        <v>0</v>
      </c>
      <c r="L2901">
        <v>0</v>
      </c>
      <c r="M2901">
        <v>0</v>
      </c>
    </row>
    <row r="2902" spans="1:13" x14ac:dyDescent="0.2">
      <c r="A2902">
        <v>5860016</v>
      </c>
      <c r="B2902" t="s">
        <v>6289</v>
      </c>
      <c r="C2902" t="s">
        <v>11673</v>
      </c>
      <c r="D2902" t="s">
        <v>11770</v>
      </c>
      <c r="E2902" t="s">
        <v>6292</v>
      </c>
      <c r="F2902" t="s">
        <v>11674</v>
      </c>
      <c r="G2902" t="s">
        <v>11771</v>
      </c>
      <c r="H2902">
        <v>0</v>
      </c>
      <c r="I2902">
        <v>0</v>
      </c>
      <c r="J2902">
        <v>0</v>
      </c>
      <c r="K2902">
        <v>0</v>
      </c>
      <c r="L2902">
        <v>0</v>
      </c>
      <c r="M2902">
        <v>0</v>
      </c>
    </row>
    <row r="2903" spans="1:13" x14ac:dyDescent="0.2">
      <c r="A2903">
        <v>5860024</v>
      </c>
      <c r="B2903" t="s">
        <v>6289</v>
      </c>
      <c r="C2903" t="s">
        <v>11673</v>
      </c>
      <c r="D2903" t="s">
        <v>11772</v>
      </c>
      <c r="E2903" t="s">
        <v>6292</v>
      </c>
      <c r="F2903" t="s">
        <v>11674</v>
      </c>
      <c r="G2903" t="s">
        <v>11773</v>
      </c>
      <c r="H2903">
        <v>0</v>
      </c>
      <c r="I2903">
        <v>0</v>
      </c>
      <c r="J2903">
        <v>0</v>
      </c>
      <c r="K2903">
        <v>0</v>
      </c>
      <c r="L2903">
        <v>0</v>
      </c>
      <c r="M2903">
        <v>0</v>
      </c>
    </row>
    <row r="2904" spans="1:13" x14ac:dyDescent="0.2">
      <c r="A2904">
        <v>5860042</v>
      </c>
      <c r="B2904" t="s">
        <v>6289</v>
      </c>
      <c r="C2904" t="s">
        <v>11673</v>
      </c>
      <c r="D2904" t="s">
        <v>11774</v>
      </c>
      <c r="E2904" t="s">
        <v>6292</v>
      </c>
      <c r="F2904" t="s">
        <v>11674</v>
      </c>
      <c r="G2904" t="s">
        <v>11775</v>
      </c>
      <c r="H2904">
        <v>0</v>
      </c>
      <c r="I2904">
        <v>0</v>
      </c>
      <c r="J2904">
        <v>0</v>
      </c>
      <c r="K2904">
        <v>0</v>
      </c>
      <c r="L2904">
        <v>0</v>
      </c>
      <c r="M2904">
        <v>0</v>
      </c>
    </row>
    <row r="2905" spans="1:13" x14ac:dyDescent="0.2">
      <c r="A2905">
        <v>5860023</v>
      </c>
      <c r="B2905" t="s">
        <v>6289</v>
      </c>
      <c r="C2905" t="s">
        <v>11673</v>
      </c>
      <c r="D2905" t="s">
        <v>11776</v>
      </c>
      <c r="E2905" t="s">
        <v>6292</v>
      </c>
      <c r="F2905" t="s">
        <v>11674</v>
      </c>
      <c r="G2905" t="s">
        <v>11777</v>
      </c>
      <c r="H2905">
        <v>0</v>
      </c>
      <c r="I2905">
        <v>0</v>
      </c>
      <c r="J2905">
        <v>0</v>
      </c>
      <c r="K2905">
        <v>0</v>
      </c>
      <c r="L2905">
        <v>0</v>
      </c>
      <c r="M2905">
        <v>0</v>
      </c>
    </row>
    <row r="2906" spans="1:13" x14ac:dyDescent="0.2">
      <c r="A2906">
        <v>5860055</v>
      </c>
      <c r="B2906" t="s">
        <v>6289</v>
      </c>
      <c r="C2906" t="s">
        <v>11673</v>
      </c>
      <c r="D2906" t="s">
        <v>11778</v>
      </c>
      <c r="E2906" t="s">
        <v>6292</v>
      </c>
      <c r="F2906" t="s">
        <v>11674</v>
      </c>
      <c r="G2906" t="s">
        <v>11779</v>
      </c>
      <c r="H2906">
        <v>0</v>
      </c>
      <c r="I2906">
        <v>0</v>
      </c>
      <c r="J2906">
        <v>0</v>
      </c>
      <c r="K2906">
        <v>0</v>
      </c>
      <c r="L2906">
        <v>0</v>
      </c>
      <c r="M2906">
        <v>0</v>
      </c>
    </row>
    <row r="2907" spans="1:13" x14ac:dyDescent="0.2">
      <c r="A2907">
        <v>5860021</v>
      </c>
      <c r="B2907" t="s">
        <v>6289</v>
      </c>
      <c r="C2907" t="s">
        <v>11673</v>
      </c>
      <c r="D2907" t="s">
        <v>9526</v>
      </c>
      <c r="E2907" t="s">
        <v>6292</v>
      </c>
      <c r="F2907" t="s">
        <v>11674</v>
      </c>
      <c r="G2907" t="s">
        <v>9527</v>
      </c>
      <c r="H2907">
        <v>0</v>
      </c>
      <c r="I2907">
        <v>0</v>
      </c>
      <c r="J2907">
        <v>1</v>
      </c>
      <c r="K2907">
        <v>0</v>
      </c>
      <c r="L2907">
        <v>0</v>
      </c>
      <c r="M2907">
        <v>0</v>
      </c>
    </row>
    <row r="2908" spans="1:13" x14ac:dyDescent="0.2">
      <c r="A2908">
        <v>5860045</v>
      </c>
      <c r="B2908" t="s">
        <v>6289</v>
      </c>
      <c r="C2908" t="s">
        <v>11673</v>
      </c>
      <c r="D2908" t="s">
        <v>11780</v>
      </c>
      <c r="E2908" t="s">
        <v>6292</v>
      </c>
      <c r="F2908" t="s">
        <v>11674</v>
      </c>
      <c r="G2908" t="s">
        <v>11781</v>
      </c>
      <c r="H2908">
        <v>0</v>
      </c>
      <c r="I2908">
        <v>0</v>
      </c>
      <c r="J2908">
        <v>0</v>
      </c>
      <c r="K2908">
        <v>0</v>
      </c>
      <c r="L2908">
        <v>0</v>
      </c>
      <c r="M2908">
        <v>0</v>
      </c>
    </row>
    <row r="2909" spans="1:13" x14ac:dyDescent="0.2">
      <c r="A2909">
        <v>5860085</v>
      </c>
      <c r="B2909" t="s">
        <v>6289</v>
      </c>
      <c r="C2909" t="s">
        <v>11673</v>
      </c>
      <c r="D2909" t="s">
        <v>11782</v>
      </c>
      <c r="E2909" t="s">
        <v>6292</v>
      </c>
      <c r="F2909" t="s">
        <v>11674</v>
      </c>
      <c r="G2909" t="s">
        <v>11783</v>
      </c>
      <c r="H2909">
        <v>0</v>
      </c>
      <c r="I2909">
        <v>0</v>
      </c>
      <c r="J2909">
        <v>0</v>
      </c>
      <c r="K2909">
        <v>0</v>
      </c>
      <c r="L2909">
        <v>0</v>
      </c>
      <c r="M2909">
        <v>0</v>
      </c>
    </row>
    <row r="2910" spans="1:13" x14ac:dyDescent="0.2">
      <c r="A2910">
        <v>5860017</v>
      </c>
      <c r="B2910" t="s">
        <v>6289</v>
      </c>
      <c r="C2910" t="s">
        <v>11673</v>
      </c>
      <c r="D2910" t="s">
        <v>11784</v>
      </c>
      <c r="E2910" t="s">
        <v>6292</v>
      </c>
      <c r="F2910" t="s">
        <v>11674</v>
      </c>
      <c r="G2910" t="s">
        <v>11785</v>
      </c>
      <c r="H2910">
        <v>0</v>
      </c>
      <c r="I2910">
        <v>0</v>
      </c>
      <c r="J2910">
        <v>0</v>
      </c>
      <c r="K2910">
        <v>0</v>
      </c>
      <c r="L2910">
        <v>0</v>
      </c>
      <c r="M2910">
        <v>0</v>
      </c>
    </row>
    <row r="2911" spans="1:13" x14ac:dyDescent="0.2">
      <c r="A2911">
        <v>5860022</v>
      </c>
      <c r="B2911" t="s">
        <v>6289</v>
      </c>
      <c r="C2911" t="s">
        <v>11673</v>
      </c>
      <c r="D2911" t="s">
        <v>11786</v>
      </c>
      <c r="E2911" t="s">
        <v>6292</v>
      </c>
      <c r="F2911" t="s">
        <v>11674</v>
      </c>
      <c r="G2911" t="s">
        <v>11787</v>
      </c>
      <c r="H2911">
        <v>0</v>
      </c>
      <c r="I2911">
        <v>0</v>
      </c>
      <c r="J2911">
        <v>0</v>
      </c>
      <c r="K2911">
        <v>0</v>
      </c>
      <c r="L2911">
        <v>0</v>
      </c>
      <c r="M2911">
        <v>0</v>
      </c>
    </row>
    <row r="2912" spans="1:13" x14ac:dyDescent="0.2">
      <c r="A2912">
        <v>5860015</v>
      </c>
      <c r="B2912" t="s">
        <v>6289</v>
      </c>
      <c r="C2912" t="s">
        <v>11673</v>
      </c>
      <c r="D2912" t="s">
        <v>8195</v>
      </c>
      <c r="E2912" t="s">
        <v>6292</v>
      </c>
      <c r="F2912" t="s">
        <v>11674</v>
      </c>
      <c r="G2912" t="s">
        <v>8196</v>
      </c>
      <c r="H2912">
        <v>0</v>
      </c>
      <c r="I2912">
        <v>0</v>
      </c>
      <c r="J2912">
        <v>0</v>
      </c>
      <c r="K2912">
        <v>0</v>
      </c>
      <c r="L2912">
        <v>0</v>
      </c>
      <c r="M2912">
        <v>0</v>
      </c>
    </row>
    <row r="2913" spans="1:13" x14ac:dyDescent="0.2">
      <c r="A2913">
        <v>5860006</v>
      </c>
      <c r="B2913" t="s">
        <v>6289</v>
      </c>
      <c r="C2913" t="s">
        <v>11673</v>
      </c>
      <c r="D2913" t="s">
        <v>11788</v>
      </c>
      <c r="E2913" t="s">
        <v>6292</v>
      </c>
      <c r="F2913" t="s">
        <v>11674</v>
      </c>
      <c r="G2913" t="s">
        <v>11789</v>
      </c>
      <c r="H2913">
        <v>0</v>
      </c>
      <c r="I2913">
        <v>0</v>
      </c>
      <c r="J2913">
        <v>0</v>
      </c>
      <c r="K2913">
        <v>0</v>
      </c>
      <c r="L2913">
        <v>0</v>
      </c>
      <c r="M2913">
        <v>0</v>
      </c>
    </row>
    <row r="2914" spans="1:13" x14ac:dyDescent="0.2">
      <c r="A2914">
        <v>5860007</v>
      </c>
      <c r="B2914" t="s">
        <v>6289</v>
      </c>
      <c r="C2914" t="s">
        <v>11673</v>
      </c>
      <c r="D2914" t="s">
        <v>11790</v>
      </c>
      <c r="E2914" t="s">
        <v>6292</v>
      </c>
      <c r="F2914" t="s">
        <v>11674</v>
      </c>
      <c r="G2914" t="s">
        <v>11791</v>
      </c>
      <c r="H2914">
        <v>0</v>
      </c>
      <c r="I2914">
        <v>0</v>
      </c>
      <c r="J2914">
        <v>0</v>
      </c>
      <c r="K2914">
        <v>0</v>
      </c>
      <c r="L2914">
        <v>0</v>
      </c>
      <c r="M2914">
        <v>0</v>
      </c>
    </row>
    <row r="2915" spans="1:13" x14ac:dyDescent="0.2">
      <c r="A2915">
        <v>5860005</v>
      </c>
      <c r="B2915" t="s">
        <v>6289</v>
      </c>
      <c r="C2915" t="s">
        <v>11673</v>
      </c>
      <c r="D2915" t="s">
        <v>11792</v>
      </c>
      <c r="E2915" t="s">
        <v>6292</v>
      </c>
      <c r="F2915" t="s">
        <v>11674</v>
      </c>
      <c r="G2915" t="s">
        <v>11793</v>
      </c>
      <c r="H2915">
        <v>0</v>
      </c>
      <c r="I2915">
        <v>0</v>
      </c>
      <c r="J2915">
        <v>0</v>
      </c>
      <c r="K2915">
        <v>0</v>
      </c>
      <c r="L2915">
        <v>0</v>
      </c>
      <c r="M2915">
        <v>0</v>
      </c>
    </row>
    <row r="2916" spans="1:13" x14ac:dyDescent="0.2">
      <c r="A2916">
        <v>5860044</v>
      </c>
      <c r="B2916" t="s">
        <v>6289</v>
      </c>
      <c r="C2916" t="s">
        <v>11673</v>
      </c>
      <c r="D2916" t="s">
        <v>11794</v>
      </c>
      <c r="E2916" t="s">
        <v>6292</v>
      </c>
      <c r="F2916" t="s">
        <v>11674</v>
      </c>
      <c r="G2916" t="s">
        <v>11795</v>
      </c>
      <c r="H2916">
        <v>0</v>
      </c>
      <c r="I2916">
        <v>0</v>
      </c>
      <c r="J2916">
        <v>1</v>
      </c>
      <c r="K2916">
        <v>0</v>
      </c>
      <c r="L2916">
        <v>0</v>
      </c>
      <c r="M2916">
        <v>0</v>
      </c>
    </row>
    <row r="2917" spans="1:13" x14ac:dyDescent="0.2">
      <c r="A2917">
        <v>5860048</v>
      </c>
      <c r="B2917" t="s">
        <v>6289</v>
      </c>
      <c r="C2917" t="s">
        <v>11673</v>
      </c>
      <c r="D2917" t="s">
        <v>11796</v>
      </c>
      <c r="E2917" t="s">
        <v>6292</v>
      </c>
      <c r="F2917" t="s">
        <v>11674</v>
      </c>
      <c r="G2917" t="s">
        <v>11797</v>
      </c>
      <c r="H2917">
        <v>0</v>
      </c>
      <c r="I2917">
        <v>0</v>
      </c>
      <c r="J2917">
        <v>0</v>
      </c>
      <c r="K2917">
        <v>0</v>
      </c>
      <c r="L2917">
        <v>0</v>
      </c>
      <c r="M2917">
        <v>0</v>
      </c>
    </row>
    <row r="2918" spans="1:13" x14ac:dyDescent="0.2">
      <c r="A2918">
        <v>5860082</v>
      </c>
      <c r="B2918" t="s">
        <v>6289</v>
      </c>
      <c r="C2918" t="s">
        <v>11673</v>
      </c>
      <c r="D2918" t="s">
        <v>8490</v>
      </c>
      <c r="E2918" t="s">
        <v>6292</v>
      </c>
      <c r="F2918" t="s">
        <v>11674</v>
      </c>
      <c r="G2918" t="s">
        <v>11798</v>
      </c>
      <c r="H2918">
        <v>0</v>
      </c>
      <c r="I2918">
        <v>0</v>
      </c>
      <c r="J2918">
        <v>0</v>
      </c>
      <c r="K2918">
        <v>0</v>
      </c>
      <c r="L2918">
        <v>0</v>
      </c>
      <c r="M2918">
        <v>0</v>
      </c>
    </row>
    <row r="2919" spans="1:13" x14ac:dyDescent="0.2">
      <c r="A2919">
        <v>5860083</v>
      </c>
      <c r="B2919" t="s">
        <v>6289</v>
      </c>
      <c r="C2919" t="s">
        <v>11673</v>
      </c>
      <c r="D2919" t="s">
        <v>8492</v>
      </c>
      <c r="E2919" t="s">
        <v>6292</v>
      </c>
      <c r="F2919" t="s">
        <v>11674</v>
      </c>
      <c r="G2919" t="s">
        <v>11799</v>
      </c>
      <c r="H2919">
        <v>0</v>
      </c>
      <c r="I2919">
        <v>0</v>
      </c>
      <c r="J2919">
        <v>0</v>
      </c>
      <c r="K2919">
        <v>0</v>
      </c>
      <c r="L2919">
        <v>0</v>
      </c>
      <c r="M2919">
        <v>0</v>
      </c>
    </row>
    <row r="2920" spans="1:13" x14ac:dyDescent="0.2">
      <c r="A2920">
        <v>5860081</v>
      </c>
      <c r="B2920" t="s">
        <v>6289</v>
      </c>
      <c r="C2920" t="s">
        <v>11673</v>
      </c>
      <c r="D2920" t="s">
        <v>8488</v>
      </c>
      <c r="E2920" t="s">
        <v>6292</v>
      </c>
      <c r="F2920" t="s">
        <v>11674</v>
      </c>
      <c r="G2920" t="s">
        <v>11800</v>
      </c>
      <c r="H2920">
        <v>0</v>
      </c>
      <c r="I2920">
        <v>0</v>
      </c>
      <c r="J2920">
        <v>0</v>
      </c>
      <c r="K2920">
        <v>0</v>
      </c>
      <c r="L2920">
        <v>0</v>
      </c>
      <c r="M2920">
        <v>0</v>
      </c>
    </row>
    <row r="2921" spans="1:13" x14ac:dyDescent="0.2">
      <c r="A2921">
        <v>5860067</v>
      </c>
      <c r="B2921" t="s">
        <v>6289</v>
      </c>
      <c r="C2921" t="s">
        <v>11673</v>
      </c>
      <c r="D2921" t="s">
        <v>11801</v>
      </c>
      <c r="E2921" t="s">
        <v>6292</v>
      </c>
      <c r="F2921" t="s">
        <v>11674</v>
      </c>
      <c r="G2921" t="s">
        <v>11802</v>
      </c>
      <c r="H2921">
        <v>0</v>
      </c>
      <c r="I2921">
        <v>0</v>
      </c>
      <c r="J2921">
        <v>0</v>
      </c>
      <c r="K2921">
        <v>0</v>
      </c>
      <c r="L2921">
        <v>0</v>
      </c>
      <c r="M2921">
        <v>0</v>
      </c>
    </row>
    <row r="2922" spans="1:13" x14ac:dyDescent="0.2">
      <c r="A2922">
        <v>5860065</v>
      </c>
      <c r="B2922" t="s">
        <v>6289</v>
      </c>
      <c r="C2922" t="s">
        <v>11673</v>
      </c>
      <c r="D2922" t="s">
        <v>11803</v>
      </c>
      <c r="E2922" t="s">
        <v>6292</v>
      </c>
      <c r="F2922" t="s">
        <v>11674</v>
      </c>
      <c r="G2922" t="s">
        <v>11804</v>
      </c>
      <c r="H2922">
        <v>0</v>
      </c>
      <c r="I2922">
        <v>0</v>
      </c>
      <c r="J2922">
        <v>0</v>
      </c>
      <c r="K2922">
        <v>0</v>
      </c>
      <c r="L2922">
        <v>0</v>
      </c>
      <c r="M2922">
        <v>0</v>
      </c>
    </row>
    <row r="2923" spans="1:13" x14ac:dyDescent="0.2">
      <c r="A2923">
        <v>5860092</v>
      </c>
      <c r="B2923" t="s">
        <v>6289</v>
      </c>
      <c r="C2923" t="s">
        <v>11673</v>
      </c>
      <c r="D2923" t="s">
        <v>11805</v>
      </c>
      <c r="E2923" t="s">
        <v>6292</v>
      </c>
      <c r="F2923" t="s">
        <v>11674</v>
      </c>
      <c r="G2923" t="s">
        <v>11806</v>
      </c>
      <c r="H2923">
        <v>0</v>
      </c>
      <c r="I2923">
        <v>0</v>
      </c>
      <c r="J2923">
        <v>0</v>
      </c>
      <c r="K2923">
        <v>0</v>
      </c>
      <c r="L2923">
        <v>0</v>
      </c>
      <c r="M2923">
        <v>0</v>
      </c>
    </row>
    <row r="2924" spans="1:13" x14ac:dyDescent="0.2">
      <c r="A2924">
        <v>5860013</v>
      </c>
      <c r="B2924" t="s">
        <v>6289</v>
      </c>
      <c r="C2924" t="s">
        <v>11673</v>
      </c>
      <c r="D2924" t="s">
        <v>11807</v>
      </c>
      <c r="E2924" t="s">
        <v>6292</v>
      </c>
      <c r="F2924" t="s">
        <v>11674</v>
      </c>
      <c r="G2924" t="s">
        <v>11808</v>
      </c>
      <c r="H2924">
        <v>0</v>
      </c>
      <c r="I2924">
        <v>0</v>
      </c>
      <c r="J2924">
        <v>0</v>
      </c>
      <c r="K2924">
        <v>0</v>
      </c>
      <c r="L2924">
        <v>0</v>
      </c>
      <c r="M2924">
        <v>0</v>
      </c>
    </row>
    <row r="2925" spans="1:13" x14ac:dyDescent="0.2">
      <c r="A2925">
        <v>5800000</v>
      </c>
      <c r="B2925" t="s">
        <v>6289</v>
      </c>
      <c r="C2925" t="s">
        <v>11809</v>
      </c>
      <c r="D2925" t="s">
        <v>6291</v>
      </c>
      <c r="E2925" t="s">
        <v>6292</v>
      </c>
      <c r="F2925" t="s">
        <v>11810</v>
      </c>
      <c r="G2925" t="s">
        <v>6294</v>
      </c>
      <c r="H2925">
        <v>0</v>
      </c>
      <c r="I2925">
        <v>0</v>
      </c>
      <c r="J2925">
        <v>0</v>
      </c>
      <c r="K2925">
        <v>0</v>
      </c>
      <c r="L2925">
        <v>0</v>
      </c>
      <c r="M2925">
        <v>0</v>
      </c>
    </row>
    <row r="2926" spans="1:13" x14ac:dyDescent="0.2">
      <c r="A2926">
        <v>5800043</v>
      </c>
      <c r="B2926" t="s">
        <v>6289</v>
      </c>
      <c r="C2926" t="s">
        <v>11809</v>
      </c>
      <c r="D2926" t="s">
        <v>11811</v>
      </c>
      <c r="E2926" t="s">
        <v>6292</v>
      </c>
      <c r="F2926" t="s">
        <v>11810</v>
      </c>
      <c r="G2926" t="s">
        <v>11812</v>
      </c>
      <c r="H2926">
        <v>0</v>
      </c>
      <c r="I2926">
        <v>0</v>
      </c>
      <c r="J2926">
        <v>1</v>
      </c>
      <c r="K2926">
        <v>0</v>
      </c>
      <c r="L2926">
        <v>0</v>
      </c>
      <c r="M2926">
        <v>0</v>
      </c>
    </row>
    <row r="2927" spans="1:13" x14ac:dyDescent="0.2">
      <c r="A2927">
        <v>5800032</v>
      </c>
      <c r="B2927" t="s">
        <v>6289</v>
      </c>
      <c r="C2927" t="s">
        <v>11809</v>
      </c>
      <c r="D2927" t="s">
        <v>11813</v>
      </c>
      <c r="E2927" t="s">
        <v>6292</v>
      </c>
      <c r="F2927" t="s">
        <v>11810</v>
      </c>
      <c r="G2927" t="s">
        <v>11814</v>
      </c>
      <c r="H2927">
        <v>0</v>
      </c>
      <c r="I2927">
        <v>0</v>
      </c>
      <c r="J2927">
        <v>1</v>
      </c>
      <c r="K2927">
        <v>0</v>
      </c>
      <c r="L2927">
        <v>0</v>
      </c>
      <c r="M2927">
        <v>0</v>
      </c>
    </row>
    <row r="2928" spans="1:13" x14ac:dyDescent="0.2">
      <c r="A2928">
        <v>5800034</v>
      </c>
      <c r="B2928" t="s">
        <v>6289</v>
      </c>
      <c r="C2928" t="s">
        <v>11809</v>
      </c>
      <c r="D2928" t="s">
        <v>11815</v>
      </c>
      <c r="E2928" t="s">
        <v>6292</v>
      </c>
      <c r="F2928" t="s">
        <v>11810</v>
      </c>
      <c r="G2928" t="s">
        <v>11816</v>
      </c>
      <c r="H2928">
        <v>0</v>
      </c>
      <c r="I2928">
        <v>0</v>
      </c>
      <c r="J2928">
        <v>1</v>
      </c>
      <c r="K2928">
        <v>0</v>
      </c>
      <c r="L2928">
        <v>0</v>
      </c>
      <c r="M2928">
        <v>0</v>
      </c>
    </row>
    <row r="2929" spans="1:13" x14ac:dyDescent="0.2">
      <c r="A2929">
        <v>5800033</v>
      </c>
      <c r="B2929" t="s">
        <v>6289</v>
      </c>
      <c r="C2929" t="s">
        <v>11809</v>
      </c>
      <c r="D2929" t="s">
        <v>11817</v>
      </c>
      <c r="E2929" t="s">
        <v>6292</v>
      </c>
      <c r="F2929" t="s">
        <v>11810</v>
      </c>
      <c r="G2929" t="s">
        <v>11818</v>
      </c>
      <c r="H2929">
        <v>0</v>
      </c>
      <c r="I2929">
        <v>0</v>
      </c>
      <c r="J2929">
        <v>1</v>
      </c>
      <c r="K2929">
        <v>0</v>
      </c>
      <c r="L2929">
        <v>0</v>
      </c>
      <c r="M2929">
        <v>0</v>
      </c>
    </row>
    <row r="2930" spans="1:13" x14ac:dyDescent="0.2">
      <c r="A2930">
        <v>5800031</v>
      </c>
      <c r="B2930" t="s">
        <v>6289</v>
      </c>
      <c r="C2930" t="s">
        <v>11809</v>
      </c>
      <c r="D2930" t="s">
        <v>11819</v>
      </c>
      <c r="E2930" t="s">
        <v>6292</v>
      </c>
      <c r="F2930" t="s">
        <v>11810</v>
      </c>
      <c r="G2930" t="s">
        <v>11820</v>
      </c>
      <c r="H2930">
        <v>0</v>
      </c>
      <c r="I2930">
        <v>0</v>
      </c>
      <c r="J2930">
        <v>1</v>
      </c>
      <c r="K2930">
        <v>0</v>
      </c>
      <c r="L2930">
        <v>0</v>
      </c>
      <c r="M2930">
        <v>0</v>
      </c>
    </row>
    <row r="2931" spans="1:13" x14ac:dyDescent="0.2">
      <c r="A2931">
        <v>5800026</v>
      </c>
      <c r="B2931" t="s">
        <v>6289</v>
      </c>
      <c r="C2931" t="s">
        <v>11809</v>
      </c>
      <c r="D2931" t="s">
        <v>11821</v>
      </c>
      <c r="E2931" t="s">
        <v>6292</v>
      </c>
      <c r="F2931" t="s">
        <v>11810</v>
      </c>
      <c r="G2931" t="s">
        <v>11822</v>
      </c>
      <c r="H2931">
        <v>0</v>
      </c>
      <c r="I2931">
        <v>0</v>
      </c>
      <c r="J2931">
        <v>1</v>
      </c>
      <c r="K2931">
        <v>0</v>
      </c>
      <c r="L2931">
        <v>0</v>
      </c>
      <c r="M2931">
        <v>0</v>
      </c>
    </row>
    <row r="2932" spans="1:13" x14ac:dyDescent="0.2">
      <c r="A2932">
        <v>5800016</v>
      </c>
      <c r="B2932" t="s">
        <v>6289</v>
      </c>
      <c r="C2932" t="s">
        <v>11809</v>
      </c>
      <c r="D2932" t="s">
        <v>11823</v>
      </c>
      <c r="E2932" t="s">
        <v>6292</v>
      </c>
      <c r="F2932" t="s">
        <v>11810</v>
      </c>
      <c r="G2932" t="s">
        <v>11824</v>
      </c>
      <c r="H2932">
        <v>0</v>
      </c>
      <c r="I2932">
        <v>0</v>
      </c>
      <c r="J2932">
        <v>1</v>
      </c>
      <c r="K2932">
        <v>0</v>
      </c>
      <c r="L2932">
        <v>0</v>
      </c>
      <c r="M2932">
        <v>0</v>
      </c>
    </row>
    <row r="2933" spans="1:13" x14ac:dyDescent="0.2">
      <c r="A2933">
        <v>5800006</v>
      </c>
      <c r="B2933" t="s">
        <v>6289</v>
      </c>
      <c r="C2933" t="s">
        <v>11809</v>
      </c>
      <c r="D2933" t="s">
        <v>11825</v>
      </c>
      <c r="E2933" t="s">
        <v>6292</v>
      </c>
      <c r="F2933" t="s">
        <v>11810</v>
      </c>
      <c r="G2933" t="s">
        <v>11826</v>
      </c>
      <c r="H2933">
        <v>0</v>
      </c>
      <c r="I2933">
        <v>0</v>
      </c>
      <c r="J2933">
        <v>1</v>
      </c>
      <c r="K2933">
        <v>0</v>
      </c>
      <c r="L2933">
        <v>0</v>
      </c>
      <c r="M2933">
        <v>0</v>
      </c>
    </row>
    <row r="2934" spans="1:13" x14ac:dyDescent="0.2">
      <c r="A2934">
        <v>5800014</v>
      </c>
      <c r="B2934" t="s">
        <v>6289</v>
      </c>
      <c r="C2934" t="s">
        <v>11809</v>
      </c>
      <c r="D2934" t="s">
        <v>11827</v>
      </c>
      <c r="E2934" t="s">
        <v>6292</v>
      </c>
      <c r="F2934" t="s">
        <v>11810</v>
      </c>
      <c r="G2934" t="s">
        <v>11828</v>
      </c>
      <c r="H2934">
        <v>0</v>
      </c>
      <c r="I2934">
        <v>0</v>
      </c>
      <c r="J2934">
        <v>1</v>
      </c>
      <c r="K2934">
        <v>0</v>
      </c>
      <c r="L2934">
        <v>0</v>
      </c>
      <c r="M2934">
        <v>0</v>
      </c>
    </row>
    <row r="2935" spans="1:13" x14ac:dyDescent="0.2">
      <c r="A2935">
        <v>5800002</v>
      </c>
      <c r="B2935" t="s">
        <v>6289</v>
      </c>
      <c r="C2935" t="s">
        <v>11809</v>
      </c>
      <c r="D2935" t="s">
        <v>11829</v>
      </c>
      <c r="E2935" t="s">
        <v>6292</v>
      </c>
      <c r="F2935" t="s">
        <v>11810</v>
      </c>
      <c r="G2935" t="s">
        <v>11830</v>
      </c>
      <c r="H2935">
        <v>0</v>
      </c>
      <c r="I2935">
        <v>0</v>
      </c>
      <c r="J2935">
        <v>1</v>
      </c>
      <c r="K2935">
        <v>0</v>
      </c>
      <c r="L2935">
        <v>0</v>
      </c>
      <c r="M2935">
        <v>0</v>
      </c>
    </row>
    <row r="2936" spans="1:13" x14ac:dyDescent="0.2">
      <c r="A2936">
        <v>5800022</v>
      </c>
      <c r="B2936" t="s">
        <v>6289</v>
      </c>
      <c r="C2936" t="s">
        <v>11809</v>
      </c>
      <c r="D2936" t="s">
        <v>11831</v>
      </c>
      <c r="E2936" t="s">
        <v>6292</v>
      </c>
      <c r="F2936" t="s">
        <v>11810</v>
      </c>
      <c r="G2936" t="s">
        <v>11832</v>
      </c>
      <c r="H2936">
        <v>0</v>
      </c>
      <c r="I2936">
        <v>0</v>
      </c>
      <c r="J2936">
        <v>1</v>
      </c>
      <c r="K2936">
        <v>0</v>
      </c>
      <c r="L2936">
        <v>0</v>
      </c>
      <c r="M2936">
        <v>0</v>
      </c>
    </row>
    <row r="2937" spans="1:13" x14ac:dyDescent="0.2">
      <c r="A2937">
        <v>5800025</v>
      </c>
      <c r="B2937" t="s">
        <v>6289</v>
      </c>
      <c r="C2937" t="s">
        <v>11809</v>
      </c>
      <c r="D2937" t="s">
        <v>7825</v>
      </c>
      <c r="E2937" t="s">
        <v>6292</v>
      </c>
      <c r="F2937" t="s">
        <v>11810</v>
      </c>
      <c r="G2937" t="s">
        <v>7826</v>
      </c>
      <c r="H2937">
        <v>0</v>
      </c>
      <c r="I2937">
        <v>0</v>
      </c>
      <c r="J2937">
        <v>1</v>
      </c>
      <c r="K2937">
        <v>0</v>
      </c>
      <c r="L2937">
        <v>0</v>
      </c>
      <c r="M2937">
        <v>0</v>
      </c>
    </row>
    <row r="2938" spans="1:13" x14ac:dyDescent="0.2">
      <c r="A2938">
        <v>5800017</v>
      </c>
      <c r="B2938" t="s">
        <v>6289</v>
      </c>
      <c r="C2938" t="s">
        <v>11809</v>
      </c>
      <c r="D2938" t="s">
        <v>11833</v>
      </c>
      <c r="E2938" t="s">
        <v>6292</v>
      </c>
      <c r="F2938" t="s">
        <v>11810</v>
      </c>
      <c r="G2938" t="s">
        <v>11834</v>
      </c>
      <c r="H2938">
        <v>0</v>
      </c>
      <c r="I2938">
        <v>0</v>
      </c>
      <c r="J2938">
        <v>1</v>
      </c>
      <c r="K2938">
        <v>0</v>
      </c>
      <c r="L2938">
        <v>0</v>
      </c>
      <c r="M2938">
        <v>0</v>
      </c>
    </row>
    <row r="2939" spans="1:13" x14ac:dyDescent="0.2">
      <c r="A2939">
        <v>5800015</v>
      </c>
      <c r="B2939" t="s">
        <v>6289</v>
      </c>
      <c r="C2939" t="s">
        <v>11809</v>
      </c>
      <c r="D2939" t="s">
        <v>10798</v>
      </c>
      <c r="E2939" t="s">
        <v>6292</v>
      </c>
      <c r="F2939" t="s">
        <v>11810</v>
      </c>
      <c r="G2939" t="s">
        <v>10799</v>
      </c>
      <c r="H2939">
        <v>0</v>
      </c>
      <c r="I2939">
        <v>0</v>
      </c>
      <c r="J2939">
        <v>1</v>
      </c>
      <c r="K2939">
        <v>0</v>
      </c>
      <c r="L2939">
        <v>0</v>
      </c>
      <c r="M2939">
        <v>0</v>
      </c>
    </row>
    <row r="2940" spans="1:13" x14ac:dyDescent="0.2">
      <c r="A2940">
        <v>5800044</v>
      </c>
      <c r="B2940" t="s">
        <v>6289</v>
      </c>
      <c r="C2940" t="s">
        <v>11809</v>
      </c>
      <c r="D2940" t="s">
        <v>11835</v>
      </c>
      <c r="E2940" t="s">
        <v>6292</v>
      </c>
      <c r="F2940" t="s">
        <v>11810</v>
      </c>
      <c r="G2940" t="s">
        <v>11836</v>
      </c>
      <c r="H2940">
        <v>0</v>
      </c>
      <c r="I2940">
        <v>0</v>
      </c>
      <c r="J2940">
        <v>1</v>
      </c>
      <c r="K2940">
        <v>0</v>
      </c>
      <c r="L2940">
        <v>0</v>
      </c>
      <c r="M2940">
        <v>0</v>
      </c>
    </row>
    <row r="2941" spans="1:13" x14ac:dyDescent="0.2">
      <c r="A2941">
        <v>5800021</v>
      </c>
      <c r="B2941" t="s">
        <v>6289</v>
      </c>
      <c r="C2941" t="s">
        <v>11809</v>
      </c>
      <c r="D2941" t="s">
        <v>11837</v>
      </c>
      <c r="E2941" t="s">
        <v>6292</v>
      </c>
      <c r="F2941" t="s">
        <v>11810</v>
      </c>
      <c r="G2941" t="s">
        <v>11838</v>
      </c>
      <c r="H2941">
        <v>0</v>
      </c>
      <c r="I2941">
        <v>0</v>
      </c>
      <c r="J2941">
        <v>1</v>
      </c>
      <c r="K2941">
        <v>0</v>
      </c>
      <c r="L2941">
        <v>0</v>
      </c>
      <c r="M2941">
        <v>0</v>
      </c>
    </row>
    <row r="2942" spans="1:13" x14ac:dyDescent="0.2">
      <c r="A2942">
        <v>5800012</v>
      </c>
      <c r="B2942" t="s">
        <v>6289</v>
      </c>
      <c r="C2942" t="s">
        <v>11809</v>
      </c>
      <c r="D2942" t="s">
        <v>11839</v>
      </c>
      <c r="E2942" t="s">
        <v>6292</v>
      </c>
      <c r="F2942" t="s">
        <v>11810</v>
      </c>
      <c r="G2942" t="s">
        <v>11840</v>
      </c>
      <c r="H2942">
        <v>0</v>
      </c>
      <c r="I2942">
        <v>0</v>
      </c>
      <c r="J2942">
        <v>1</v>
      </c>
      <c r="K2942">
        <v>0</v>
      </c>
      <c r="L2942">
        <v>0</v>
      </c>
      <c r="M2942">
        <v>0</v>
      </c>
    </row>
    <row r="2943" spans="1:13" x14ac:dyDescent="0.2">
      <c r="A2943">
        <v>5800013</v>
      </c>
      <c r="B2943" t="s">
        <v>6289</v>
      </c>
      <c r="C2943" t="s">
        <v>11809</v>
      </c>
      <c r="D2943" t="s">
        <v>8921</v>
      </c>
      <c r="E2943" t="s">
        <v>6292</v>
      </c>
      <c r="F2943" t="s">
        <v>11810</v>
      </c>
      <c r="G2943" t="s">
        <v>8922</v>
      </c>
      <c r="H2943">
        <v>0</v>
      </c>
      <c r="I2943">
        <v>0</v>
      </c>
      <c r="J2943">
        <v>1</v>
      </c>
      <c r="K2943">
        <v>0</v>
      </c>
      <c r="L2943">
        <v>0</v>
      </c>
      <c r="M2943">
        <v>0</v>
      </c>
    </row>
    <row r="2944" spans="1:13" x14ac:dyDescent="0.2">
      <c r="A2944">
        <v>5800011</v>
      </c>
      <c r="B2944" t="s">
        <v>6289</v>
      </c>
      <c r="C2944" t="s">
        <v>11809</v>
      </c>
      <c r="D2944" t="s">
        <v>11841</v>
      </c>
      <c r="E2944" t="s">
        <v>6292</v>
      </c>
      <c r="F2944" t="s">
        <v>11810</v>
      </c>
      <c r="G2944" t="s">
        <v>11842</v>
      </c>
      <c r="H2944">
        <v>0</v>
      </c>
      <c r="I2944">
        <v>0</v>
      </c>
      <c r="J2944">
        <v>1</v>
      </c>
      <c r="K2944">
        <v>0</v>
      </c>
      <c r="L2944">
        <v>0</v>
      </c>
      <c r="M2944">
        <v>0</v>
      </c>
    </row>
    <row r="2945" spans="1:13" x14ac:dyDescent="0.2">
      <c r="A2945">
        <v>5800004</v>
      </c>
      <c r="B2945" t="s">
        <v>6289</v>
      </c>
      <c r="C2945" t="s">
        <v>11809</v>
      </c>
      <c r="D2945" t="s">
        <v>11843</v>
      </c>
      <c r="E2945" t="s">
        <v>6292</v>
      </c>
      <c r="F2945" t="s">
        <v>11810</v>
      </c>
      <c r="G2945" t="s">
        <v>11844</v>
      </c>
      <c r="H2945">
        <v>0</v>
      </c>
      <c r="I2945">
        <v>0</v>
      </c>
      <c r="J2945">
        <v>1</v>
      </c>
      <c r="K2945">
        <v>0</v>
      </c>
      <c r="L2945">
        <v>0</v>
      </c>
      <c r="M2945">
        <v>0</v>
      </c>
    </row>
    <row r="2946" spans="1:13" x14ac:dyDescent="0.2">
      <c r="A2946">
        <v>5800024</v>
      </c>
      <c r="B2946" t="s">
        <v>6289</v>
      </c>
      <c r="C2946" t="s">
        <v>11809</v>
      </c>
      <c r="D2946" t="s">
        <v>11845</v>
      </c>
      <c r="E2946" t="s">
        <v>6292</v>
      </c>
      <c r="F2946" t="s">
        <v>11810</v>
      </c>
      <c r="G2946" t="s">
        <v>11846</v>
      </c>
      <c r="H2946">
        <v>0</v>
      </c>
      <c r="I2946">
        <v>0</v>
      </c>
      <c r="J2946">
        <v>1</v>
      </c>
      <c r="K2946">
        <v>0</v>
      </c>
      <c r="L2946">
        <v>0</v>
      </c>
      <c r="M2946">
        <v>0</v>
      </c>
    </row>
    <row r="2947" spans="1:13" x14ac:dyDescent="0.2">
      <c r="A2947">
        <v>5800003</v>
      </c>
      <c r="B2947" t="s">
        <v>6289</v>
      </c>
      <c r="C2947" t="s">
        <v>11809</v>
      </c>
      <c r="D2947" t="s">
        <v>11847</v>
      </c>
      <c r="E2947" t="s">
        <v>6292</v>
      </c>
      <c r="F2947" t="s">
        <v>11810</v>
      </c>
      <c r="G2947" t="s">
        <v>11848</v>
      </c>
      <c r="H2947">
        <v>0</v>
      </c>
      <c r="I2947">
        <v>0</v>
      </c>
      <c r="J2947">
        <v>1</v>
      </c>
      <c r="K2947">
        <v>0</v>
      </c>
      <c r="L2947">
        <v>0</v>
      </c>
      <c r="M2947">
        <v>0</v>
      </c>
    </row>
    <row r="2948" spans="1:13" x14ac:dyDescent="0.2">
      <c r="A2948">
        <v>5800005</v>
      </c>
      <c r="B2948" t="s">
        <v>6289</v>
      </c>
      <c r="C2948" t="s">
        <v>11809</v>
      </c>
      <c r="D2948" t="s">
        <v>8799</v>
      </c>
      <c r="E2948" t="s">
        <v>6292</v>
      </c>
      <c r="F2948" t="s">
        <v>11810</v>
      </c>
      <c r="G2948" t="s">
        <v>8800</v>
      </c>
      <c r="H2948">
        <v>0</v>
      </c>
      <c r="I2948">
        <v>0</v>
      </c>
      <c r="J2948">
        <v>1</v>
      </c>
      <c r="K2948">
        <v>0</v>
      </c>
      <c r="L2948">
        <v>0</v>
      </c>
      <c r="M2948">
        <v>0</v>
      </c>
    </row>
    <row r="2949" spans="1:13" x14ac:dyDescent="0.2">
      <c r="A2949">
        <v>5800042</v>
      </c>
      <c r="B2949" t="s">
        <v>6289</v>
      </c>
      <c r="C2949" t="s">
        <v>11809</v>
      </c>
      <c r="D2949" t="s">
        <v>9988</v>
      </c>
      <c r="E2949" t="s">
        <v>6292</v>
      </c>
      <c r="F2949" t="s">
        <v>11810</v>
      </c>
      <c r="G2949" t="s">
        <v>11849</v>
      </c>
      <c r="H2949">
        <v>0</v>
      </c>
      <c r="I2949">
        <v>0</v>
      </c>
      <c r="J2949">
        <v>1</v>
      </c>
      <c r="K2949">
        <v>0</v>
      </c>
      <c r="L2949">
        <v>0</v>
      </c>
      <c r="M2949">
        <v>0</v>
      </c>
    </row>
    <row r="2950" spans="1:13" x14ac:dyDescent="0.2">
      <c r="A2950">
        <v>5800023</v>
      </c>
      <c r="B2950" t="s">
        <v>6289</v>
      </c>
      <c r="C2950" t="s">
        <v>11809</v>
      </c>
      <c r="D2950" t="s">
        <v>8205</v>
      </c>
      <c r="E2950" t="s">
        <v>6292</v>
      </c>
      <c r="F2950" t="s">
        <v>11810</v>
      </c>
      <c r="G2950" t="s">
        <v>8206</v>
      </c>
      <c r="H2950">
        <v>0</v>
      </c>
      <c r="I2950">
        <v>0</v>
      </c>
      <c r="J2950">
        <v>1</v>
      </c>
      <c r="K2950">
        <v>0</v>
      </c>
      <c r="L2950">
        <v>0</v>
      </c>
      <c r="M2950">
        <v>0</v>
      </c>
    </row>
    <row r="2951" spans="1:13" x14ac:dyDescent="0.2">
      <c r="A2951">
        <v>5800046</v>
      </c>
      <c r="B2951" t="s">
        <v>6289</v>
      </c>
      <c r="C2951" t="s">
        <v>11809</v>
      </c>
      <c r="D2951" t="s">
        <v>11850</v>
      </c>
      <c r="E2951" t="s">
        <v>6292</v>
      </c>
      <c r="F2951" t="s">
        <v>11810</v>
      </c>
      <c r="G2951" t="s">
        <v>11851</v>
      </c>
      <c r="H2951">
        <v>0</v>
      </c>
      <c r="I2951">
        <v>0</v>
      </c>
      <c r="J2951">
        <v>1</v>
      </c>
      <c r="K2951">
        <v>0</v>
      </c>
      <c r="L2951">
        <v>0</v>
      </c>
      <c r="M2951">
        <v>0</v>
      </c>
    </row>
    <row r="2952" spans="1:13" x14ac:dyDescent="0.2">
      <c r="A2952">
        <v>5800041</v>
      </c>
      <c r="B2952" t="s">
        <v>6289</v>
      </c>
      <c r="C2952" t="s">
        <v>11809</v>
      </c>
      <c r="D2952" t="s">
        <v>11852</v>
      </c>
      <c r="E2952" t="s">
        <v>6292</v>
      </c>
      <c r="F2952" t="s">
        <v>11810</v>
      </c>
      <c r="G2952" t="s">
        <v>11853</v>
      </c>
      <c r="H2952">
        <v>0</v>
      </c>
      <c r="I2952">
        <v>0</v>
      </c>
      <c r="J2952">
        <v>1</v>
      </c>
      <c r="K2952">
        <v>0</v>
      </c>
      <c r="L2952">
        <v>0</v>
      </c>
      <c r="M2952">
        <v>0</v>
      </c>
    </row>
    <row r="2953" spans="1:13" x14ac:dyDescent="0.2">
      <c r="A2953">
        <v>5800045</v>
      </c>
      <c r="B2953" t="s">
        <v>6289</v>
      </c>
      <c r="C2953" t="s">
        <v>11809</v>
      </c>
      <c r="D2953" t="s">
        <v>11854</v>
      </c>
      <c r="E2953" t="s">
        <v>6292</v>
      </c>
      <c r="F2953" t="s">
        <v>11810</v>
      </c>
      <c r="G2953" t="s">
        <v>11855</v>
      </c>
      <c r="H2953">
        <v>0</v>
      </c>
      <c r="I2953">
        <v>0</v>
      </c>
      <c r="J2953">
        <v>1</v>
      </c>
      <c r="K2953">
        <v>0</v>
      </c>
      <c r="L2953">
        <v>0</v>
      </c>
      <c r="M2953">
        <v>0</v>
      </c>
    </row>
    <row r="2954" spans="1:13" x14ac:dyDescent="0.2">
      <c r="A2954">
        <v>5800001</v>
      </c>
      <c r="B2954" t="s">
        <v>6289</v>
      </c>
      <c r="C2954" t="s">
        <v>11809</v>
      </c>
      <c r="D2954" t="s">
        <v>11856</v>
      </c>
      <c r="E2954" t="s">
        <v>6292</v>
      </c>
      <c r="F2954" t="s">
        <v>11810</v>
      </c>
      <c r="G2954" t="s">
        <v>11857</v>
      </c>
      <c r="H2954">
        <v>0</v>
      </c>
      <c r="I2954">
        <v>0</v>
      </c>
      <c r="J2954">
        <v>1</v>
      </c>
      <c r="K2954">
        <v>0</v>
      </c>
      <c r="L2954">
        <v>0</v>
      </c>
      <c r="M2954">
        <v>0</v>
      </c>
    </row>
    <row r="2955" spans="1:13" x14ac:dyDescent="0.2">
      <c r="A2955">
        <v>5740000</v>
      </c>
      <c r="B2955" t="s">
        <v>6289</v>
      </c>
      <c r="C2955" t="s">
        <v>11858</v>
      </c>
      <c r="D2955" t="s">
        <v>6291</v>
      </c>
      <c r="E2955" t="s">
        <v>6292</v>
      </c>
      <c r="F2955" t="s">
        <v>11859</v>
      </c>
      <c r="G2955" t="s">
        <v>6294</v>
      </c>
      <c r="H2955">
        <v>0</v>
      </c>
      <c r="I2955">
        <v>0</v>
      </c>
      <c r="J2955">
        <v>0</v>
      </c>
      <c r="K2955">
        <v>0</v>
      </c>
      <c r="L2955">
        <v>0</v>
      </c>
      <c r="M2955">
        <v>0</v>
      </c>
    </row>
    <row r="2956" spans="1:13" x14ac:dyDescent="0.2">
      <c r="A2956">
        <v>5740046</v>
      </c>
      <c r="B2956" t="s">
        <v>6289</v>
      </c>
      <c r="C2956" t="s">
        <v>11858</v>
      </c>
      <c r="D2956" t="s">
        <v>11860</v>
      </c>
      <c r="E2956" t="s">
        <v>6292</v>
      </c>
      <c r="F2956" t="s">
        <v>11859</v>
      </c>
      <c r="G2956" t="s">
        <v>11861</v>
      </c>
      <c r="H2956">
        <v>0</v>
      </c>
      <c r="I2956">
        <v>0</v>
      </c>
      <c r="J2956">
        <v>1</v>
      </c>
      <c r="K2956">
        <v>0</v>
      </c>
      <c r="L2956">
        <v>0</v>
      </c>
      <c r="M2956">
        <v>0</v>
      </c>
    </row>
    <row r="2957" spans="1:13" x14ac:dyDescent="0.2">
      <c r="A2957">
        <v>5740076</v>
      </c>
      <c r="B2957" t="s">
        <v>6289</v>
      </c>
      <c r="C2957" t="s">
        <v>11858</v>
      </c>
      <c r="D2957" t="s">
        <v>10979</v>
      </c>
      <c r="E2957" t="s">
        <v>6292</v>
      </c>
      <c r="F2957" t="s">
        <v>11859</v>
      </c>
      <c r="G2957" t="s">
        <v>10980</v>
      </c>
      <c r="H2957">
        <v>0</v>
      </c>
      <c r="I2957">
        <v>0</v>
      </c>
      <c r="J2957">
        <v>0</v>
      </c>
      <c r="K2957">
        <v>0</v>
      </c>
      <c r="L2957">
        <v>0</v>
      </c>
      <c r="M2957">
        <v>0</v>
      </c>
    </row>
    <row r="2958" spans="1:13" x14ac:dyDescent="0.2">
      <c r="A2958">
        <v>5740003</v>
      </c>
      <c r="B2958" t="s">
        <v>6289</v>
      </c>
      <c r="C2958" t="s">
        <v>11858</v>
      </c>
      <c r="D2958" t="s">
        <v>11862</v>
      </c>
      <c r="E2958" t="s">
        <v>6292</v>
      </c>
      <c r="F2958" t="s">
        <v>11859</v>
      </c>
      <c r="G2958" t="s">
        <v>11863</v>
      </c>
      <c r="H2958">
        <v>0</v>
      </c>
      <c r="I2958">
        <v>0</v>
      </c>
      <c r="J2958">
        <v>0</v>
      </c>
      <c r="K2958">
        <v>0</v>
      </c>
      <c r="L2958">
        <v>0</v>
      </c>
      <c r="M2958">
        <v>0</v>
      </c>
    </row>
    <row r="2959" spans="1:13" x14ac:dyDescent="0.2">
      <c r="A2959">
        <v>5740024</v>
      </c>
      <c r="B2959" t="s">
        <v>6289</v>
      </c>
      <c r="C2959" t="s">
        <v>11858</v>
      </c>
      <c r="D2959" t="s">
        <v>7793</v>
      </c>
      <c r="E2959" t="s">
        <v>6292</v>
      </c>
      <c r="F2959" t="s">
        <v>11859</v>
      </c>
      <c r="G2959" t="s">
        <v>9409</v>
      </c>
      <c r="H2959">
        <v>0</v>
      </c>
      <c r="I2959">
        <v>0</v>
      </c>
      <c r="J2959">
        <v>1</v>
      </c>
      <c r="K2959">
        <v>0</v>
      </c>
      <c r="L2959">
        <v>0</v>
      </c>
      <c r="M2959">
        <v>0</v>
      </c>
    </row>
    <row r="2960" spans="1:13" x14ac:dyDescent="0.2">
      <c r="A2960">
        <v>5740032</v>
      </c>
      <c r="B2960" t="s">
        <v>6289</v>
      </c>
      <c r="C2960" t="s">
        <v>11858</v>
      </c>
      <c r="D2960" t="s">
        <v>11864</v>
      </c>
      <c r="E2960" t="s">
        <v>6292</v>
      </c>
      <c r="F2960" t="s">
        <v>11859</v>
      </c>
      <c r="G2960" t="s">
        <v>11865</v>
      </c>
      <c r="H2960">
        <v>0</v>
      </c>
      <c r="I2960">
        <v>0</v>
      </c>
      <c r="J2960">
        <v>0</v>
      </c>
      <c r="K2960">
        <v>0</v>
      </c>
      <c r="L2960">
        <v>0</v>
      </c>
      <c r="M2960">
        <v>0</v>
      </c>
    </row>
    <row r="2961" spans="1:13" x14ac:dyDescent="0.2">
      <c r="A2961">
        <v>5740033</v>
      </c>
      <c r="B2961" t="s">
        <v>6289</v>
      </c>
      <c r="C2961" t="s">
        <v>11858</v>
      </c>
      <c r="D2961" t="s">
        <v>7369</v>
      </c>
      <c r="E2961" t="s">
        <v>6292</v>
      </c>
      <c r="F2961" t="s">
        <v>11859</v>
      </c>
      <c r="G2961" t="s">
        <v>7370</v>
      </c>
      <c r="H2961">
        <v>0</v>
      </c>
      <c r="I2961">
        <v>0</v>
      </c>
      <c r="J2961">
        <v>0</v>
      </c>
      <c r="K2961">
        <v>0</v>
      </c>
      <c r="L2961">
        <v>0</v>
      </c>
      <c r="M2961">
        <v>0</v>
      </c>
    </row>
    <row r="2962" spans="1:13" x14ac:dyDescent="0.2">
      <c r="A2962">
        <v>5740042</v>
      </c>
      <c r="B2962" t="s">
        <v>6289</v>
      </c>
      <c r="C2962" t="s">
        <v>11858</v>
      </c>
      <c r="D2962" t="s">
        <v>6623</v>
      </c>
      <c r="E2962" t="s">
        <v>6292</v>
      </c>
      <c r="F2962" t="s">
        <v>11859</v>
      </c>
      <c r="G2962" t="s">
        <v>6624</v>
      </c>
      <c r="H2962">
        <v>0</v>
      </c>
      <c r="I2962">
        <v>0</v>
      </c>
      <c r="J2962">
        <v>1</v>
      </c>
      <c r="K2962">
        <v>0</v>
      </c>
      <c r="L2962">
        <v>0</v>
      </c>
      <c r="M2962">
        <v>0</v>
      </c>
    </row>
    <row r="2963" spans="1:13" x14ac:dyDescent="0.2">
      <c r="A2963">
        <v>5740001</v>
      </c>
      <c r="B2963" t="s">
        <v>6289</v>
      </c>
      <c r="C2963" t="s">
        <v>11858</v>
      </c>
      <c r="D2963" t="s">
        <v>8550</v>
      </c>
      <c r="E2963" t="s">
        <v>6292</v>
      </c>
      <c r="F2963" t="s">
        <v>11859</v>
      </c>
      <c r="G2963" t="s">
        <v>8551</v>
      </c>
      <c r="H2963">
        <v>0</v>
      </c>
      <c r="I2963">
        <v>0</v>
      </c>
      <c r="J2963">
        <v>0</v>
      </c>
      <c r="K2963">
        <v>0</v>
      </c>
      <c r="L2963">
        <v>0</v>
      </c>
      <c r="M2963">
        <v>0</v>
      </c>
    </row>
    <row r="2964" spans="1:13" x14ac:dyDescent="0.2">
      <c r="A2964">
        <v>5740031</v>
      </c>
      <c r="B2964" t="s">
        <v>6289</v>
      </c>
      <c r="C2964" t="s">
        <v>11858</v>
      </c>
      <c r="D2964" t="s">
        <v>11866</v>
      </c>
      <c r="E2964" t="s">
        <v>6292</v>
      </c>
      <c r="F2964" t="s">
        <v>11859</v>
      </c>
      <c r="G2964" t="s">
        <v>11867</v>
      </c>
      <c r="H2964">
        <v>0</v>
      </c>
      <c r="I2964">
        <v>0</v>
      </c>
      <c r="J2964">
        <v>0</v>
      </c>
      <c r="K2964">
        <v>0</v>
      </c>
      <c r="L2964">
        <v>0</v>
      </c>
      <c r="M2964">
        <v>0</v>
      </c>
    </row>
    <row r="2965" spans="1:13" x14ac:dyDescent="0.2">
      <c r="A2965">
        <v>5740007</v>
      </c>
      <c r="B2965" t="s">
        <v>6289</v>
      </c>
      <c r="C2965" t="s">
        <v>11858</v>
      </c>
      <c r="D2965" t="s">
        <v>11868</v>
      </c>
      <c r="E2965" t="s">
        <v>6292</v>
      </c>
      <c r="F2965" t="s">
        <v>11859</v>
      </c>
      <c r="G2965" t="s">
        <v>11869</v>
      </c>
      <c r="H2965">
        <v>0</v>
      </c>
      <c r="I2965">
        <v>0</v>
      </c>
      <c r="J2965">
        <v>0</v>
      </c>
      <c r="K2965">
        <v>0</v>
      </c>
      <c r="L2965">
        <v>0</v>
      </c>
      <c r="M2965">
        <v>0</v>
      </c>
    </row>
    <row r="2966" spans="1:13" x14ac:dyDescent="0.2">
      <c r="A2966">
        <v>5740008</v>
      </c>
      <c r="B2966" t="s">
        <v>6289</v>
      </c>
      <c r="C2966" t="s">
        <v>11858</v>
      </c>
      <c r="D2966" t="s">
        <v>7825</v>
      </c>
      <c r="E2966" t="s">
        <v>6292</v>
      </c>
      <c r="F2966" t="s">
        <v>11859</v>
      </c>
      <c r="G2966" t="s">
        <v>7826</v>
      </c>
      <c r="H2966">
        <v>0</v>
      </c>
      <c r="I2966">
        <v>0</v>
      </c>
      <c r="J2966">
        <v>0</v>
      </c>
      <c r="K2966">
        <v>0</v>
      </c>
      <c r="L2966">
        <v>0</v>
      </c>
      <c r="M2966">
        <v>0</v>
      </c>
    </row>
    <row r="2967" spans="1:13" x14ac:dyDescent="0.2">
      <c r="A2967">
        <v>5740025</v>
      </c>
      <c r="B2967" t="s">
        <v>6289</v>
      </c>
      <c r="C2967" t="s">
        <v>11858</v>
      </c>
      <c r="D2967" t="s">
        <v>11870</v>
      </c>
      <c r="E2967" t="s">
        <v>6292</v>
      </c>
      <c r="F2967" t="s">
        <v>11859</v>
      </c>
      <c r="G2967" t="s">
        <v>11871</v>
      </c>
      <c r="H2967">
        <v>0</v>
      </c>
      <c r="I2967">
        <v>0</v>
      </c>
      <c r="J2967">
        <v>1</v>
      </c>
      <c r="K2967">
        <v>0</v>
      </c>
      <c r="L2967">
        <v>0</v>
      </c>
      <c r="M2967">
        <v>0</v>
      </c>
    </row>
    <row r="2968" spans="1:13" x14ac:dyDescent="0.2">
      <c r="A2968">
        <v>5740064</v>
      </c>
      <c r="B2968" t="s">
        <v>6289</v>
      </c>
      <c r="C2968" t="s">
        <v>11858</v>
      </c>
      <c r="D2968" t="s">
        <v>11872</v>
      </c>
      <c r="E2968" t="s">
        <v>6292</v>
      </c>
      <c r="F2968" t="s">
        <v>11859</v>
      </c>
      <c r="G2968" t="s">
        <v>11873</v>
      </c>
      <c r="H2968">
        <v>0</v>
      </c>
      <c r="I2968">
        <v>0</v>
      </c>
      <c r="J2968">
        <v>1</v>
      </c>
      <c r="K2968">
        <v>0</v>
      </c>
      <c r="L2968">
        <v>0</v>
      </c>
      <c r="M2968">
        <v>0</v>
      </c>
    </row>
    <row r="2969" spans="1:13" x14ac:dyDescent="0.2">
      <c r="A2969">
        <v>5740028</v>
      </c>
      <c r="B2969" t="s">
        <v>6289</v>
      </c>
      <c r="C2969" t="s">
        <v>11858</v>
      </c>
      <c r="D2969" t="s">
        <v>6587</v>
      </c>
      <c r="E2969" t="s">
        <v>6292</v>
      </c>
      <c r="F2969" t="s">
        <v>11859</v>
      </c>
      <c r="G2969" t="s">
        <v>6588</v>
      </c>
      <c r="H2969">
        <v>0</v>
      </c>
      <c r="I2969">
        <v>0</v>
      </c>
      <c r="J2969">
        <v>0</v>
      </c>
      <c r="K2969">
        <v>0</v>
      </c>
      <c r="L2969">
        <v>0</v>
      </c>
      <c r="M2969">
        <v>0</v>
      </c>
    </row>
    <row r="2970" spans="1:13" x14ac:dyDescent="0.2">
      <c r="A2970">
        <v>5740077</v>
      </c>
      <c r="B2970" t="s">
        <v>6289</v>
      </c>
      <c r="C2970" t="s">
        <v>11858</v>
      </c>
      <c r="D2970" t="s">
        <v>11874</v>
      </c>
      <c r="E2970" t="s">
        <v>6292</v>
      </c>
      <c r="F2970" t="s">
        <v>11859</v>
      </c>
      <c r="G2970" t="s">
        <v>11875</v>
      </c>
      <c r="H2970">
        <v>0</v>
      </c>
      <c r="I2970">
        <v>0</v>
      </c>
      <c r="J2970">
        <v>1</v>
      </c>
      <c r="K2970">
        <v>0</v>
      </c>
      <c r="L2970">
        <v>0</v>
      </c>
      <c r="M2970">
        <v>0</v>
      </c>
    </row>
    <row r="2971" spans="1:13" x14ac:dyDescent="0.2">
      <c r="A2971">
        <v>5740035</v>
      </c>
      <c r="B2971" t="s">
        <v>6289</v>
      </c>
      <c r="C2971" t="s">
        <v>11858</v>
      </c>
      <c r="D2971" t="s">
        <v>11876</v>
      </c>
      <c r="E2971" t="s">
        <v>6292</v>
      </c>
      <c r="F2971" t="s">
        <v>11859</v>
      </c>
      <c r="G2971" t="s">
        <v>11877</v>
      </c>
      <c r="H2971">
        <v>0</v>
      </c>
      <c r="I2971">
        <v>0</v>
      </c>
      <c r="J2971">
        <v>0</v>
      </c>
      <c r="K2971">
        <v>0</v>
      </c>
      <c r="L2971">
        <v>0</v>
      </c>
      <c r="M2971">
        <v>0</v>
      </c>
    </row>
    <row r="2972" spans="1:13" x14ac:dyDescent="0.2">
      <c r="A2972">
        <v>5740053</v>
      </c>
      <c r="B2972" t="s">
        <v>6289</v>
      </c>
      <c r="C2972" t="s">
        <v>11858</v>
      </c>
      <c r="D2972" t="s">
        <v>11878</v>
      </c>
      <c r="E2972" t="s">
        <v>6292</v>
      </c>
      <c r="F2972" t="s">
        <v>11859</v>
      </c>
      <c r="G2972" t="s">
        <v>11879</v>
      </c>
      <c r="H2972">
        <v>0</v>
      </c>
      <c r="I2972">
        <v>0</v>
      </c>
      <c r="J2972">
        <v>0</v>
      </c>
      <c r="K2972">
        <v>0</v>
      </c>
      <c r="L2972">
        <v>0</v>
      </c>
      <c r="M2972">
        <v>0</v>
      </c>
    </row>
    <row r="2973" spans="1:13" x14ac:dyDescent="0.2">
      <c r="A2973">
        <v>5740051</v>
      </c>
      <c r="B2973" t="s">
        <v>6289</v>
      </c>
      <c r="C2973" t="s">
        <v>11858</v>
      </c>
      <c r="D2973" t="s">
        <v>11880</v>
      </c>
      <c r="E2973" t="s">
        <v>6292</v>
      </c>
      <c r="F2973" t="s">
        <v>11859</v>
      </c>
      <c r="G2973" t="s">
        <v>11881</v>
      </c>
      <c r="H2973">
        <v>0</v>
      </c>
      <c r="I2973">
        <v>0</v>
      </c>
      <c r="J2973">
        <v>0</v>
      </c>
      <c r="K2973">
        <v>0</v>
      </c>
      <c r="L2973">
        <v>0</v>
      </c>
      <c r="M2973">
        <v>0</v>
      </c>
    </row>
    <row r="2974" spans="1:13" x14ac:dyDescent="0.2">
      <c r="A2974">
        <v>5740056</v>
      </c>
      <c r="B2974" t="s">
        <v>6289</v>
      </c>
      <c r="C2974" t="s">
        <v>11858</v>
      </c>
      <c r="D2974" t="s">
        <v>11882</v>
      </c>
      <c r="E2974" t="s">
        <v>6292</v>
      </c>
      <c r="F2974" t="s">
        <v>11859</v>
      </c>
      <c r="G2974" t="s">
        <v>11883</v>
      </c>
      <c r="H2974">
        <v>0</v>
      </c>
      <c r="I2974">
        <v>0</v>
      </c>
      <c r="J2974">
        <v>0</v>
      </c>
      <c r="K2974">
        <v>0</v>
      </c>
      <c r="L2974">
        <v>0</v>
      </c>
      <c r="M2974">
        <v>0</v>
      </c>
    </row>
    <row r="2975" spans="1:13" x14ac:dyDescent="0.2">
      <c r="A2975">
        <v>5740057</v>
      </c>
      <c r="B2975" t="s">
        <v>6289</v>
      </c>
      <c r="C2975" t="s">
        <v>11858</v>
      </c>
      <c r="D2975" t="s">
        <v>11884</v>
      </c>
      <c r="E2975" t="s">
        <v>6292</v>
      </c>
      <c r="F2975" t="s">
        <v>11859</v>
      </c>
      <c r="G2975" t="s">
        <v>11885</v>
      </c>
      <c r="H2975">
        <v>0</v>
      </c>
      <c r="I2975">
        <v>0</v>
      </c>
      <c r="J2975">
        <v>0</v>
      </c>
      <c r="K2975">
        <v>0</v>
      </c>
      <c r="L2975">
        <v>0</v>
      </c>
      <c r="M2975">
        <v>0</v>
      </c>
    </row>
    <row r="2976" spans="1:13" x14ac:dyDescent="0.2">
      <c r="A2976">
        <v>5740052</v>
      </c>
      <c r="B2976" t="s">
        <v>6289</v>
      </c>
      <c r="C2976" t="s">
        <v>11858</v>
      </c>
      <c r="D2976" t="s">
        <v>11886</v>
      </c>
      <c r="E2976" t="s">
        <v>6292</v>
      </c>
      <c r="F2976" t="s">
        <v>11859</v>
      </c>
      <c r="G2976" t="s">
        <v>11887</v>
      </c>
      <c r="H2976">
        <v>0</v>
      </c>
      <c r="I2976">
        <v>0</v>
      </c>
      <c r="J2976">
        <v>0</v>
      </c>
      <c r="K2976">
        <v>0</v>
      </c>
      <c r="L2976">
        <v>0</v>
      </c>
      <c r="M2976">
        <v>0</v>
      </c>
    </row>
    <row r="2977" spans="1:13" x14ac:dyDescent="0.2">
      <c r="A2977">
        <v>5740054</v>
      </c>
      <c r="B2977" t="s">
        <v>6289</v>
      </c>
      <c r="C2977" t="s">
        <v>11858</v>
      </c>
      <c r="D2977" t="s">
        <v>11888</v>
      </c>
      <c r="E2977" t="s">
        <v>6292</v>
      </c>
      <c r="F2977" t="s">
        <v>11859</v>
      </c>
      <c r="G2977" t="s">
        <v>11889</v>
      </c>
      <c r="H2977">
        <v>0</v>
      </c>
      <c r="I2977">
        <v>0</v>
      </c>
      <c r="J2977">
        <v>0</v>
      </c>
      <c r="K2977">
        <v>0</v>
      </c>
      <c r="L2977">
        <v>0</v>
      </c>
      <c r="M2977">
        <v>0</v>
      </c>
    </row>
    <row r="2978" spans="1:13" x14ac:dyDescent="0.2">
      <c r="A2978">
        <v>5740055</v>
      </c>
      <c r="B2978" t="s">
        <v>6289</v>
      </c>
      <c r="C2978" t="s">
        <v>11858</v>
      </c>
      <c r="D2978" t="s">
        <v>11890</v>
      </c>
      <c r="E2978" t="s">
        <v>6292</v>
      </c>
      <c r="F2978" t="s">
        <v>11859</v>
      </c>
      <c r="G2978" t="s">
        <v>11891</v>
      </c>
      <c r="H2978">
        <v>0</v>
      </c>
      <c r="I2978">
        <v>0</v>
      </c>
      <c r="J2978">
        <v>0</v>
      </c>
      <c r="K2978">
        <v>0</v>
      </c>
      <c r="L2978">
        <v>0</v>
      </c>
      <c r="M2978">
        <v>0</v>
      </c>
    </row>
    <row r="2979" spans="1:13" x14ac:dyDescent="0.2">
      <c r="A2979">
        <v>5740037</v>
      </c>
      <c r="B2979" t="s">
        <v>6289</v>
      </c>
      <c r="C2979" t="s">
        <v>11858</v>
      </c>
      <c r="D2979" t="s">
        <v>6407</v>
      </c>
      <c r="E2979" t="s">
        <v>6292</v>
      </c>
      <c r="F2979" t="s">
        <v>11859</v>
      </c>
      <c r="G2979" t="s">
        <v>6408</v>
      </c>
      <c r="H2979">
        <v>0</v>
      </c>
      <c r="I2979">
        <v>0</v>
      </c>
      <c r="J2979">
        <v>0</v>
      </c>
      <c r="K2979">
        <v>0</v>
      </c>
      <c r="L2979">
        <v>0</v>
      </c>
      <c r="M2979">
        <v>0</v>
      </c>
    </row>
    <row r="2980" spans="1:13" x14ac:dyDescent="0.2">
      <c r="A2980">
        <v>5740036</v>
      </c>
      <c r="B2980" t="s">
        <v>6289</v>
      </c>
      <c r="C2980" t="s">
        <v>11858</v>
      </c>
      <c r="D2980" t="s">
        <v>7555</v>
      </c>
      <c r="E2980" t="s">
        <v>6292</v>
      </c>
      <c r="F2980" t="s">
        <v>11859</v>
      </c>
      <c r="G2980" t="s">
        <v>7556</v>
      </c>
      <c r="H2980">
        <v>0</v>
      </c>
      <c r="I2980">
        <v>0</v>
      </c>
      <c r="J2980">
        <v>0</v>
      </c>
      <c r="K2980">
        <v>0</v>
      </c>
      <c r="L2980">
        <v>0</v>
      </c>
      <c r="M2980">
        <v>0</v>
      </c>
    </row>
    <row r="2981" spans="1:13" x14ac:dyDescent="0.2">
      <c r="A2981">
        <v>5740026</v>
      </c>
      <c r="B2981" t="s">
        <v>6289</v>
      </c>
      <c r="C2981" t="s">
        <v>11858</v>
      </c>
      <c r="D2981" t="s">
        <v>11892</v>
      </c>
      <c r="E2981" t="s">
        <v>6292</v>
      </c>
      <c r="F2981" t="s">
        <v>11859</v>
      </c>
      <c r="G2981" t="s">
        <v>11893</v>
      </c>
      <c r="H2981">
        <v>0</v>
      </c>
      <c r="I2981">
        <v>0</v>
      </c>
      <c r="J2981">
        <v>1</v>
      </c>
      <c r="K2981">
        <v>0</v>
      </c>
      <c r="L2981">
        <v>0</v>
      </c>
      <c r="M2981">
        <v>0</v>
      </c>
    </row>
    <row r="2982" spans="1:13" x14ac:dyDescent="0.2">
      <c r="A2982">
        <v>5740061</v>
      </c>
      <c r="B2982" t="s">
        <v>6289</v>
      </c>
      <c r="C2982" t="s">
        <v>11858</v>
      </c>
      <c r="D2982" t="s">
        <v>6305</v>
      </c>
      <c r="E2982" t="s">
        <v>6292</v>
      </c>
      <c r="F2982" t="s">
        <v>11859</v>
      </c>
      <c r="G2982" t="s">
        <v>6306</v>
      </c>
      <c r="H2982">
        <v>0</v>
      </c>
      <c r="I2982">
        <v>0</v>
      </c>
      <c r="J2982">
        <v>0</v>
      </c>
      <c r="K2982">
        <v>0</v>
      </c>
      <c r="L2982">
        <v>0</v>
      </c>
      <c r="M2982">
        <v>0</v>
      </c>
    </row>
    <row r="2983" spans="1:13" x14ac:dyDescent="0.2">
      <c r="A2983">
        <v>5740045</v>
      </c>
      <c r="B2983" t="s">
        <v>6289</v>
      </c>
      <c r="C2983" t="s">
        <v>11858</v>
      </c>
      <c r="D2983" t="s">
        <v>11894</v>
      </c>
      <c r="E2983" t="s">
        <v>6292</v>
      </c>
      <c r="F2983" t="s">
        <v>11859</v>
      </c>
      <c r="G2983" t="s">
        <v>11895</v>
      </c>
      <c r="H2983">
        <v>0</v>
      </c>
      <c r="I2983">
        <v>0</v>
      </c>
      <c r="J2983">
        <v>1</v>
      </c>
      <c r="K2983">
        <v>0</v>
      </c>
      <c r="L2983">
        <v>0</v>
      </c>
      <c r="M2983">
        <v>0</v>
      </c>
    </row>
    <row r="2984" spans="1:13" x14ac:dyDescent="0.2">
      <c r="A2984">
        <v>5740012</v>
      </c>
      <c r="B2984" t="s">
        <v>6289</v>
      </c>
      <c r="C2984" t="s">
        <v>11858</v>
      </c>
      <c r="D2984" t="s">
        <v>11896</v>
      </c>
      <c r="E2984" t="s">
        <v>6292</v>
      </c>
      <c r="F2984" t="s">
        <v>11859</v>
      </c>
      <c r="G2984" t="s">
        <v>11897</v>
      </c>
      <c r="H2984">
        <v>0</v>
      </c>
      <c r="I2984">
        <v>0</v>
      </c>
      <c r="J2984">
        <v>0</v>
      </c>
      <c r="K2984">
        <v>0</v>
      </c>
      <c r="L2984">
        <v>0</v>
      </c>
      <c r="M2984">
        <v>0</v>
      </c>
    </row>
    <row r="2985" spans="1:13" x14ac:dyDescent="0.2">
      <c r="A2985">
        <v>5740074</v>
      </c>
      <c r="B2985" t="s">
        <v>6289</v>
      </c>
      <c r="C2985" t="s">
        <v>11858</v>
      </c>
      <c r="D2985" t="s">
        <v>11898</v>
      </c>
      <c r="E2985" t="s">
        <v>6292</v>
      </c>
      <c r="F2985" t="s">
        <v>11859</v>
      </c>
      <c r="G2985" t="s">
        <v>11899</v>
      </c>
      <c r="H2985">
        <v>0</v>
      </c>
      <c r="I2985">
        <v>0</v>
      </c>
      <c r="J2985">
        <v>1</v>
      </c>
      <c r="K2985">
        <v>0</v>
      </c>
      <c r="L2985">
        <v>0</v>
      </c>
      <c r="M2985">
        <v>0</v>
      </c>
    </row>
    <row r="2986" spans="1:13" x14ac:dyDescent="0.2">
      <c r="A2986">
        <v>5740017</v>
      </c>
      <c r="B2986" t="s">
        <v>6289</v>
      </c>
      <c r="C2986" t="s">
        <v>11858</v>
      </c>
      <c r="D2986" t="s">
        <v>11900</v>
      </c>
      <c r="E2986" t="s">
        <v>6292</v>
      </c>
      <c r="F2986" t="s">
        <v>11859</v>
      </c>
      <c r="G2986" t="s">
        <v>11901</v>
      </c>
      <c r="H2986">
        <v>0</v>
      </c>
      <c r="I2986">
        <v>0</v>
      </c>
      <c r="J2986">
        <v>0</v>
      </c>
      <c r="K2986">
        <v>0</v>
      </c>
      <c r="L2986">
        <v>0</v>
      </c>
      <c r="M2986">
        <v>0</v>
      </c>
    </row>
    <row r="2987" spans="1:13" x14ac:dyDescent="0.2">
      <c r="A2987">
        <v>5740014</v>
      </c>
      <c r="B2987" t="s">
        <v>6289</v>
      </c>
      <c r="C2987" t="s">
        <v>11858</v>
      </c>
      <c r="D2987" t="s">
        <v>11902</v>
      </c>
      <c r="E2987" t="s">
        <v>6292</v>
      </c>
      <c r="F2987" t="s">
        <v>11859</v>
      </c>
      <c r="G2987" t="s">
        <v>11903</v>
      </c>
      <c r="H2987">
        <v>0</v>
      </c>
      <c r="I2987">
        <v>0</v>
      </c>
      <c r="J2987">
        <v>1</v>
      </c>
      <c r="K2987">
        <v>0</v>
      </c>
      <c r="L2987">
        <v>0</v>
      </c>
      <c r="M2987">
        <v>0</v>
      </c>
    </row>
    <row r="2988" spans="1:13" x14ac:dyDescent="0.2">
      <c r="A2988">
        <v>5740013</v>
      </c>
      <c r="B2988" t="s">
        <v>6289</v>
      </c>
      <c r="C2988" t="s">
        <v>11858</v>
      </c>
      <c r="D2988" t="s">
        <v>11904</v>
      </c>
      <c r="E2988" t="s">
        <v>6292</v>
      </c>
      <c r="F2988" t="s">
        <v>11859</v>
      </c>
      <c r="G2988" t="s">
        <v>11905</v>
      </c>
      <c r="H2988">
        <v>0</v>
      </c>
      <c r="I2988">
        <v>0</v>
      </c>
      <c r="J2988">
        <v>1</v>
      </c>
      <c r="K2988">
        <v>0</v>
      </c>
      <c r="L2988">
        <v>0</v>
      </c>
      <c r="M2988">
        <v>0</v>
      </c>
    </row>
    <row r="2989" spans="1:13" x14ac:dyDescent="0.2">
      <c r="A2989">
        <v>5740006</v>
      </c>
      <c r="B2989" t="s">
        <v>6289</v>
      </c>
      <c r="C2989" t="s">
        <v>11858</v>
      </c>
      <c r="D2989" t="s">
        <v>11906</v>
      </c>
      <c r="E2989" t="s">
        <v>6292</v>
      </c>
      <c r="F2989" t="s">
        <v>11859</v>
      </c>
      <c r="G2989" t="s">
        <v>11907</v>
      </c>
      <c r="H2989">
        <v>0</v>
      </c>
      <c r="I2989">
        <v>0</v>
      </c>
      <c r="J2989">
        <v>0</v>
      </c>
      <c r="K2989">
        <v>0</v>
      </c>
      <c r="L2989">
        <v>0</v>
      </c>
      <c r="M2989">
        <v>0</v>
      </c>
    </row>
    <row r="2990" spans="1:13" x14ac:dyDescent="0.2">
      <c r="A2990">
        <v>5740063</v>
      </c>
      <c r="B2990" t="s">
        <v>6289</v>
      </c>
      <c r="C2990" t="s">
        <v>11858</v>
      </c>
      <c r="D2990" t="s">
        <v>11908</v>
      </c>
      <c r="E2990" t="s">
        <v>6292</v>
      </c>
      <c r="F2990" t="s">
        <v>11859</v>
      </c>
      <c r="G2990" t="s">
        <v>11909</v>
      </c>
      <c r="H2990">
        <v>0</v>
      </c>
      <c r="I2990">
        <v>0</v>
      </c>
      <c r="J2990">
        <v>0</v>
      </c>
      <c r="K2990">
        <v>0</v>
      </c>
      <c r="L2990">
        <v>0</v>
      </c>
      <c r="M2990">
        <v>0</v>
      </c>
    </row>
    <row r="2991" spans="1:13" x14ac:dyDescent="0.2">
      <c r="A2991">
        <v>5740002</v>
      </c>
      <c r="B2991" t="s">
        <v>6289</v>
      </c>
      <c r="C2991" t="s">
        <v>11858</v>
      </c>
      <c r="D2991" t="s">
        <v>7759</v>
      </c>
      <c r="E2991" t="s">
        <v>6292</v>
      </c>
      <c r="F2991" t="s">
        <v>11859</v>
      </c>
      <c r="G2991" t="s">
        <v>7760</v>
      </c>
      <c r="H2991">
        <v>0</v>
      </c>
      <c r="I2991">
        <v>0</v>
      </c>
      <c r="J2991">
        <v>0</v>
      </c>
      <c r="K2991">
        <v>0</v>
      </c>
      <c r="L2991">
        <v>0</v>
      </c>
      <c r="M2991">
        <v>0</v>
      </c>
    </row>
    <row r="2992" spans="1:13" x14ac:dyDescent="0.2">
      <c r="A2992">
        <v>5740005</v>
      </c>
      <c r="B2992" t="s">
        <v>6289</v>
      </c>
      <c r="C2992" t="s">
        <v>11858</v>
      </c>
      <c r="D2992" t="s">
        <v>11910</v>
      </c>
      <c r="E2992" t="s">
        <v>6292</v>
      </c>
      <c r="F2992" t="s">
        <v>11859</v>
      </c>
      <c r="G2992" t="s">
        <v>11911</v>
      </c>
      <c r="H2992">
        <v>0</v>
      </c>
      <c r="I2992">
        <v>0</v>
      </c>
      <c r="J2992">
        <v>0</v>
      </c>
      <c r="K2992">
        <v>0</v>
      </c>
      <c r="L2992">
        <v>0</v>
      </c>
      <c r="M2992">
        <v>0</v>
      </c>
    </row>
    <row r="2993" spans="1:13" x14ac:dyDescent="0.2">
      <c r="A2993">
        <v>5740015</v>
      </c>
      <c r="B2993" t="s">
        <v>6289</v>
      </c>
      <c r="C2993" t="s">
        <v>11858</v>
      </c>
      <c r="D2993" t="s">
        <v>11912</v>
      </c>
      <c r="E2993" t="s">
        <v>6292</v>
      </c>
      <c r="F2993" t="s">
        <v>11859</v>
      </c>
      <c r="G2993" t="s">
        <v>11913</v>
      </c>
      <c r="H2993">
        <v>0</v>
      </c>
      <c r="I2993">
        <v>0</v>
      </c>
      <c r="J2993">
        <v>1</v>
      </c>
      <c r="K2993">
        <v>0</v>
      </c>
      <c r="L2993">
        <v>0</v>
      </c>
      <c r="M2993">
        <v>0</v>
      </c>
    </row>
    <row r="2994" spans="1:13" x14ac:dyDescent="0.2">
      <c r="A2994">
        <v>5740043</v>
      </c>
      <c r="B2994" t="s">
        <v>6289</v>
      </c>
      <c r="C2994" t="s">
        <v>11858</v>
      </c>
      <c r="D2994" t="s">
        <v>11914</v>
      </c>
      <c r="E2994" t="s">
        <v>6292</v>
      </c>
      <c r="F2994" t="s">
        <v>11859</v>
      </c>
      <c r="G2994" t="s">
        <v>11915</v>
      </c>
      <c r="H2994">
        <v>0</v>
      </c>
      <c r="I2994">
        <v>0</v>
      </c>
      <c r="J2994">
        <v>1</v>
      </c>
      <c r="K2994">
        <v>0</v>
      </c>
      <c r="L2994">
        <v>0</v>
      </c>
      <c r="M2994">
        <v>0</v>
      </c>
    </row>
    <row r="2995" spans="1:13" x14ac:dyDescent="0.2">
      <c r="A2995">
        <v>5740041</v>
      </c>
      <c r="B2995" t="s">
        <v>6289</v>
      </c>
      <c r="C2995" t="s">
        <v>11858</v>
      </c>
      <c r="D2995" t="s">
        <v>10229</v>
      </c>
      <c r="E2995" t="s">
        <v>6292</v>
      </c>
      <c r="F2995" t="s">
        <v>11859</v>
      </c>
      <c r="G2995" t="s">
        <v>10230</v>
      </c>
      <c r="H2995">
        <v>0</v>
      </c>
      <c r="I2995">
        <v>0</v>
      </c>
      <c r="J2995">
        <v>0</v>
      </c>
      <c r="K2995">
        <v>0</v>
      </c>
      <c r="L2995">
        <v>0</v>
      </c>
      <c r="M2995">
        <v>0</v>
      </c>
    </row>
    <row r="2996" spans="1:13" x14ac:dyDescent="0.2">
      <c r="A2996">
        <v>5740062</v>
      </c>
      <c r="B2996" t="s">
        <v>6289</v>
      </c>
      <c r="C2996" t="s">
        <v>11858</v>
      </c>
      <c r="D2996" t="s">
        <v>11782</v>
      </c>
      <c r="E2996" t="s">
        <v>6292</v>
      </c>
      <c r="F2996" t="s">
        <v>11859</v>
      </c>
      <c r="G2996" t="s">
        <v>11916</v>
      </c>
      <c r="H2996">
        <v>0</v>
      </c>
      <c r="I2996">
        <v>0</v>
      </c>
      <c r="J2996">
        <v>1</v>
      </c>
      <c r="K2996">
        <v>0</v>
      </c>
      <c r="L2996">
        <v>0</v>
      </c>
      <c r="M2996">
        <v>0</v>
      </c>
    </row>
    <row r="2997" spans="1:13" x14ac:dyDescent="0.2">
      <c r="A2997">
        <v>5740022</v>
      </c>
      <c r="B2997" t="s">
        <v>6289</v>
      </c>
      <c r="C2997" t="s">
        <v>11858</v>
      </c>
      <c r="D2997" t="s">
        <v>11917</v>
      </c>
      <c r="E2997" t="s">
        <v>6292</v>
      </c>
      <c r="F2997" t="s">
        <v>11859</v>
      </c>
      <c r="G2997" t="s">
        <v>11918</v>
      </c>
      <c r="H2997">
        <v>0</v>
      </c>
      <c r="I2997">
        <v>0</v>
      </c>
      <c r="J2997">
        <v>1</v>
      </c>
      <c r="K2997">
        <v>0</v>
      </c>
      <c r="L2997">
        <v>0</v>
      </c>
      <c r="M2997">
        <v>0</v>
      </c>
    </row>
    <row r="2998" spans="1:13" x14ac:dyDescent="0.2">
      <c r="A2998">
        <v>5740021</v>
      </c>
      <c r="B2998" t="s">
        <v>6289</v>
      </c>
      <c r="C2998" t="s">
        <v>11858</v>
      </c>
      <c r="D2998" t="s">
        <v>11919</v>
      </c>
      <c r="E2998" t="s">
        <v>6292</v>
      </c>
      <c r="F2998" t="s">
        <v>11859</v>
      </c>
      <c r="G2998" t="s">
        <v>11920</v>
      </c>
      <c r="H2998">
        <v>0</v>
      </c>
      <c r="I2998">
        <v>0</v>
      </c>
      <c r="J2998">
        <v>0</v>
      </c>
      <c r="K2998">
        <v>0</v>
      </c>
      <c r="L2998">
        <v>0</v>
      </c>
      <c r="M2998">
        <v>0</v>
      </c>
    </row>
    <row r="2999" spans="1:13" x14ac:dyDescent="0.2">
      <c r="A2999">
        <v>5740072</v>
      </c>
      <c r="B2999" t="s">
        <v>6289</v>
      </c>
      <c r="C2999" t="s">
        <v>11858</v>
      </c>
      <c r="D2999" t="s">
        <v>11921</v>
      </c>
      <c r="E2999" t="s">
        <v>6292</v>
      </c>
      <c r="F2999" t="s">
        <v>11859</v>
      </c>
      <c r="G2999" t="s">
        <v>11922</v>
      </c>
      <c r="H2999">
        <v>0</v>
      </c>
      <c r="I2999">
        <v>0</v>
      </c>
      <c r="J2999">
        <v>1</v>
      </c>
      <c r="K2999">
        <v>0</v>
      </c>
      <c r="L2999">
        <v>0</v>
      </c>
      <c r="M2999">
        <v>0</v>
      </c>
    </row>
    <row r="3000" spans="1:13" x14ac:dyDescent="0.2">
      <c r="A3000">
        <v>5740075</v>
      </c>
      <c r="B3000" t="s">
        <v>6289</v>
      </c>
      <c r="C3000" t="s">
        <v>11858</v>
      </c>
      <c r="D3000" t="s">
        <v>11923</v>
      </c>
      <c r="E3000" t="s">
        <v>6292</v>
      </c>
      <c r="F3000" t="s">
        <v>11859</v>
      </c>
      <c r="G3000" t="s">
        <v>11924</v>
      </c>
      <c r="H3000">
        <v>0</v>
      </c>
      <c r="I3000">
        <v>0</v>
      </c>
      <c r="J3000">
        <v>0</v>
      </c>
      <c r="K3000">
        <v>0</v>
      </c>
      <c r="L3000">
        <v>0</v>
      </c>
      <c r="M3000">
        <v>0</v>
      </c>
    </row>
    <row r="3001" spans="1:13" x14ac:dyDescent="0.2">
      <c r="A3001">
        <v>5740071</v>
      </c>
      <c r="B3001" t="s">
        <v>6289</v>
      </c>
      <c r="C3001" t="s">
        <v>11858</v>
      </c>
      <c r="D3001" t="s">
        <v>11925</v>
      </c>
      <c r="E3001" t="s">
        <v>6292</v>
      </c>
      <c r="F3001" t="s">
        <v>11859</v>
      </c>
      <c r="G3001" t="s">
        <v>11926</v>
      </c>
      <c r="H3001">
        <v>0</v>
      </c>
      <c r="I3001">
        <v>0</v>
      </c>
      <c r="J3001">
        <v>1</v>
      </c>
      <c r="K3001">
        <v>0</v>
      </c>
      <c r="L3001">
        <v>0</v>
      </c>
      <c r="M3001">
        <v>0</v>
      </c>
    </row>
    <row r="3002" spans="1:13" x14ac:dyDescent="0.2">
      <c r="A3002">
        <v>5740011</v>
      </c>
      <c r="B3002" t="s">
        <v>6289</v>
      </c>
      <c r="C3002" t="s">
        <v>11858</v>
      </c>
      <c r="D3002" t="s">
        <v>11927</v>
      </c>
      <c r="E3002" t="s">
        <v>6292</v>
      </c>
      <c r="F3002" t="s">
        <v>11859</v>
      </c>
      <c r="G3002" t="s">
        <v>11928</v>
      </c>
      <c r="H3002">
        <v>0</v>
      </c>
      <c r="I3002">
        <v>0</v>
      </c>
      <c r="J3002">
        <v>1</v>
      </c>
      <c r="K3002">
        <v>0</v>
      </c>
      <c r="L3002">
        <v>0</v>
      </c>
      <c r="M3002">
        <v>0</v>
      </c>
    </row>
    <row r="3003" spans="1:13" x14ac:dyDescent="0.2">
      <c r="A3003">
        <v>5740034</v>
      </c>
      <c r="B3003" t="s">
        <v>6289</v>
      </c>
      <c r="C3003" t="s">
        <v>11858</v>
      </c>
      <c r="D3003" t="s">
        <v>11929</v>
      </c>
      <c r="E3003" t="s">
        <v>6292</v>
      </c>
      <c r="F3003" t="s">
        <v>11859</v>
      </c>
      <c r="G3003" t="s">
        <v>11930</v>
      </c>
      <c r="H3003">
        <v>0</v>
      </c>
      <c r="I3003">
        <v>0</v>
      </c>
      <c r="J3003">
        <v>1</v>
      </c>
      <c r="K3003">
        <v>0</v>
      </c>
      <c r="L3003">
        <v>0</v>
      </c>
      <c r="M3003">
        <v>0</v>
      </c>
    </row>
    <row r="3004" spans="1:13" x14ac:dyDescent="0.2">
      <c r="A3004">
        <v>5740027</v>
      </c>
      <c r="B3004" t="s">
        <v>6289</v>
      </c>
      <c r="C3004" t="s">
        <v>11858</v>
      </c>
      <c r="D3004" t="s">
        <v>11931</v>
      </c>
      <c r="E3004" t="s">
        <v>6292</v>
      </c>
      <c r="F3004" t="s">
        <v>11859</v>
      </c>
      <c r="G3004" t="s">
        <v>11932</v>
      </c>
      <c r="H3004">
        <v>0</v>
      </c>
      <c r="I3004">
        <v>0</v>
      </c>
      <c r="J3004">
        <v>0</v>
      </c>
      <c r="K3004">
        <v>0</v>
      </c>
      <c r="L3004">
        <v>0</v>
      </c>
      <c r="M3004">
        <v>0</v>
      </c>
    </row>
    <row r="3005" spans="1:13" x14ac:dyDescent="0.2">
      <c r="A3005">
        <v>5740073</v>
      </c>
      <c r="B3005" t="s">
        <v>6289</v>
      </c>
      <c r="C3005" t="s">
        <v>11858</v>
      </c>
      <c r="D3005" t="s">
        <v>9309</v>
      </c>
      <c r="E3005" t="s">
        <v>6292</v>
      </c>
      <c r="F3005" t="s">
        <v>11859</v>
      </c>
      <c r="G3005" t="s">
        <v>9994</v>
      </c>
      <c r="H3005">
        <v>0</v>
      </c>
      <c r="I3005">
        <v>0</v>
      </c>
      <c r="J3005">
        <v>1</v>
      </c>
      <c r="K3005">
        <v>0</v>
      </c>
      <c r="L3005">
        <v>0</v>
      </c>
      <c r="M3005">
        <v>0</v>
      </c>
    </row>
    <row r="3006" spans="1:13" x14ac:dyDescent="0.2">
      <c r="A3006">
        <v>5740004</v>
      </c>
      <c r="B3006" t="s">
        <v>6289</v>
      </c>
      <c r="C3006" t="s">
        <v>11858</v>
      </c>
      <c r="D3006" t="s">
        <v>11933</v>
      </c>
      <c r="E3006" t="s">
        <v>6292</v>
      </c>
      <c r="F3006" t="s">
        <v>11859</v>
      </c>
      <c r="G3006" t="s">
        <v>11934</v>
      </c>
      <c r="H3006">
        <v>0</v>
      </c>
      <c r="I3006">
        <v>0</v>
      </c>
      <c r="J3006">
        <v>0</v>
      </c>
      <c r="K3006">
        <v>0</v>
      </c>
      <c r="L3006">
        <v>0</v>
      </c>
      <c r="M3006">
        <v>0</v>
      </c>
    </row>
    <row r="3007" spans="1:13" x14ac:dyDescent="0.2">
      <c r="A3007">
        <v>5740023</v>
      </c>
      <c r="B3007" t="s">
        <v>6289</v>
      </c>
      <c r="C3007" t="s">
        <v>11858</v>
      </c>
      <c r="D3007" t="s">
        <v>11935</v>
      </c>
      <c r="E3007" t="s">
        <v>6292</v>
      </c>
      <c r="F3007" t="s">
        <v>11859</v>
      </c>
      <c r="G3007" t="s">
        <v>11936</v>
      </c>
      <c r="H3007">
        <v>0</v>
      </c>
      <c r="I3007">
        <v>0</v>
      </c>
      <c r="J3007">
        <v>1</v>
      </c>
      <c r="K3007">
        <v>0</v>
      </c>
      <c r="L3007">
        <v>0</v>
      </c>
      <c r="M3007">
        <v>0</v>
      </c>
    </row>
    <row r="3008" spans="1:13" x14ac:dyDescent="0.2">
      <c r="A3008">
        <v>5740016</v>
      </c>
      <c r="B3008" t="s">
        <v>6289</v>
      </c>
      <c r="C3008" t="s">
        <v>11858</v>
      </c>
      <c r="D3008" t="s">
        <v>11937</v>
      </c>
      <c r="E3008" t="s">
        <v>6292</v>
      </c>
      <c r="F3008" t="s">
        <v>11859</v>
      </c>
      <c r="G3008" t="s">
        <v>11938</v>
      </c>
      <c r="H3008">
        <v>0</v>
      </c>
      <c r="I3008">
        <v>0</v>
      </c>
      <c r="J3008">
        <v>0</v>
      </c>
      <c r="K3008">
        <v>0</v>
      </c>
      <c r="L3008">
        <v>0</v>
      </c>
      <c r="M3008">
        <v>0</v>
      </c>
    </row>
    <row r="3009" spans="1:13" x14ac:dyDescent="0.2">
      <c r="A3009">
        <v>5740044</v>
      </c>
      <c r="B3009" t="s">
        <v>6289</v>
      </c>
      <c r="C3009" t="s">
        <v>11858</v>
      </c>
      <c r="D3009" t="s">
        <v>11939</v>
      </c>
      <c r="E3009" t="s">
        <v>6292</v>
      </c>
      <c r="F3009" t="s">
        <v>11859</v>
      </c>
      <c r="G3009" t="s">
        <v>11940</v>
      </c>
      <c r="H3009">
        <v>0</v>
      </c>
      <c r="I3009">
        <v>0</v>
      </c>
      <c r="J3009">
        <v>1</v>
      </c>
      <c r="K3009">
        <v>0</v>
      </c>
      <c r="L3009">
        <v>0</v>
      </c>
      <c r="M3009">
        <v>0</v>
      </c>
    </row>
    <row r="3010" spans="1:13" x14ac:dyDescent="0.2">
      <c r="A3010">
        <v>5940000</v>
      </c>
      <c r="B3010" t="s">
        <v>6289</v>
      </c>
      <c r="C3010" t="s">
        <v>11941</v>
      </c>
      <c r="D3010" t="s">
        <v>6291</v>
      </c>
      <c r="E3010" t="s">
        <v>6292</v>
      </c>
      <c r="F3010" t="s">
        <v>11942</v>
      </c>
      <c r="G3010" t="s">
        <v>6294</v>
      </c>
      <c r="H3010">
        <v>0</v>
      </c>
      <c r="I3010">
        <v>0</v>
      </c>
      <c r="J3010">
        <v>0</v>
      </c>
      <c r="K3010">
        <v>0</v>
      </c>
      <c r="L3010">
        <v>0</v>
      </c>
      <c r="M3010">
        <v>0</v>
      </c>
    </row>
    <row r="3011" spans="1:13" x14ac:dyDescent="0.2">
      <c r="A3011">
        <v>5941153</v>
      </c>
      <c r="B3011" t="s">
        <v>6289</v>
      </c>
      <c r="C3011" t="s">
        <v>11941</v>
      </c>
      <c r="D3011" t="s">
        <v>11943</v>
      </c>
      <c r="E3011" t="s">
        <v>6292</v>
      </c>
      <c r="F3011" t="s">
        <v>11942</v>
      </c>
      <c r="G3011" t="s">
        <v>11944</v>
      </c>
      <c r="H3011">
        <v>0</v>
      </c>
      <c r="I3011">
        <v>0</v>
      </c>
      <c r="J3011">
        <v>0</v>
      </c>
      <c r="K3011">
        <v>0</v>
      </c>
      <c r="L3011">
        <v>0</v>
      </c>
      <c r="M3011">
        <v>0</v>
      </c>
    </row>
    <row r="3012" spans="1:13" x14ac:dyDescent="0.2">
      <c r="A3012">
        <v>5940053</v>
      </c>
      <c r="B3012" t="s">
        <v>6289</v>
      </c>
      <c r="C3012" t="s">
        <v>11941</v>
      </c>
      <c r="D3012" t="s">
        <v>11945</v>
      </c>
      <c r="E3012" t="s">
        <v>6292</v>
      </c>
      <c r="F3012" t="s">
        <v>11942</v>
      </c>
      <c r="G3012" t="s">
        <v>11946</v>
      </c>
      <c r="H3012">
        <v>0</v>
      </c>
      <c r="I3012">
        <v>0</v>
      </c>
      <c r="J3012">
        <v>0</v>
      </c>
      <c r="K3012">
        <v>0</v>
      </c>
      <c r="L3012">
        <v>0</v>
      </c>
      <c r="M3012">
        <v>0</v>
      </c>
    </row>
    <row r="3013" spans="1:13" x14ac:dyDescent="0.2">
      <c r="A3013">
        <v>5941157</v>
      </c>
      <c r="B3013" t="s">
        <v>6289</v>
      </c>
      <c r="C3013" t="s">
        <v>11941</v>
      </c>
      <c r="D3013" t="s">
        <v>11947</v>
      </c>
      <c r="E3013" t="s">
        <v>6292</v>
      </c>
      <c r="F3013" t="s">
        <v>11942</v>
      </c>
      <c r="G3013" t="s">
        <v>11948</v>
      </c>
      <c r="H3013">
        <v>0</v>
      </c>
      <c r="I3013">
        <v>0</v>
      </c>
      <c r="J3013">
        <v>0</v>
      </c>
      <c r="K3013">
        <v>0</v>
      </c>
      <c r="L3013">
        <v>0</v>
      </c>
      <c r="M3013">
        <v>0</v>
      </c>
    </row>
    <row r="3014" spans="1:13" x14ac:dyDescent="0.2">
      <c r="A3014">
        <v>5940083</v>
      </c>
      <c r="B3014" t="s">
        <v>6289</v>
      </c>
      <c r="C3014" t="s">
        <v>11941</v>
      </c>
      <c r="D3014" t="s">
        <v>11949</v>
      </c>
      <c r="E3014" t="s">
        <v>6292</v>
      </c>
      <c r="F3014" t="s">
        <v>11942</v>
      </c>
      <c r="G3014" t="s">
        <v>11950</v>
      </c>
      <c r="H3014">
        <v>0</v>
      </c>
      <c r="I3014">
        <v>0</v>
      </c>
      <c r="J3014">
        <v>1</v>
      </c>
      <c r="K3014">
        <v>0</v>
      </c>
      <c r="L3014">
        <v>0</v>
      </c>
      <c r="M3014">
        <v>0</v>
      </c>
    </row>
    <row r="3015" spans="1:13" x14ac:dyDescent="0.2">
      <c r="A3015">
        <v>5940032</v>
      </c>
      <c r="B3015" t="s">
        <v>6289</v>
      </c>
      <c r="C3015" t="s">
        <v>11941</v>
      </c>
      <c r="D3015" t="s">
        <v>11951</v>
      </c>
      <c r="E3015" t="s">
        <v>6292</v>
      </c>
      <c r="F3015" t="s">
        <v>11942</v>
      </c>
      <c r="G3015" t="s">
        <v>11952</v>
      </c>
      <c r="H3015">
        <v>0</v>
      </c>
      <c r="I3015">
        <v>0</v>
      </c>
      <c r="J3015">
        <v>0</v>
      </c>
      <c r="K3015">
        <v>0</v>
      </c>
      <c r="L3015">
        <v>0</v>
      </c>
      <c r="M3015">
        <v>0</v>
      </c>
    </row>
    <row r="3016" spans="1:13" x14ac:dyDescent="0.2">
      <c r="A3016">
        <v>5940054</v>
      </c>
      <c r="B3016" t="s">
        <v>6289</v>
      </c>
      <c r="C3016" t="s">
        <v>11941</v>
      </c>
      <c r="D3016" t="s">
        <v>11953</v>
      </c>
      <c r="E3016" t="s">
        <v>6292</v>
      </c>
      <c r="F3016" t="s">
        <v>11942</v>
      </c>
      <c r="G3016" t="s">
        <v>11954</v>
      </c>
      <c r="H3016">
        <v>0</v>
      </c>
      <c r="I3016">
        <v>0</v>
      </c>
      <c r="J3016">
        <v>0</v>
      </c>
      <c r="K3016">
        <v>0</v>
      </c>
      <c r="L3016">
        <v>0</v>
      </c>
      <c r="M3016">
        <v>0</v>
      </c>
    </row>
    <row r="3017" spans="1:13" x14ac:dyDescent="0.2">
      <c r="A3017">
        <v>5940072</v>
      </c>
      <c r="B3017" t="s">
        <v>6289</v>
      </c>
      <c r="C3017" t="s">
        <v>11941</v>
      </c>
      <c r="D3017" t="s">
        <v>11955</v>
      </c>
      <c r="E3017" t="s">
        <v>6292</v>
      </c>
      <c r="F3017" t="s">
        <v>11942</v>
      </c>
      <c r="G3017" t="s">
        <v>11956</v>
      </c>
      <c r="H3017">
        <v>0</v>
      </c>
      <c r="I3017">
        <v>0</v>
      </c>
      <c r="J3017">
        <v>0</v>
      </c>
      <c r="K3017">
        <v>0</v>
      </c>
      <c r="L3017">
        <v>0</v>
      </c>
      <c r="M3017">
        <v>0</v>
      </c>
    </row>
    <row r="3018" spans="1:13" x14ac:dyDescent="0.2">
      <c r="A3018">
        <v>5940041</v>
      </c>
      <c r="B3018" t="s">
        <v>6289</v>
      </c>
      <c r="C3018" t="s">
        <v>11941</v>
      </c>
      <c r="D3018" t="s">
        <v>11957</v>
      </c>
      <c r="E3018" t="s">
        <v>6292</v>
      </c>
      <c r="F3018" t="s">
        <v>11942</v>
      </c>
      <c r="G3018" t="s">
        <v>11958</v>
      </c>
      <c r="H3018">
        <v>0</v>
      </c>
      <c r="I3018">
        <v>0</v>
      </c>
      <c r="J3018">
        <v>1</v>
      </c>
      <c r="K3018">
        <v>0</v>
      </c>
      <c r="L3018">
        <v>0</v>
      </c>
      <c r="M3018">
        <v>0</v>
      </c>
    </row>
    <row r="3019" spans="1:13" x14ac:dyDescent="0.2">
      <c r="A3019">
        <v>5940063</v>
      </c>
      <c r="B3019" t="s">
        <v>6289</v>
      </c>
      <c r="C3019" t="s">
        <v>11941</v>
      </c>
      <c r="D3019" t="s">
        <v>11959</v>
      </c>
      <c r="E3019" t="s">
        <v>6292</v>
      </c>
      <c r="F3019" t="s">
        <v>11942</v>
      </c>
      <c r="G3019" t="s">
        <v>11960</v>
      </c>
      <c r="H3019">
        <v>0</v>
      </c>
      <c r="I3019">
        <v>0</v>
      </c>
      <c r="J3019">
        <v>1</v>
      </c>
      <c r="K3019">
        <v>0</v>
      </c>
      <c r="L3019">
        <v>0</v>
      </c>
      <c r="M3019">
        <v>0</v>
      </c>
    </row>
    <row r="3020" spans="1:13" x14ac:dyDescent="0.2">
      <c r="A3020">
        <v>5940011</v>
      </c>
      <c r="B3020" t="s">
        <v>6289</v>
      </c>
      <c r="C3020" t="s">
        <v>11941</v>
      </c>
      <c r="D3020" t="s">
        <v>11961</v>
      </c>
      <c r="E3020" t="s">
        <v>6292</v>
      </c>
      <c r="F3020" t="s">
        <v>11942</v>
      </c>
      <c r="G3020" t="s">
        <v>11962</v>
      </c>
      <c r="H3020">
        <v>0</v>
      </c>
      <c r="I3020">
        <v>0</v>
      </c>
      <c r="J3020">
        <v>0</v>
      </c>
      <c r="K3020">
        <v>0</v>
      </c>
      <c r="L3020">
        <v>0</v>
      </c>
      <c r="M3020">
        <v>0</v>
      </c>
    </row>
    <row r="3021" spans="1:13" x14ac:dyDescent="0.2">
      <c r="A3021">
        <v>5941156</v>
      </c>
      <c r="B3021" t="s">
        <v>6289</v>
      </c>
      <c r="C3021" t="s">
        <v>11941</v>
      </c>
      <c r="D3021" t="s">
        <v>11963</v>
      </c>
      <c r="E3021" t="s">
        <v>6292</v>
      </c>
      <c r="F3021" t="s">
        <v>11942</v>
      </c>
      <c r="G3021" t="s">
        <v>11964</v>
      </c>
      <c r="H3021">
        <v>0</v>
      </c>
      <c r="I3021">
        <v>0</v>
      </c>
      <c r="J3021">
        <v>0</v>
      </c>
      <c r="K3021">
        <v>0</v>
      </c>
      <c r="L3021">
        <v>0</v>
      </c>
      <c r="M3021">
        <v>0</v>
      </c>
    </row>
    <row r="3022" spans="1:13" x14ac:dyDescent="0.2">
      <c r="A3022">
        <v>5941103</v>
      </c>
      <c r="B3022" t="s">
        <v>6289</v>
      </c>
      <c r="C3022" t="s">
        <v>11941</v>
      </c>
      <c r="D3022" t="s">
        <v>11965</v>
      </c>
      <c r="E3022" t="s">
        <v>6292</v>
      </c>
      <c r="F3022" t="s">
        <v>11942</v>
      </c>
      <c r="G3022" t="s">
        <v>11966</v>
      </c>
      <c r="H3022">
        <v>0</v>
      </c>
      <c r="I3022">
        <v>0</v>
      </c>
      <c r="J3022">
        <v>0</v>
      </c>
      <c r="K3022">
        <v>0</v>
      </c>
      <c r="L3022">
        <v>0</v>
      </c>
      <c r="M3022">
        <v>0</v>
      </c>
    </row>
    <row r="3023" spans="1:13" x14ac:dyDescent="0.2">
      <c r="A3023">
        <v>5940004</v>
      </c>
      <c r="B3023" t="s">
        <v>6289</v>
      </c>
      <c r="C3023" t="s">
        <v>11941</v>
      </c>
      <c r="D3023" t="s">
        <v>6960</v>
      </c>
      <c r="E3023" t="s">
        <v>6292</v>
      </c>
      <c r="F3023" t="s">
        <v>11942</v>
      </c>
      <c r="G3023" t="s">
        <v>6961</v>
      </c>
      <c r="H3023">
        <v>0</v>
      </c>
      <c r="I3023">
        <v>0</v>
      </c>
      <c r="J3023">
        <v>0</v>
      </c>
      <c r="K3023">
        <v>0</v>
      </c>
      <c r="L3023">
        <v>0</v>
      </c>
      <c r="M3023">
        <v>0</v>
      </c>
    </row>
    <row r="3024" spans="1:13" x14ac:dyDescent="0.2">
      <c r="A3024">
        <v>5941134</v>
      </c>
      <c r="B3024" t="s">
        <v>6289</v>
      </c>
      <c r="C3024" t="s">
        <v>11941</v>
      </c>
      <c r="D3024" t="s">
        <v>11967</v>
      </c>
      <c r="E3024" t="s">
        <v>6292</v>
      </c>
      <c r="F3024" t="s">
        <v>11942</v>
      </c>
      <c r="G3024" t="s">
        <v>11968</v>
      </c>
      <c r="H3024">
        <v>0</v>
      </c>
      <c r="I3024">
        <v>0</v>
      </c>
      <c r="J3024">
        <v>0</v>
      </c>
      <c r="K3024">
        <v>0</v>
      </c>
      <c r="L3024">
        <v>0</v>
      </c>
      <c r="M3024">
        <v>0</v>
      </c>
    </row>
    <row r="3025" spans="1:13" x14ac:dyDescent="0.2">
      <c r="A3025">
        <v>5941128</v>
      </c>
      <c r="B3025" t="s">
        <v>6289</v>
      </c>
      <c r="C3025" t="s">
        <v>11941</v>
      </c>
      <c r="D3025" t="s">
        <v>11969</v>
      </c>
      <c r="E3025" t="s">
        <v>6292</v>
      </c>
      <c r="F3025" t="s">
        <v>11942</v>
      </c>
      <c r="G3025" t="s">
        <v>9152</v>
      </c>
      <c r="H3025">
        <v>0</v>
      </c>
      <c r="I3025">
        <v>0</v>
      </c>
      <c r="J3025">
        <v>0</v>
      </c>
      <c r="K3025">
        <v>0</v>
      </c>
      <c r="L3025">
        <v>0</v>
      </c>
      <c r="M3025">
        <v>0</v>
      </c>
    </row>
    <row r="3026" spans="1:13" x14ac:dyDescent="0.2">
      <c r="A3026">
        <v>5940074</v>
      </c>
      <c r="B3026" t="s">
        <v>6289</v>
      </c>
      <c r="C3026" t="s">
        <v>11941</v>
      </c>
      <c r="D3026" t="s">
        <v>11970</v>
      </c>
      <c r="E3026" t="s">
        <v>6292</v>
      </c>
      <c r="F3026" t="s">
        <v>11942</v>
      </c>
      <c r="G3026" t="s">
        <v>11971</v>
      </c>
      <c r="H3026">
        <v>0</v>
      </c>
      <c r="I3026">
        <v>0</v>
      </c>
      <c r="J3026">
        <v>0</v>
      </c>
      <c r="K3026">
        <v>0</v>
      </c>
      <c r="L3026">
        <v>0</v>
      </c>
      <c r="M3026">
        <v>0</v>
      </c>
    </row>
    <row r="3027" spans="1:13" x14ac:dyDescent="0.2">
      <c r="A3027">
        <v>5940006</v>
      </c>
      <c r="B3027" t="s">
        <v>6289</v>
      </c>
      <c r="C3027" t="s">
        <v>11941</v>
      </c>
      <c r="D3027" t="s">
        <v>11972</v>
      </c>
      <c r="E3027" t="s">
        <v>6292</v>
      </c>
      <c r="F3027" t="s">
        <v>11942</v>
      </c>
      <c r="G3027" t="s">
        <v>11973</v>
      </c>
      <c r="H3027">
        <v>0</v>
      </c>
      <c r="I3027">
        <v>0</v>
      </c>
      <c r="J3027">
        <v>0</v>
      </c>
      <c r="K3027">
        <v>0</v>
      </c>
      <c r="L3027">
        <v>0</v>
      </c>
      <c r="M3027">
        <v>0</v>
      </c>
    </row>
    <row r="3028" spans="1:13" x14ac:dyDescent="0.2">
      <c r="A3028">
        <v>5941127</v>
      </c>
      <c r="B3028" t="s">
        <v>6289</v>
      </c>
      <c r="C3028" t="s">
        <v>11941</v>
      </c>
      <c r="D3028" t="s">
        <v>11974</v>
      </c>
      <c r="E3028" t="s">
        <v>6292</v>
      </c>
      <c r="F3028" t="s">
        <v>11942</v>
      </c>
      <c r="G3028" t="s">
        <v>11975</v>
      </c>
      <c r="H3028">
        <v>0</v>
      </c>
      <c r="I3028">
        <v>0</v>
      </c>
      <c r="J3028">
        <v>0</v>
      </c>
      <c r="K3028">
        <v>0</v>
      </c>
      <c r="L3028">
        <v>0</v>
      </c>
      <c r="M3028">
        <v>0</v>
      </c>
    </row>
    <row r="3029" spans="1:13" x14ac:dyDescent="0.2">
      <c r="A3029">
        <v>5940012</v>
      </c>
      <c r="B3029" t="s">
        <v>6289</v>
      </c>
      <c r="C3029" t="s">
        <v>11941</v>
      </c>
      <c r="D3029" t="s">
        <v>11976</v>
      </c>
      <c r="E3029" t="s">
        <v>6292</v>
      </c>
      <c r="F3029" t="s">
        <v>11942</v>
      </c>
      <c r="G3029" t="s">
        <v>11977</v>
      </c>
      <c r="H3029">
        <v>0</v>
      </c>
      <c r="I3029">
        <v>0</v>
      </c>
      <c r="J3029">
        <v>0</v>
      </c>
      <c r="K3029">
        <v>0</v>
      </c>
      <c r="L3029">
        <v>0</v>
      </c>
      <c r="M3029">
        <v>0</v>
      </c>
    </row>
    <row r="3030" spans="1:13" x14ac:dyDescent="0.2">
      <c r="A3030">
        <v>5941117</v>
      </c>
      <c r="B3030" t="s">
        <v>6289</v>
      </c>
      <c r="C3030" t="s">
        <v>11941</v>
      </c>
      <c r="D3030" t="s">
        <v>11978</v>
      </c>
      <c r="E3030" t="s">
        <v>6292</v>
      </c>
      <c r="F3030" t="s">
        <v>11942</v>
      </c>
      <c r="G3030" t="s">
        <v>11979</v>
      </c>
      <c r="H3030">
        <v>0</v>
      </c>
      <c r="I3030">
        <v>0</v>
      </c>
      <c r="J3030">
        <v>0</v>
      </c>
      <c r="K3030">
        <v>0</v>
      </c>
      <c r="L3030">
        <v>0</v>
      </c>
      <c r="M3030">
        <v>0</v>
      </c>
    </row>
    <row r="3031" spans="1:13" x14ac:dyDescent="0.2">
      <c r="A3031">
        <v>5940002</v>
      </c>
      <c r="B3031" t="s">
        <v>6289</v>
      </c>
      <c r="C3031" t="s">
        <v>11941</v>
      </c>
      <c r="D3031" t="s">
        <v>11980</v>
      </c>
      <c r="E3031" t="s">
        <v>6292</v>
      </c>
      <c r="F3031" t="s">
        <v>11942</v>
      </c>
      <c r="G3031" t="s">
        <v>7802</v>
      </c>
      <c r="H3031">
        <v>0</v>
      </c>
      <c r="I3031">
        <v>0</v>
      </c>
      <c r="J3031">
        <v>0</v>
      </c>
      <c r="K3031">
        <v>0</v>
      </c>
      <c r="L3031">
        <v>0</v>
      </c>
      <c r="M3031">
        <v>0</v>
      </c>
    </row>
    <row r="3032" spans="1:13" x14ac:dyDescent="0.2">
      <c r="A3032">
        <v>5941151</v>
      </c>
      <c r="B3032" t="s">
        <v>6289</v>
      </c>
      <c r="C3032" t="s">
        <v>11941</v>
      </c>
      <c r="D3032" t="s">
        <v>11981</v>
      </c>
      <c r="E3032" t="s">
        <v>6292</v>
      </c>
      <c r="F3032" t="s">
        <v>11942</v>
      </c>
      <c r="G3032" t="s">
        <v>11982</v>
      </c>
      <c r="H3032">
        <v>0</v>
      </c>
      <c r="I3032">
        <v>0</v>
      </c>
      <c r="J3032">
        <v>0</v>
      </c>
      <c r="K3032">
        <v>0</v>
      </c>
      <c r="L3032">
        <v>0</v>
      </c>
      <c r="M3032">
        <v>0</v>
      </c>
    </row>
    <row r="3033" spans="1:13" x14ac:dyDescent="0.2">
      <c r="A3033">
        <v>5940065</v>
      </c>
      <c r="B3033" t="s">
        <v>6289</v>
      </c>
      <c r="C3033" t="s">
        <v>11941</v>
      </c>
      <c r="D3033" t="s">
        <v>11983</v>
      </c>
      <c r="E3033" t="s">
        <v>6292</v>
      </c>
      <c r="F3033" t="s">
        <v>11942</v>
      </c>
      <c r="G3033" t="s">
        <v>11984</v>
      </c>
      <c r="H3033">
        <v>0</v>
      </c>
      <c r="I3033">
        <v>0</v>
      </c>
      <c r="J3033">
        <v>0</v>
      </c>
      <c r="K3033">
        <v>0</v>
      </c>
      <c r="L3033">
        <v>0</v>
      </c>
      <c r="M3033">
        <v>0</v>
      </c>
    </row>
    <row r="3034" spans="1:13" x14ac:dyDescent="0.2">
      <c r="A3034">
        <v>5941122</v>
      </c>
      <c r="B3034" t="s">
        <v>6289</v>
      </c>
      <c r="C3034" t="s">
        <v>11941</v>
      </c>
      <c r="D3034" t="s">
        <v>11985</v>
      </c>
      <c r="E3034" t="s">
        <v>6292</v>
      </c>
      <c r="F3034" t="s">
        <v>11942</v>
      </c>
      <c r="G3034" t="s">
        <v>11986</v>
      </c>
      <c r="H3034">
        <v>0</v>
      </c>
      <c r="I3034">
        <v>0</v>
      </c>
      <c r="J3034">
        <v>0</v>
      </c>
      <c r="K3034">
        <v>0</v>
      </c>
      <c r="L3034">
        <v>0</v>
      </c>
      <c r="M3034">
        <v>0</v>
      </c>
    </row>
    <row r="3035" spans="1:13" x14ac:dyDescent="0.2">
      <c r="A3035">
        <v>5941126</v>
      </c>
      <c r="B3035" t="s">
        <v>6289</v>
      </c>
      <c r="C3035" t="s">
        <v>11941</v>
      </c>
      <c r="D3035" t="s">
        <v>11987</v>
      </c>
      <c r="E3035" t="s">
        <v>6292</v>
      </c>
      <c r="F3035" t="s">
        <v>11942</v>
      </c>
      <c r="G3035" t="s">
        <v>11988</v>
      </c>
      <c r="H3035">
        <v>0</v>
      </c>
      <c r="I3035">
        <v>0</v>
      </c>
      <c r="J3035">
        <v>0</v>
      </c>
      <c r="K3035">
        <v>0</v>
      </c>
      <c r="L3035">
        <v>0</v>
      </c>
      <c r="M3035">
        <v>0</v>
      </c>
    </row>
    <row r="3036" spans="1:13" x14ac:dyDescent="0.2">
      <c r="A3036">
        <v>5940081</v>
      </c>
      <c r="B3036" t="s">
        <v>6289</v>
      </c>
      <c r="C3036" t="s">
        <v>11941</v>
      </c>
      <c r="D3036" t="s">
        <v>11989</v>
      </c>
      <c r="E3036" t="s">
        <v>6292</v>
      </c>
      <c r="F3036" t="s">
        <v>11942</v>
      </c>
      <c r="G3036" t="s">
        <v>11990</v>
      </c>
      <c r="H3036">
        <v>0</v>
      </c>
      <c r="I3036">
        <v>0</v>
      </c>
      <c r="J3036">
        <v>0</v>
      </c>
      <c r="K3036">
        <v>0</v>
      </c>
      <c r="L3036">
        <v>0</v>
      </c>
      <c r="M3036">
        <v>0</v>
      </c>
    </row>
    <row r="3037" spans="1:13" x14ac:dyDescent="0.2">
      <c r="A3037">
        <v>5941113</v>
      </c>
      <c r="B3037" t="s">
        <v>6289</v>
      </c>
      <c r="C3037" t="s">
        <v>11941</v>
      </c>
      <c r="D3037" t="s">
        <v>11991</v>
      </c>
      <c r="E3037" t="s">
        <v>6292</v>
      </c>
      <c r="F3037" t="s">
        <v>11942</v>
      </c>
      <c r="G3037" t="s">
        <v>11992</v>
      </c>
      <c r="H3037">
        <v>0</v>
      </c>
      <c r="I3037">
        <v>0</v>
      </c>
      <c r="J3037">
        <v>0</v>
      </c>
      <c r="K3037">
        <v>0</v>
      </c>
      <c r="L3037">
        <v>0</v>
      </c>
      <c r="M3037">
        <v>0</v>
      </c>
    </row>
    <row r="3038" spans="1:13" x14ac:dyDescent="0.2">
      <c r="A3038">
        <v>5940022</v>
      </c>
      <c r="B3038" t="s">
        <v>6289</v>
      </c>
      <c r="C3038" t="s">
        <v>11941</v>
      </c>
      <c r="D3038" t="s">
        <v>11993</v>
      </c>
      <c r="E3038" t="s">
        <v>6292</v>
      </c>
      <c r="F3038" t="s">
        <v>11942</v>
      </c>
      <c r="G3038" t="s">
        <v>11994</v>
      </c>
      <c r="H3038">
        <v>0</v>
      </c>
      <c r="I3038">
        <v>0</v>
      </c>
      <c r="J3038">
        <v>0</v>
      </c>
      <c r="K3038">
        <v>0</v>
      </c>
      <c r="L3038">
        <v>0</v>
      </c>
      <c r="M3038">
        <v>0</v>
      </c>
    </row>
    <row r="3039" spans="1:13" x14ac:dyDescent="0.2">
      <c r="A3039">
        <v>5940066</v>
      </c>
      <c r="B3039" t="s">
        <v>6289</v>
      </c>
      <c r="C3039" t="s">
        <v>11941</v>
      </c>
      <c r="D3039" t="s">
        <v>11995</v>
      </c>
      <c r="E3039" t="s">
        <v>6292</v>
      </c>
      <c r="F3039" t="s">
        <v>11942</v>
      </c>
      <c r="G3039" t="s">
        <v>11996</v>
      </c>
      <c r="H3039">
        <v>0</v>
      </c>
      <c r="I3039">
        <v>0</v>
      </c>
      <c r="J3039">
        <v>0</v>
      </c>
      <c r="K3039">
        <v>0</v>
      </c>
      <c r="L3039">
        <v>0</v>
      </c>
      <c r="M3039">
        <v>0</v>
      </c>
    </row>
    <row r="3040" spans="1:13" x14ac:dyDescent="0.2">
      <c r="A3040">
        <v>5941111</v>
      </c>
      <c r="B3040" t="s">
        <v>6289</v>
      </c>
      <c r="C3040" t="s">
        <v>11941</v>
      </c>
      <c r="D3040" t="s">
        <v>11997</v>
      </c>
      <c r="E3040" t="s">
        <v>6292</v>
      </c>
      <c r="F3040" t="s">
        <v>11942</v>
      </c>
      <c r="G3040" t="s">
        <v>11998</v>
      </c>
      <c r="H3040">
        <v>0</v>
      </c>
      <c r="I3040">
        <v>0</v>
      </c>
      <c r="J3040">
        <v>1</v>
      </c>
      <c r="K3040">
        <v>0</v>
      </c>
      <c r="L3040">
        <v>0</v>
      </c>
      <c r="M3040">
        <v>0</v>
      </c>
    </row>
    <row r="3041" spans="1:13" x14ac:dyDescent="0.2">
      <c r="A3041">
        <v>5941114</v>
      </c>
      <c r="B3041" t="s">
        <v>6289</v>
      </c>
      <c r="C3041" t="s">
        <v>11941</v>
      </c>
      <c r="D3041" t="s">
        <v>6517</v>
      </c>
      <c r="E3041" t="s">
        <v>6292</v>
      </c>
      <c r="F3041" t="s">
        <v>11942</v>
      </c>
      <c r="G3041" t="s">
        <v>6518</v>
      </c>
      <c r="H3041">
        <v>0</v>
      </c>
      <c r="I3041">
        <v>0</v>
      </c>
      <c r="J3041">
        <v>0</v>
      </c>
      <c r="K3041">
        <v>0</v>
      </c>
      <c r="L3041">
        <v>0</v>
      </c>
      <c r="M3041">
        <v>0</v>
      </c>
    </row>
    <row r="3042" spans="1:13" x14ac:dyDescent="0.2">
      <c r="A3042">
        <v>5940005</v>
      </c>
      <c r="B3042" t="s">
        <v>6289</v>
      </c>
      <c r="C3042" t="s">
        <v>11941</v>
      </c>
      <c r="D3042" t="s">
        <v>11999</v>
      </c>
      <c r="E3042" t="s">
        <v>6292</v>
      </c>
      <c r="F3042" t="s">
        <v>11942</v>
      </c>
      <c r="G3042" t="s">
        <v>12000</v>
      </c>
      <c r="H3042">
        <v>0</v>
      </c>
      <c r="I3042">
        <v>0</v>
      </c>
      <c r="J3042">
        <v>1</v>
      </c>
      <c r="K3042">
        <v>0</v>
      </c>
      <c r="L3042">
        <v>0</v>
      </c>
      <c r="M3042">
        <v>0</v>
      </c>
    </row>
    <row r="3043" spans="1:13" x14ac:dyDescent="0.2">
      <c r="A3043">
        <v>5940052</v>
      </c>
      <c r="B3043" t="s">
        <v>6289</v>
      </c>
      <c r="C3043" t="s">
        <v>11941</v>
      </c>
      <c r="D3043" t="s">
        <v>12001</v>
      </c>
      <c r="E3043" t="s">
        <v>6292</v>
      </c>
      <c r="F3043" t="s">
        <v>11942</v>
      </c>
      <c r="G3043" t="s">
        <v>12002</v>
      </c>
      <c r="H3043">
        <v>0</v>
      </c>
      <c r="I3043">
        <v>0</v>
      </c>
      <c r="J3043">
        <v>0</v>
      </c>
      <c r="K3043">
        <v>0</v>
      </c>
      <c r="L3043">
        <v>0</v>
      </c>
      <c r="M3043">
        <v>0</v>
      </c>
    </row>
    <row r="3044" spans="1:13" x14ac:dyDescent="0.2">
      <c r="A3044">
        <v>5940021</v>
      </c>
      <c r="B3044" t="s">
        <v>6289</v>
      </c>
      <c r="C3044" t="s">
        <v>11941</v>
      </c>
      <c r="D3044" t="s">
        <v>12003</v>
      </c>
      <c r="E3044" t="s">
        <v>6292</v>
      </c>
      <c r="F3044" t="s">
        <v>11942</v>
      </c>
      <c r="G3044" t="s">
        <v>12004</v>
      </c>
      <c r="H3044">
        <v>0</v>
      </c>
      <c r="I3044">
        <v>0</v>
      </c>
      <c r="J3044">
        <v>1</v>
      </c>
      <c r="K3044">
        <v>0</v>
      </c>
      <c r="L3044">
        <v>0</v>
      </c>
      <c r="M3044">
        <v>0</v>
      </c>
    </row>
    <row r="3045" spans="1:13" x14ac:dyDescent="0.2">
      <c r="A3045">
        <v>5941121</v>
      </c>
      <c r="B3045" t="s">
        <v>6289</v>
      </c>
      <c r="C3045" t="s">
        <v>11941</v>
      </c>
      <c r="D3045" t="s">
        <v>12005</v>
      </c>
      <c r="E3045" t="s">
        <v>6292</v>
      </c>
      <c r="F3045" t="s">
        <v>11942</v>
      </c>
      <c r="G3045" t="s">
        <v>12006</v>
      </c>
      <c r="H3045">
        <v>0</v>
      </c>
      <c r="I3045">
        <v>0</v>
      </c>
      <c r="J3045">
        <v>0</v>
      </c>
      <c r="K3045">
        <v>0</v>
      </c>
      <c r="L3045">
        <v>0</v>
      </c>
      <c r="M3045">
        <v>0</v>
      </c>
    </row>
    <row r="3046" spans="1:13" x14ac:dyDescent="0.2">
      <c r="A3046">
        <v>5941125</v>
      </c>
      <c r="B3046" t="s">
        <v>6289</v>
      </c>
      <c r="C3046" t="s">
        <v>11941</v>
      </c>
      <c r="D3046" t="s">
        <v>12007</v>
      </c>
      <c r="E3046" t="s">
        <v>6292</v>
      </c>
      <c r="F3046" t="s">
        <v>11942</v>
      </c>
      <c r="G3046" t="s">
        <v>12008</v>
      </c>
      <c r="H3046">
        <v>0</v>
      </c>
      <c r="I3046">
        <v>0</v>
      </c>
      <c r="J3046">
        <v>0</v>
      </c>
      <c r="K3046">
        <v>0</v>
      </c>
      <c r="L3046">
        <v>0</v>
      </c>
      <c r="M3046">
        <v>0</v>
      </c>
    </row>
    <row r="3047" spans="1:13" x14ac:dyDescent="0.2">
      <c r="A3047">
        <v>5940003</v>
      </c>
      <c r="B3047" t="s">
        <v>6289</v>
      </c>
      <c r="C3047" t="s">
        <v>11941</v>
      </c>
      <c r="D3047" t="s">
        <v>11567</v>
      </c>
      <c r="E3047" t="s">
        <v>6292</v>
      </c>
      <c r="F3047" t="s">
        <v>11942</v>
      </c>
      <c r="G3047" t="s">
        <v>12009</v>
      </c>
      <c r="H3047">
        <v>0</v>
      </c>
      <c r="I3047">
        <v>0</v>
      </c>
      <c r="J3047">
        <v>0</v>
      </c>
      <c r="K3047">
        <v>0</v>
      </c>
      <c r="L3047">
        <v>0</v>
      </c>
      <c r="M3047">
        <v>0</v>
      </c>
    </row>
    <row r="3048" spans="1:13" x14ac:dyDescent="0.2">
      <c r="A3048">
        <v>5941132</v>
      </c>
      <c r="B3048" t="s">
        <v>6289</v>
      </c>
      <c r="C3048" t="s">
        <v>11941</v>
      </c>
      <c r="D3048" t="s">
        <v>12010</v>
      </c>
      <c r="E3048" t="s">
        <v>6292</v>
      </c>
      <c r="F3048" t="s">
        <v>11942</v>
      </c>
      <c r="G3048" t="s">
        <v>12011</v>
      </c>
      <c r="H3048">
        <v>0</v>
      </c>
      <c r="I3048">
        <v>0</v>
      </c>
      <c r="J3048">
        <v>0</v>
      </c>
      <c r="K3048">
        <v>0</v>
      </c>
      <c r="L3048">
        <v>0</v>
      </c>
      <c r="M3048">
        <v>0</v>
      </c>
    </row>
    <row r="3049" spans="1:13" x14ac:dyDescent="0.2">
      <c r="A3049">
        <v>5941135</v>
      </c>
      <c r="B3049" t="s">
        <v>6289</v>
      </c>
      <c r="C3049" t="s">
        <v>11941</v>
      </c>
      <c r="D3049" t="s">
        <v>12012</v>
      </c>
      <c r="E3049" t="s">
        <v>6292</v>
      </c>
      <c r="F3049" t="s">
        <v>11942</v>
      </c>
      <c r="G3049" t="s">
        <v>12013</v>
      </c>
      <c r="H3049">
        <v>0</v>
      </c>
      <c r="I3049">
        <v>0</v>
      </c>
      <c r="J3049">
        <v>0</v>
      </c>
      <c r="K3049">
        <v>0</v>
      </c>
      <c r="L3049">
        <v>0</v>
      </c>
      <c r="M3049">
        <v>0</v>
      </c>
    </row>
    <row r="3050" spans="1:13" x14ac:dyDescent="0.2">
      <c r="A3050">
        <v>5940013</v>
      </c>
      <c r="B3050" t="s">
        <v>6289</v>
      </c>
      <c r="C3050" t="s">
        <v>11941</v>
      </c>
      <c r="D3050" t="s">
        <v>12014</v>
      </c>
      <c r="E3050" t="s">
        <v>6292</v>
      </c>
      <c r="F3050" t="s">
        <v>11942</v>
      </c>
      <c r="G3050" t="s">
        <v>12015</v>
      </c>
      <c r="H3050">
        <v>0</v>
      </c>
      <c r="I3050">
        <v>0</v>
      </c>
      <c r="J3050">
        <v>1</v>
      </c>
      <c r="K3050">
        <v>0</v>
      </c>
      <c r="L3050">
        <v>0</v>
      </c>
      <c r="M3050">
        <v>0</v>
      </c>
    </row>
    <row r="3051" spans="1:13" x14ac:dyDescent="0.2">
      <c r="A3051">
        <v>5941144</v>
      </c>
      <c r="B3051" t="s">
        <v>6289</v>
      </c>
      <c r="C3051" t="s">
        <v>11941</v>
      </c>
      <c r="D3051" t="s">
        <v>12016</v>
      </c>
      <c r="E3051" t="s">
        <v>6292</v>
      </c>
      <c r="F3051" t="s">
        <v>11942</v>
      </c>
      <c r="G3051" t="s">
        <v>12017</v>
      </c>
      <c r="H3051">
        <v>0</v>
      </c>
      <c r="I3051">
        <v>0</v>
      </c>
      <c r="J3051">
        <v>1</v>
      </c>
      <c r="K3051">
        <v>0</v>
      </c>
      <c r="L3051">
        <v>0</v>
      </c>
      <c r="M3051">
        <v>0</v>
      </c>
    </row>
    <row r="3052" spans="1:13" x14ac:dyDescent="0.2">
      <c r="A3052">
        <v>5940064</v>
      </c>
      <c r="B3052" t="s">
        <v>6289</v>
      </c>
      <c r="C3052" t="s">
        <v>11941</v>
      </c>
      <c r="D3052" t="s">
        <v>12018</v>
      </c>
      <c r="E3052" t="s">
        <v>6292</v>
      </c>
      <c r="F3052" t="s">
        <v>11942</v>
      </c>
      <c r="G3052" t="s">
        <v>12019</v>
      </c>
      <c r="H3052">
        <v>0</v>
      </c>
      <c r="I3052">
        <v>0</v>
      </c>
      <c r="J3052">
        <v>1</v>
      </c>
      <c r="K3052">
        <v>0</v>
      </c>
      <c r="L3052">
        <v>0</v>
      </c>
      <c r="M3052">
        <v>0</v>
      </c>
    </row>
    <row r="3053" spans="1:13" x14ac:dyDescent="0.2">
      <c r="A3053">
        <v>5940062</v>
      </c>
      <c r="B3053" t="s">
        <v>6289</v>
      </c>
      <c r="C3053" t="s">
        <v>11941</v>
      </c>
      <c r="D3053" t="s">
        <v>6545</v>
      </c>
      <c r="E3053" t="s">
        <v>6292</v>
      </c>
      <c r="F3053" t="s">
        <v>11942</v>
      </c>
      <c r="G3053" t="s">
        <v>6546</v>
      </c>
      <c r="H3053">
        <v>0</v>
      </c>
      <c r="I3053">
        <v>0</v>
      </c>
      <c r="J3053">
        <v>0</v>
      </c>
      <c r="K3053">
        <v>0</v>
      </c>
      <c r="L3053">
        <v>0</v>
      </c>
      <c r="M3053">
        <v>0</v>
      </c>
    </row>
    <row r="3054" spans="1:13" x14ac:dyDescent="0.2">
      <c r="A3054">
        <v>5940082</v>
      </c>
      <c r="B3054" t="s">
        <v>6289</v>
      </c>
      <c r="C3054" t="s">
        <v>11941</v>
      </c>
      <c r="D3054" t="s">
        <v>12020</v>
      </c>
      <c r="E3054" t="s">
        <v>6292</v>
      </c>
      <c r="F3054" t="s">
        <v>11942</v>
      </c>
      <c r="G3054" t="s">
        <v>12021</v>
      </c>
      <c r="H3054">
        <v>0</v>
      </c>
      <c r="I3054">
        <v>0</v>
      </c>
      <c r="J3054">
        <v>1</v>
      </c>
      <c r="K3054">
        <v>0</v>
      </c>
      <c r="L3054">
        <v>0</v>
      </c>
      <c r="M3054">
        <v>0</v>
      </c>
    </row>
    <row r="3055" spans="1:13" x14ac:dyDescent="0.2">
      <c r="A3055">
        <v>5941124</v>
      </c>
      <c r="B3055" t="s">
        <v>6289</v>
      </c>
      <c r="C3055" t="s">
        <v>11941</v>
      </c>
      <c r="D3055" t="s">
        <v>12022</v>
      </c>
      <c r="E3055" t="s">
        <v>6292</v>
      </c>
      <c r="F3055" t="s">
        <v>11942</v>
      </c>
      <c r="G3055" t="s">
        <v>12023</v>
      </c>
      <c r="H3055">
        <v>0</v>
      </c>
      <c r="I3055">
        <v>0</v>
      </c>
      <c r="J3055">
        <v>0</v>
      </c>
      <c r="K3055">
        <v>0</v>
      </c>
      <c r="L3055">
        <v>0</v>
      </c>
      <c r="M3055">
        <v>0</v>
      </c>
    </row>
    <row r="3056" spans="1:13" x14ac:dyDescent="0.2">
      <c r="A3056">
        <v>5941116</v>
      </c>
      <c r="B3056" t="s">
        <v>6289</v>
      </c>
      <c r="C3056" t="s">
        <v>11941</v>
      </c>
      <c r="D3056" t="s">
        <v>12024</v>
      </c>
      <c r="E3056" t="s">
        <v>6292</v>
      </c>
      <c r="F3056" t="s">
        <v>11942</v>
      </c>
      <c r="G3056" t="s">
        <v>12025</v>
      </c>
      <c r="H3056">
        <v>0</v>
      </c>
      <c r="I3056">
        <v>0</v>
      </c>
      <c r="J3056">
        <v>0</v>
      </c>
      <c r="K3056">
        <v>0</v>
      </c>
      <c r="L3056">
        <v>0</v>
      </c>
      <c r="M3056">
        <v>0</v>
      </c>
    </row>
    <row r="3057" spans="1:13" x14ac:dyDescent="0.2">
      <c r="A3057">
        <v>5941105</v>
      </c>
      <c r="B3057" t="s">
        <v>6289</v>
      </c>
      <c r="C3057" t="s">
        <v>11941</v>
      </c>
      <c r="D3057" t="s">
        <v>12026</v>
      </c>
      <c r="E3057" t="s">
        <v>6292</v>
      </c>
      <c r="F3057" t="s">
        <v>11942</v>
      </c>
      <c r="G3057" t="s">
        <v>12027</v>
      </c>
      <c r="H3057">
        <v>0</v>
      </c>
      <c r="I3057">
        <v>0</v>
      </c>
      <c r="J3057">
        <v>1</v>
      </c>
      <c r="K3057">
        <v>0</v>
      </c>
      <c r="L3057">
        <v>0</v>
      </c>
      <c r="M3057">
        <v>0</v>
      </c>
    </row>
    <row r="3058" spans="1:13" x14ac:dyDescent="0.2">
      <c r="A3058">
        <v>5940023</v>
      </c>
      <c r="B3058" t="s">
        <v>6289</v>
      </c>
      <c r="C3058" t="s">
        <v>11941</v>
      </c>
      <c r="D3058" t="s">
        <v>12028</v>
      </c>
      <c r="E3058" t="s">
        <v>6292</v>
      </c>
      <c r="F3058" t="s">
        <v>11942</v>
      </c>
      <c r="G3058" t="s">
        <v>12029</v>
      </c>
      <c r="H3058">
        <v>0</v>
      </c>
      <c r="I3058">
        <v>0</v>
      </c>
      <c r="J3058">
        <v>1</v>
      </c>
      <c r="K3058">
        <v>0</v>
      </c>
      <c r="L3058">
        <v>0</v>
      </c>
      <c r="M3058">
        <v>0</v>
      </c>
    </row>
    <row r="3059" spans="1:13" x14ac:dyDescent="0.2">
      <c r="A3059">
        <v>5941106</v>
      </c>
      <c r="B3059" t="s">
        <v>6289</v>
      </c>
      <c r="C3059" t="s">
        <v>11941</v>
      </c>
      <c r="D3059" t="s">
        <v>12030</v>
      </c>
      <c r="E3059" t="s">
        <v>6292</v>
      </c>
      <c r="F3059" t="s">
        <v>11942</v>
      </c>
      <c r="G3059" t="s">
        <v>12031</v>
      </c>
      <c r="H3059">
        <v>0</v>
      </c>
      <c r="I3059">
        <v>0</v>
      </c>
      <c r="J3059">
        <v>0</v>
      </c>
      <c r="K3059">
        <v>0</v>
      </c>
      <c r="L3059">
        <v>0</v>
      </c>
      <c r="M3059">
        <v>0</v>
      </c>
    </row>
    <row r="3060" spans="1:13" x14ac:dyDescent="0.2">
      <c r="A3060">
        <v>5941133</v>
      </c>
      <c r="B3060" t="s">
        <v>6289</v>
      </c>
      <c r="C3060" t="s">
        <v>11941</v>
      </c>
      <c r="D3060" t="s">
        <v>12032</v>
      </c>
      <c r="E3060" t="s">
        <v>6292</v>
      </c>
      <c r="F3060" t="s">
        <v>11942</v>
      </c>
      <c r="G3060" t="s">
        <v>12033</v>
      </c>
      <c r="H3060">
        <v>0</v>
      </c>
      <c r="I3060">
        <v>0</v>
      </c>
      <c r="J3060">
        <v>0</v>
      </c>
      <c r="K3060">
        <v>0</v>
      </c>
      <c r="L3060">
        <v>0</v>
      </c>
      <c r="M3060">
        <v>0</v>
      </c>
    </row>
    <row r="3061" spans="1:13" x14ac:dyDescent="0.2">
      <c r="A3061">
        <v>5941141</v>
      </c>
      <c r="B3061" t="s">
        <v>6289</v>
      </c>
      <c r="C3061" t="s">
        <v>11941</v>
      </c>
      <c r="D3061" t="s">
        <v>12034</v>
      </c>
      <c r="E3061" t="s">
        <v>6292</v>
      </c>
      <c r="F3061" t="s">
        <v>11942</v>
      </c>
      <c r="G3061" t="s">
        <v>12035</v>
      </c>
      <c r="H3061">
        <v>0</v>
      </c>
      <c r="I3061">
        <v>0</v>
      </c>
      <c r="J3061">
        <v>0</v>
      </c>
      <c r="K3061">
        <v>0</v>
      </c>
      <c r="L3061">
        <v>0</v>
      </c>
      <c r="M3061">
        <v>0</v>
      </c>
    </row>
    <row r="3062" spans="1:13" x14ac:dyDescent="0.2">
      <c r="A3062">
        <v>5940075</v>
      </c>
      <c r="B3062" t="s">
        <v>6289</v>
      </c>
      <c r="C3062" t="s">
        <v>11941</v>
      </c>
      <c r="D3062" t="s">
        <v>12036</v>
      </c>
      <c r="E3062" t="s">
        <v>6292</v>
      </c>
      <c r="F3062" t="s">
        <v>11942</v>
      </c>
      <c r="G3062" t="s">
        <v>12037</v>
      </c>
      <c r="H3062">
        <v>0</v>
      </c>
      <c r="I3062">
        <v>0</v>
      </c>
      <c r="J3062">
        <v>0</v>
      </c>
      <c r="K3062">
        <v>0</v>
      </c>
      <c r="L3062">
        <v>0</v>
      </c>
      <c r="M3062">
        <v>0</v>
      </c>
    </row>
    <row r="3063" spans="1:13" x14ac:dyDescent="0.2">
      <c r="A3063">
        <v>5940051</v>
      </c>
      <c r="B3063" t="s">
        <v>6289</v>
      </c>
      <c r="C3063" t="s">
        <v>11941</v>
      </c>
      <c r="D3063" t="s">
        <v>12038</v>
      </c>
      <c r="E3063" t="s">
        <v>6292</v>
      </c>
      <c r="F3063" t="s">
        <v>11942</v>
      </c>
      <c r="G3063" t="s">
        <v>12039</v>
      </c>
      <c r="H3063">
        <v>0</v>
      </c>
      <c r="I3063">
        <v>0</v>
      </c>
      <c r="J3063">
        <v>0</v>
      </c>
      <c r="K3063">
        <v>0</v>
      </c>
      <c r="L3063">
        <v>0</v>
      </c>
      <c r="M3063">
        <v>0</v>
      </c>
    </row>
    <row r="3064" spans="1:13" x14ac:dyDescent="0.2">
      <c r="A3064">
        <v>5940076</v>
      </c>
      <c r="B3064" t="s">
        <v>6289</v>
      </c>
      <c r="C3064" t="s">
        <v>11941</v>
      </c>
      <c r="D3064" t="s">
        <v>12040</v>
      </c>
      <c r="E3064" t="s">
        <v>6292</v>
      </c>
      <c r="F3064" t="s">
        <v>11942</v>
      </c>
      <c r="G3064" t="s">
        <v>12041</v>
      </c>
      <c r="H3064">
        <v>0</v>
      </c>
      <c r="I3064">
        <v>0</v>
      </c>
      <c r="J3064">
        <v>1</v>
      </c>
      <c r="K3064">
        <v>0</v>
      </c>
      <c r="L3064">
        <v>0</v>
      </c>
      <c r="M3064">
        <v>0</v>
      </c>
    </row>
    <row r="3065" spans="1:13" x14ac:dyDescent="0.2">
      <c r="A3065">
        <v>5941142</v>
      </c>
      <c r="B3065" t="s">
        <v>6289</v>
      </c>
      <c r="C3065" t="s">
        <v>11941</v>
      </c>
      <c r="D3065" t="s">
        <v>12042</v>
      </c>
      <c r="E3065" t="s">
        <v>6292</v>
      </c>
      <c r="F3065" t="s">
        <v>11942</v>
      </c>
      <c r="G3065" t="s">
        <v>12043</v>
      </c>
      <c r="H3065">
        <v>0</v>
      </c>
      <c r="I3065">
        <v>0</v>
      </c>
      <c r="J3065">
        <v>0</v>
      </c>
      <c r="K3065">
        <v>0</v>
      </c>
      <c r="L3065">
        <v>0</v>
      </c>
      <c r="M3065">
        <v>0</v>
      </c>
    </row>
    <row r="3066" spans="1:13" x14ac:dyDescent="0.2">
      <c r="A3066">
        <v>5941115</v>
      </c>
      <c r="B3066" t="s">
        <v>6289</v>
      </c>
      <c r="C3066" t="s">
        <v>11941</v>
      </c>
      <c r="D3066" t="s">
        <v>12044</v>
      </c>
      <c r="E3066" t="s">
        <v>6292</v>
      </c>
      <c r="F3066" t="s">
        <v>11942</v>
      </c>
      <c r="G3066" t="s">
        <v>12045</v>
      </c>
      <c r="H3066">
        <v>0</v>
      </c>
      <c r="I3066">
        <v>0</v>
      </c>
      <c r="J3066">
        <v>0</v>
      </c>
      <c r="K3066">
        <v>0</v>
      </c>
      <c r="L3066">
        <v>0</v>
      </c>
      <c r="M3066">
        <v>0</v>
      </c>
    </row>
    <row r="3067" spans="1:13" x14ac:dyDescent="0.2">
      <c r="A3067">
        <v>5941123</v>
      </c>
      <c r="B3067" t="s">
        <v>6289</v>
      </c>
      <c r="C3067" t="s">
        <v>11941</v>
      </c>
      <c r="D3067" t="s">
        <v>12046</v>
      </c>
      <c r="E3067" t="s">
        <v>6292</v>
      </c>
      <c r="F3067" t="s">
        <v>11942</v>
      </c>
      <c r="G3067" t="s">
        <v>12047</v>
      </c>
      <c r="H3067">
        <v>0</v>
      </c>
      <c r="I3067">
        <v>0</v>
      </c>
      <c r="J3067">
        <v>0</v>
      </c>
      <c r="K3067">
        <v>0</v>
      </c>
      <c r="L3067">
        <v>0</v>
      </c>
      <c r="M3067">
        <v>0</v>
      </c>
    </row>
    <row r="3068" spans="1:13" x14ac:dyDescent="0.2">
      <c r="A3068">
        <v>5940031</v>
      </c>
      <c r="B3068" t="s">
        <v>6289</v>
      </c>
      <c r="C3068" t="s">
        <v>11941</v>
      </c>
      <c r="D3068" t="s">
        <v>12048</v>
      </c>
      <c r="E3068" t="s">
        <v>6292</v>
      </c>
      <c r="F3068" t="s">
        <v>11942</v>
      </c>
      <c r="G3068" t="s">
        <v>12049</v>
      </c>
      <c r="H3068">
        <v>0</v>
      </c>
      <c r="I3068">
        <v>0</v>
      </c>
      <c r="J3068">
        <v>1</v>
      </c>
      <c r="K3068">
        <v>0</v>
      </c>
      <c r="L3068">
        <v>0</v>
      </c>
      <c r="M3068">
        <v>0</v>
      </c>
    </row>
    <row r="3069" spans="1:13" x14ac:dyDescent="0.2">
      <c r="A3069">
        <v>5940071</v>
      </c>
      <c r="B3069" t="s">
        <v>6289</v>
      </c>
      <c r="C3069" t="s">
        <v>11941</v>
      </c>
      <c r="D3069" t="s">
        <v>12050</v>
      </c>
      <c r="E3069" t="s">
        <v>6292</v>
      </c>
      <c r="F3069" t="s">
        <v>11942</v>
      </c>
      <c r="G3069" t="s">
        <v>12051</v>
      </c>
      <c r="H3069">
        <v>0</v>
      </c>
      <c r="I3069">
        <v>0</v>
      </c>
      <c r="J3069">
        <v>1</v>
      </c>
      <c r="K3069">
        <v>0</v>
      </c>
      <c r="L3069">
        <v>0</v>
      </c>
      <c r="M3069">
        <v>0</v>
      </c>
    </row>
    <row r="3070" spans="1:13" x14ac:dyDescent="0.2">
      <c r="A3070">
        <v>5941136</v>
      </c>
      <c r="B3070" t="s">
        <v>6289</v>
      </c>
      <c r="C3070" t="s">
        <v>11941</v>
      </c>
      <c r="D3070" t="s">
        <v>12052</v>
      </c>
      <c r="E3070" t="s">
        <v>6292</v>
      </c>
      <c r="F3070" t="s">
        <v>11942</v>
      </c>
      <c r="G3070" t="s">
        <v>12053</v>
      </c>
      <c r="H3070">
        <v>0</v>
      </c>
      <c r="I3070">
        <v>0</v>
      </c>
      <c r="J3070">
        <v>0</v>
      </c>
      <c r="K3070">
        <v>0</v>
      </c>
      <c r="L3070">
        <v>0</v>
      </c>
      <c r="M3070">
        <v>0</v>
      </c>
    </row>
    <row r="3071" spans="1:13" x14ac:dyDescent="0.2">
      <c r="A3071">
        <v>5940001</v>
      </c>
      <c r="B3071" t="s">
        <v>6289</v>
      </c>
      <c r="C3071" t="s">
        <v>11941</v>
      </c>
      <c r="D3071" t="s">
        <v>12054</v>
      </c>
      <c r="E3071" t="s">
        <v>6292</v>
      </c>
      <c r="F3071" t="s">
        <v>11942</v>
      </c>
      <c r="G3071" t="s">
        <v>12055</v>
      </c>
      <c r="H3071">
        <v>0</v>
      </c>
      <c r="I3071">
        <v>0</v>
      </c>
      <c r="J3071">
        <v>0</v>
      </c>
      <c r="K3071">
        <v>0</v>
      </c>
      <c r="L3071">
        <v>0</v>
      </c>
      <c r="M3071">
        <v>0</v>
      </c>
    </row>
    <row r="3072" spans="1:13" x14ac:dyDescent="0.2">
      <c r="A3072">
        <v>5941131</v>
      </c>
      <c r="B3072" t="s">
        <v>6289</v>
      </c>
      <c r="C3072" t="s">
        <v>11941</v>
      </c>
      <c r="D3072" t="s">
        <v>12056</v>
      </c>
      <c r="E3072" t="s">
        <v>6292</v>
      </c>
      <c r="F3072" t="s">
        <v>11942</v>
      </c>
      <c r="G3072" t="s">
        <v>12057</v>
      </c>
      <c r="H3072">
        <v>0</v>
      </c>
      <c r="I3072">
        <v>0</v>
      </c>
      <c r="J3072">
        <v>0</v>
      </c>
      <c r="K3072">
        <v>0</v>
      </c>
      <c r="L3072">
        <v>0</v>
      </c>
      <c r="M3072">
        <v>0</v>
      </c>
    </row>
    <row r="3073" spans="1:13" x14ac:dyDescent="0.2">
      <c r="A3073">
        <v>5941154</v>
      </c>
      <c r="B3073" t="s">
        <v>6289</v>
      </c>
      <c r="C3073" t="s">
        <v>11941</v>
      </c>
      <c r="D3073" t="s">
        <v>12058</v>
      </c>
      <c r="E3073" t="s">
        <v>6292</v>
      </c>
      <c r="F3073" t="s">
        <v>11942</v>
      </c>
      <c r="G3073" t="s">
        <v>12059</v>
      </c>
      <c r="H3073">
        <v>0</v>
      </c>
      <c r="I3073">
        <v>0</v>
      </c>
      <c r="J3073">
        <v>0</v>
      </c>
      <c r="K3073">
        <v>0</v>
      </c>
      <c r="L3073">
        <v>0</v>
      </c>
      <c r="M3073">
        <v>0</v>
      </c>
    </row>
    <row r="3074" spans="1:13" x14ac:dyDescent="0.2">
      <c r="A3074">
        <v>5941152</v>
      </c>
      <c r="B3074" t="s">
        <v>6289</v>
      </c>
      <c r="C3074" t="s">
        <v>11941</v>
      </c>
      <c r="D3074" t="s">
        <v>12060</v>
      </c>
      <c r="E3074" t="s">
        <v>6292</v>
      </c>
      <c r="F3074" t="s">
        <v>11942</v>
      </c>
      <c r="G3074" t="s">
        <v>12061</v>
      </c>
      <c r="H3074">
        <v>0</v>
      </c>
      <c r="I3074">
        <v>0</v>
      </c>
      <c r="J3074">
        <v>0</v>
      </c>
      <c r="K3074">
        <v>0</v>
      </c>
      <c r="L3074">
        <v>0</v>
      </c>
      <c r="M3074">
        <v>0</v>
      </c>
    </row>
    <row r="3075" spans="1:13" x14ac:dyDescent="0.2">
      <c r="A3075">
        <v>5941104</v>
      </c>
      <c r="B3075" t="s">
        <v>6289</v>
      </c>
      <c r="C3075" t="s">
        <v>11941</v>
      </c>
      <c r="D3075" t="s">
        <v>12062</v>
      </c>
      <c r="E3075" t="s">
        <v>6292</v>
      </c>
      <c r="F3075" t="s">
        <v>11942</v>
      </c>
      <c r="G3075" t="s">
        <v>12063</v>
      </c>
      <c r="H3075">
        <v>0</v>
      </c>
      <c r="I3075">
        <v>0</v>
      </c>
      <c r="J3075">
        <v>0</v>
      </c>
      <c r="K3075">
        <v>0</v>
      </c>
      <c r="L3075">
        <v>0</v>
      </c>
      <c r="M3075">
        <v>0</v>
      </c>
    </row>
    <row r="3076" spans="1:13" x14ac:dyDescent="0.2">
      <c r="A3076">
        <v>5940042</v>
      </c>
      <c r="B3076" t="s">
        <v>6289</v>
      </c>
      <c r="C3076" t="s">
        <v>11941</v>
      </c>
      <c r="D3076" t="s">
        <v>12064</v>
      </c>
      <c r="E3076" t="s">
        <v>6292</v>
      </c>
      <c r="F3076" t="s">
        <v>11942</v>
      </c>
      <c r="G3076" t="s">
        <v>12065</v>
      </c>
      <c r="H3076">
        <v>0</v>
      </c>
      <c r="I3076">
        <v>0</v>
      </c>
      <c r="J3076">
        <v>0</v>
      </c>
      <c r="K3076">
        <v>0</v>
      </c>
      <c r="L3076">
        <v>0</v>
      </c>
      <c r="M3076">
        <v>0</v>
      </c>
    </row>
    <row r="3077" spans="1:13" x14ac:dyDescent="0.2">
      <c r="A3077">
        <v>5941118</v>
      </c>
      <c r="B3077" t="s">
        <v>6289</v>
      </c>
      <c r="C3077" t="s">
        <v>11941</v>
      </c>
      <c r="D3077" t="s">
        <v>12066</v>
      </c>
      <c r="E3077" t="s">
        <v>6292</v>
      </c>
      <c r="F3077" t="s">
        <v>11942</v>
      </c>
      <c r="G3077" t="s">
        <v>12067</v>
      </c>
      <c r="H3077">
        <v>0</v>
      </c>
      <c r="I3077">
        <v>0</v>
      </c>
      <c r="J3077">
        <v>1</v>
      </c>
      <c r="K3077">
        <v>0</v>
      </c>
      <c r="L3077">
        <v>0</v>
      </c>
      <c r="M3077">
        <v>0</v>
      </c>
    </row>
    <row r="3078" spans="1:13" x14ac:dyDescent="0.2">
      <c r="A3078">
        <v>5941155</v>
      </c>
      <c r="B3078" t="s">
        <v>6289</v>
      </c>
      <c r="C3078" t="s">
        <v>11941</v>
      </c>
      <c r="D3078" t="s">
        <v>9309</v>
      </c>
      <c r="E3078" t="s">
        <v>6292</v>
      </c>
      <c r="F3078" t="s">
        <v>11942</v>
      </c>
      <c r="G3078" t="s">
        <v>11147</v>
      </c>
      <c r="H3078">
        <v>0</v>
      </c>
      <c r="I3078">
        <v>0</v>
      </c>
      <c r="J3078">
        <v>0</v>
      </c>
      <c r="K3078">
        <v>0</v>
      </c>
      <c r="L3078">
        <v>0</v>
      </c>
      <c r="M3078">
        <v>0</v>
      </c>
    </row>
    <row r="3079" spans="1:13" x14ac:dyDescent="0.2">
      <c r="A3079">
        <v>5941112</v>
      </c>
      <c r="B3079" t="s">
        <v>6289</v>
      </c>
      <c r="C3079" t="s">
        <v>11941</v>
      </c>
      <c r="D3079" t="s">
        <v>12068</v>
      </c>
      <c r="E3079" t="s">
        <v>6292</v>
      </c>
      <c r="F3079" t="s">
        <v>11942</v>
      </c>
      <c r="G3079" t="s">
        <v>12069</v>
      </c>
      <c r="H3079">
        <v>0</v>
      </c>
      <c r="I3079">
        <v>0</v>
      </c>
      <c r="J3079">
        <v>0</v>
      </c>
      <c r="K3079">
        <v>0</v>
      </c>
      <c r="L3079">
        <v>0</v>
      </c>
      <c r="M3079">
        <v>0</v>
      </c>
    </row>
    <row r="3080" spans="1:13" x14ac:dyDescent="0.2">
      <c r="A3080">
        <v>5941101</v>
      </c>
      <c r="B3080" t="s">
        <v>6289</v>
      </c>
      <c r="C3080" t="s">
        <v>11941</v>
      </c>
      <c r="D3080" t="s">
        <v>12070</v>
      </c>
      <c r="E3080" t="s">
        <v>6292</v>
      </c>
      <c r="F3080" t="s">
        <v>11942</v>
      </c>
      <c r="G3080" t="s">
        <v>12071</v>
      </c>
      <c r="H3080">
        <v>0</v>
      </c>
      <c r="I3080">
        <v>0</v>
      </c>
      <c r="J3080">
        <v>0</v>
      </c>
      <c r="K3080">
        <v>0</v>
      </c>
      <c r="L3080">
        <v>0</v>
      </c>
      <c r="M3080">
        <v>0</v>
      </c>
    </row>
    <row r="3081" spans="1:13" x14ac:dyDescent="0.2">
      <c r="A3081">
        <v>5940061</v>
      </c>
      <c r="B3081" t="s">
        <v>6289</v>
      </c>
      <c r="C3081" t="s">
        <v>11941</v>
      </c>
      <c r="D3081" t="s">
        <v>12072</v>
      </c>
      <c r="E3081" t="s">
        <v>6292</v>
      </c>
      <c r="F3081" t="s">
        <v>11942</v>
      </c>
      <c r="G3081" t="s">
        <v>12073</v>
      </c>
      <c r="H3081">
        <v>0</v>
      </c>
      <c r="I3081">
        <v>0</v>
      </c>
      <c r="J3081">
        <v>1</v>
      </c>
      <c r="K3081">
        <v>0</v>
      </c>
      <c r="L3081">
        <v>0</v>
      </c>
      <c r="M3081">
        <v>0</v>
      </c>
    </row>
    <row r="3082" spans="1:13" x14ac:dyDescent="0.2">
      <c r="A3082">
        <v>5941143</v>
      </c>
      <c r="B3082" t="s">
        <v>6289</v>
      </c>
      <c r="C3082" t="s">
        <v>11941</v>
      </c>
      <c r="D3082" t="s">
        <v>12074</v>
      </c>
      <c r="E3082" t="s">
        <v>6292</v>
      </c>
      <c r="F3082" t="s">
        <v>11942</v>
      </c>
      <c r="G3082" t="s">
        <v>12075</v>
      </c>
      <c r="H3082">
        <v>0</v>
      </c>
      <c r="I3082">
        <v>0</v>
      </c>
      <c r="J3082">
        <v>0</v>
      </c>
      <c r="K3082">
        <v>0</v>
      </c>
      <c r="L3082">
        <v>0</v>
      </c>
      <c r="M3082">
        <v>0</v>
      </c>
    </row>
    <row r="3083" spans="1:13" x14ac:dyDescent="0.2">
      <c r="A3083">
        <v>5940073</v>
      </c>
      <c r="B3083" t="s">
        <v>6289</v>
      </c>
      <c r="C3083" t="s">
        <v>11941</v>
      </c>
      <c r="D3083" t="s">
        <v>12076</v>
      </c>
      <c r="E3083" t="s">
        <v>6292</v>
      </c>
      <c r="F3083" t="s">
        <v>11942</v>
      </c>
      <c r="G3083" t="s">
        <v>12077</v>
      </c>
      <c r="H3083">
        <v>0</v>
      </c>
      <c r="I3083">
        <v>0</v>
      </c>
      <c r="J3083">
        <v>1</v>
      </c>
      <c r="K3083">
        <v>0</v>
      </c>
      <c r="L3083">
        <v>0</v>
      </c>
      <c r="M3083">
        <v>0</v>
      </c>
    </row>
    <row r="3084" spans="1:13" x14ac:dyDescent="0.2">
      <c r="A3084">
        <v>5941102</v>
      </c>
      <c r="B3084" t="s">
        <v>6289</v>
      </c>
      <c r="C3084" t="s">
        <v>11941</v>
      </c>
      <c r="D3084" t="s">
        <v>12078</v>
      </c>
      <c r="E3084" t="s">
        <v>6292</v>
      </c>
      <c r="F3084" t="s">
        <v>11942</v>
      </c>
      <c r="G3084" t="s">
        <v>12079</v>
      </c>
      <c r="H3084">
        <v>0</v>
      </c>
      <c r="I3084">
        <v>0</v>
      </c>
      <c r="J3084">
        <v>0</v>
      </c>
      <c r="K3084">
        <v>0</v>
      </c>
      <c r="L3084">
        <v>0</v>
      </c>
      <c r="M3084">
        <v>0</v>
      </c>
    </row>
    <row r="3085" spans="1:13" x14ac:dyDescent="0.2">
      <c r="A3085">
        <v>5620000</v>
      </c>
      <c r="B3085" t="s">
        <v>6289</v>
      </c>
      <c r="C3085" t="s">
        <v>12080</v>
      </c>
      <c r="D3085" t="s">
        <v>6291</v>
      </c>
      <c r="E3085" t="s">
        <v>6292</v>
      </c>
      <c r="F3085" t="s">
        <v>12081</v>
      </c>
      <c r="G3085" t="s">
        <v>6294</v>
      </c>
      <c r="H3085">
        <v>0</v>
      </c>
      <c r="I3085">
        <v>0</v>
      </c>
      <c r="J3085">
        <v>0</v>
      </c>
      <c r="K3085">
        <v>0</v>
      </c>
      <c r="L3085">
        <v>0</v>
      </c>
      <c r="M3085">
        <v>0</v>
      </c>
    </row>
    <row r="3086" spans="1:13" x14ac:dyDescent="0.2">
      <c r="A3086">
        <v>5620025</v>
      </c>
      <c r="B3086" t="s">
        <v>6289</v>
      </c>
      <c r="C3086" t="s">
        <v>12080</v>
      </c>
      <c r="D3086" t="s">
        <v>12082</v>
      </c>
      <c r="E3086" t="s">
        <v>6292</v>
      </c>
      <c r="F3086" t="s">
        <v>12081</v>
      </c>
      <c r="G3086" t="s">
        <v>12083</v>
      </c>
      <c r="H3086">
        <v>0</v>
      </c>
      <c r="I3086">
        <v>0</v>
      </c>
      <c r="J3086">
        <v>0</v>
      </c>
      <c r="K3086">
        <v>0</v>
      </c>
      <c r="L3086">
        <v>0</v>
      </c>
      <c r="M3086">
        <v>0</v>
      </c>
    </row>
    <row r="3087" spans="1:13" x14ac:dyDescent="0.2">
      <c r="A3087">
        <v>5620024</v>
      </c>
      <c r="B3087" t="s">
        <v>6289</v>
      </c>
      <c r="C3087" t="s">
        <v>12080</v>
      </c>
      <c r="D3087" t="s">
        <v>12084</v>
      </c>
      <c r="E3087" t="s">
        <v>6292</v>
      </c>
      <c r="F3087" t="s">
        <v>12081</v>
      </c>
      <c r="G3087" t="s">
        <v>12085</v>
      </c>
      <c r="H3087">
        <v>0</v>
      </c>
      <c r="I3087">
        <v>0</v>
      </c>
      <c r="J3087">
        <v>1</v>
      </c>
      <c r="K3087">
        <v>0</v>
      </c>
      <c r="L3087">
        <v>0</v>
      </c>
      <c r="M3087">
        <v>0</v>
      </c>
    </row>
    <row r="3088" spans="1:13" x14ac:dyDescent="0.2">
      <c r="A3088">
        <v>5620021</v>
      </c>
      <c r="B3088" t="s">
        <v>6289</v>
      </c>
      <c r="C3088" t="s">
        <v>12080</v>
      </c>
      <c r="D3088" t="s">
        <v>12086</v>
      </c>
      <c r="E3088" t="s">
        <v>6292</v>
      </c>
      <c r="F3088" t="s">
        <v>12081</v>
      </c>
      <c r="G3088" t="s">
        <v>12087</v>
      </c>
      <c r="H3088">
        <v>0</v>
      </c>
      <c r="I3088">
        <v>0</v>
      </c>
      <c r="J3088">
        <v>0</v>
      </c>
      <c r="K3088">
        <v>0</v>
      </c>
      <c r="L3088">
        <v>0</v>
      </c>
      <c r="M3088">
        <v>0</v>
      </c>
    </row>
    <row r="3089" spans="1:13" x14ac:dyDescent="0.2">
      <c r="A3089">
        <v>5620022</v>
      </c>
      <c r="B3089" t="s">
        <v>6289</v>
      </c>
      <c r="C3089" t="s">
        <v>12080</v>
      </c>
      <c r="D3089" t="s">
        <v>12088</v>
      </c>
      <c r="E3089" t="s">
        <v>6292</v>
      </c>
      <c r="F3089" t="s">
        <v>12081</v>
      </c>
      <c r="G3089" t="s">
        <v>12089</v>
      </c>
      <c r="H3089">
        <v>0</v>
      </c>
      <c r="I3089">
        <v>0</v>
      </c>
      <c r="J3089">
        <v>1</v>
      </c>
      <c r="K3089">
        <v>0</v>
      </c>
      <c r="L3089">
        <v>0</v>
      </c>
      <c r="M3089">
        <v>0</v>
      </c>
    </row>
    <row r="3090" spans="1:13" x14ac:dyDescent="0.2">
      <c r="A3090">
        <v>5620023</v>
      </c>
      <c r="B3090" t="s">
        <v>6289</v>
      </c>
      <c r="C3090" t="s">
        <v>12080</v>
      </c>
      <c r="D3090" t="s">
        <v>12090</v>
      </c>
      <c r="E3090" t="s">
        <v>6292</v>
      </c>
      <c r="F3090" t="s">
        <v>12081</v>
      </c>
      <c r="G3090" t="s">
        <v>12091</v>
      </c>
      <c r="H3090">
        <v>0</v>
      </c>
      <c r="I3090">
        <v>0</v>
      </c>
      <c r="J3090">
        <v>1</v>
      </c>
      <c r="K3090">
        <v>0</v>
      </c>
      <c r="L3090">
        <v>0</v>
      </c>
      <c r="M3090">
        <v>0</v>
      </c>
    </row>
    <row r="3091" spans="1:13" x14ac:dyDescent="0.2">
      <c r="A3091">
        <v>5620027</v>
      </c>
      <c r="B3091" t="s">
        <v>6289</v>
      </c>
      <c r="C3091" t="s">
        <v>12080</v>
      </c>
      <c r="D3091" t="s">
        <v>12092</v>
      </c>
      <c r="E3091" t="s">
        <v>6292</v>
      </c>
      <c r="F3091" t="s">
        <v>12081</v>
      </c>
      <c r="G3091" t="s">
        <v>12093</v>
      </c>
      <c r="H3091">
        <v>0</v>
      </c>
      <c r="I3091">
        <v>0</v>
      </c>
      <c r="J3091">
        <v>1</v>
      </c>
      <c r="K3091">
        <v>0</v>
      </c>
      <c r="L3091">
        <v>0</v>
      </c>
      <c r="M3091">
        <v>0</v>
      </c>
    </row>
    <row r="3092" spans="1:13" x14ac:dyDescent="0.2">
      <c r="A3092">
        <v>5620015</v>
      </c>
      <c r="B3092" t="s">
        <v>6289</v>
      </c>
      <c r="C3092" t="s">
        <v>12080</v>
      </c>
      <c r="D3092" t="s">
        <v>12094</v>
      </c>
      <c r="E3092" t="s">
        <v>6292</v>
      </c>
      <c r="F3092" t="s">
        <v>12081</v>
      </c>
      <c r="G3092" t="s">
        <v>12095</v>
      </c>
      <c r="H3092">
        <v>0</v>
      </c>
      <c r="I3092">
        <v>0</v>
      </c>
      <c r="J3092">
        <v>1</v>
      </c>
      <c r="K3092">
        <v>0</v>
      </c>
      <c r="L3092">
        <v>0</v>
      </c>
      <c r="M3092">
        <v>0</v>
      </c>
    </row>
    <row r="3093" spans="1:13" x14ac:dyDescent="0.2">
      <c r="A3093">
        <v>5620033</v>
      </c>
      <c r="B3093" t="s">
        <v>6289</v>
      </c>
      <c r="C3093" t="s">
        <v>12080</v>
      </c>
      <c r="D3093" t="s">
        <v>12096</v>
      </c>
      <c r="E3093" t="s">
        <v>6292</v>
      </c>
      <c r="F3093" t="s">
        <v>12081</v>
      </c>
      <c r="G3093" t="s">
        <v>12097</v>
      </c>
      <c r="H3093">
        <v>0</v>
      </c>
      <c r="I3093">
        <v>0</v>
      </c>
      <c r="J3093">
        <v>1</v>
      </c>
      <c r="K3093">
        <v>0</v>
      </c>
      <c r="L3093">
        <v>0</v>
      </c>
      <c r="M3093">
        <v>0</v>
      </c>
    </row>
    <row r="3094" spans="1:13" x14ac:dyDescent="0.2">
      <c r="A3094">
        <v>5620031</v>
      </c>
      <c r="B3094" t="s">
        <v>6289</v>
      </c>
      <c r="C3094" t="s">
        <v>12080</v>
      </c>
      <c r="D3094" t="s">
        <v>12098</v>
      </c>
      <c r="E3094" t="s">
        <v>6292</v>
      </c>
      <c r="F3094" t="s">
        <v>12081</v>
      </c>
      <c r="G3094" t="s">
        <v>12099</v>
      </c>
      <c r="H3094">
        <v>0</v>
      </c>
      <c r="I3094">
        <v>0</v>
      </c>
      <c r="J3094">
        <v>1</v>
      </c>
      <c r="K3094">
        <v>0</v>
      </c>
      <c r="L3094">
        <v>0</v>
      </c>
      <c r="M3094">
        <v>0</v>
      </c>
    </row>
    <row r="3095" spans="1:13" x14ac:dyDescent="0.2">
      <c r="A3095">
        <v>5620032</v>
      </c>
      <c r="B3095" t="s">
        <v>6289</v>
      </c>
      <c r="C3095" t="s">
        <v>12080</v>
      </c>
      <c r="D3095" t="s">
        <v>12100</v>
      </c>
      <c r="E3095" t="s">
        <v>6292</v>
      </c>
      <c r="F3095" t="s">
        <v>12081</v>
      </c>
      <c r="G3095" t="s">
        <v>12101</v>
      </c>
      <c r="H3095">
        <v>0</v>
      </c>
      <c r="I3095">
        <v>0</v>
      </c>
      <c r="J3095">
        <v>1</v>
      </c>
      <c r="K3095">
        <v>0</v>
      </c>
      <c r="L3095">
        <v>0</v>
      </c>
      <c r="M3095">
        <v>0</v>
      </c>
    </row>
    <row r="3096" spans="1:13" x14ac:dyDescent="0.2">
      <c r="A3096">
        <v>5620006</v>
      </c>
      <c r="B3096" t="s">
        <v>6289</v>
      </c>
      <c r="C3096" t="s">
        <v>12080</v>
      </c>
      <c r="D3096" t="s">
        <v>12102</v>
      </c>
      <c r="E3096" t="s">
        <v>6292</v>
      </c>
      <c r="F3096" t="s">
        <v>12081</v>
      </c>
      <c r="G3096" t="s">
        <v>12103</v>
      </c>
      <c r="H3096">
        <v>0</v>
      </c>
      <c r="I3096">
        <v>0</v>
      </c>
      <c r="J3096">
        <v>0</v>
      </c>
      <c r="K3096">
        <v>0</v>
      </c>
      <c r="L3096">
        <v>0</v>
      </c>
      <c r="M3096">
        <v>0</v>
      </c>
    </row>
    <row r="3097" spans="1:13" x14ac:dyDescent="0.2">
      <c r="A3097">
        <v>5630251</v>
      </c>
      <c r="B3097" t="s">
        <v>6289</v>
      </c>
      <c r="C3097" t="s">
        <v>12080</v>
      </c>
      <c r="D3097" t="s">
        <v>12104</v>
      </c>
      <c r="E3097" t="s">
        <v>6292</v>
      </c>
      <c r="F3097" t="s">
        <v>12081</v>
      </c>
      <c r="G3097" t="s">
        <v>12105</v>
      </c>
      <c r="H3097">
        <v>0</v>
      </c>
      <c r="I3097">
        <v>0</v>
      </c>
      <c r="J3097">
        <v>0</v>
      </c>
      <c r="K3097">
        <v>0</v>
      </c>
      <c r="L3097">
        <v>0</v>
      </c>
      <c r="M3097">
        <v>0</v>
      </c>
    </row>
    <row r="3098" spans="1:13" x14ac:dyDescent="0.2">
      <c r="A3098">
        <v>5620014</v>
      </c>
      <c r="B3098" t="s">
        <v>6289</v>
      </c>
      <c r="C3098" t="s">
        <v>12080</v>
      </c>
      <c r="D3098" t="s">
        <v>12106</v>
      </c>
      <c r="E3098" t="s">
        <v>6292</v>
      </c>
      <c r="F3098" t="s">
        <v>12081</v>
      </c>
      <c r="G3098" t="s">
        <v>12107</v>
      </c>
      <c r="H3098">
        <v>0</v>
      </c>
      <c r="I3098">
        <v>0</v>
      </c>
      <c r="J3098">
        <v>1</v>
      </c>
      <c r="K3098">
        <v>0</v>
      </c>
      <c r="L3098">
        <v>0</v>
      </c>
      <c r="M3098">
        <v>0</v>
      </c>
    </row>
    <row r="3099" spans="1:13" x14ac:dyDescent="0.2">
      <c r="A3099">
        <v>5620026</v>
      </c>
      <c r="B3099" t="s">
        <v>6289</v>
      </c>
      <c r="C3099" t="s">
        <v>12080</v>
      </c>
      <c r="D3099" t="s">
        <v>12108</v>
      </c>
      <c r="E3099" t="s">
        <v>6292</v>
      </c>
      <c r="F3099" t="s">
        <v>12081</v>
      </c>
      <c r="G3099" t="s">
        <v>12109</v>
      </c>
      <c r="H3099">
        <v>0</v>
      </c>
      <c r="I3099">
        <v>0</v>
      </c>
      <c r="J3099">
        <v>1</v>
      </c>
      <c r="K3099">
        <v>0</v>
      </c>
      <c r="L3099">
        <v>0</v>
      </c>
      <c r="M3099">
        <v>0</v>
      </c>
    </row>
    <row r="3100" spans="1:13" x14ac:dyDescent="0.2">
      <c r="A3100">
        <v>5620028</v>
      </c>
      <c r="B3100" t="s">
        <v>6289</v>
      </c>
      <c r="C3100" t="s">
        <v>12080</v>
      </c>
      <c r="D3100" t="s">
        <v>12110</v>
      </c>
      <c r="E3100" t="s">
        <v>6292</v>
      </c>
      <c r="F3100" t="s">
        <v>12081</v>
      </c>
      <c r="G3100" t="s">
        <v>12111</v>
      </c>
      <c r="H3100">
        <v>0</v>
      </c>
      <c r="I3100">
        <v>0</v>
      </c>
      <c r="J3100">
        <v>1</v>
      </c>
      <c r="K3100">
        <v>0</v>
      </c>
      <c r="L3100">
        <v>0</v>
      </c>
      <c r="M3100">
        <v>0</v>
      </c>
    </row>
    <row r="3101" spans="1:13" x14ac:dyDescent="0.2">
      <c r="A3101">
        <v>5620029</v>
      </c>
      <c r="B3101" t="s">
        <v>6289</v>
      </c>
      <c r="C3101" t="s">
        <v>12080</v>
      </c>
      <c r="D3101" t="s">
        <v>12112</v>
      </c>
      <c r="E3101" t="s">
        <v>6292</v>
      </c>
      <c r="F3101" t="s">
        <v>12081</v>
      </c>
      <c r="G3101" t="s">
        <v>12113</v>
      </c>
      <c r="H3101">
        <v>0</v>
      </c>
      <c r="I3101">
        <v>0</v>
      </c>
      <c r="J3101">
        <v>1</v>
      </c>
      <c r="K3101">
        <v>0</v>
      </c>
      <c r="L3101">
        <v>0</v>
      </c>
      <c r="M3101">
        <v>0</v>
      </c>
    </row>
    <row r="3102" spans="1:13" x14ac:dyDescent="0.2">
      <c r="A3102">
        <v>5620041</v>
      </c>
      <c r="B3102" t="s">
        <v>6289</v>
      </c>
      <c r="C3102" t="s">
        <v>12080</v>
      </c>
      <c r="D3102" t="s">
        <v>12114</v>
      </c>
      <c r="E3102" t="s">
        <v>6292</v>
      </c>
      <c r="F3102" t="s">
        <v>12081</v>
      </c>
      <c r="G3102" t="s">
        <v>12115</v>
      </c>
      <c r="H3102">
        <v>0</v>
      </c>
      <c r="I3102">
        <v>0</v>
      </c>
      <c r="J3102">
        <v>1</v>
      </c>
      <c r="K3102">
        <v>0</v>
      </c>
      <c r="L3102">
        <v>0</v>
      </c>
      <c r="M3102">
        <v>0</v>
      </c>
    </row>
    <row r="3103" spans="1:13" x14ac:dyDescent="0.2">
      <c r="A3103">
        <v>5620043</v>
      </c>
      <c r="B3103" t="s">
        <v>6289</v>
      </c>
      <c r="C3103" t="s">
        <v>12080</v>
      </c>
      <c r="D3103" t="s">
        <v>12116</v>
      </c>
      <c r="E3103" t="s">
        <v>6292</v>
      </c>
      <c r="F3103" t="s">
        <v>12081</v>
      </c>
      <c r="G3103" t="s">
        <v>12117</v>
      </c>
      <c r="H3103">
        <v>0</v>
      </c>
      <c r="I3103">
        <v>0</v>
      </c>
      <c r="J3103">
        <v>1</v>
      </c>
      <c r="K3103">
        <v>0</v>
      </c>
      <c r="L3103">
        <v>0</v>
      </c>
      <c r="M3103">
        <v>0</v>
      </c>
    </row>
    <row r="3104" spans="1:13" x14ac:dyDescent="0.2">
      <c r="A3104">
        <v>5620046</v>
      </c>
      <c r="B3104" t="s">
        <v>6289</v>
      </c>
      <c r="C3104" t="s">
        <v>12080</v>
      </c>
      <c r="D3104" t="s">
        <v>11057</v>
      </c>
      <c r="E3104" t="s">
        <v>6292</v>
      </c>
      <c r="F3104" t="s">
        <v>12081</v>
      </c>
      <c r="G3104" t="s">
        <v>11058</v>
      </c>
      <c r="H3104">
        <v>0</v>
      </c>
      <c r="I3104">
        <v>0</v>
      </c>
      <c r="J3104">
        <v>1</v>
      </c>
      <c r="K3104">
        <v>0</v>
      </c>
      <c r="L3104">
        <v>0</v>
      </c>
      <c r="M3104">
        <v>0</v>
      </c>
    </row>
    <row r="3105" spans="1:13" x14ac:dyDescent="0.2">
      <c r="A3105">
        <v>5630252</v>
      </c>
      <c r="B3105" t="s">
        <v>6289</v>
      </c>
      <c r="C3105" t="s">
        <v>12080</v>
      </c>
      <c r="D3105" t="s">
        <v>12118</v>
      </c>
      <c r="E3105" t="s">
        <v>6292</v>
      </c>
      <c r="F3105" t="s">
        <v>12081</v>
      </c>
      <c r="G3105" t="s">
        <v>12119</v>
      </c>
      <c r="H3105">
        <v>0</v>
      </c>
      <c r="I3105">
        <v>0</v>
      </c>
      <c r="J3105">
        <v>0</v>
      </c>
      <c r="K3105">
        <v>0</v>
      </c>
      <c r="L3105">
        <v>0</v>
      </c>
      <c r="M3105">
        <v>0</v>
      </c>
    </row>
    <row r="3106" spans="1:13" x14ac:dyDescent="0.2">
      <c r="A3106">
        <v>5630256</v>
      </c>
      <c r="B3106" t="s">
        <v>6289</v>
      </c>
      <c r="C3106" t="s">
        <v>12080</v>
      </c>
      <c r="D3106" t="s">
        <v>12120</v>
      </c>
      <c r="E3106" t="s">
        <v>6292</v>
      </c>
      <c r="F3106" t="s">
        <v>12081</v>
      </c>
      <c r="G3106" t="s">
        <v>12121</v>
      </c>
      <c r="H3106">
        <v>0</v>
      </c>
      <c r="I3106">
        <v>0</v>
      </c>
      <c r="J3106">
        <v>1</v>
      </c>
      <c r="K3106">
        <v>0</v>
      </c>
      <c r="L3106">
        <v>0</v>
      </c>
      <c r="M3106">
        <v>0</v>
      </c>
    </row>
    <row r="3107" spans="1:13" x14ac:dyDescent="0.2">
      <c r="A3107">
        <v>5630257</v>
      </c>
      <c r="B3107" t="s">
        <v>6289</v>
      </c>
      <c r="C3107" t="s">
        <v>12080</v>
      </c>
      <c r="D3107" t="s">
        <v>12122</v>
      </c>
      <c r="E3107" t="s">
        <v>6292</v>
      </c>
      <c r="F3107" t="s">
        <v>12081</v>
      </c>
      <c r="G3107" t="s">
        <v>12123</v>
      </c>
      <c r="H3107">
        <v>0</v>
      </c>
      <c r="I3107">
        <v>0</v>
      </c>
      <c r="J3107">
        <v>1</v>
      </c>
      <c r="K3107">
        <v>0</v>
      </c>
      <c r="L3107">
        <v>0</v>
      </c>
      <c r="M3107">
        <v>0</v>
      </c>
    </row>
    <row r="3108" spans="1:13" x14ac:dyDescent="0.2">
      <c r="A3108">
        <v>5630255</v>
      </c>
      <c r="B3108" t="s">
        <v>6289</v>
      </c>
      <c r="C3108" t="s">
        <v>12080</v>
      </c>
      <c r="D3108" t="s">
        <v>12124</v>
      </c>
      <c r="E3108" t="s">
        <v>6292</v>
      </c>
      <c r="F3108" t="s">
        <v>12081</v>
      </c>
      <c r="G3108" t="s">
        <v>12125</v>
      </c>
      <c r="H3108">
        <v>0</v>
      </c>
      <c r="I3108">
        <v>0</v>
      </c>
      <c r="J3108">
        <v>1</v>
      </c>
      <c r="K3108">
        <v>0</v>
      </c>
      <c r="L3108">
        <v>0</v>
      </c>
      <c r="M3108">
        <v>0</v>
      </c>
    </row>
    <row r="3109" spans="1:13" x14ac:dyDescent="0.2">
      <c r="A3109">
        <v>5630258</v>
      </c>
      <c r="B3109" t="s">
        <v>6289</v>
      </c>
      <c r="C3109" t="s">
        <v>12080</v>
      </c>
      <c r="D3109" t="s">
        <v>12126</v>
      </c>
      <c r="E3109" t="s">
        <v>6292</v>
      </c>
      <c r="F3109" t="s">
        <v>12081</v>
      </c>
      <c r="G3109" t="s">
        <v>12127</v>
      </c>
      <c r="H3109">
        <v>0</v>
      </c>
      <c r="I3109">
        <v>0</v>
      </c>
      <c r="J3109">
        <v>1</v>
      </c>
      <c r="K3109">
        <v>0</v>
      </c>
      <c r="L3109">
        <v>0</v>
      </c>
      <c r="M3109">
        <v>0</v>
      </c>
    </row>
    <row r="3110" spans="1:13" x14ac:dyDescent="0.2">
      <c r="A3110">
        <v>5620045</v>
      </c>
      <c r="B3110" t="s">
        <v>6289</v>
      </c>
      <c r="C3110" t="s">
        <v>12080</v>
      </c>
      <c r="D3110" t="s">
        <v>12128</v>
      </c>
      <c r="E3110" t="s">
        <v>6292</v>
      </c>
      <c r="F3110" t="s">
        <v>12081</v>
      </c>
      <c r="G3110" t="s">
        <v>12129</v>
      </c>
      <c r="H3110">
        <v>0</v>
      </c>
      <c r="I3110">
        <v>0</v>
      </c>
      <c r="J3110">
        <v>1</v>
      </c>
      <c r="K3110">
        <v>0</v>
      </c>
      <c r="L3110">
        <v>0</v>
      </c>
      <c r="M3110">
        <v>0</v>
      </c>
    </row>
    <row r="3111" spans="1:13" x14ac:dyDescent="0.2">
      <c r="A3111">
        <v>5620035</v>
      </c>
      <c r="B3111" t="s">
        <v>6289</v>
      </c>
      <c r="C3111" t="s">
        <v>12080</v>
      </c>
      <c r="D3111" t="s">
        <v>12130</v>
      </c>
      <c r="E3111" t="s">
        <v>6292</v>
      </c>
      <c r="F3111" t="s">
        <v>12081</v>
      </c>
      <c r="G3111" t="s">
        <v>12131</v>
      </c>
      <c r="H3111">
        <v>0</v>
      </c>
      <c r="I3111">
        <v>0</v>
      </c>
      <c r="J3111">
        <v>1</v>
      </c>
      <c r="K3111">
        <v>0</v>
      </c>
      <c r="L3111">
        <v>0</v>
      </c>
      <c r="M3111">
        <v>0</v>
      </c>
    </row>
    <row r="3112" spans="1:13" x14ac:dyDescent="0.2">
      <c r="A3112">
        <v>5620036</v>
      </c>
      <c r="B3112" t="s">
        <v>6289</v>
      </c>
      <c r="C3112" t="s">
        <v>12080</v>
      </c>
      <c r="D3112" t="s">
        <v>12132</v>
      </c>
      <c r="E3112" t="s">
        <v>6292</v>
      </c>
      <c r="F3112" t="s">
        <v>12081</v>
      </c>
      <c r="G3112" t="s">
        <v>12133</v>
      </c>
      <c r="H3112">
        <v>0</v>
      </c>
      <c r="I3112">
        <v>0</v>
      </c>
      <c r="J3112">
        <v>1</v>
      </c>
      <c r="K3112">
        <v>0</v>
      </c>
      <c r="L3112">
        <v>0</v>
      </c>
      <c r="M3112">
        <v>0</v>
      </c>
    </row>
    <row r="3113" spans="1:13" x14ac:dyDescent="0.2">
      <c r="A3113">
        <v>5620005</v>
      </c>
      <c r="B3113" t="s">
        <v>6289</v>
      </c>
      <c r="C3113" t="s">
        <v>12080</v>
      </c>
      <c r="D3113" t="s">
        <v>12134</v>
      </c>
      <c r="E3113" t="s">
        <v>6292</v>
      </c>
      <c r="F3113" t="s">
        <v>12081</v>
      </c>
      <c r="G3113" t="s">
        <v>12135</v>
      </c>
      <c r="H3113">
        <v>0</v>
      </c>
      <c r="I3113">
        <v>0</v>
      </c>
      <c r="J3113">
        <v>1</v>
      </c>
      <c r="K3113">
        <v>0</v>
      </c>
      <c r="L3113">
        <v>0</v>
      </c>
      <c r="M3113">
        <v>0</v>
      </c>
    </row>
    <row r="3114" spans="1:13" x14ac:dyDescent="0.2">
      <c r="A3114">
        <v>5620003</v>
      </c>
      <c r="B3114" t="s">
        <v>6289</v>
      </c>
      <c r="C3114" t="s">
        <v>12080</v>
      </c>
      <c r="D3114" t="s">
        <v>12136</v>
      </c>
      <c r="E3114" t="s">
        <v>6292</v>
      </c>
      <c r="F3114" t="s">
        <v>12081</v>
      </c>
      <c r="G3114" t="s">
        <v>12137</v>
      </c>
      <c r="H3114">
        <v>0</v>
      </c>
      <c r="I3114">
        <v>0</v>
      </c>
      <c r="J3114">
        <v>1</v>
      </c>
      <c r="K3114">
        <v>0</v>
      </c>
      <c r="L3114">
        <v>0</v>
      </c>
      <c r="M3114">
        <v>0</v>
      </c>
    </row>
    <row r="3115" spans="1:13" x14ac:dyDescent="0.2">
      <c r="A3115">
        <v>5620034</v>
      </c>
      <c r="B3115" t="s">
        <v>6289</v>
      </c>
      <c r="C3115" t="s">
        <v>12080</v>
      </c>
      <c r="D3115" t="s">
        <v>12138</v>
      </c>
      <c r="E3115" t="s">
        <v>6292</v>
      </c>
      <c r="F3115" t="s">
        <v>12081</v>
      </c>
      <c r="G3115" t="s">
        <v>12139</v>
      </c>
      <c r="H3115">
        <v>0</v>
      </c>
      <c r="I3115">
        <v>0</v>
      </c>
      <c r="J3115">
        <v>1</v>
      </c>
      <c r="K3115">
        <v>0</v>
      </c>
      <c r="L3115">
        <v>0</v>
      </c>
      <c r="M3115">
        <v>0</v>
      </c>
    </row>
    <row r="3116" spans="1:13" x14ac:dyDescent="0.2">
      <c r="A3116">
        <v>5620011</v>
      </c>
      <c r="B3116" t="s">
        <v>6289</v>
      </c>
      <c r="C3116" t="s">
        <v>12080</v>
      </c>
      <c r="D3116" t="s">
        <v>12140</v>
      </c>
      <c r="E3116" t="s">
        <v>6292</v>
      </c>
      <c r="F3116" t="s">
        <v>12081</v>
      </c>
      <c r="G3116" t="s">
        <v>12141</v>
      </c>
      <c r="H3116">
        <v>0</v>
      </c>
      <c r="I3116">
        <v>0</v>
      </c>
      <c r="J3116">
        <v>1</v>
      </c>
      <c r="K3116">
        <v>0</v>
      </c>
      <c r="L3116">
        <v>0</v>
      </c>
      <c r="M3116">
        <v>0</v>
      </c>
    </row>
    <row r="3117" spans="1:13" x14ac:dyDescent="0.2">
      <c r="A3117">
        <v>5620012</v>
      </c>
      <c r="B3117" t="s">
        <v>6289</v>
      </c>
      <c r="C3117" t="s">
        <v>12080</v>
      </c>
      <c r="D3117" t="s">
        <v>12142</v>
      </c>
      <c r="E3117" t="s">
        <v>6292</v>
      </c>
      <c r="F3117" t="s">
        <v>12081</v>
      </c>
      <c r="G3117" t="s">
        <v>12143</v>
      </c>
      <c r="H3117">
        <v>0</v>
      </c>
      <c r="I3117">
        <v>0</v>
      </c>
      <c r="J3117">
        <v>1</v>
      </c>
      <c r="K3117">
        <v>0</v>
      </c>
      <c r="L3117">
        <v>0</v>
      </c>
      <c r="M3117">
        <v>0</v>
      </c>
    </row>
    <row r="3118" spans="1:13" x14ac:dyDescent="0.2">
      <c r="A3118">
        <v>5620044</v>
      </c>
      <c r="B3118" t="s">
        <v>6289</v>
      </c>
      <c r="C3118" t="s">
        <v>12080</v>
      </c>
      <c r="D3118" t="s">
        <v>12144</v>
      </c>
      <c r="E3118" t="s">
        <v>6292</v>
      </c>
      <c r="F3118" t="s">
        <v>12081</v>
      </c>
      <c r="G3118" t="s">
        <v>12145</v>
      </c>
      <c r="H3118">
        <v>0</v>
      </c>
      <c r="I3118">
        <v>0</v>
      </c>
      <c r="J3118">
        <v>1</v>
      </c>
      <c r="K3118">
        <v>0</v>
      </c>
      <c r="L3118">
        <v>0</v>
      </c>
      <c r="M3118">
        <v>0</v>
      </c>
    </row>
    <row r="3119" spans="1:13" x14ac:dyDescent="0.2">
      <c r="A3119">
        <v>5620042</v>
      </c>
      <c r="B3119" t="s">
        <v>6289</v>
      </c>
      <c r="C3119" t="s">
        <v>12080</v>
      </c>
      <c r="D3119" t="s">
        <v>12146</v>
      </c>
      <c r="E3119" t="s">
        <v>6292</v>
      </c>
      <c r="F3119" t="s">
        <v>12081</v>
      </c>
      <c r="G3119" t="s">
        <v>12147</v>
      </c>
      <c r="H3119">
        <v>0</v>
      </c>
      <c r="I3119">
        <v>0</v>
      </c>
      <c r="J3119">
        <v>1</v>
      </c>
      <c r="K3119">
        <v>0</v>
      </c>
      <c r="L3119">
        <v>0</v>
      </c>
      <c r="M3119">
        <v>0</v>
      </c>
    </row>
    <row r="3120" spans="1:13" x14ac:dyDescent="0.2">
      <c r="A3120">
        <v>5620013</v>
      </c>
      <c r="B3120" t="s">
        <v>6289</v>
      </c>
      <c r="C3120" t="s">
        <v>12080</v>
      </c>
      <c r="D3120" t="s">
        <v>12148</v>
      </c>
      <c r="E3120" t="s">
        <v>6292</v>
      </c>
      <c r="F3120" t="s">
        <v>12081</v>
      </c>
      <c r="G3120" t="s">
        <v>12149</v>
      </c>
      <c r="H3120">
        <v>0</v>
      </c>
      <c r="I3120">
        <v>0</v>
      </c>
      <c r="J3120">
        <v>1</v>
      </c>
      <c r="K3120">
        <v>0</v>
      </c>
      <c r="L3120">
        <v>0</v>
      </c>
      <c r="M3120">
        <v>0</v>
      </c>
    </row>
    <row r="3121" spans="1:13" x14ac:dyDescent="0.2">
      <c r="A3121">
        <v>5620004</v>
      </c>
      <c r="B3121" t="s">
        <v>6289</v>
      </c>
      <c r="C3121" t="s">
        <v>12080</v>
      </c>
      <c r="D3121" t="s">
        <v>12150</v>
      </c>
      <c r="E3121" t="s">
        <v>6292</v>
      </c>
      <c r="F3121" t="s">
        <v>12081</v>
      </c>
      <c r="G3121" t="s">
        <v>12151</v>
      </c>
      <c r="H3121">
        <v>0</v>
      </c>
      <c r="I3121">
        <v>0</v>
      </c>
      <c r="J3121">
        <v>1</v>
      </c>
      <c r="K3121">
        <v>0</v>
      </c>
      <c r="L3121">
        <v>0</v>
      </c>
      <c r="M3121">
        <v>0</v>
      </c>
    </row>
    <row r="3122" spans="1:13" x14ac:dyDescent="0.2">
      <c r="A3122">
        <v>5620001</v>
      </c>
      <c r="B3122" t="s">
        <v>6289</v>
      </c>
      <c r="C3122" t="s">
        <v>12080</v>
      </c>
      <c r="D3122" t="s">
        <v>12152</v>
      </c>
      <c r="E3122" t="s">
        <v>6292</v>
      </c>
      <c r="F3122" t="s">
        <v>12081</v>
      </c>
      <c r="G3122" t="s">
        <v>12153</v>
      </c>
      <c r="H3122">
        <v>0</v>
      </c>
      <c r="I3122">
        <v>0</v>
      </c>
      <c r="J3122">
        <v>1</v>
      </c>
      <c r="K3122">
        <v>0</v>
      </c>
      <c r="L3122">
        <v>0</v>
      </c>
      <c r="M3122">
        <v>0</v>
      </c>
    </row>
    <row r="3123" spans="1:13" x14ac:dyDescent="0.2">
      <c r="A3123">
        <v>5620002</v>
      </c>
      <c r="B3123" t="s">
        <v>6289</v>
      </c>
      <c r="C3123" t="s">
        <v>12080</v>
      </c>
      <c r="D3123" t="s">
        <v>12154</v>
      </c>
      <c r="E3123" t="s">
        <v>6292</v>
      </c>
      <c r="F3123" t="s">
        <v>12081</v>
      </c>
      <c r="G3123" t="s">
        <v>12155</v>
      </c>
      <c r="H3123">
        <v>0</v>
      </c>
      <c r="I3123">
        <v>0</v>
      </c>
      <c r="J3123">
        <v>0</v>
      </c>
      <c r="K3123">
        <v>0</v>
      </c>
      <c r="L3123">
        <v>0</v>
      </c>
      <c r="M3123">
        <v>0</v>
      </c>
    </row>
    <row r="3124" spans="1:13" x14ac:dyDescent="0.2">
      <c r="A3124">
        <v>5820000</v>
      </c>
      <c r="B3124" t="s">
        <v>6289</v>
      </c>
      <c r="C3124" t="s">
        <v>12156</v>
      </c>
      <c r="D3124" t="s">
        <v>6291</v>
      </c>
      <c r="E3124" t="s">
        <v>6292</v>
      </c>
      <c r="F3124" t="s">
        <v>12157</v>
      </c>
      <c r="G3124" t="s">
        <v>6294</v>
      </c>
      <c r="H3124">
        <v>0</v>
      </c>
      <c r="I3124">
        <v>0</v>
      </c>
      <c r="J3124">
        <v>0</v>
      </c>
      <c r="K3124">
        <v>0</v>
      </c>
      <c r="L3124">
        <v>0</v>
      </c>
      <c r="M3124">
        <v>0</v>
      </c>
    </row>
    <row r="3125" spans="1:13" x14ac:dyDescent="0.2">
      <c r="A3125">
        <v>5820014</v>
      </c>
      <c r="B3125" t="s">
        <v>6289</v>
      </c>
      <c r="C3125" t="s">
        <v>12156</v>
      </c>
      <c r="D3125" t="s">
        <v>12158</v>
      </c>
      <c r="E3125" t="s">
        <v>6292</v>
      </c>
      <c r="F3125" t="s">
        <v>12157</v>
      </c>
      <c r="G3125" t="s">
        <v>12159</v>
      </c>
      <c r="H3125">
        <v>0</v>
      </c>
      <c r="I3125">
        <v>0</v>
      </c>
      <c r="J3125">
        <v>0</v>
      </c>
      <c r="K3125">
        <v>0</v>
      </c>
      <c r="L3125">
        <v>0</v>
      </c>
      <c r="M3125">
        <v>0</v>
      </c>
    </row>
    <row r="3126" spans="1:13" x14ac:dyDescent="0.2">
      <c r="A3126">
        <v>5820026</v>
      </c>
      <c r="B3126" t="s">
        <v>6289</v>
      </c>
      <c r="C3126" t="s">
        <v>12156</v>
      </c>
      <c r="D3126" t="s">
        <v>9131</v>
      </c>
      <c r="E3126" t="s">
        <v>6292</v>
      </c>
      <c r="F3126" t="s">
        <v>12157</v>
      </c>
      <c r="G3126" t="s">
        <v>10983</v>
      </c>
      <c r="H3126">
        <v>0</v>
      </c>
      <c r="I3126">
        <v>0</v>
      </c>
      <c r="J3126">
        <v>1</v>
      </c>
      <c r="K3126">
        <v>0</v>
      </c>
      <c r="L3126">
        <v>0</v>
      </c>
      <c r="M3126">
        <v>0</v>
      </c>
    </row>
    <row r="3127" spans="1:13" x14ac:dyDescent="0.2">
      <c r="A3127">
        <v>5820016</v>
      </c>
      <c r="B3127" t="s">
        <v>6289</v>
      </c>
      <c r="C3127" t="s">
        <v>12156</v>
      </c>
      <c r="D3127" t="s">
        <v>12160</v>
      </c>
      <c r="E3127" t="s">
        <v>6292</v>
      </c>
      <c r="F3127" t="s">
        <v>12157</v>
      </c>
      <c r="G3127" t="s">
        <v>12161</v>
      </c>
      <c r="H3127">
        <v>0</v>
      </c>
      <c r="I3127">
        <v>0</v>
      </c>
      <c r="J3127">
        <v>0</v>
      </c>
      <c r="K3127">
        <v>0</v>
      </c>
      <c r="L3127">
        <v>0</v>
      </c>
      <c r="M3127">
        <v>0</v>
      </c>
    </row>
    <row r="3128" spans="1:13" x14ac:dyDescent="0.2">
      <c r="A3128">
        <v>5820029</v>
      </c>
      <c r="B3128" t="s">
        <v>6289</v>
      </c>
      <c r="C3128" t="s">
        <v>12156</v>
      </c>
      <c r="D3128" t="s">
        <v>12162</v>
      </c>
      <c r="E3128" t="s">
        <v>6292</v>
      </c>
      <c r="F3128" t="s">
        <v>12157</v>
      </c>
      <c r="G3128" t="s">
        <v>12163</v>
      </c>
      <c r="H3128">
        <v>0</v>
      </c>
      <c r="I3128">
        <v>0</v>
      </c>
      <c r="J3128">
        <v>0</v>
      </c>
      <c r="K3128">
        <v>0</v>
      </c>
      <c r="L3128">
        <v>0</v>
      </c>
      <c r="M3128">
        <v>0</v>
      </c>
    </row>
    <row r="3129" spans="1:13" x14ac:dyDescent="0.2">
      <c r="A3129">
        <v>5820002</v>
      </c>
      <c r="B3129" t="s">
        <v>6289</v>
      </c>
      <c r="C3129" t="s">
        <v>12156</v>
      </c>
      <c r="D3129" t="s">
        <v>12164</v>
      </c>
      <c r="E3129" t="s">
        <v>6292</v>
      </c>
      <c r="F3129" t="s">
        <v>12157</v>
      </c>
      <c r="G3129" t="s">
        <v>12165</v>
      </c>
      <c r="H3129">
        <v>0</v>
      </c>
      <c r="I3129">
        <v>0</v>
      </c>
      <c r="J3129">
        <v>1</v>
      </c>
      <c r="K3129">
        <v>0</v>
      </c>
      <c r="L3129">
        <v>0</v>
      </c>
      <c r="M3129">
        <v>0</v>
      </c>
    </row>
    <row r="3130" spans="1:13" x14ac:dyDescent="0.2">
      <c r="A3130">
        <v>5820027</v>
      </c>
      <c r="B3130" t="s">
        <v>6289</v>
      </c>
      <c r="C3130" t="s">
        <v>12156</v>
      </c>
      <c r="D3130" t="s">
        <v>12166</v>
      </c>
      <c r="E3130" t="s">
        <v>6292</v>
      </c>
      <c r="F3130" t="s">
        <v>12157</v>
      </c>
      <c r="G3130" t="s">
        <v>12167</v>
      </c>
      <c r="H3130">
        <v>0</v>
      </c>
      <c r="I3130">
        <v>0</v>
      </c>
      <c r="J3130">
        <v>0</v>
      </c>
      <c r="K3130">
        <v>0</v>
      </c>
      <c r="L3130">
        <v>0</v>
      </c>
      <c r="M3130">
        <v>0</v>
      </c>
    </row>
    <row r="3131" spans="1:13" x14ac:dyDescent="0.2">
      <c r="A3131">
        <v>5820018</v>
      </c>
      <c r="B3131" t="s">
        <v>6289</v>
      </c>
      <c r="C3131" t="s">
        <v>12156</v>
      </c>
      <c r="D3131" t="s">
        <v>12168</v>
      </c>
      <c r="E3131" t="s">
        <v>6292</v>
      </c>
      <c r="F3131" t="s">
        <v>12157</v>
      </c>
      <c r="G3131" t="s">
        <v>12169</v>
      </c>
      <c r="H3131">
        <v>0</v>
      </c>
      <c r="I3131">
        <v>0</v>
      </c>
      <c r="J3131">
        <v>0</v>
      </c>
      <c r="K3131">
        <v>0</v>
      </c>
      <c r="L3131">
        <v>0</v>
      </c>
      <c r="M3131">
        <v>0</v>
      </c>
    </row>
    <row r="3132" spans="1:13" x14ac:dyDescent="0.2">
      <c r="A3132">
        <v>5820020</v>
      </c>
      <c r="B3132" t="s">
        <v>6289</v>
      </c>
      <c r="C3132" t="s">
        <v>12156</v>
      </c>
      <c r="D3132" t="s">
        <v>9418</v>
      </c>
      <c r="E3132" t="s">
        <v>6292</v>
      </c>
      <c r="F3132" t="s">
        <v>12157</v>
      </c>
      <c r="G3132" t="s">
        <v>9419</v>
      </c>
      <c r="H3132">
        <v>0</v>
      </c>
      <c r="I3132">
        <v>0</v>
      </c>
      <c r="J3132">
        <v>0</v>
      </c>
      <c r="K3132">
        <v>0</v>
      </c>
      <c r="L3132">
        <v>0</v>
      </c>
      <c r="M3132">
        <v>0</v>
      </c>
    </row>
    <row r="3133" spans="1:13" x14ac:dyDescent="0.2">
      <c r="A3133">
        <v>5820007</v>
      </c>
      <c r="B3133" t="s">
        <v>6289</v>
      </c>
      <c r="C3133" t="s">
        <v>12156</v>
      </c>
      <c r="D3133" t="s">
        <v>12170</v>
      </c>
      <c r="E3133" t="s">
        <v>6292</v>
      </c>
      <c r="F3133" t="s">
        <v>12157</v>
      </c>
      <c r="G3133" t="s">
        <v>12171</v>
      </c>
      <c r="H3133">
        <v>0</v>
      </c>
      <c r="I3133">
        <v>0</v>
      </c>
      <c r="J3133">
        <v>1</v>
      </c>
      <c r="K3133">
        <v>0</v>
      </c>
      <c r="L3133">
        <v>0</v>
      </c>
      <c r="M3133">
        <v>0</v>
      </c>
    </row>
    <row r="3134" spans="1:13" x14ac:dyDescent="0.2">
      <c r="A3134">
        <v>5820012</v>
      </c>
      <c r="B3134" t="s">
        <v>6289</v>
      </c>
      <c r="C3134" t="s">
        <v>12156</v>
      </c>
      <c r="D3134" t="s">
        <v>12172</v>
      </c>
      <c r="E3134" t="s">
        <v>6292</v>
      </c>
      <c r="F3134" t="s">
        <v>12157</v>
      </c>
      <c r="G3134" t="s">
        <v>12173</v>
      </c>
      <c r="H3134">
        <v>0</v>
      </c>
      <c r="I3134">
        <v>0</v>
      </c>
      <c r="J3134">
        <v>0</v>
      </c>
      <c r="K3134">
        <v>0</v>
      </c>
      <c r="L3134">
        <v>0</v>
      </c>
      <c r="M3134">
        <v>0</v>
      </c>
    </row>
    <row r="3135" spans="1:13" x14ac:dyDescent="0.2">
      <c r="A3135">
        <v>5820004</v>
      </c>
      <c r="B3135" t="s">
        <v>6289</v>
      </c>
      <c r="C3135" t="s">
        <v>12156</v>
      </c>
      <c r="D3135" t="s">
        <v>9602</v>
      </c>
      <c r="E3135" t="s">
        <v>6292</v>
      </c>
      <c r="F3135" t="s">
        <v>12157</v>
      </c>
      <c r="G3135" t="s">
        <v>9603</v>
      </c>
      <c r="H3135">
        <v>0</v>
      </c>
      <c r="I3135">
        <v>0</v>
      </c>
      <c r="J3135">
        <v>0</v>
      </c>
      <c r="K3135">
        <v>0</v>
      </c>
      <c r="L3135">
        <v>0</v>
      </c>
      <c r="M3135">
        <v>0</v>
      </c>
    </row>
    <row r="3136" spans="1:13" x14ac:dyDescent="0.2">
      <c r="A3136">
        <v>5820006</v>
      </c>
      <c r="B3136" t="s">
        <v>6289</v>
      </c>
      <c r="C3136" t="s">
        <v>12156</v>
      </c>
      <c r="D3136" t="s">
        <v>12174</v>
      </c>
      <c r="E3136" t="s">
        <v>6292</v>
      </c>
      <c r="F3136" t="s">
        <v>12157</v>
      </c>
      <c r="G3136" t="s">
        <v>12175</v>
      </c>
      <c r="H3136">
        <v>0</v>
      </c>
      <c r="I3136">
        <v>0</v>
      </c>
      <c r="J3136">
        <v>1</v>
      </c>
      <c r="K3136">
        <v>0</v>
      </c>
      <c r="L3136">
        <v>0</v>
      </c>
      <c r="M3136">
        <v>0</v>
      </c>
    </row>
    <row r="3137" spans="1:13" x14ac:dyDescent="0.2">
      <c r="A3137">
        <v>5820022</v>
      </c>
      <c r="B3137" t="s">
        <v>6289</v>
      </c>
      <c r="C3137" t="s">
        <v>12156</v>
      </c>
      <c r="D3137" t="s">
        <v>12176</v>
      </c>
      <c r="E3137" t="s">
        <v>6292</v>
      </c>
      <c r="F3137" t="s">
        <v>12157</v>
      </c>
      <c r="G3137" t="s">
        <v>12177</v>
      </c>
      <c r="H3137">
        <v>0</v>
      </c>
      <c r="I3137">
        <v>0</v>
      </c>
      <c r="J3137">
        <v>1</v>
      </c>
      <c r="K3137">
        <v>0</v>
      </c>
      <c r="L3137">
        <v>0</v>
      </c>
      <c r="M3137">
        <v>0</v>
      </c>
    </row>
    <row r="3138" spans="1:13" x14ac:dyDescent="0.2">
      <c r="A3138">
        <v>5820023</v>
      </c>
      <c r="B3138" t="s">
        <v>6289</v>
      </c>
      <c r="C3138" t="s">
        <v>12156</v>
      </c>
      <c r="D3138" t="s">
        <v>12178</v>
      </c>
      <c r="E3138" t="s">
        <v>6292</v>
      </c>
      <c r="F3138" t="s">
        <v>12157</v>
      </c>
      <c r="G3138" t="s">
        <v>12179</v>
      </c>
      <c r="H3138">
        <v>0</v>
      </c>
      <c r="I3138">
        <v>0</v>
      </c>
      <c r="J3138">
        <v>0</v>
      </c>
      <c r="K3138">
        <v>0</v>
      </c>
      <c r="L3138">
        <v>0</v>
      </c>
      <c r="M3138">
        <v>0</v>
      </c>
    </row>
    <row r="3139" spans="1:13" x14ac:dyDescent="0.2">
      <c r="A3139">
        <v>5820021</v>
      </c>
      <c r="B3139" t="s">
        <v>6289</v>
      </c>
      <c r="C3139" t="s">
        <v>12156</v>
      </c>
      <c r="D3139" t="s">
        <v>12180</v>
      </c>
      <c r="E3139" t="s">
        <v>6292</v>
      </c>
      <c r="F3139" t="s">
        <v>12157</v>
      </c>
      <c r="G3139" t="s">
        <v>12181</v>
      </c>
      <c r="H3139">
        <v>0</v>
      </c>
      <c r="I3139">
        <v>0</v>
      </c>
      <c r="J3139">
        <v>1</v>
      </c>
      <c r="K3139">
        <v>0</v>
      </c>
      <c r="L3139">
        <v>0</v>
      </c>
      <c r="M3139">
        <v>0</v>
      </c>
    </row>
    <row r="3140" spans="1:13" x14ac:dyDescent="0.2">
      <c r="A3140">
        <v>5820025</v>
      </c>
      <c r="B3140" t="s">
        <v>6289</v>
      </c>
      <c r="C3140" t="s">
        <v>12156</v>
      </c>
      <c r="D3140" t="s">
        <v>12182</v>
      </c>
      <c r="E3140" t="s">
        <v>6292</v>
      </c>
      <c r="F3140" t="s">
        <v>12157</v>
      </c>
      <c r="G3140" t="s">
        <v>12183</v>
      </c>
      <c r="H3140">
        <v>0</v>
      </c>
      <c r="I3140">
        <v>0</v>
      </c>
      <c r="J3140">
        <v>1</v>
      </c>
      <c r="K3140">
        <v>0</v>
      </c>
      <c r="L3140">
        <v>0</v>
      </c>
      <c r="M3140">
        <v>0</v>
      </c>
    </row>
    <row r="3141" spans="1:13" x14ac:dyDescent="0.2">
      <c r="A3141">
        <v>5820009</v>
      </c>
      <c r="B3141" t="s">
        <v>6289</v>
      </c>
      <c r="C3141" t="s">
        <v>12156</v>
      </c>
      <c r="D3141" t="s">
        <v>12184</v>
      </c>
      <c r="E3141" t="s">
        <v>6292</v>
      </c>
      <c r="F3141" t="s">
        <v>12157</v>
      </c>
      <c r="G3141" t="s">
        <v>12185</v>
      </c>
      <c r="H3141">
        <v>0</v>
      </c>
      <c r="I3141">
        <v>0</v>
      </c>
      <c r="J3141">
        <v>1</v>
      </c>
      <c r="K3141">
        <v>0</v>
      </c>
      <c r="L3141">
        <v>0</v>
      </c>
      <c r="M3141">
        <v>0</v>
      </c>
    </row>
    <row r="3142" spans="1:13" x14ac:dyDescent="0.2">
      <c r="A3142">
        <v>5820017</v>
      </c>
      <c r="B3142" t="s">
        <v>6289</v>
      </c>
      <c r="C3142" t="s">
        <v>12156</v>
      </c>
      <c r="D3142" t="s">
        <v>12186</v>
      </c>
      <c r="E3142" t="s">
        <v>6292</v>
      </c>
      <c r="F3142" t="s">
        <v>12157</v>
      </c>
      <c r="G3142" t="s">
        <v>12187</v>
      </c>
      <c r="H3142">
        <v>0</v>
      </c>
      <c r="I3142">
        <v>0</v>
      </c>
      <c r="J3142">
        <v>0</v>
      </c>
      <c r="K3142">
        <v>0</v>
      </c>
      <c r="L3142">
        <v>0</v>
      </c>
      <c r="M3142">
        <v>0</v>
      </c>
    </row>
    <row r="3143" spans="1:13" x14ac:dyDescent="0.2">
      <c r="A3143">
        <v>5820015</v>
      </c>
      <c r="B3143" t="s">
        <v>6289</v>
      </c>
      <c r="C3143" t="s">
        <v>12156</v>
      </c>
      <c r="D3143" t="s">
        <v>12188</v>
      </c>
      <c r="E3143" t="s">
        <v>6292</v>
      </c>
      <c r="F3143" t="s">
        <v>12157</v>
      </c>
      <c r="G3143" t="s">
        <v>12189</v>
      </c>
      <c r="H3143">
        <v>0</v>
      </c>
      <c r="I3143">
        <v>0</v>
      </c>
      <c r="J3143">
        <v>0</v>
      </c>
      <c r="K3143">
        <v>0</v>
      </c>
      <c r="L3143">
        <v>0</v>
      </c>
      <c r="M3143">
        <v>0</v>
      </c>
    </row>
    <row r="3144" spans="1:13" x14ac:dyDescent="0.2">
      <c r="A3144">
        <v>5820024</v>
      </c>
      <c r="B3144" t="s">
        <v>6289</v>
      </c>
      <c r="C3144" t="s">
        <v>12156</v>
      </c>
      <c r="D3144" t="s">
        <v>7079</v>
      </c>
      <c r="E3144" t="s">
        <v>6292</v>
      </c>
      <c r="F3144" t="s">
        <v>12157</v>
      </c>
      <c r="G3144" t="s">
        <v>7080</v>
      </c>
      <c r="H3144">
        <v>0</v>
      </c>
      <c r="I3144">
        <v>0</v>
      </c>
      <c r="J3144">
        <v>1</v>
      </c>
      <c r="K3144">
        <v>0</v>
      </c>
      <c r="L3144">
        <v>0</v>
      </c>
      <c r="M3144">
        <v>0</v>
      </c>
    </row>
    <row r="3145" spans="1:13" x14ac:dyDescent="0.2">
      <c r="A3145">
        <v>5820028</v>
      </c>
      <c r="B3145" t="s">
        <v>6289</v>
      </c>
      <c r="C3145" t="s">
        <v>12156</v>
      </c>
      <c r="D3145" t="s">
        <v>12190</v>
      </c>
      <c r="E3145" t="s">
        <v>6292</v>
      </c>
      <c r="F3145" t="s">
        <v>12157</v>
      </c>
      <c r="G3145" t="s">
        <v>12191</v>
      </c>
      <c r="H3145">
        <v>0</v>
      </c>
      <c r="I3145">
        <v>0</v>
      </c>
      <c r="J3145">
        <v>0</v>
      </c>
      <c r="K3145">
        <v>0</v>
      </c>
      <c r="L3145">
        <v>0</v>
      </c>
      <c r="M3145">
        <v>0</v>
      </c>
    </row>
    <row r="3146" spans="1:13" x14ac:dyDescent="0.2">
      <c r="A3146">
        <v>5820013</v>
      </c>
      <c r="B3146" t="s">
        <v>6289</v>
      </c>
      <c r="C3146" t="s">
        <v>12156</v>
      </c>
      <c r="D3146" t="s">
        <v>12192</v>
      </c>
      <c r="E3146" t="s">
        <v>6292</v>
      </c>
      <c r="F3146" t="s">
        <v>12157</v>
      </c>
      <c r="G3146" t="s">
        <v>12193</v>
      </c>
      <c r="H3146">
        <v>0</v>
      </c>
      <c r="I3146">
        <v>0</v>
      </c>
      <c r="J3146">
        <v>0</v>
      </c>
      <c r="K3146">
        <v>0</v>
      </c>
      <c r="L3146">
        <v>0</v>
      </c>
      <c r="M3146">
        <v>0</v>
      </c>
    </row>
    <row r="3147" spans="1:13" x14ac:dyDescent="0.2">
      <c r="A3147">
        <v>5820003</v>
      </c>
      <c r="B3147" t="s">
        <v>6289</v>
      </c>
      <c r="C3147" t="s">
        <v>12156</v>
      </c>
      <c r="D3147" t="s">
        <v>12194</v>
      </c>
      <c r="E3147" t="s">
        <v>6292</v>
      </c>
      <c r="F3147" t="s">
        <v>12157</v>
      </c>
      <c r="G3147" t="s">
        <v>12195</v>
      </c>
      <c r="H3147">
        <v>0</v>
      </c>
      <c r="I3147">
        <v>0</v>
      </c>
      <c r="J3147">
        <v>0</v>
      </c>
      <c r="K3147">
        <v>0</v>
      </c>
      <c r="L3147">
        <v>0</v>
      </c>
      <c r="M3147">
        <v>0</v>
      </c>
    </row>
    <row r="3148" spans="1:13" x14ac:dyDescent="0.2">
      <c r="A3148">
        <v>5820019</v>
      </c>
      <c r="B3148" t="s">
        <v>6289</v>
      </c>
      <c r="C3148" t="s">
        <v>12156</v>
      </c>
      <c r="D3148" t="s">
        <v>12196</v>
      </c>
      <c r="E3148" t="s">
        <v>6292</v>
      </c>
      <c r="F3148" t="s">
        <v>12157</v>
      </c>
      <c r="G3148" t="s">
        <v>12197</v>
      </c>
      <c r="H3148">
        <v>0</v>
      </c>
      <c r="I3148">
        <v>0</v>
      </c>
      <c r="J3148">
        <v>0</v>
      </c>
      <c r="K3148">
        <v>0</v>
      </c>
      <c r="L3148">
        <v>0</v>
      </c>
      <c r="M3148">
        <v>0</v>
      </c>
    </row>
    <row r="3149" spans="1:13" x14ac:dyDescent="0.2">
      <c r="A3149">
        <v>5820008</v>
      </c>
      <c r="B3149" t="s">
        <v>6289</v>
      </c>
      <c r="C3149" t="s">
        <v>12156</v>
      </c>
      <c r="D3149" t="s">
        <v>12198</v>
      </c>
      <c r="E3149" t="s">
        <v>6292</v>
      </c>
      <c r="F3149" t="s">
        <v>12157</v>
      </c>
      <c r="G3149" t="s">
        <v>12199</v>
      </c>
      <c r="H3149">
        <v>0</v>
      </c>
      <c r="I3149">
        <v>0</v>
      </c>
      <c r="J3149">
        <v>1</v>
      </c>
      <c r="K3149">
        <v>0</v>
      </c>
      <c r="L3149">
        <v>0</v>
      </c>
      <c r="M3149">
        <v>0</v>
      </c>
    </row>
    <row r="3150" spans="1:13" x14ac:dyDescent="0.2">
      <c r="A3150">
        <v>5820005</v>
      </c>
      <c r="B3150" t="s">
        <v>6289</v>
      </c>
      <c r="C3150" t="s">
        <v>12156</v>
      </c>
      <c r="D3150" t="s">
        <v>12200</v>
      </c>
      <c r="E3150" t="s">
        <v>6292</v>
      </c>
      <c r="F3150" t="s">
        <v>12157</v>
      </c>
      <c r="G3150" t="s">
        <v>12201</v>
      </c>
      <c r="H3150">
        <v>0</v>
      </c>
      <c r="I3150">
        <v>0</v>
      </c>
      <c r="J3150">
        <v>1</v>
      </c>
      <c r="K3150">
        <v>0</v>
      </c>
      <c r="L3150">
        <v>0</v>
      </c>
      <c r="M3150">
        <v>0</v>
      </c>
    </row>
    <row r="3151" spans="1:13" x14ac:dyDescent="0.2">
      <c r="A3151">
        <v>5820001</v>
      </c>
      <c r="B3151" t="s">
        <v>6289</v>
      </c>
      <c r="C3151" t="s">
        <v>12156</v>
      </c>
      <c r="D3151" t="s">
        <v>12202</v>
      </c>
      <c r="E3151" t="s">
        <v>6292</v>
      </c>
      <c r="F3151" t="s">
        <v>12157</v>
      </c>
      <c r="G3151" t="s">
        <v>12203</v>
      </c>
      <c r="H3151">
        <v>0</v>
      </c>
      <c r="I3151">
        <v>0</v>
      </c>
      <c r="J3151">
        <v>1</v>
      </c>
      <c r="K3151">
        <v>0</v>
      </c>
      <c r="L3151">
        <v>0</v>
      </c>
      <c r="M3151">
        <v>0</v>
      </c>
    </row>
    <row r="3152" spans="1:13" x14ac:dyDescent="0.2">
      <c r="A3152">
        <v>5820011</v>
      </c>
      <c r="B3152" t="s">
        <v>6289</v>
      </c>
      <c r="C3152" t="s">
        <v>12156</v>
      </c>
      <c r="D3152" t="s">
        <v>12204</v>
      </c>
      <c r="E3152" t="s">
        <v>6292</v>
      </c>
      <c r="F3152" t="s">
        <v>12157</v>
      </c>
      <c r="G3152" t="s">
        <v>12205</v>
      </c>
      <c r="H3152">
        <v>0</v>
      </c>
      <c r="I3152">
        <v>0</v>
      </c>
      <c r="J3152">
        <v>0</v>
      </c>
      <c r="K3152">
        <v>0</v>
      </c>
      <c r="L3152">
        <v>0</v>
      </c>
      <c r="M3152">
        <v>0</v>
      </c>
    </row>
    <row r="3153" spans="1:13" x14ac:dyDescent="0.2">
      <c r="A3153">
        <v>5820010</v>
      </c>
      <c r="B3153" t="s">
        <v>6289</v>
      </c>
      <c r="C3153" t="s">
        <v>12156</v>
      </c>
      <c r="D3153" t="s">
        <v>12206</v>
      </c>
      <c r="E3153" t="s">
        <v>6292</v>
      </c>
      <c r="F3153" t="s">
        <v>12157</v>
      </c>
      <c r="G3153" t="s">
        <v>12207</v>
      </c>
      <c r="H3153">
        <v>0</v>
      </c>
      <c r="I3153">
        <v>0</v>
      </c>
      <c r="J3153">
        <v>0</v>
      </c>
      <c r="K3153">
        <v>0</v>
      </c>
      <c r="L3153">
        <v>0</v>
      </c>
      <c r="M3153">
        <v>0</v>
      </c>
    </row>
    <row r="3154" spans="1:13" x14ac:dyDescent="0.2">
      <c r="A3154">
        <v>5830000</v>
      </c>
      <c r="B3154" t="s">
        <v>6289</v>
      </c>
      <c r="C3154" t="s">
        <v>12208</v>
      </c>
      <c r="D3154" t="s">
        <v>6291</v>
      </c>
      <c r="E3154" t="s">
        <v>6292</v>
      </c>
      <c r="F3154" t="s">
        <v>12209</v>
      </c>
      <c r="G3154" t="s">
        <v>6294</v>
      </c>
      <c r="H3154">
        <v>0</v>
      </c>
      <c r="I3154">
        <v>0</v>
      </c>
      <c r="J3154">
        <v>0</v>
      </c>
      <c r="K3154">
        <v>1</v>
      </c>
      <c r="L3154">
        <v>0</v>
      </c>
      <c r="M3154">
        <v>0</v>
      </c>
    </row>
    <row r="3155" spans="1:13" x14ac:dyDescent="0.2">
      <c r="A3155">
        <v>5830842</v>
      </c>
      <c r="B3155" t="s">
        <v>6289</v>
      </c>
      <c r="C3155" t="s">
        <v>12208</v>
      </c>
      <c r="D3155" t="s">
        <v>12210</v>
      </c>
      <c r="E3155" t="s">
        <v>6292</v>
      </c>
      <c r="F3155" t="s">
        <v>12209</v>
      </c>
      <c r="G3155" t="s">
        <v>12211</v>
      </c>
      <c r="H3155">
        <v>0</v>
      </c>
      <c r="I3155">
        <v>0</v>
      </c>
      <c r="J3155">
        <v>0</v>
      </c>
      <c r="K3155">
        <v>0</v>
      </c>
      <c r="L3155">
        <v>0</v>
      </c>
      <c r="M3155">
        <v>0</v>
      </c>
    </row>
    <row r="3156" spans="1:13" x14ac:dyDescent="0.2">
      <c r="A3156">
        <v>5830876</v>
      </c>
      <c r="B3156" t="s">
        <v>6289</v>
      </c>
      <c r="C3156" t="s">
        <v>12208</v>
      </c>
      <c r="D3156" t="s">
        <v>12212</v>
      </c>
      <c r="E3156" t="s">
        <v>6292</v>
      </c>
      <c r="F3156" t="s">
        <v>12209</v>
      </c>
      <c r="G3156" t="s">
        <v>12213</v>
      </c>
      <c r="H3156">
        <v>0</v>
      </c>
      <c r="I3156">
        <v>0</v>
      </c>
      <c r="J3156">
        <v>1</v>
      </c>
      <c r="K3156">
        <v>0</v>
      </c>
      <c r="L3156">
        <v>0</v>
      </c>
      <c r="M3156">
        <v>0</v>
      </c>
    </row>
    <row r="3157" spans="1:13" x14ac:dyDescent="0.2">
      <c r="A3157">
        <v>5830851</v>
      </c>
      <c r="B3157" t="s">
        <v>6289</v>
      </c>
      <c r="C3157" t="s">
        <v>12208</v>
      </c>
      <c r="D3157" t="s">
        <v>12214</v>
      </c>
      <c r="E3157" t="s">
        <v>6292</v>
      </c>
      <c r="F3157" t="s">
        <v>12209</v>
      </c>
      <c r="G3157" t="s">
        <v>12215</v>
      </c>
      <c r="H3157">
        <v>0</v>
      </c>
      <c r="I3157">
        <v>0</v>
      </c>
      <c r="J3157">
        <v>1</v>
      </c>
      <c r="K3157">
        <v>0</v>
      </c>
      <c r="L3157">
        <v>0</v>
      </c>
      <c r="M3157">
        <v>0</v>
      </c>
    </row>
    <row r="3158" spans="1:13" x14ac:dyDescent="0.2">
      <c r="A3158">
        <v>5830886</v>
      </c>
      <c r="B3158" t="s">
        <v>6289</v>
      </c>
      <c r="C3158" t="s">
        <v>12208</v>
      </c>
      <c r="D3158" t="s">
        <v>12216</v>
      </c>
      <c r="E3158" t="s">
        <v>6292</v>
      </c>
      <c r="F3158" t="s">
        <v>12209</v>
      </c>
      <c r="G3158" t="s">
        <v>12217</v>
      </c>
      <c r="H3158">
        <v>0</v>
      </c>
      <c r="I3158">
        <v>0</v>
      </c>
      <c r="J3158">
        <v>1</v>
      </c>
      <c r="K3158">
        <v>0</v>
      </c>
      <c r="L3158">
        <v>0</v>
      </c>
      <c r="M3158">
        <v>0</v>
      </c>
    </row>
    <row r="3159" spans="1:13" x14ac:dyDescent="0.2">
      <c r="A3159">
        <v>5830847</v>
      </c>
      <c r="B3159" t="s">
        <v>6289</v>
      </c>
      <c r="C3159" t="s">
        <v>12208</v>
      </c>
      <c r="D3159" t="s">
        <v>12218</v>
      </c>
      <c r="E3159" t="s">
        <v>6292</v>
      </c>
      <c r="F3159" t="s">
        <v>12209</v>
      </c>
      <c r="G3159" t="s">
        <v>12219</v>
      </c>
      <c r="H3159">
        <v>0</v>
      </c>
      <c r="I3159">
        <v>0</v>
      </c>
      <c r="J3159">
        <v>0</v>
      </c>
      <c r="K3159">
        <v>0</v>
      </c>
      <c r="L3159">
        <v>0</v>
      </c>
      <c r="M3159">
        <v>0</v>
      </c>
    </row>
    <row r="3160" spans="1:13" x14ac:dyDescent="0.2">
      <c r="A3160">
        <v>5830868</v>
      </c>
      <c r="B3160" t="s">
        <v>6289</v>
      </c>
      <c r="C3160" t="s">
        <v>12208</v>
      </c>
      <c r="D3160" t="s">
        <v>12220</v>
      </c>
      <c r="E3160" t="s">
        <v>6292</v>
      </c>
      <c r="F3160" t="s">
        <v>12209</v>
      </c>
      <c r="G3160" t="s">
        <v>12221</v>
      </c>
      <c r="H3160">
        <v>0</v>
      </c>
      <c r="I3160">
        <v>0</v>
      </c>
      <c r="J3160">
        <v>1</v>
      </c>
      <c r="K3160">
        <v>0</v>
      </c>
      <c r="L3160">
        <v>0</v>
      </c>
      <c r="M3160">
        <v>0</v>
      </c>
    </row>
    <row r="3161" spans="1:13" x14ac:dyDescent="0.2">
      <c r="A3161">
        <v>5830875</v>
      </c>
      <c r="B3161" t="s">
        <v>6289</v>
      </c>
      <c r="C3161" t="s">
        <v>12208</v>
      </c>
      <c r="D3161" t="s">
        <v>12222</v>
      </c>
      <c r="E3161" t="s">
        <v>6292</v>
      </c>
      <c r="F3161" t="s">
        <v>12209</v>
      </c>
      <c r="G3161" t="s">
        <v>12223</v>
      </c>
      <c r="H3161">
        <v>0</v>
      </c>
      <c r="I3161">
        <v>0</v>
      </c>
      <c r="J3161">
        <v>0</v>
      </c>
      <c r="K3161">
        <v>0</v>
      </c>
      <c r="L3161">
        <v>0</v>
      </c>
      <c r="M3161">
        <v>0</v>
      </c>
    </row>
    <row r="3162" spans="1:13" x14ac:dyDescent="0.2">
      <c r="A3162">
        <v>5830854</v>
      </c>
      <c r="B3162" t="s">
        <v>6289</v>
      </c>
      <c r="C3162" t="s">
        <v>12208</v>
      </c>
      <c r="D3162" t="s">
        <v>12224</v>
      </c>
      <c r="E3162" t="s">
        <v>6292</v>
      </c>
      <c r="F3162" t="s">
        <v>12209</v>
      </c>
      <c r="G3162" t="s">
        <v>12225</v>
      </c>
      <c r="H3162">
        <v>0</v>
      </c>
      <c r="I3162">
        <v>0</v>
      </c>
      <c r="J3162">
        <v>1</v>
      </c>
      <c r="K3162">
        <v>0</v>
      </c>
      <c r="L3162">
        <v>0</v>
      </c>
      <c r="M3162">
        <v>0</v>
      </c>
    </row>
    <row r="3163" spans="1:13" x14ac:dyDescent="0.2">
      <c r="A3163">
        <v>5830867</v>
      </c>
      <c r="B3163" t="s">
        <v>6289</v>
      </c>
      <c r="C3163" t="s">
        <v>12208</v>
      </c>
      <c r="D3163" t="s">
        <v>12226</v>
      </c>
      <c r="E3163" t="s">
        <v>6292</v>
      </c>
      <c r="F3163" t="s">
        <v>12209</v>
      </c>
      <c r="G3163" t="s">
        <v>12227</v>
      </c>
      <c r="H3163">
        <v>0</v>
      </c>
      <c r="I3163">
        <v>0</v>
      </c>
      <c r="J3163">
        <v>0</v>
      </c>
      <c r="K3163">
        <v>0</v>
      </c>
      <c r="L3163">
        <v>0</v>
      </c>
      <c r="M3163">
        <v>0</v>
      </c>
    </row>
    <row r="3164" spans="1:13" x14ac:dyDescent="0.2">
      <c r="A3164">
        <v>5830848</v>
      </c>
      <c r="B3164" t="s">
        <v>6289</v>
      </c>
      <c r="C3164" t="s">
        <v>12208</v>
      </c>
      <c r="D3164" t="s">
        <v>12228</v>
      </c>
      <c r="E3164" t="s">
        <v>6292</v>
      </c>
      <c r="F3164" t="s">
        <v>12209</v>
      </c>
      <c r="G3164" t="s">
        <v>12229</v>
      </c>
      <c r="H3164">
        <v>0</v>
      </c>
      <c r="I3164">
        <v>0</v>
      </c>
      <c r="J3164">
        <v>0</v>
      </c>
      <c r="K3164">
        <v>0</v>
      </c>
      <c r="L3164">
        <v>0</v>
      </c>
      <c r="M3164">
        <v>0</v>
      </c>
    </row>
    <row r="3165" spans="1:13" x14ac:dyDescent="0.2">
      <c r="A3165">
        <v>5830863</v>
      </c>
      <c r="B3165" t="s">
        <v>6289</v>
      </c>
      <c r="C3165" t="s">
        <v>12208</v>
      </c>
      <c r="D3165" t="s">
        <v>12230</v>
      </c>
      <c r="E3165" t="s">
        <v>6292</v>
      </c>
      <c r="F3165" t="s">
        <v>12209</v>
      </c>
      <c r="G3165" t="s">
        <v>12231</v>
      </c>
      <c r="H3165">
        <v>0</v>
      </c>
      <c r="I3165">
        <v>0</v>
      </c>
      <c r="J3165">
        <v>0</v>
      </c>
      <c r="K3165">
        <v>0</v>
      </c>
      <c r="L3165">
        <v>0</v>
      </c>
      <c r="M3165">
        <v>0</v>
      </c>
    </row>
    <row r="3166" spans="1:13" x14ac:dyDescent="0.2">
      <c r="A3166">
        <v>5830874</v>
      </c>
      <c r="B3166" t="s">
        <v>6289</v>
      </c>
      <c r="C3166" t="s">
        <v>12208</v>
      </c>
      <c r="D3166" t="s">
        <v>12232</v>
      </c>
      <c r="E3166" t="s">
        <v>6292</v>
      </c>
      <c r="F3166" t="s">
        <v>12209</v>
      </c>
      <c r="G3166" t="s">
        <v>12233</v>
      </c>
      <c r="H3166">
        <v>0</v>
      </c>
      <c r="I3166">
        <v>0</v>
      </c>
      <c r="J3166">
        <v>0</v>
      </c>
      <c r="K3166">
        <v>0</v>
      </c>
      <c r="L3166">
        <v>0</v>
      </c>
      <c r="M3166">
        <v>0</v>
      </c>
    </row>
    <row r="3167" spans="1:13" x14ac:dyDescent="0.2">
      <c r="A3167">
        <v>5830841</v>
      </c>
      <c r="B3167" t="s">
        <v>6289</v>
      </c>
      <c r="C3167" t="s">
        <v>12208</v>
      </c>
      <c r="D3167" t="s">
        <v>12234</v>
      </c>
      <c r="E3167" t="s">
        <v>6292</v>
      </c>
      <c r="F3167" t="s">
        <v>12209</v>
      </c>
      <c r="G3167" t="s">
        <v>12235</v>
      </c>
      <c r="H3167">
        <v>0</v>
      </c>
      <c r="I3167">
        <v>0</v>
      </c>
      <c r="J3167">
        <v>0</v>
      </c>
      <c r="K3167">
        <v>0</v>
      </c>
      <c r="L3167">
        <v>0</v>
      </c>
      <c r="M3167">
        <v>0</v>
      </c>
    </row>
    <row r="3168" spans="1:13" x14ac:dyDescent="0.2">
      <c r="A3168">
        <v>5830857</v>
      </c>
      <c r="B3168" t="s">
        <v>6289</v>
      </c>
      <c r="C3168" t="s">
        <v>12208</v>
      </c>
      <c r="D3168" t="s">
        <v>12236</v>
      </c>
      <c r="E3168" t="s">
        <v>6292</v>
      </c>
      <c r="F3168" t="s">
        <v>12209</v>
      </c>
      <c r="G3168" t="s">
        <v>12237</v>
      </c>
      <c r="H3168">
        <v>0</v>
      </c>
      <c r="I3168">
        <v>0</v>
      </c>
      <c r="J3168">
        <v>1</v>
      </c>
      <c r="K3168">
        <v>0</v>
      </c>
      <c r="L3168">
        <v>0</v>
      </c>
      <c r="M3168">
        <v>0</v>
      </c>
    </row>
    <row r="3169" spans="1:13" x14ac:dyDescent="0.2">
      <c r="A3169">
        <v>5830853</v>
      </c>
      <c r="B3169" t="s">
        <v>6289</v>
      </c>
      <c r="C3169" t="s">
        <v>12208</v>
      </c>
      <c r="D3169" t="s">
        <v>9349</v>
      </c>
      <c r="E3169" t="s">
        <v>6292</v>
      </c>
      <c r="F3169" t="s">
        <v>12209</v>
      </c>
      <c r="G3169" t="s">
        <v>9350</v>
      </c>
      <c r="H3169">
        <v>0</v>
      </c>
      <c r="I3169">
        <v>0</v>
      </c>
      <c r="J3169">
        <v>0</v>
      </c>
      <c r="K3169">
        <v>0</v>
      </c>
      <c r="L3169">
        <v>0</v>
      </c>
      <c r="M3169">
        <v>0</v>
      </c>
    </row>
    <row r="3170" spans="1:13" x14ac:dyDescent="0.2">
      <c r="A3170">
        <v>5830881</v>
      </c>
      <c r="B3170" t="s">
        <v>6289</v>
      </c>
      <c r="C3170" t="s">
        <v>12208</v>
      </c>
      <c r="D3170" t="s">
        <v>12238</v>
      </c>
      <c r="E3170" t="s">
        <v>6292</v>
      </c>
      <c r="F3170" t="s">
        <v>12209</v>
      </c>
      <c r="G3170" t="s">
        <v>12239</v>
      </c>
      <c r="H3170">
        <v>0</v>
      </c>
      <c r="I3170">
        <v>0</v>
      </c>
      <c r="J3170">
        <v>1</v>
      </c>
      <c r="K3170">
        <v>0</v>
      </c>
      <c r="L3170">
        <v>0</v>
      </c>
      <c r="M3170">
        <v>0</v>
      </c>
    </row>
    <row r="3171" spans="1:13" x14ac:dyDescent="0.2">
      <c r="A3171">
        <v>5830862</v>
      </c>
      <c r="B3171" t="s">
        <v>6289</v>
      </c>
      <c r="C3171" t="s">
        <v>12208</v>
      </c>
      <c r="D3171" t="s">
        <v>12240</v>
      </c>
      <c r="E3171" t="s">
        <v>6292</v>
      </c>
      <c r="F3171" t="s">
        <v>12209</v>
      </c>
      <c r="G3171" t="s">
        <v>12241</v>
      </c>
      <c r="H3171">
        <v>0</v>
      </c>
      <c r="I3171">
        <v>0</v>
      </c>
      <c r="J3171">
        <v>0</v>
      </c>
      <c r="K3171">
        <v>0</v>
      </c>
      <c r="L3171">
        <v>0</v>
      </c>
      <c r="M3171">
        <v>0</v>
      </c>
    </row>
    <row r="3172" spans="1:13" x14ac:dyDescent="0.2">
      <c r="A3172">
        <v>5830855</v>
      </c>
      <c r="B3172" t="s">
        <v>6289</v>
      </c>
      <c r="C3172" t="s">
        <v>12208</v>
      </c>
      <c r="D3172" t="s">
        <v>12242</v>
      </c>
      <c r="E3172" t="s">
        <v>6292</v>
      </c>
      <c r="F3172" t="s">
        <v>12209</v>
      </c>
      <c r="G3172" t="s">
        <v>12243</v>
      </c>
      <c r="H3172">
        <v>0</v>
      </c>
      <c r="I3172">
        <v>0</v>
      </c>
      <c r="J3172">
        <v>0</v>
      </c>
      <c r="K3172">
        <v>0</v>
      </c>
      <c r="L3172">
        <v>0</v>
      </c>
      <c r="M3172">
        <v>0</v>
      </c>
    </row>
    <row r="3173" spans="1:13" x14ac:dyDescent="0.2">
      <c r="A3173">
        <v>5830882</v>
      </c>
      <c r="B3173" t="s">
        <v>6289</v>
      </c>
      <c r="C3173" t="s">
        <v>12208</v>
      </c>
      <c r="D3173" t="s">
        <v>12244</v>
      </c>
      <c r="E3173" t="s">
        <v>6292</v>
      </c>
      <c r="F3173" t="s">
        <v>12209</v>
      </c>
      <c r="G3173" t="s">
        <v>12245</v>
      </c>
      <c r="H3173">
        <v>0</v>
      </c>
      <c r="I3173">
        <v>0</v>
      </c>
      <c r="J3173">
        <v>1</v>
      </c>
      <c r="K3173">
        <v>0</v>
      </c>
      <c r="L3173">
        <v>0</v>
      </c>
      <c r="M3173">
        <v>0</v>
      </c>
    </row>
    <row r="3174" spans="1:13" x14ac:dyDescent="0.2">
      <c r="A3174">
        <v>5830843</v>
      </c>
      <c r="B3174" t="s">
        <v>6289</v>
      </c>
      <c r="C3174" t="s">
        <v>12208</v>
      </c>
      <c r="D3174" t="s">
        <v>12246</v>
      </c>
      <c r="E3174" t="s">
        <v>6292</v>
      </c>
      <c r="F3174" t="s">
        <v>12209</v>
      </c>
      <c r="G3174" t="s">
        <v>12247</v>
      </c>
      <c r="H3174">
        <v>0</v>
      </c>
      <c r="I3174">
        <v>0</v>
      </c>
      <c r="J3174">
        <v>0</v>
      </c>
      <c r="K3174">
        <v>0</v>
      </c>
      <c r="L3174">
        <v>0</v>
      </c>
      <c r="M3174">
        <v>0</v>
      </c>
    </row>
    <row r="3175" spans="1:13" x14ac:dyDescent="0.2">
      <c r="A3175">
        <v>5830844</v>
      </c>
      <c r="B3175" t="s">
        <v>6289</v>
      </c>
      <c r="C3175" t="s">
        <v>12208</v>
      </c>
      <c r="D3175" t="s">
        <v>12248</v>
      </c>
      <c r="E3175" t="s">
        <v>6292</v>
      </c>
      <c r="F3175" t="s">
        <v>12209</v>
      </c>
      <c r="G3175" t="s">
        <v>12249</v>
      </c>
      <c r="H3175">
        <v>0</v>
      </c>
      <c r="I3175">
        <v>0</v>
      </c>
      <c r="J3175">
        <v>0</v>
      </c>
      <c r="K3175">
        <v>0</v>
      </c>
      <c r="L3175">
        <v>0</v>
      </c>
      <c r="M3175">
        <v>0</v>
      </c>
    </row>
    <row r="3176" spans="1:13" x14ac:dyDescent="0.2">
      <c r="A3176">
        <v>5830861</v>
      </c>
      <c r="B3176" t="s">
        <v>6289</v>
      </c>
      <c r="C3176" t="s">
        <v>12208</v>
      </c>
      <c r="D3176" t="s">
        <v>12250</v>
      </c>
      <c r="E3176" t="s">
        <v>6292</v>
      </c>
      <c r="F3176" t="s">
        <v>12209</v>
      </c>
      <c r="G3176" t="s">
        <v>12251</v>
      </c>
      <c r="H3176">
        <v>0</v>
      </c>
      <c r="I3176">
        <v>0</v>
      </c>
      <c r="J3176">
        <v>1</v>
      </c>
      <c r="K3176">
        <v>0</v>
      </c>
      <c r="L3176">
        <v>0</v>
      </c>
      <c r="M3176">
        <v>0</v>
      </c>
    </row>
    <row r="3177" spans="1:13" x14ac:dyDescent="0.2">
      <c r="A3177">
        <v>5830884</v>
      </c>
      <c r="B3177" t="s">
        <v>6289</v>
      </c>
      <c r="C3177" t="s">
        <v>12208</v>
      </c>
      <c r="D3177" t="s">
        <v>12252</v>
      </c>
      <c r="E3177" t="s">
        <v>6292</v>
      </c>
      <c r="F3177" t="s">
        <v>12209</v>
      </c>
      <c r="G3177" t="s">
        <v>12253</v>
      </c>
      <c r="H3177">
        <v>0</v>
      </c>
      <c r="I3177">
        <v>0</v>
      </c>
      <c r="J3177">
        <v>0</v>
      </c>
      <c r="K3177">
        <v>0</v>
      </c>
      <c r="L3177">
        <v>0</v>
      </c>
      <c r="M3177">
        <v>0</v>
      </c>
    </row>
    <row r="3178" spans="1:13" x14ac:dyDescent="0.2">
      <c r="A3178">
        <v>5830871</v>
      </c>
      <c r="B3178" t="s">
        <v>6289</v>
      </c>
      <c r="C3178" t="s">
        <v>12208</v>
      </c>
      <c r="D3178" t="s">
        <v>12254</v>
      </c>
      <c r="E3178" t="s">
        <v>6292</v>
      </c>
      <c r="F3178" t="s">
        <v>12209</v>
      </c>
      <c r="G3178" t="s">
        <v>12255</v>
      </c>
      <c r="H3178">
        <v>0</v>
      </c>
      <c r="I3178">
        <v>0</v>
      </c>
      <c r="J3178">
        <v>1</v>
      </c>
      <c r="K3178">
        <v>0</v>
      </c>
      <c r="L3178">
        <v>0</v>
      </c>
      <c r="M3178">
        <v>0</v>
      </c>
    </row>
    <row r="3179" spans="1:13" x14ac:dyDescent="0.2">
      <c r="A3179">
        <v>5830856</v>
      </c>
      <c r="B3179" t="s">
        <v>6289</v>
      </c>
      <c r="C3179" t="s">
        <v>12208</v>
      </c>
      <c r="D3179" t="s">
        <v>12256</v>
      </c>
      <c r="E3179" t="s">
        <v>6292</v>
      </c>
      <c r="F3179" t="s">
        <v>12209</v>
      </c>
      <c r="G3179" t="s">
        <v>12257</v>
      </c>
      <c r="H3179">
        <v>0</v>
      </c>
      <c r="I3179">
        <v>0</v>
      </c>
      <c r="J3179">
        <v>1</v>
      </c>
      <c r="K3179">
        <v>0</v>
      </c>
      <c r="L3179">
        <v>0</v>
      </c>
      <c r="M3179">
        <v>0</v>
      </c>
    </row>
    <row r="3180" spans="1:13" x14ac:dyDescent="0.2">
      <c r="A3180">
        <v>5830866</v>
      </c>
      <c r="B3180" t="s">
        <v>6289</v>
      </c>
      <c r="C3180" t="s">
        <v>12208</v>
      </c>
      <c r="D3180" t="s">
        <v>12258</v>
      </c>
      <c r="E3180" t="s">
        <v>6292</v>
      </c>
      <c r="F3180" t="s">
        <v>12209</v>
      </c>
      <c r="G3180" t="s">
        <v>12259</v>
      </c>
      <c r="H3180">
        <v>0</v>
      </c>
      <c r="I3180">
        <v>0</v>
      </c>
      <c r="J3180">
        <v>0</v>
      </c>
      <c r="K3180">
        <v>0</v>
      </c>
      <c r="L3180">
        <v>0</v>
      </c>
      <c r="M3180">
        <v>0</v>
      </c>
    </row>
    <row r="3181" spans="1:13" x14ac:dyDescent="0.2">
      <c r="A3181">
        <v>5830864</v>
      </c>
      <c r="B3181" t="s">
        <v>6289</v>
      </c>
      <c r="C3181" t="s">
        <v>12208</v>
      </c>
      <c r="D3181" t="s">
        <v>12260</v>
      </c>
      <c r="E3181" t="s">
        <v>6292</v>
      </c>
      <c r="F3181" t="s">
        <v>12209</v>
      </c>
      <c r="G3181" t="s">
        <v>12261</v>
      </c>
      <c r="H3181">
        <v>0</v>
      </c>
      <c r="I3181">
        <v>0</v>
      </c>
      <c r="J3181">
        <v>1</v>
      </c>
      <c r="K3181">
        <v>0</v>
      </c>
      <c r="L3181">
        <v>0</v>
      </c>
      <c r="M3181">
        <v>0</v>
      </c>
    </row>
    <row r="3182" spans="1:13" x14ac:dyDescent="0.2">
      <c r="A3182">
        <v>5830865</v>
      </c>
      <c r="B3182" t="s">
        <v>6289</v>
      </c>
      <c r="C3182" t="s">
        <v>12208</v>
      </c>
      <c r="D3182" t="s">
        <v>12262</v>
      </c>
      <c r="E3182" t="s">
        <v>6292</v>
      </c>
      <c r="F3182" t="s">
        <v>12209</v>
      </c>
      <c r="G3182" t="s">
        <v>12263</v>
      </c>
      <c r="H3182">
        <v>0</v>
      </c>
      <c r="I3182">
        <v>0</v>
      </c>
      <c r="J3182">
        <v>1</v>
      </c>
      <c r="K3182">
        <v>0</v>
      </c>
      <c r="L3182">
        <v>0</v>
      </c>
      <c r="M3182">
        <v>0</v>
      </c>
    </row>
    <row r="3183" spans="1:13" x14ac:dyDescent="0.2">
      <c r="A3183">
        <v>5830872</v>
      </c>
      <c r="B3183" t="s">
        <v>6289</v>
      </c>
      <c r="C3183" t="s">
        <v>12208</v>
      </c>
      <c r="D3183" t="s">
        <v>12264</v>
      </c>
      <c r="E3183" t="s">
        <v>6292</v>
      </c>
      <c r="F3183" t="s">
        <v>12209</v>
      </c>
      <c r="G3183" t="s">
        <v>12265</v>
      </c>
      <c r="H3183">
        <v>0</v>
      </c>
      <c r="I3183">
        <v>0</v>
      </c>
      <c r="J3183">
        <v>1</v>
      </c>
      <c r="K3183">
        <v>0</v>
      </c>
      <c r="L3183">
        <v>0</v>
      </c>
      <c r="M3183">
        <v>0</v>
      </c>
    </row>
    <row r="3184" spans="1:13" x14ac:dyDescent="0.2">
      <c r="A3184">
        <v>5830846</v>
      </c>
      <c r="B3184" t="s">
        <v>6289</v>
      </c>
      <c r="C3184" t="s">
        <v>12208</v>
      </c>
      <c r="D3184" t="s">
        <v>12266</v>
      </c>
      <c r="E3184" t="s">
        <v>6292</v>
      </c>
      <c r="F3184" t="s">
        <v>12209</v>
      </c>
      <c r="G3184" t="s">
        <v>12267</v>
      </c>
      <c r="H3184">
        <v>0</v>
      </c>
      <c r="I3184">
        <v>0</v>
      </c>
      <c r="J3184">
        <v>0</v>
      </c>
      <c r="K3184">
        <v>0</v>
      </c>
      <c r="L3184">
        <v>0</v>
      </c>
      <c r="M3184">
        <v>0</v>
      </c>
    </row>
    <row r="3185" spans="1:13" x14ac:dyDescent="0.2">
      <c r="A3185">
        <v>5830845</v>
      </c>
      <c r="B3185" t="s">
        <v>6289</v>
      </c>
      <c r="C3185" t="s">
        <v>12208</v>
      </c>
      <c r="D3185" t="s">
        <v>12268</v>
      </c>
      <c r="E3185" t="s">
        <v>6292</v>
      </c>
      <c r="F3185" t="s">
        <v>12209</v>
      </c>
      <c r="G3185" t="s">
        <v>12269</v>
      </c>
      <c r="H3185">
        <v>0</v>
      </c>
      <c r="I3185">
        <v>0</v>
      </c>
      <c r="J3185">
        <v>0</v>
      </c>
      <c r="K3185">
        <v>0</v>
      </c>
      <c r="L3185">
        <v>0</v>
      </c>
      <c r="M3185">
        <v>0</v>
      </c>
    </row>
    <row r="3186" spans="1:13" x14ac:dyDescent="0.2">
      <c r="A3186">
        <v>5830852</v>
      </c>
      <c r="B3186" t="s">
        <v>6289</v>
      </c>
      <c r="C3186" t="s">
        <v>12208</v>
      </c>
      <c r="D3186" t="s">
        <v>6824</v>
      </c>
      <c r="E3186" t="s">
        <v>6292</v>
      </c>
      <c r="F3186" t="s">
        <v>12209</v>
      </c>
      <c r="G3186" t="s">
        <v>6825</v>
      </c>
      <c r="H3186">
        <v>0</v>
      </c>
      <c r="I3186">
        <v>0</v>
      </c>
      <c r="J3186">
        <v>1</v>
      </c>
      <c r="K3186">
        <v>0</v>
      </c>
      <c r="L3186">
        <v>0</v>
      </c>
      <c r="M3186">
        <v>0</v>
      </c>
    </row>
    <row r="3187" spans="1:13" x14ac:dyDescent="0.2">
      <c r="A3187">
        <v>5830885</v>
      </c>
      <c r="B3187" t="s">
        <v>6289</v>
      </c>
      <c r="C3187" t="s">
        <v>12208</v>
      </c>
      <c r="D3187" t="s">
        <v>12270</v>
      </c>
      <c r="E3187" t="s">
        <v>6292</v>
      </c>
      <c r="F3187" t="s">
        <v>12209</v>
      </c>
      <c r="G3187" t="s">
        <v>12271</v>
      </c>
      <c r="H3187">
        <v>0</v>
      </c>
      <c r="I3187">
        <v>0</v>
      </c>
      <c r="J3187">
        <v>1</v>
      </c>
      <c r="K3187">
        <v>0</v>
      </c>
      <c r="L3187">
        <v>0</v>
      </c>
      <c r="M3187">
        <v>0</v>
      </c>
    </row>
    <row r="3188" spans="1:13" x14ac:dyDescent="0.2">
      <c r="A3188">
        <v>5830858</v>
      </c>
      <c r="B3188" t="s">
        <v>6289</v>
      </c>
      <c r="C3188" t="s">
        <v>12208</v>
      </c>
      <c r="D3188" t="s">
        <v>12272</v>
      </c>
      <c r="E3188" t="s">
        <v>6292</v>
      </c>
      <c r="F3188" t="s">
        <v>12209</v>
      </c>
      <c r="G3188" t="s">
        <v>12273</v>
      </c>
      <c r="H3188">
        <v>0</v>
      </c>
      <c r="I3188">
        <v>0</v>
      </c>
      <c r="J3188">
        <v>1</v>
      </c>
      <c r="K3188">
        <v>0</v>
      </c>
      <c r="L3188">
        <v>0</v>
      </c>
      <c r="M3188">
        <v>0</v>
      </c>
    </row>
    <row r="3189" spans="1:13" x14ac:dyDescent="0.2">
      <c r="A3189">
        <v>5830883</v>
      </c>
      <c r="B3189" t="s">
        <v>6289</v>
      </c>
      <c r="C3189" t="s">
        <v>12208</v>
      </c>
      <c r="D3189" t="s">
        <v>12274</v>
      </c>
      <c r="E3189" t="s">
        <v>6292</v>
      </c>
      <c r="F3189" t="s">
        <v>12209</v>
      </c>
      <c r="G3189" t="s">
        <v>12275</v>
      </c>
      <c r="H3189">
        <v>0</v>
      </c>
      <c r="I3189">
        <v>0</v>
      </c>
      <c r="J3189">
        <v>1</v>
      </c>
      <c r="K3189">
        <v>0</v>
      </c>
      <c r="L3189">
        <v>0</v>
      </c>
      <c r="M3189">
        <v>0</v>
      </c>
    </row>
    <row r="3190" spans="1:13" x14ac:dyDescent="0.2">
      <c r="A3190">
        <v>5830873</v>
      </c>
      <c r="B3190" t="s">
        <v>6289</v>
      </c>
      <c r="C3190" t="s">
        <v>12208</v>
      </c>
      <c r="D3190" t="s">
        <v>8813</v>
      </c>
      <c r="E3190" t="s">
        <v>6292</v>
      </c>
      <c r="F3190" t="s">
        <v>12209</v>
      </c>
      <c r="G3190" t="s">
        <v>8814</v>
      </c>
      <c r="H3190">
        <v>0</v>
      </c>
      <c r="I3190">
        <v>0</v>
      </c>
      <c r="J3190">
        <v>1</v>
      </c>
      <c r="K3190">
        <v>0</v>
      </c>
      <c r="L3190">
        <v>0</v>
      </c>
      <c r="M3190">
        <v>0</v>
      </c>
    </row>
    <row r="3191" spans="1:13" x14ac:dyDescent="0.2">
      <c r="A3191">
        <v>5710000</v>
      </c>
      <c r="B3191" t="s">
        <v>6289</v>
      </c>
      <c r="C3191" t="s">
        <v>12276</v>
      </c>
      <c r="D3191" t="s">
        <v>6291</v>
      </c>
      <c r="E3191" t="s">
        <v>6292</v>
      </c>
      <c r="F3191" t="s">
        <v>12277</v>
      </c>
      <c r="G3191" t="s">
        <v>6294</v>
      </c>
      <c r="H3191">
        <v>0</v>
      </c>
      <c r="I3191">
        <v>0</v>
      </c>
      <c r="J3191">
        <v>0</v>
      </c>
      <c r="K3191">
        <v>0</v>
      </c>
      <c r="L3191">
        <v>0</v>
      </c>
      <c r="M3191">
        <v>0</v>
      </c>
    </row>
    <row r="3192" spans="1:13" x14ac:dyDescent="0.2">
      <c r="A3192">
        <v>5710061</v>
      </c>
      <c r="B3192" t="s">
        <v>6289</v>
      </c>
      <c r="C3192" t="s">
        <v>12276</v>
      </c>
      <c r="D3192" t="s">
        <v>9577</v>
      </c>
      <c r="E3192" t="s">
        <v>6292</v>
      </c>
      <c r="F3192" t="s">
        <v>12277</v>
      </c>
      <c r="G3192" t="s">
        <v>9407</v>
      </c>
      <c r="H3192">
        <v>0</v>
      </c>
      <c r="I3192">
        <v>0</v>
      </c>
      <c r="J3192">
        <v>0</v>
      </c>
      <c r="K3192">
        <v>0</v>
      </c>
      <c r="L3192">
        <v>0</v>
      </c>
      <c r="M3192">
        <v>0</v>
      </c>
    </row>
    <row r="3193" spans="1:13" x14ac:dyDescent="0.2">
      <c r="A3193">
        <v>5710067</v>
      </c>
      <c r="B3193" t="s">
        <v>6289</v>
      </c>
      <c r="C3193" t="s">
        <v>12276</v>
      </c>
      <c r="D3193" t="s">
        <v>8614</v>
      </c>
      <c r="E3193" t="s">
        <v>6292</v>
      </c>
      <c r="F3193" t="s">
        <v>12277</v>
      </c>
      <c r="G3193" t="s">
        <v>8615</v>
      </c>
      <c r="H3193">
        <v>0</v>
      </c>
      <c r="I3193">
        <v>0</v>
      </c>
      <c r="J3193">
        <v>0</v>
      </c>
      <c r="K3193">
        <v>0</v>
      </c>
      <c r="L3193">
        <v>0</v>
      </c>
      <c r="M3193">
        <v>0</v>
      </c>
    </row>
    <row r="3194" spans="1:13" x14ac:dyDescent="0.2">
      <c r="A3194">
        <v>5710053</v>
      </c>
      <c r="B3194" t="s">
        <v>6289</v>
      </c>
      <c r="C3194" t="s">
        <v>12276</v>
      </c>
      <c r="D3194" t="s">
        <v>7793</v>
      </c>
      <c r="E3194" t="s">
        <v>6292</v>
      </c>
      <c r="F3194" t="s">
        <v>12277</v>
      </c>
      <c r="G3194" t="s">
        <v>9409</v>
      </c>
      <c r="H3194">
        <v>0</v>
      </c>
      <c r="I3194">
        <v>0</v>
      </c>
      <c r="J3194">
        <v>0</v>
      </c>
      <c r="K3194">
        <v>0</v>
      </c>
      <c r="L3194">
        <v>0</v>
      </c>
      <c r="M3194">
        <v>0</v>
      </c>
    </row>
    <row r="3195" spans="1:13" x14ac:dyDescent="0.2">
      <c r="A3195">
        <v>5710033</v>
      </c>
      <c r="B3195" t="s">
        <v>6289</v>
      </c>
      <c r="C3195" t="s">
        <v>12276</v>
      </c>
      <c r="D3195" t="s">
        <v>12278</v>
      </c>
      <c r="E3195" t="s">
        <v>6292</v>
      </c>
      <c r="F3195" t="s">
        <v>12277</v>
      </c>
      <c r="G3195" t="s">
        <v>12279</v>
      </c>
      <c r="H3195">
        <v>0</v>
      </c>
      <c r="I3195">
        <v>0</v>
      </c>
      <c r="J3195">
        <v>0</v>
      </c>
      <c r="K3195">
        <v>0</v>
      </c>
      <c r="L3195">
        <v>0</v>
      </c>
      <c r="M3195">
        <v>0</v>
      </c>
    </row>
    <row r="3196" spans="1:13" x14ac:dyDescent="0.2">
      <c r="A3196">
        <v>5710028</v>
      </c>
      <c r="B3196" t="s">
        <v>6289</v>
      </c>
      <c r="C3196" t="s">
        <v>12276</v>
      </c>
      <c r="D3196" t="s">
        <v>12280</v>
      </c>
      <c r="E3196" t="s">
        <v>6292</v>
      </c>
      <c r="F3196" t="s">
        <v>12277</v>
      </c>
      <c r="G3196" t="s">
        <v>12281</v>
      </c>
      <c r="H3196">
        <v>0</v>
      </c>
      <c r="I3196">
        <v>0</v>
      </c>
      <c r="J3196">
        <v>0</v>
      </c>
      <c r="K3196">
        <v>0</v>
      </c>
      <c r="L3196">
        <v>0</v>
      </c>
      <c r="M3196">
        <v>0</v>
      </c>
    </row>
    <row r="3197" spans="1:13" x14ac:dyDescent="0.2">
      <c r="A3197">
        <v>5710029</v>
      </c>
      <c r="B3197" t="s">
        <v>6289</v>
      </c>
      <c r="C3197" t="s">
        <v>12276</v>
      </c>
      <c r="D3197" t="s">
        <v>12282</v>
      </c>
      <c r="E3197" t="s">
        <v>6292</v>
      </c>
      <c r="F3197" t="s">
        <v>12277</v>
      </c>
      <c r="G3197" t="s">
        <v>12283</v>
      </c>
      <c r="H3197">
        <v>0</v>
      </c>
      <c r="I3197">
        <v>0</v>
      </c>
      <c r="J3197">
        <v>0</v>
      </c>
      <c r="K3197">
        <v>0</v>
      </c>
      <c r="L3197">
        <v>0</v>
      </c>
      <c r="M3197">
        <v>0</v>
      </c>
    </row>
    <row r="3198" spans="1:13" x14ac:dyDescent="0.2">
      <c r="A3198">
        <v>5710012</v>
      </c>
      <c r="B3198" t="s">
        <v>6289</v>
      </c>
      <c r="C3198" t="s">
        <v>12276</v>
      </c>
      <c r="D3198" t="s">
        <v>12284</v>
      </c>
      <c r="E3198" t="s">
        <v>6292</v>
      </c>
      <c r="F3198" t="s">
        <v>12277</v>
      </c>
      <c r="G3198" t="s">
        <v>12285</v>
      </c>
      <c r="H3198">
        <v>0</v>
      </c>
      <c r="I3198">
        <v>0</v>
      </c>
      <c r="J3198">
        <v>0</v>
      </c>
      <c r="K3198">
        <v>0</v>
      </c>
      <c r="L3198">
        <v>0</v>
      </c>
      <c r="M3198">
        <v>0</v>
      </c>
    </row>
    <row r="3199" spans="1:13" x14ac:dyDescent="0.2">
      <c r="A3199">
        <v>5710076</v>
      </c>
      <c r="B3199" t="s">
        <v>6289</v>
      </c>
      <c r="C3199" t="s">
        <v>12276</v>
      </c>
      <c r="D3199" t="s">
        <v>12286</v>
      </c>
      <c r="E3199" t="s">
        <v>6292</v>
      </c>
      <c r="F3199" t="s">
        <v>12277</v>
      </c>
      <c r="G3199" t="s">
        <v>12287</v>
      </c>
      <c r="H3199">
        <v>0</v>
      </c>
      <c r="I3199">
        <v>0</v>
      </c>
      <c r="J3199">
        <v>0</v>
      </c>
      <c r="K3199">
        <v>0</v>
      </c>
      <c r="L3199">
        <v>0</v>
      </c>
      <c r="M3199">
        <v>0</v>
      </c>
    </row>
    <row r="3200" spans="1:13" x14ac:dyDescent="0.2">
      <c r="A3200">
        <v>5710068</v>
      </c>
      <c r="B3200" t="s">
        <v>6289</v>
      </c>
      <c r="C3200" t="s">
        <v>12276</v>
      </c>
      <c r="D3200" t="s">
        <v>12288</v>
      </c>
      <c r="E3200" t="s">
        <v>6292</v>
      </c>
      <c r="F3200" t="s">
        <v>12277</v>
      </c>
      <c r="G3200" t="s">
        <v>12289</v>
      </c>
      <c r="H3200">
        <v>0</v>
      </c>
      <c r="I3200">
        <v>0</v>
      </c>
      <c r="J3200">
        <v>0</v>
      </c>
      <c r="K3200">
        <v>0</v>
      </c>
      <c r="L3200">
        <v>0</v>
      </c>
      <c r="M3200">
        <v>0</v>
      </c>
    </row>
    <row r="3201" spans="1:13" x14ac:dyDescent="0.2">
      <c r="A3201">
        <v>5710077</v>
      </c>
      <c r="B3201" t="s">
        <v>6289</v>
      </c>
      <c r="C3201" t="s">
        <v>12276</v>
      </c>
      <c r="D3201" t="s">
        <v>12290</v>
      </c>
      <c r="E3201" t="s">
        <v>6292</v>
      </c>
      <c r="F3201" t="s">
        <v>12277</v>
      </c>
      <c r="G3201" t="s">
        <v>12291</v>
      </c>
      <c r="H3201">
        <v>0</v>
      </c>
      <c r="I3201">
        <v>0</v>
      </c>
      <c r="J3201">
        <v>0</v>
      </c>
      <c r="K3201">
        <v>0</v>
      </c>
      <c r="L3201">
        <v>0</v>
      </c>
      <c r="M3201">
        <v>0</v>
      </c>
    </row>
    <row r="3202" spans="1:13" x14ac:dyDescent="0.2">
      <c r="A3202">
        <v>5710022</v>
      </c>
      <c r="B3202" t="s">
        <v>6289</v>
      </c>
      <c r="C3202" t="s">
        <v>12276</v>
      </c>
      <c r="D3202" t="s">
        <v>12292</v>
      </c>
      <c r="E3202" t="s">
        <v>6292</v>
      </c>
      <c r="F3202" t="s">
        <v>12277</v>
      </c>
      <c r="G3202" t="s">
        <v>12293</v>
      </c>
      <c r="H3202">
        <v>0</v>
      </c>
      <c r="I3202">
        <v>0</v>
      </c>
      <c r="J3202">
        <v>0</v>
      </c>
      <c r="K3202">
        <v>0</v>
      </c>
      <c r="L3202">
        <v>0</v>
      </c>
      <c r="M3202">
        <v>0</v>
      </c>
    </row>
    <row r="3203" spans="1:13" x14ac:dyDescent="0.2">
      <c r="A3203">
        <v>5710065</v>
      </c>
      <c r="B3203" t="s">
        <v>6289</v>
      </c>
      <c r="C3203" t="s">
        <v>12276</v>
      </c>
      <c r="D3203" t="s">
        <v>12294</v>
      </c>
      <c r="E3203" t="s">
        <v>6292</v>
      </c>
      <c r="F3203" t="s">
        <v>12277</v>
      </c>
      <c r="G3203" t="s">
        <v>12295</v>
      </c>
      <c r="H3203">
        <v>0</v>
      </c>
      <c r="I3203">
        <v>0</v>
      </c>
      <c r="J3203">
        <v>0</v>
      </c>
      <c r="K3203">
        <v>0</v>
      </c>
      <c r="L3203">
        <v>0</v>
      </c>
      <c r="M3203">
        <v>0</v>
      </c>
    </row>
    <row r="3204" spans="1:13" x14ac:dyDescent="0.2">
      <c r="A3204">
        <v>5710050</v>
      </c>
      <c r="B3204" t="s">
        <v>6289</v>
      </c>
      <c r="C3204" t="s">
        <v>12276</v>
      </c>
      <c r="D3204" t="s">
        <v>12296</v>
      </c>
      <c r="E3204" t="s">
        <v>6292</v>
      </c>
      <c r="F3204" t="s">
        <v>12277</v>
      </c>
      <c r="G3204" t="s">
        <v>12297</v>
      </c>
      <c r="H3204">
        <v>0</v>
      </c>
      <c r="I3204">
        <v>0</v>
      </c>
      <c r="J3204">
        <v>0</v>
      </c>
      <c r="K3204">
        <v>0</v>
      </c>
      <c r="L3204">
        <v>0</v>
      </c>
      <c r="M3204">
        <v>0</v>
      </c>
    </row>
    <row r="3205" spans="1:13" x14ac:dyDescent="0.2">
      <c r="A3205">
        <v>5710071</v>
      </c>
      <c r="B3205" t="s">
        <v>6289</v>
      </c>
      <c r="C3205" t="s">
        <v>12276</v>
      </c>
      <c r="D3205" t="s">
        <v>12298</v>
      </c>
      <c r="E3205" t="s">
        <v>6292</v>
      </c>
      <c r="F3205" t="s">
        <v>12277</v>
      </c>
      <c r="G3205" t="s">
        <v>10353</v>
      </c>
      <c r="H3205">
        <v>0</v>
      </c>
      <c r="I3205">
        <v>0</v>
      </c>
      <c r="J3205">
        <v>0</v>
      </c>
      <c r="K3205">
        <v>0</v>
      </c>
      <c r="L3205">
        <v>0</v>
      </c>
      <c r="M3205">
        <v>0</v>
      </c>
    </row>
    <row r="3206" spans="1:13" x14ac:dyDescent="0.2">
      <c r="A3206">
        <v>5710070</v>
      </c>
      <c r="B3206" t="s">
        <v>6289</v>
      </c>
      <c r="C3206" t="s">
        <v>12276</v>
      </c>
      <c r="D3206" t="s">
        <v>12299</v>
      </c>
      <c r="E3206" t="s">
        <v>6292</v>
      </c>
      <c r="F3206" t="s">
        <v>12277</v>
      </c>
      <c r="G3206" t="s">
        <v>12300</v>
      </c>
      <c r="H3206">
        <v>0</v>
      </c>
      <c r="I3206">
        <v>0</v>
      </c>
      <c r="J3206">
        <v>0</v>
      </c>
      <c r="K3206">
        <v>0</v>
      </c>
      <c r="L3206">
        <v>0</v>
      </c>
      <c r="M3206">
        <v>0</v>
      </c>
    </row>
    <row r="3207" spans="1:13" x14ac:dyDescent="0.2">
      <c r="A3207">
        <v>5710002</v>
      </c>
      <c r="B3207" t="s">
        <v>6289</v>
      </c>
      <c r="C3207" t="s">
        <v>12276</v>
      </c>
      <c r="D3207" t="s">
        <v>12301</v>
      </c>
      <c r="E3207" t="s">
        <v>6292</v>
      </c>
      <c r="F3207" t="s">
        <v>12277</v>
      </c>
      <c r="G3207" t="s">
        <v>12302</v>
      </c>
      <c r="H3207">
        <v>0</v>
      </c>
      <c r="I3207">
        <v>0</v>
      </c>
      <c r="J3207">
        <v>1</v>
      </c>
      <c r="K3207">
        <v>0</v>
      </c>
      <c r="L3207">
        <v>0</v>
      </c>
      <c r="M3207">
        <v>0</v>
      </c>
    </row>
    <row r="3208" spans="1:13" x14ac:dyDescent="0.2">
      <c r="A3208">
        <v>5710007</v>
      </c>
      <c r="B3208" t="s">
        <v>6289</v>
      </c>
      <c r="C3208" t="s">
        <v>12276</v>
      </c>
      <c r="D3208" t="s">
        <v>12303</v>
      </c>
      <c r="E3208" t="s">
        <v>6292</v>
      </c>
      <c r="F3208" t="s">
        <v>12277</v>
      </c>
      <c r="G3208" t="s">
        <v>12304</v>
      </c>
      <c r="H3208">
        <v>0</v>
      </c>
      <c r="I3208">
        <v>0</v>
      </c>
      <c r="J3208">
        <v>1</v>
      </c>
      <c r="K3208">
        <v>0</v>
      </c>
      <c r="L3208">
        <v>0</v>
      </c>
      <c r="M3208">
        <v>0</v>
      </c>
    </row>
    <row r="3209" spans="1:13" x14ac:dyDescent="0.2">
      <c r="A3209">
        <v>5710025</v>
      </c>
      <c r="B3209" t="s">
        <v>6289</v>
      </c>
      <c r="C3209" t="s">
        <v>12276</v>
      </c>
      <c r="D3209" t="s">
        <v>7254</v>
      </c>
      <c r="E3209" t="s">
        <v>6292</v>
      </c>
      <c r="F3209" t="s">
        <v>12277</v>
      </c>
      <c r="G3209" t="s">
        <v>7255</v>
      </c>
      <c r="H3209">
        <v>0</v>
      </c>
      <c r="I3209">
        <v>0</v>
      </c>
      <c r="J3209">
        <v>0</v>
      </c>
      <c r="K3209">
        <v>0</v>
      </c>
      <c r="L3209">
        <v>0</v>
      </c>
      <c r="M3209">
        <v>0</v>
      </c>
    </row>
    <row r="3210" spans="1:13" x14ac:dyDescent="0.2">
      <c r="A3210">
        <v>5710018</v>
      </c>
      <c r="B3210" t="s">
        <v>6289</v>
      </c>
      <c r="C3210" t="s">
        <v>12276</v>
      </c>
      <c r="D3210" t="s">
        <v>12305</v>
      </c>
      <c r="E3210" t="s">
        <v>6292</v>
      </c>
      <c r="F3210" t="s">
        <v>12277</v>
      </c>
      <c r="G3210" t="s">
        <v>12306</v>
      </c>
      <c r="H3210">
        <v>0</v>
      </c>
      <c r="I3210">
        <v>0</v>
      </c>
      <c r="J3210">
        <v>0</v>
      </c>
      <c r="K3210">
        <v>0</v>
      </c>
      <c r="L3210">
        <v>0</v>
      </c>
      <c r="M3210">
        <v>0</v>
      </c>
    </row>
    <row r="3211" spans="1:13" x14ac:dyDescent="0.2">
      <c r="A3211">
        <v>5710026</v>
      </c>
      <c r="B3211" t="s">
        <v>6289</v>
      </c>
      <c r="C3211" t="s">
        <v>12276</v>
      </c>
      <c r="D3211" t="s">
        <v>12307</v>
      </c>
      <c r="E3211" t="s">
        <v>6292</v>
      </c>
      <c r="F3211" t="s">
        <v>12277</v>
      </c>
      <c r="G3211" t="s">
        <v>12308</v>
      </c>
      <c r="H3211">
        <v>0</v>
      </c>
      <c r="I3211">
        <v>0</v>
      </c>
      <c r="J3211">
        <v>0</v>
      </c>
      <c r="K3211">
        <v>0</v>
      </c>
      <c r="L3211">
        <v>0</v>
      </c>
      <c r="M3211">
        <v>0</v>
      </c>
    </row>
    <row r="3212" spans="1:13" x14ac:dyDescent="0.2">
      <c r="A3212">
        <v>5710073</v>
      </c>
      <c r="B3212" t="s">
        <v>6289</v>
      </c>
      <c r="C3212" t="s">
        <v>12276</v>
      </c>
      <c r="D3212" t="s">
        <v>12309</v>
      </c>
      <c r="E3212" t="s">
        <v>6292</v>
      </c>
      <c r="F3212" t="s">
        <v>12277</v>
      </c>
      <c r="G3212" t="s">
        <v>12310</v>
      </c>
      <c r="H3212">
        <v>0</v>
      </c>
      <c r="I3212">
        <v>0</v>
      </c>
      <c r="J3212">
        <v>0</v>
      </c>
      <c r="K3212">
        <v>0</v>
      </c>
      <c r="L3212">
        <v>0</v>
      </c>
      <c r="M3212">
        <v>0</v>
      </c>
    </row>
    <row r="3213" spans="1:13" x14ac:dyDescent="0.2">
      <c r="A3213">
        <v>5710043</v>
      </c>
      <c r="B3213" t="s">
        <v>6289</v>
      </c>
      <c r="C3213" t="s">
        <v>12276</v>
      </c>
      <c r="D3213" t="s">
        <v>12311</v>
      </c>
      <c r="E3213" t="s">
        <v>6292</v>
      </c>
      <c r="F3213" t="s">
        <v>12277</v>
      </c>
      <c r="G3213" t="s">
        <v>12312</v>
      </c>
      <c r="H3213">
        <v>0</v>
      </c>
      <c r="I3213">
        <v>0</v>
      </c>
      <c r="J3213">
        <v>0</v>
      </c>
      <c r="K3213">
        <v>0</v>
      </c>
      <c r="L3213">
        <v>0</v>
      </c>
      <c r="M3213">
        <v>0</v>
      </c>
    </row>
    <row r="3214" spans="1:13" x14ac:dyDescent="0.2">
      <c r="A3214">
        <v>5710035</v>
      </c>
      <c r="B3214" t="s">
        <v>6289</v>
      </c>
      <c r="C3214" t="s">
        <v>12276</v>
      </c>
      <c r="D3214" t="s">
        <v>12313</v>
      </c>
      <c r="E3214" t="s">
        <v>6292</v>
      </c>
      <c r="F3214" t="s">
        <v>12277</v>
      </c>
      <c r="G3214" t="s">
        <v>12314</v>
      </c>
      <c r="H3214">
        <v>0</v>
      </c>
      <c r="I3214">
        <v>0</v>
      </c>
      <c r="J3214">
        <v>0</v>
      </c>
      <c r="K3214">
        <v>0</v>
      </c>
      <c r="L3214">
        <v>0</v>
      </c>
      <c r="M3214">
        <v>0</v>
      </c>
    </row>
    <row r="3215" spans="1:13" x14ac:dyDescent="0.2">
      <c r="A3215">
        <v>5710066</v>
      </c>
      <c r="B3215" t="s">
        <v>6289</v>
      </c>
      <c r="C3215" t="s">
        <v>12276</v>
      </c>
      <c r="D3215" t="s">
        <v>12315</v>
      </c>
      <c r="E3215" t="s">
        <v>6292</v>
      </c>
      <c r="F3215" t="s">
        <v>12277</v>
      </c>
      <c r="G3215" t="s">
        <v>12316</v>
      </c>
      <c r="H3215">
        <v>0</v>
      </c>
      <c r="I3215">
        <v>0</v>
      </c>
      <c r="J3215">
        <v>0</v>
      </c>
      <c r="K3215">
        <v>0</v>
      </c>
      <c r="L3215">
        <v>0</v>
      </c>
      <c r="M3215">
        <v>0</v>
      </c>
    </row>
    <row r="3216" spans="1:13" x14ac:dyDescent="0.2">
      <c r="A3216">
        <v>5710032</v>
      </c>
      <c r="B3216" t="s">
        <v>6289</v>
      </c>
      <c r="C3216" t="s">
        <v>12276</v>
      </c>
      <c r="D3216" t="s">
        <v>9438</v>
      </c>
      <c r="E3216" t="s">
        <v>6292</v>
      </c>
      <c r="F3216" t="s">
        <v>12277</v>
      </c>
      <c r="G3216" t="s">
        <v>9439</v>
      </c>
      <c r="H3216">
        <v>0</v>
      </c>
      <c r="I3216">
        <v>0</v>
      </c>
      <c r="J3216">
        <v>0</v>
      </c>
      <c r="K3216">
        <v>0</v>
      </c>
      <c r="L3216">
        <v>0</v>
      </c>
      <c r="M3216">
        <v>0</v>
      </c>
    </row>
    <row r="3217" spans="1:13" x14ac:dyDescent="0.2">
      <c r="A3217">
        <v>5710047</v>
      </c>
      <c r="B3217" t="s">
        <v>6289</v>
      </c>
      <c r="C3217" t="s">
        <v>12276</v>
      </c>
      <c r="D3217" t="s">
        <v>9349</v>
      </c>
      <c r="E3217" t="s">
        <v>6292</v>
      </c>
      <c r="F3217" t="s">
        <v>12277</v>
      </c>
      <c r="G3217" t="s">
        <v>9350</v>
      </c>
      <c r="H3217">
        <v>0</v>
      </c>
      <c r="I3217">
        <v>0</v>
      </c>
      <c r="J3217">
        <v>0</v>
      </c>
      <c r="K3217">
        <v>0</v>
      </c>
      <c r="L3217">
        <v>0</v>
      </c>
      <c r="M3217">
        <v>0</v>
      </c>
    </row>
    <row r="3218" spans="1:13" x14ac:dyDescent="0.2">
      <c r="A3218">
        <v>5710027</v>
      </c>
      <c r="B3218" t="s">
        <v>6289</v>
      </c>
      <c r="C3218" t="s">
        <v>12276</v>
      </c>
      <c r="D3218" t="s">
        <v>12317</v>
      </c>
      <c r="E3218" t="s">
        <v>6292</v>
      </c>
      <c r="F3218" t="s">
        <v>12277</v>
      </c>
      <c r="G3218" t="s">
        <v>12318</v>
      </c>
      <c r="H3218">
        <v>0</v>
      </c>
      <c r="I3218">
        <v>0</v>
      </c>
      <c r="J3218">
        <v>0</v>
      </c>
      <c r="K3218">
        <v>0</v>
      </c>
      <c r="L3218">
        <v>0</v>
      </c>
      <c r="M3218">
        <v>0</v>
      </c>
    </row>
    <row r="3219" spans="1:13" x14ac:dyDescent="0.2">
      <c r="A3219">
        <v>5710017</v>
      </c>
      <c r="B3219" t="s">
        <v>6289</v>
      </c>
      <c r="C3219" t="s">
        <v>12276</v>
      </c>
      <c r="D3219" t="s">
        <v>12319</v>
      </c>
      <c r="E3219" t="s">
        <v>6292</v>
      </c>
      <c r="F3219" t="s">
        <v>12277</v>
      </c>
      <c r="G3219" t="s">
        <v>12320</v>
      </c>
      <c r="H3219">
        <v>0</v>
      </c>
      <c r="I3219">
        <v>0</v>
      </c>
      <c r="J3219">
        <v>1</v>
      </c>
      <c r="K3219">
        <v>0</v>
      </c>
      <c r="L3219">
        <v>0</v>
      </c>
      <c r="M3219">
        <v>0</v>
      </c>
    </row>
    <row r="3220" spans="1:13" x14ac:dyDescent="0.2">
      <c r="A3220">
        <v>5710016</v>
      </c>
      <c r="B3220" t="s">
        <v>6289</v>
      </c>
      <c r="C3220" t="s">
        <v>12276</v>
      </c>
      <c r="D3220" t="s">
        <v>12321</v>
      </c>
      <c r="E3220" t="s">
        <v>6292</v>
      </c>
      <c r="F3220" t="s">
        <v>12277</v>
      </c>
      <c r="G3220" t="s">
        <v>12322</v>
      </c>
      <c r="H3220">
        <v>0</v>
      </c>
      <c r="I3220">
        <v>0</v>
      </c>
      <c r="J3220">
        <v>1</v>
      </c>
      <c r="K3220">
        <v>0</v>
      </c>
      <c r="L3220">
        <v>0</v>
      </c>
      <c r="M3220">
        <v>0</v>
      </c>
    </row>
    <row r="3221" spans="1:13" x14ac:dyDescent="0.2">
      <c r="A3221">
        <v>5710075</v>
      </c>
      <c r="B3221" t="s">
        <v>6289</v>
      </c>
      <c r="C3221" t="s">
        <v>12276</v>
      </c>
      <c r="D3221" t="s">
        <v>12323</v>
      </c>
      <c r="E3221" t="s">
        <v>6292</v>
      </c>
      <c r="F3221" t="s">
        <v>12277</v>
      </c>
      <c r="G3221" t="s">
        <v>10184</v>
      </c>
      <c r="H3221">
        <v>0</v>
      </c>
      <c r="I3221">
        <v>0</v>
      </c>
      <c r="J3221">
        <v>0</v>
      </c>
      <c r="K3221">
        <v>0</v>
      </c>
      <c r="L3221">
        <v>0</v>
      </c>
      <c r="M3221">
        <v>0</v>
      </c>
    </row>
    <row r="3222" spans="1:13" x14ac:dyDescent="0.2">
      <c r="A3222">
        <v>5710009</v>
      </c>
      <c r="B3222" t="s">
        <v>6289</v>
      </c>
      <c r="C3222" t="s">
        <v>12276</v>
      </c>
      <c r="D3222" t="s">
        <v>12324</v>
      </c>
      <c r="E3222" t="s">
        <v>6292</v>
      </c>
      <c r="F3222" t="s">
        <v>12277</v>
      </c>
      <c r="G3222" t="s">
        <v>12325</v>
      </c>
      <c r="H3222">
        <v>0</v>
      </c>
      <c r="I3222">
        <v>0</v>
      </c>
      <c r="J3222">
        <v>0</v>
      </c>
      <c r="K3222">
        <v>0</v>
      </c>
      <c r="L3222">
        <v>0</v>
      </c>
      <c r="M3222">
        <v>0</v>
      </c>
    </row>
    <row r="3223" spans="1:13" x14ac:dyDescent="0.2">
      <c r="A3223">
        <v>5710058</v>
      </c>
      <c r="B3223" t="s">
        <v>6289</v>
      </c>
      <c r="C3223" t="s">
        <v>12276</v>
      </c>
      <c r="D3223" t="s">
        <v>12326</v>
      </c>
      <c r="E3223" t="s">
        <v>6292</v>
      </c>
      <c r="F3223" t="s">
        <v>12277</v>
      </c>
      <c r="G3223" t="s">
        <v>12327</v>
      </c>
      <c r="H3223">
        <v>0</v>
      </c>
      <c r="I3223">
        <v>0</v>
      </c>
      <c r="J3223">
        <v>0</v>
      </c>
      <c r="K3223">
        <v>0</v>
      </c>
      <c r="L3223">
        <v>0</v>
      </c>
      <c r="M3223">
        <v>0</v>
      </c>
    </row>
    <row r="3224" spans="1:13" x14ac:dyDescent="0.2">
      <c r="A3224">
        <v>5710063</v>
      </c>
      <c r="B3224" t="s">
        <v>6289</v>
      </c>
      <c r="C3224" t="s">
        <v>12276</v>
      </c>
      <c r="D3224" t="s">
        <v>12328</v>
      </c>
      <c r="E3224" t="s">
        <v>6292</v>
      </c>
      <c r="F3224" t="s">
        <v>12277</v>
      </c>
      <c r="G3224" t="s">
        <v>12329</v>
      </c>
      <c r="H3224">
        <v>0</v>
      </c>
      <c r="I3224">
        <v>0</v>
      </c>
      <c r="J3224">
        <v>0</v>
      </c>
      <c r="K3224">
        <v>0</v>
      </c>
      <c r="L3224">
        <v>0</v>
      </c>
      <c r="M3224">
        <v>0</v>
      </c>
    </row>
    <row r="3225" spans="1:13" x14ac:dyDescent="0.2">
      <c r="A3225">
        <v>5710072</v>
      </c>
      <c r="B3225" t="s">
        <v>6289</v>
      </c>
      <c r="C3225" t="s">
        <v>12276</v>
      </c>
      <c r="D3225" t="s">
        <v>12330</v>
      </c>
      <c r="E3225" t="s">
        <v>6292</v>
      </c>
      <c r="F3225" t="s">
        <v>12277</v>
      </c>
      <c r="G3225" t="s">
        <v>12331</v>
      </c>
      <c r="H3225">
        <v>0</v>
      </c>
      <c r="I3225">
        <v>0</v>
      </c>
      <c r="J3225">
        <v>0</v>
      </c>
      <c r="K3225">
        <v>0</v>
      </c>
      <c r="L3225">
        <v>0</v>
      </c>
      <c r="M3225">
        <v>0</v>
      </c>
    </row>
    <row r="3226" spans="1:13" x14ac:dyDescent="0.2">
      <c r="A3226">
        <v>5710048</v>
      </c>
      <c r="B3226" t="s">
        <v>6289</v>
      </c>
      <c r="C3226" t="s">
        <v>12276</v>
      </c>
      <c r="D3226" t="s">
        <v>12332</v>
      </c>
      <c r="E3226" t="s">
        <v>6292</v>
      </c>
      <c r="F3226" t="s">
        <v>12277</v>
      </c>
      <c r="G3226" t="s">
        <v>12333</v>
      </c>
      <c r="H3226">
        <v>0</v>
      </c>
      <c r="I3226">
        <v>0</v>
      </c>
      <c r="J3226">
        <v>0</v>
      </c>
      <c r="K3226">
        <v>0</v>
      </c>
      <c r="L3226">
        <v>0</v>
      </c>
      <c r="M3226">
        <v>0</v>
      </c>
    </row>
    <row r="3227" spans="1:13" x14ac:dyDescent="0.2">
      <c r="A3227">
        <v>5710030</v>
      </c>
      <c r="B3227" t="s">
        <v>6289</v>
      </c>
      <c r="C3227" t="s">
        <v>12276</v>
      </c>
      <c r="D3227" t="s">
        <v>7555</v>
      </c>
      <c r="E3227" t="s">
        <v>6292</v>
      </c>
      <c r="F3227" t="s">
        <v>12277</v>
      </c>
      <c r="G3227" t="s">
        <v>7556</v>
      </c>
      <c r="H3227">
        <v>0</v>
      </c>
      <c r="I3227">
        <v>0</v>
      </c>
      <c r="J3227">
        <v>0</v>
      </c>
      <c r="K3227">
        <v>0</v>
      </c>
      <c r="L3227">
        <v>0</v>
      </c>
      <c r="M3227">
        <v>0</v>
      </c>
    </row>
    <row r="3228" spans="1:13" x14ac:dyDescent="0.2">
      <c r="A3228">
        <v>5710001</v>
      </c>
      <c r="B3228" t="s">
        <v>6289</v>
      </c>
      <c r="C3228" t="s">
        <v>12276</v>
      </c>
      <c r="D3228" t="s">
        <v>12334</v>
      </c>
      <c r="E3228" t="s">
        <v>6292</v>
      </c>
      <c r="F3228" t="s">
        <v>12277</v>
      </c>
      <c r="G3228" t="s">
        <v>12335</v>
      </c>
      <c r="H3228">
        <v>0</v>
      </c>
      <c r="I3228">
        <v>0</v>
      </c>
      <c r="J3228">
        <v>0</v>
      </c>
      <c r="K3228">
        <v>0</v>
      </c>
      <c r="L3228">
        <v>0</v>
      </c>
      <c r="M3228">
        <v>0</v>
      </c>
    </row>
    <row r="3229" spans="1:13" x14ac:dyDescent="0.2">
      <c r="A3229">
        <v>5710013</v>
      </c>
      <c r="B3229" t="s">
        <v>6289</v>
      </c>
      <c r="C3229" t="s">
        <v>12276</v>
      </c>
      <c r="D3229" t="s">
        <v>12336</v>
      </c>
      <c r="E3229" t="s">
        <v>6292</v>
      </c>
      <c r="F3229" t="s">
        <v>12277</v>
      </c>
      <c r="G3229" t="s">
        <v>12337</v>
      </c>
      <c r="H3229">
        <v>0</v>
      </c>
      <c r="I3229">
        <v>0</v>
      </c>
      <c r="J3229">
        <v>0</v>
      </c>
      <c r="K3229">
        <v>0</v>
      </c>
      <c r="L3229">
        <v>0</v>
      </c>
      <c r="M3229">
        <v>0</v>
      </c>
    </row>
    <row r="3230" spans="1:13" x14ac:dyDescent="0.2">
      <c r="A3230">
        <v>5710014</v>
      </c>
      <c r="B3230" t="s">
        <v>6289</v>
      </c>
      <c r="C3230" t="s">
        <v>12276</v>
      </c>
      <c r="D3230" t="s">
        <v>12338</v>
      </c>
      <c r="E3230" t="s">
        <v>6292</v>
      </c>
      <c r="F3230" t="s">
        <v>12277</v>
      </c>
      <c r="G3230" t="s">
        <v>12339</v>
      </c>
      <c r="H3230">
        <v>0</v>
      </c>
      <c r="I3230">
        <v>0</v>
      </c>
      <c r="J3230">
        <v>0</v>
      </c>
      <c r="K3230">
        <v>0</v>
      </c>
      <c r="L3230">
        <v>0</v>
      </c>
      <c r="M3230">
        <v>0</v>
      </c>
    </row>
    <row r="3231" spans="1:13" x14ac:dyDescent="0.2">
      <c r="A3231">
        <v>5710052</v>
      </c>
      <c r="B3231" t="s">
        <v>6289</v>
      </c>
      <c r="C3231" t="s">
        <v>12276</v>
      </c>
      <c r="D3231" t="s">
        <v>12340</v>
      </c>
      <c r="E3231" t="s">
        <v>6292</v>
      </c>
      <c r="F3231" t="s">
        <v>12277</v>
      </c>
      <c r="G3231" t="s">
        <v>12341</v>
      </c>
      <c r="H3231">
        <v>0</v>
      </c>
      <c r="I3231">
        <v>0</v>
      </c>
      <c r="J3231">
        <v>0</v>
      </c>
      <c r="K3231">
        <v>0</v>
      </c>
      <c r="L3231">
        <v>0</v>
      </c>
      <c r="M3231">
        <v>0</v>
      </c>
    </row>
    <row r="3232" spans="1:13" x14ac:dyDescent="0.2">
      <c r="A3232">
        <v>5710059</v>
      </c>
      <c r="B3232" t="s">
        <v>6289</v>
      </c>
      <c r="C3232" t="s">
        <v>12276</v>
      </c>
      <c r="D3232" t="s">
        <v>7665</v>
      </c>
      <c r="E3232" t="s">
        <v>6292</v>
      </c>
      <c r="F3232" t="s">
        <v>12277</v>
      </c>
      <c r="G3232" t="s">
        <v>7666</v>
      </c>
      <c r="H3232">
        <v>0</v>
      </c>
      <c r="I3232">
        <v>0</v>
      </c>
      <c r="J3232">
        <v>0</v>
      </c>
      <c r="K3232">
        <v>0</v>
      </c>
      <c r="L3232">
        <v>0</v>
      </c>
      <c r="M3232">
        <v>0</v>
      </c>
    </row>
    <row r="3233" spans="1:13" x14ac:dyDescent="0.2">
      <c r="A3233">
        <v>5710078</v>
      </c>
      <c r="B3233" t="s">
        <v>6289</v>
      </c>
      <c r="C3233" t="s">
        <v>12276</v>
      </c>
      <c r="D3233" t="s">
        <v>8843</v>
      </c>
      <c r="E3233" t="s">
        <v>6292</v>
      </c>
      <c r="F3233" t="s">
        <v>12277</v>
      </c>
      <c r="G3233" t="s">
        <v>8158</v>
      </c>
      <c r="H3233">
        <v>0</v>
      </c>
      <c r="I3233">
        <v>0</v>
      </c>
      <c r="J3233">
        <v>0</v>
      </c>
      <c r="K3233">
        <v>0</v>
      </c>
      <c r="L3233">
        <v>0</v>
      </c>
      <c r="M3233">
        <v>0</v>
      </c>
    </row>
    <row r="3234" spans="1:13" x14ac:dyDescent="0.2">
      <c r="A3234">
        <v>5710045</v>
      </c>
      <c r="B3234" t="s">
        <v>6289</v>
      </c>
      <c r="C3234" t="s">
        <v>12276</v>
      </c>
      <c r="D3234" t="s">
        <v>12342</v>
      </c>
      <c r="E3234" t="s">
        <v>6292</v>
      </c>
      <c r="F3234" t="s">
        <v>12277</v>
      </c>
      <c r="G3234" t="s">
        <v>12343</v>
      </c>
      <c r="H3234">
        <v>0</v>
      </c>
      <c r="I3234">
        <v>0</v>
      </c>
      <c r="J3234">
        <v>0</v>
      </c>
      <c r="K3234">
        <v>0</v>
      </c>
      <c r="L3234">
        <v>0</v>
      </c>
      <c r="M3234">
        <v>0</v>
      </c>
    </row>
    <row r="3235" spans="1:13" x14ac:dyDescent="0.2">
      <c r="A3235">
        <v>5710055</v>
      </c>
      <c r="B3235" t="s">
        <v>6289</v>
      </c>
      <c r="C3235" t="s">
        <v>12276</v>
      </c>
      <c r="D3235" t="s">
        <v>9040</v>
      </c>
      <c r="E3235" t="s">
        <v>6292</v>
      </c>
      <c r="F3235" t="s">
        <v>12277</v>
      </c>
      <c r="G3235" t="s">
        <v>9041</v>
      </c>
      <c r="H3235">
        <v>0</v>
      </c>
      <c r="I3235">
        <v>0</v>
      </c>
      <c r="J3235">
        <v>0</v>
      </c>
      <c r="K3235">
        <v>0</v>
      </c>
      <c r="L3235">
        <v>0</v>
      </c>
      <c r="M3235">
        <v>0</v>
      </c>
    </row>
    <row r="3236" spans="1:13" x14ac:dyDescent="0.2">
      <c r="A3236">
        <v>5710024</v>
      </c>
      <c r="B3236" t="s">
        <v>6289</v>
      </c>
      <c r="C3236" t="s">
        <v>12276</v>
      </c>
      <c r="D3236" t="s">
        <v>12344</v>
      </c>
      <c r="E3236" t="s">
        <v>6292</v>
      </c>
      <c r="F3236" t="s">
        <v>12277</v>
      </c>
      <c r="G3236" t="s">
        <v>12345</v>
      </c>
      <c r="H3236">
        <v>0</v>
      </c>
      <c r="I3236">
        <v>0</v>
      </c>
      <c r="J3236">
        <v>0</v>
      </c>
      <c r="K3236">
        <v>0</v>
      </c>
      <c r="L3236">
        <v>0</v>
      </c>
      <c r="M3236">
        <v>0</v>
      </c>
    </row>
    <row r="3237" spans="1:13" x14ac:dyDescent="0.2">
      <c r="A3237">
        <v>5710079</v>
      </c>
      <c r="B3237" t="s">
        <v>6289</v>
      </c>
      <c r="C3237" t="s">
        <v>12276</v>
      </c>
      <c r="D3237" t="s">
        <v>12346</v>
      </c>
      <c r="E3237" t="s">
        <v>6292</v>
      </c>
      <c r="F3237" t="s">
        <v>12277</v>
      </c>
      <c r="G3237" t="s">
        <v>12347</v>
      </c>
      <c r="H3237">
        <v>0</v>
      </c>
      <c r="I3237">
        <v>0</v>
      </c>
      <c r="J3237">
        <v>0</v>
      </c>
      <c r="K3237">
        <v>0</v>
      </c>
      <c r="L3237">
        <v>0</v>
      </c>
      <c r="M3237">
        <v>0</v>
      </c>
    </row>
    <row r="3238" spans="1:13" x14ac:dyDescent="0.2">
      <c r="A3238">
        <v>5710054</v>
      </c>
      <c r="B3238" t="s">
        <v>6289</v>
      </c>
      <c r="C3238" t="s">
        <v>12276</v>
      </c>
      <c r="D3238" t="s">
        <v>10229</v>
      </c>
      <c r="E3238" t="s">
        <v>6292</v>
      </c>
      <c r="F3238" t="s">
        <v>12277</v>
      </c>
      <c r="G3238" t="s">
        <v>10230</v>
      </c>
      <c r="H3238">
        <v>0</v>
      </c>
      <c r="I3238">
        <v>0</v>
      </c>
      <c r="J3238">
        <v>0</v>
      </c>
      <c r="K3238">
        <v>0</v>
      </c>
      <c r="L3238">
        <v>0</v>
      </c>
      <c r="M3238">
        <v>0</v>
      </c>
    </row>
    <row r="3239" spans="1:13" x14ac:dyDescent="0.2">
      <c r="A3239">
        <v>5710039</v>
      </c>
      <c r="B3239" t="s">
        <v>6289</v>
      </c>
      <c r="C3239" t="s">
        <v>12276</v>
      </c>
      <c r="D3239" t="s">
        <v>12348</v>
      </c>
      <c r="E3239" t="s">
        <v>6292</v>
      </c>
      <c r="F3239" t="s">
        <v>12277</v>
      </c>
      <c r="G3239" t="s">
        <v>12349</v>
      </c>
      <c r="H3239">
        <v>0</v>
      </c>
      <c r="I3239">
        <v>0</v>
      </c>
      <c r="J3239">
        <v>0</v>
      </c>
      <c r="K3239">
        <v>0</v>
      </c>
      <c r="L3239">
        <v>0</v>
      </c>
      <c r="M3239">
        <v>0</v>
      </c>
    </row>
    <row r="3240" spans="1:13" x14ac:dyDescent="0.2">
      <c r="A3240">
        <v>5710037</v>
      </c>
      <c r="B3240" t="s">
        <v>6289</v>
      </c>
      <c r="C3240" t="s">
        <v>12276</v>
      </c>
      <c r="D3240" t="s">
        <v>12350</v>
      </c>
      <c r="E3240" t="s">
        <v>6292</v>
      </c>
      <c r="F3240" t="s">
        <v>12277</v>
      </c>
      <c r="G3240" t="s">
        <v>12351</v>
      </c>
      <c r="H3240">
        <v>0</v>
      </c>
      <c r="I3240">
        <v>0</v>
      </c>
      <c r="J3240">
        <v>0</v>
      </c>
      <c r="K3240">
        <v>0</v>
      </c>
      <c r="L3240">
        <v>0</v>
      </c>
      <c r="M3240">
        <v>0</v>
      </c>
    </row>
    <row r="3241" spans="1:13" x14ac:dyDescent="0.2">
      <c r="A3241">
        <v>5710008</v>
      </c>
      <c r="B3241" t="s">
        <v>6289</v>
      </c>
      <c r="C3241" t="s">
        <v>12276</v>
      </c>
      <c r="D3241" t="s">
        <v>12352</v>
      </c>
      <c r="E3241" t="s">
        <v>6292</v>
      </c>
      <c r="F3241" t="s">
        <v>12277</v>
      </c>
      <c r="G3241" t="s">
        <v>12353</v>
      </c>
      <c r="H3241">
        <v>0</v>
      </c>
      <c r="I3241">
        <v>0</v>
      </c>
      <c r="J3241">
        <v>1</v>
      </c>
      <c r="K3241">
        <v>0</v>
      </c>
      <c r="L3241">
        <v>0</v>
      </c>
      <c r="M3241">
        <v>0</v>
      </c>
    </row>
    <row r="3242" spans="1:13" x14ac:dyDescent="0.2">
      <c r="A3242">
        <v>5710034</v>
      </c>
      <c r="B3242" t="s">
        <v>6289</v>
      </c>
      <c r="C3242" t="s">
        <v>12276</v>
      </c>
      <c r="D3242" t="s">
        <v>12354</v>
      </c>
      <c r="E3242" t="s">
        <v>6292</v>
      </c>
      <c r="F3242" t="s">
        <v>12277</v>
      </c>
      <c r="G3242" t="s">
        <v>12355</v>
      </c>
      <c r="H3242">
        <v>0</v>
      </c>
      <c r="I3242">
        <v>0</v>
      </c>
      <c r="J3242">
        <v>0</v>
      </c>
      <c r="K3242">
        <v>0</v>
      </c>
      <c r="L3242">
        <v>0</v>
      </c>
      <c r="M3242">
        <v>0</v>
      </c>
    </row>
    <row r="3243" spans="1:13" x14ac:dyDescent="0.2">
      <c r="A3243">
        <v>5710042</v>
      </c>
      <c r="B3243" t="s">
        <v>6289</v>
      </c>
      <c r="C3243" t="s">
        <v>12276</v>
      </c>
      <c r="D3243" t="s">
        <v>12356</v>
      </c>
      <c r="E3243" t="s">
        <v>6292</v>
      </c>
      <c r="F3243" t="s">
        <v>12277</v>
      </c>
      <c r="G3243" t="s">
        <v>12357</v>
      </c>
      <c r="H3243">
        <v>0</v>
      </c>
      <c r="I3243">
        <v>0</v>
      </c>
      <c r="J3243">
        <v>0</v>
      </c>
      <c r="K3243">
        <v>0</v>
      </c>
      <c r="L3243">
        <v>0</v>
      </c>
      <c r="M3243">
        <v>0</v>
      </c>
    </row>
    <row r="3244" spans="1:13" x14ac:dyDescent="0.2">
      <c r="A3244">
        <v>5710021</v>
      </c>
      <c r="B3244" t="s">
        <v>6289</v>
      </c>
      <c r="C3244" t="s">
        <v>12276</v>
      </c>
      <c r="D3244" t="s">
        <v>12358</v>
      </c>
      <c r="E3244" t="s">
        <v>6292</v>
      </c>
      <c r="F3244" t="s">
        <v>12277</v>
      </c>
      <c r="G3244" t="s">
        <v>12359</v>
      </c>
      <c r="H3244">
        <v>0</v>
      </c>
      <c r="I3244">
        <v>0</v>
      </c>
      <c r="J3244">
        <v>0</v>
      </c>
      <c r="K3244">
        <v>0</v>
      </c>
      <c r="L3244">
        <v>0</v>
      </c>
      <c r="M3244">
        <v>0</v>
      </c>
    </row>
    <row r="3245" spans="1:13" x14ac:dyDescent="0.2">
      <c r="A3245">
        <v>5710031</v>
      </c>
      <c r="B3245" t="s">
        <v>6289</v>
      </c>
      <c r="C3245" t="s">
        <v>12276</v>
      </c>
      <c r="D3245" t="s">
        <v>12360</v>
      </c>
      <c r="E3245" t="s">
        <v>6292</v>
      </c>
      <c r="F3245" t="s">
        <v>12277</v>
      </c>
      <c r="G3245" t="s">
        <v>12361</v>
      </c>
      <c r="H3245">
        <v>0</v>
      </c>
      <c r="I3245">
        <v>0</v>
      </c>
      <c r="J3245">
        <v>0</v>
      </c>
      <c r="K3245">
        <v>0</v>
      </c>
      <c r="L3245">
        <v>0</v>
      </c>
      <c r="M3245">
        <v>0</v>
      </c>
    </row>
    <row r="3246" spans="1:13" x14ac:dyDescent="0.2">
      <c r="A3246">
        <v>5710046</v>
      </c>
      <c r="B3246" t="s">
        <v>6289</v>
      </c>
      <c r="C3246" t="s">
        <v>12276</v>
      </c>
      <c r="D3246" t="s">
        <v>8195</v>
      </c>
      <c r="E3246" t="s">
        <v>6292</v>
      </c>
      <c r="F3246" t="s">
        <v>12277</v>
      </c>
      <c r="G3246" t="s">
        <v>8196</v>
      </c>
      <c r="H3246">
        <v>0</v>
      </c>
      <c r="I3246">
        <v>0</v>
      </c>
      <c r="J3246">
        <v>0</v>
      </c>
      <c r="K3246">
        <v>0</v>
      </c>
      <c r="L3246">
        <v>0</v>
      </c>
      <c r="M3246">
        <v>0</v>
      </c>
    </row>
    <row r="3247" spans="1:13" x14ac:dyDescent="0.2">
      <c r="A3247">
        <v>5710044</v>
      </c>
      <c r="B3247" t="s">
        <v>6289</v>
      </c>
      <c r="C3247" t="s">
        <v>12276</v>
      </c>
      <c r="D3247" t="s">
        <v>12362</v>
      </c>
      <c r="E3247" t="s">
        <v>6292</v>
      </c>
      <c r="F3247" t="s">
        <v>12277</v>
      </c>
      <c r="G3247" t="s">
        <v>12363</v>
      </c>
      <c r="H3247">
        <v>0</v>
      </c>
      <c r="I3247">
        <v>0</v>
      </c>
      <c r="J3247">
        <v>0</v>
      </c>
      <c r="K3247">
        <v>0</v>
      </c>
      <c r="L3247">
        <v>0</v>
      </c>
      <c r="M3247">
        <v>0</v>
      </c>
    </row>
    <row r="3248" spans="1:13" x14ac:dyDescent="0.2">
      <c r="A3248">
        <v>5710056</v>
      </c>
      <c r="B3248" t="s">
        <v>6289</v>
      </c>
      <c r="C3248" t="s">
        <v>12276</v>
      </c>
      <c r="D3248" t="s">
        <v>12364</v>
      </c>
      <c r="E3248" t="s">
        <v>6292</v>
      </c>
      <c r="F3248" t="s">
        <v>12277</v>
      </c>
      <c r="G3248" t="s">
        <v>12365</v>
      </c>
      <c r="H3248">
        <v>0</v>
      </c>
      <c r="I3248">
        <v>0</v>
      </c>
      <c r="J3248">
        <v>0</v>
      </c>
      <c r="K3248">
        <v>0</v>
      </c>
      <c r="L3248">
        <v>0</v>
      </c>
      <c r="M3248">
        <v>0</v>
      </c>
    </row>
    <row r="3249" spans="1:13" x14ac:dyDescent="0.2">
      <c r="A3249">
        <v>5710015</v>
      </c>
      <c r="B3249" t="s">
        <v>6289</v>
      </c>
      <c r="C3249" t="s">
        <v>12276</v>
      </c>
      <c r="D3249" t="s">
        <v>12366</v>
      </c>
      <c r="E3249" t="s">
        <v>6292</v>
      </c>
      <c r="F3249" t="s">
        <v>12277</v>
      </c>
      <c r="G3249" t="s">
        <v>12367</v>
      </c>
      <c r="H3249">
        <v>0</v>
      </c>
      <c r="I3249">
        <v>0</v>
      </c>
      <c r="J3249">
        <v>1</v>
      </c>
      <c r="K3249">
        <v>0</v>
      </c>
      <c r="L3249">
        <v>0</v>
      </c>
      <c r="M3249">
        <v>0</v>
      </c>
    </row>
    <row r="3250" spans="1:13" x14ac:dyDescent="0.2">
      <c r="A3250">
        <v>5710064</v>
      </c>
      <c r="B3250" t="s">
        <v>6289</v>
      </c>
      <c r="C3250" t="s">
        <v>12276</v>
      </c>
      <c r="D3250" t="s">
        <v>12368</v>
      </c>
      <c r="E3250" t="s">
        <v>6292</v>
      </c>
      <c r="F3250" t="s">
        <v>12277</v>
      </c>
      <c r="G3250" t="s">
        <v>12369</v>
      </c>
      <c r="H3250">
        <v>0</v>
      </c>
      <c r="I3250">
        <v>0</v>
      </c>
      <c r="J3250">
        <v>0</v>
      </c>
      <c r="K3250">
        <v>0</v>
      </c>
      <c r="L3250">
        <v>0</v>
      </c>
      <c r="M3250">
        <v>0</v>
      </c>
    </row>
    <row r="3251" spans="1:13" x14ac:dyDescent="0.2">
      <c r="A3251">
        <v>5710005</v>
      </c>
      <c r="B3251" t="s">
        <v>6289</v>
      </c>
      <c r="C3251" t="s">
        <v>12276</v>
      </c>
      <c r="D3251" t="s">
        <v>12370</v>
      </c>
      <c r="E3251" t="s">
        <v>6292</v>
      </c>
      <c r="F3251" t="s">
        <v>12277</v>
      </c>
      <c r="G3251" t="s">
        <v>12371</v>
      </c>
      <c r="H3251">
        <v>0</v>
      </c>
      <c r="I3251">
        <v>0</v>
      </c>
      <c r="J3251">
        <v>0</v>
      </c>
      <c r="K3251">
        <v>0</v>
      </c>
      <c r="L3251">
        <v>0</v>
      </c>
      <c r="M3251">
        <v>0</v>
      </c>
    </row>
    <row r="3252" spans="1:13" x14ac:dyDescent="0.2">
      <c r="A3252">
        <v>5710062</v>
      </c>
      <c r="B3252" t="s">
        <v>6289</v>
      </c>
      <c r="C3252" t="s">
        <v>12276</v>
      </c>
      <c r="D3252" t="s">
        <v>10013</v>
      </c>
      <c r="E3252" t="s">
        <v>6292</v>
      </c>
      <c r="F3252" t="s">
        <v>12277</v>
      </c>
      <c r="G3252" t="s">
        <v>10014</v>
      </c>
      <c r="H3252">
        <v>0</v>
      </c>
      <c r="I3252">
        <v>0</v>
      </c>
      <c r="J3252">
        <v>0</v>
      </c>
      <c r="K3252">
        <v>0</v>
      </c>
      <c r="L3252">
        <v>0</v>
      </c>
      <c r="M3252">
        <v>0</v>
      </c>
    </row>
    <row r="3253" spans="1:13" x14ac:dyDescent="0.2">
      <c r="A3253">
        <v>5710074</v>
      </c>
      <c r="B3253" t="s">
        <v>6289</v>
      </c>
      <c r="C3253" t="s">
        <v>12276</v>
      </c>
      <c r="D3253" t="s">
        <v>9111</v>
      </c>
      <c r="E3253" t="s">
        <v>6292</v>
      </c>
      <c r="F3253" t="s">
        <v>12277</v>
      </c>
      <c r="G3253" t="s">
        <v>9112</v>
      </c>
      <c r="H3253">
        <v>0</v>
      </c>
      <c r="I3253">
        <v>0</v>
      </c>
      <c r="J3253">
        <v>0</v>
      </c>
      <c r="K3253">
        <v>0</v>
      </c>
      <c r="L3253">
        <v>0</v>
      </c>
      <c r="M3253">
        <v>0</v>
      </c>
    </row>
    <row r="3254" spans="1:13" x14ac:dyDescent="0.2">
      <c r="A3254">
        <v>5710051</v>
      </c>
      <c r="B3254" t="s">
        <v>6289</v>
      </c>
      <c r="C3254" t="s">
        <v>12276</v>
      </c>
      <c r="D3254" t="s">
        <v>12372</v>
      </c>
      <c r="E3254" t="s">
        <v>6292</v>
      </c>
      <c r="F3254" t="s">
        <v>12277</v>
      </c>
      <c r="G3254" t="s">
        <v>12373</v>
      </c>
      <c r="H3254">
        <v>0</v>
      </c>
      <c r="I3254">
        <v>0</v>
      </c>
      <c r="J3254">
        <v>0</v>
      </c>
      <c r="K3254">
        <v>0</v>
      </c>
      <c r="L3254">
        <v>0</v>
      </c>
      <c r="M3254">
        <v>0</v>
      </c>
    </row>
    <row r="3255" spans="1:13" x14ac:dyDescent="0.2">
      <c r="A3255">
        <v>5710057</v>
      </c>
      <c r="B3255" t="s">
        <v>6289</v>
      </c>
      <c r="C3255" t="s">
        <v>12276</v>
      </c>
      <c r="D3255" t="s">
        <v>6617</v>
      </c>
      <c r="E3255" t="s">
        <v>6292</v>
      </c>
      <c r="F3255" t="s">
        <v>12277</v>
      </c>
      <c r="G3255" t="s">
        <v>6618</v>
      </c>
      <c r="H3255">
        <v>0</v>
      </c>
      <c r="I3255">
        <v>0</v>
      </c>
      <c r="J3255">
        <v>0</v>
      </c>
      <c r="K3255">
        <v>0</v>
      </c>
      <c r="L3255">
        <v>0</v>
      </c>
      <c r="M3255">
        <v>0</v>
      </c>
    </row>
    <row r="3256" spans="1:13" x14ac:dyDescent="0.2">
      <c r="A3256">
        <v>5710038</v>
      </c>
      <c r="B3256" t="s">
        <v>6289</v>
      </c>
      <c r="C3256" t="s">
        <v>12276</v>
      </c>
      <c r="D3256" t="s">
        <v>12374</v>
      </c>
      <c r="E3256" t="s">
        <v>6292</v>
      </c>
      <c r="F3256" t="s">
        <v>12277</v>
      </c>
      <c r="G3256" t="s">
        <v>12375</v>
      </c>
      <c r="H3256">
        <v>0</v>
      </c>
      <c r="I3256">
        <v>0</v>
      </c>
      <c r="J3256">
        <v>0</v>
      </c>
      <c r="K3256">
        <v>0</v>
      </c>
      <c r="L3256">
        <v>0</v>
      </c>
      <c r="M3256">
        <v>0</v>
      </c>
    </row>
    <row r="3257" spans="1:13" x14ac:dyDescent="0.2">
      <c r="A3257">
        <v>5710041</v>
      </c>
      <c r="B3257" t="s">
        <v>6289</v>
      </c>
      <c r="C3257" t="s">
        <v>12276</v>
      </c>
      <c r="D3257" t="s">
        <v>12376</v>
      </c>
      <c r="E3257" t="s">
        <v>6292</v>
      </c>
      <c r="F3257" t="s">
        <v>12277</v>
      </c>
      <c r="G3257" t="s">
        <v>12377</v>
      </c>
      <c r="H3257">
        <v>0</v>
      </c>
      <c r="I3257">
        <v>0</v>
      </c>
      <c r="J3257">
        <v>0</v>
      </c>
      <c r="K3257">
        <v>0</v>
      </c>
      <c r="L3257">
        <v>0</v>
      </c>
      <c r="M3257">
        <v>0</v>
      </c>
    </row>
    <row r="3258" spans="1:13" x14ac:dyDescent="0.2">
      <c r="A3258">
        <v>5710023</v>
      </c>
      <c r="B3258" t="s">
        <v>6289</v>
      </c>
      <c r="C3258" t="s">
        <v>12276</v>
      </c>
      <c r="D3258" t="s">
        <v>12378</v>
      </c>
      <c r="E3258" t="s">
        <v>6292</v>
      </c>
      <c r="F3258" t="s">
        <v>12277</v>
      </c>
      <c r="G3258" t="s">
        <v>12379</v>
      </c>
      <c r="H3258">
        <v>0</v>
      </c>
      <c r="I3258">
        <v>0</v>
      </c>
      <c r="J3258">
        <v>0</v>
      </c>
      <c r="K3258">
        <v>0</v>
      </c>
      <c r="L3258">
        <v>0</v>
      </c>
      <c r="M3258">
        <v>0</v>
      </c>
    </row>
    <row r="3259" spans="1:13" x14ac:dyDescent="0.2">
      <c r="A3259">
        <v>5710011</v>
      </c>
      <c r="B3259" t="s">
        <v>6289</v>
      </c>
      <c r="C3259" t="s">
        <v>12276</v>
      </c>
      <c r="D3259" t="s">
        <v>12380</v>
      </c>
      <c r="E3259" t="s">
        <v>6292</v>
      </c>
      <c r="F3259" t="s">
        <v>12277</v>
      </c>
      <c r="G3259" t="s">
        <v>12381</v>
      </c>
      <c r="H3259">
        <v>0</v>
      </c>
      <c r="I3259">
        <v>0</v>
      </c>
      <c r="J3259">
        <v>0</v>
      </c>
      <c r="K3259">
        <v>0</v>
      </c>
      <c r="L3259">
        <v>0</v>
      </c>
      <c r="M3259">
        <v>0</v>
      </c>
    </row>
    <row r="3260" spans="1:13" x14ac:dyDescent="0.2">
      <c r="A3260">
        <v>5660000</v>
      </c>
      <c r="B3260" t="s">
        <v>6289</v>
      </c>
      <c r="C3260" t="s">
        <v>12382</v>
      </c>
      <c r="D3260" t="s">
        <v>6291</v>
      </c>
      <c r="E3260" t="s">
        <v>6292</v>
      </c>
      <c r="F3260" t="s">
        <v>12383</v>
      </c>
      <c r="G3260" t="s">
        <v>6294</v>
      </c>
      <c r="H3260">
        <v>0</v>
      </c>
      <c r="I3260">
        <v>0</v>
      </c>
      <c r="J3260">
        <v>0</v>
      </c>
      <c r="K3260">
        <v>0</v>
      </c>
      <c r="L3260">
        <v>0</v>
      </c>
      <c r="M3260">
        <v>0</v>
      </c>
    </row>
    <row r="3261" spans="1:13" x14ac:dyDescent="0.2">
      <c r="A3261">
        <v>5660051</v>
      </c>
      <c r="B3261" t="s">
        <v>6289</v>
      </c>
      <c r="C3261" t="s">
        <v>12382</v>
      </c>
      <c r="D3261" t="s">
        <v>12384</v>
      </c>
      <c r="E3261" t="s">
        <v>6292</v>
      </c>
      <c r="F3261" t="s">
        <v>12383</v>
      </c>
      <c r="G3261" t="s">
        <v>12385</v>
      </c>
      <c r="H3261">
        <v>0</v>
      </c>
      <c r="I3261">
        <v>0</v>
      </c>
      <c r="J3261">
        <v>0</v>
      </c>
      <c r="K3261">
        <v>0</v>
      </c>
      <c r="L3261">
        <v>0</v>
      </c>
      <c r="M3261">
        <v>0</v>
      </c>
    </row>
    <row r="3262" spans="1:13" x14ac:dyDescent="0.2">
      <c r="A3262">
        <v>5660033</v>
      </c>
      <c r="B3262" t="s">
        <v>6289</v>
      </c>
      <c r="C3262" t="s">
        <v>12382</v>
      </c>
      <c r="D3262" t="s">
        <v>8550</v>
      </c>
      <c r="E3262" t="s">
        <v>6292</v>
      </c>
      <c r="F3262" t="s">
        <v>12383</v>
      </c>
      <c r="G3262" t="s">
        <v>8551</v>
      </c>
      <c r="H3262">
        <v>0</v>
      </c>
      <c r="I3262">
        <v>0</v>
      </c>
      <c r="J3262">
        <v>1</v>
      </c>
      <c r="K3262">
        <v>0</v>
      </c>
      <c r="L3262">
        <v>0</v>
      </c>
      <c r="M3262">
        <v>0</v>
      </c>
    </row>
    <row r="3263" spans="1:13" x14ac:dyDescent="0.2">
      <c r="A3263">
        <v>5660041</v>
      </c>
      <c r="B3263" t="s">
        <v>6289</v>
      </c>
      <c r="C3263" t="s">
        <v>12382</v>
      </c>
      <c r="D3263" t="s">
        <v>12386</v>
      </c>
      <c r="E3263" t="s">
        <v>6292</v>
      </c>
      <c r="F3263" t="s">
        <v>12383</v>
      </c>
      <c r="G3263" t="s">
        <v>12387</v>
      </c>
      <c r="H3263">
        <v>0</v>
      </c>
      <c r="I3263">
        <v>0</v>
      </c>
      <c r="J3263">
        <v>0</v>
      </c>
      <c r="K3263">
        <v>0</v>
      </c>
      <c r="L3263">
        <v>0</v>
      </c>
      <c r="M3263">
        <v>0</v>
      </c>
    </row>
    <row r="3264" spans="1:13" x14ac:dyDescent="0.2">
      <c r="A3264">
        <v>5660034</v>
      </c>
      <c r="B3264" t="s">
        <v>6289</v>
      </c>
      <c r="C3264" t="s">
        <v>12382</v>
      </c>
      <c r="D3264" t="s">
        <v>12388</v>
      </c>
      <c r="E3264" t="s">
        <v>6292</v>
      </c>
      <c r="F3264" t="s">
        <v>12383</v>
      </c>
      <c r="G3264" t="s">
        <v>12389</v>
      </c>
      <c r="H3264">
        <v>0</v>
      </c>
      <c r="I3264">
        <v>0</v>
      </c>
      <c r="J3264">
        <v>0</v>
      </c>
      <c r="K3264">
        <v>0</v>
      </c>
      <c r="L3264">
        <v>0</v>
      </c>
      <c r="M3264">
        <v>0</v>
      </c>
    </row>
    <row r="3265" spans="1:13" x14ac:dyDescent="0.2">
      <c r="A3265">
        <v>5660032</v>
      </c>
      <c r="B3265" t="s">
        <v>6289</v>
      </c>
      <c r="C3265" t="s">
        <v>12382</v>
      </c>
      <c r="D3265" t="s">
        <v>9794</v>
      </c>
      <c r="E3265" t="s">
        <v>6292</v>
      </c>
      <c r="F3265" t="s">
        <v>12383</v>
      </c>
      <c r="G3265" t="s">
        <v>9795</v>
      </c>
      <c r="H3265">
        <v>0</v>
      </c>
      <c r="I3265">
        <v>0</v>
      </c>
      <c r="J3265">
        <v>1</v>
      </c>
      <c r="K3265">
        <v>0</v>
      </c>
      <c r="L3265">
        <v>0</v>
      </c>
      <c r="M3265">
        <v>0</v>
      </c>
    </row>
    <row r="3266" spans="1:13" x14ac:dyDescent="0.2">
      <c r="A3266">
        <v>5660023</v>
      </c>
      <c r="B3266" t="s">
        <v>6289</v>
      </c>
      <c r="C3266" t="s">
        <v>12382</v>
      </c>
      <c r="D3266" t="s">
        <v>12390</v>
      </c>
      <c r="E3266" t="s">
        <v>6292</v>
      </c>
      <c r="F3266" t="s">
        <v>12383</v>
      </c>
      <c r="G3266" t="s">
        <v>12391</v>
      </c>
      <c r="H3266">
        <v>0</v>
      </c>
      <c r="I3266">
        <v>0</v>
      </c>
      <c r="J3266">
        <v>1</v>
      </c>
      <c r="K3266">
        <v>0</v>
      </c>
      <c r="L3266">
        <v>0</v>
      </c>
      <c r="M3266">
        <v>0</v>
      </c>
    </row>
    <row r="3267" spans="1:13" x14ac:dyDescent="0.2">
      <c r="A3267">
        <v>5660024</v>
      </c>
      <c r="B3267" t="s">
        <v>6289</v>
      </c>
      <c r="C3267" t="s">
        <v>12382</v>
      </c>
      <c r="D3267" t="s">
        <v>12392</v>
      </c>
      <c r="E3267" t="s">
        <v>6292</v>
      </c>
      <c r="F3267" t="s">
        <v>12383</v>
      </c>
      <c r="G3267" t="s">
        <v>12393</v>
      </c>
      <c r="H3267">
        <v>0</v>
      </c>
      <c r="I3267">
        <v>0</v>
      </c>
      <c r="J3267">
        <v>1</v>
      </c>
      <c r="K3267">
        <v>0</v>
      </c>
      <c r="L3267">
        <v>0</v>
      </c>
      <c r="M3267">
        <v>0</v>
      </c>
    </row>
    <row r="3268" spans="1:13" x14ac:dyDescent="0.2">
      <c r="A3268">
        <v>5660012</v>
      </c>
      <c r="B3268" t="s">
        <v>6289</v>
      </c>
      <c r="C3268" t="s">
        <v>12382</v>
      </c>
      <c r="D3268" t="s">
        <v>12394</v>
      </c>
      <c r="E3268" t="s">
        <v>6292</v>
      </c>
      <c r="F3268" t="s">
        <v>12383</v>
      </c>
      <c r="G3268" t="s">
        <v>12395</v>
      </c>
      <c r="H3268">
        <v>0</v>
      </c>
      <c r="I3268">
        <v>0</v>
      </c>
      <c r="J3268">
        <v>1</v>
      </c>
      <c r="K3268">
        <v>0</v>
      </c>
      <c r="L3268">
        <v>0</v>
      </c>
      <c r="M3268">
        <v>0</v>
      </c>
    </row>
    <row r="3269" spans="1:13" x14ac:dyDescent="0.2">
      <c r="A3269">
        <v>5660031</v>
      </c>
      <c r="B3269" t="s">
        <v>6289</v>
      </c>
      <c r="C3269" t="s">
        <v>12382</v>
      </c>
      <c r="D3269" t="s">
        <v>12396</v>
      </c>
      <c r="E3269" t="s">
        <v>6292</v>
      </c>
      <c r="F3269" t="s">
        <v>12383</v>
      </c>
      <c r="G3269" t="s">
        <v>12397</v>
      </c>
      <c r="H3269">
        <v>0</v>
      </c>
      <c r="I3269">
        <v>0</v>
      </c>
      <c r="J3269">
        <v>0</v>
      </c>
      <c r="K3269">
        <v>0</v>
      </c>
      <c r="L3269">
        <v>0</v>
      </c>
      <c r="M3269">
        <v>0</v>
      </c>
    </row>
    <row r="3270" spans="1:13" x14ac:dyDescent="0.2">
      <c r="A3270">
        <v>5660055</v>
      </c>
      <c r="B3270" t="s">
        <v>6289</v>
      </c>
      <c r="C3270" t="s">
        <v>12382</v>
      </c>
      <c r="D3270" t="s">
        <v>12398</v>
      </c>
      <c r="E3270" t="s">
        <v>6292</v>
      </c>
      <c r="F3270" t="s">
        <v>12383</v>
      </c>
      <c r="G3270" t="s">
        <v>12399</v>
      </c>
      <c r="H3270">
        <v>0</v>
      </c>
      <c r="I3270">
        <v>0</v>
      </c>
      <c r="J3270">
        <v>1</v>
      </c>
      <c r="K3270">
        <v>0</v>
      </c>
      <c r="L3270">
        <v>0</v>
      </c>
      <c r="M3270">
        <v>0</v>
      </c>
    </row>
    <row r="3271" spans="1:13" x14ac:dyDescent="0.2">
      <c r="A3271">
        <v>5660001</v>
      </c>
      <c r="B3271" t="s">
        <v>6289</v>
      </c>
      <c r="C3271" t="s">
        <v>12382</v>
      </c>
      <c r="D3271" t="s">
        <v>12400</v>
      </c>
      <c r="E3271" t="s">
        <v>6292</v>
      </c>
      <c r="F3271" t="s">
        <v>12383</v>
      </c>
      <c r="G3271" t="s">
        <v>12401</v>
      </c>
      <c r="H3271">
        <v>0</v>
      </c>
      <c r="I3271">
        <v>0</v>
      </c>
      <c r="J3271">
        <v>1</v>
      </c>
      <c r="K3271">
        <v>0</v>
      </c>
      <c r="L3271">
        <v>0</v>
      </c>
      <c r="M3271">
        <v>0</v>
      </c>
    </row>
    <row r="3272" spans="1:13" x14ac:dyDescent="0.2">
      <c r="A3272">
        <v>5660002</v>
      </c>
      <c r="B3272" t="s">
        <v>6289</v>
      </c>
      <c r="C3272" t="s">
        <v>12382</v>
      </c>
      <c r="D3272" t="s">
        <v>12402</v>
      </c>
      <c r="E3272" t="s">
        <v>6292</v>
      </c>
      <c r="F3272" t="s">
        <v>12383</v>
      </c>
      <c r="G3272" t="s">
        <v>12403</v>
      </c>
      <c r="H3272">
        <v>0</v>
      </c>
      <c r="I3272">
        <v>0</v>
      </c>
      <c r="J3272">
        <v>0</v>
      </c>
      <c r="K3272">
        <v>0</v>
      </c>
      <c r="L3272">
        <v>0</v>
      </c>
      <c r="M3272">
        <v>0</v>
      </c>
    </row>
    <row r="3273" spans="1:13" x14ac:dyDescent="0.2">
      <c r="A3273">
        <v>5660011</v>
      </c>
      <c r="B3273" t="s">
        <v>6289</v>
      </c>
      <c r="C3273" t="s">
        <v>12382</v>
      </c>
      <c r="D3273" t="s">
        <v>12404</v>
      </c>
      <c r="E3273" t="s">
        <v>6292</v>
      </c>
      <c r="F3273" t="s">
        <v>12383</v>
      </c>
      <c r="G3273" t="s">
        <v>12405</v>
      </c>
      <c r="H3273">
        <v>0</v>
      </c>
      <c r="I3273">
        <v>0</v>
      </c>
      <c r="J3273">
        <v>1</v>
      </c>
      <c r="K3273">
        <v>0</v>
      </c>
      <c r="L3273">
        <v>0</v>
      </c>
      <c r="M3273">
        <v>0</v>
      </c>
    </row>
    <row r="3274" spans="1:13" x14ac:dyDescent="0.2">
      <c r="A3274">
        <v>5660035</v>
      </c>
      <c r="B3274" t="s">
        <v>6289</v>
      </c>
      <c r="C3274" t="s">
        <v>12382</v>
      </c>
      <c r="D3274" t="s">
        <v>12406</v>
      </c>
      <c r="E3274" t="s">
        <v>6292</v>
      </c>
      <c r="F3274" t="s">
        <v>12383</v>
      </c>
      <c r="G3274" t="s">
        <v>12407</v>
      </c>
      <c r="H3274">
        <v>0</v>
      </c>
      <c r="I3274">
        <v>0</v>
      </c>
      <c r="J3274">
        <v>1</v>
      </c>
      <c r="K3274">
        <v>0</v>
      </c>
      <c r="L3274">
        <v>0</v>
      </c>
      <c r="M3274">
        <v>0</v>
      </c>
    </row>
    <row r="3275" spans="1:13" x14ac:dyDescent="0.2">
      <c r="A3275">
        <v>5660062</v>
      </c>
      <c r="B3275" t="s">
        <v>6289</v>
      </c>
      <c r="C3275" t="s">
        <v>12382</v>
      </c>
      <c r="D3275" t="s">
        <v>12408</v>
      </c>
      <c r="E3275" t="s">
        <v>6292</v>
      </c>
      <c r="F3275" t="s">
        <v>12383</v>
      </c>
      <c r="G3275" t="s">
        <v>12409</v>
      </c>
      <c r="H3275">
        <v>0</v>
      </c>
      <c r="I3275">
        <v>0</v>
      </c>
      <c r="J3275">
        <v>1</v>
      </c>
      <c r="K3275">
        <v>0</v>
      </c>
      <c r="L3275">
        <v>0</v>
      </c>
      <c r="M3275">
        <v>0</v>
      </c>
    </row>
    <row r="3276" spans="1:13" x14ac:dyDescent="0.2">
      <c r="A3276">
        <v>5660064</v>
      </c>
      <c r="B3276" t="s">
        <v>6289</v>
      </c>
      <c r="C3276" t="s">
        <v>12382</v>
      </c>
      <c r="D3276" t="s">
        <v>12410</v>
      </c>
      <c r="E3276" t="s">
        <v>6292</v>
      </c>
      <c r="F3276" t="s">
        <v>12383</v>
      </c>
      <c r="G3276" t="s">
        <v>12411</v>
      </c>
      <c r="H3276">
        <v>0</v>
      </c>
      <c r="I3276">
        <v>0</v>
      </c>
      <c r="J3276">
        <v>1</v>
      </c>
      <c r="K3276">
        <v>0</v>
      </c>
      <c r="L3276">
        <v>0</v>
      </c>
      <c r="M3276">
        <v>0</v>
      </c>
    </row>
    <row r="3277" spans="1:13" x14ac:dyDescent="0.2">
      <c r="A3277">
        <v>5660071</v>
      </c>
      <c r="B3277" t="s">
        <v>6289</v>
      </c>
      <c r="C3277" t="s">
        <v>12382</v>
      </c>
      <c r="D3277" t="s">
        <v>12412</v>
      </c>
      <c r="E3277" t="s">
        <v>6292</v>
      </c>
      <c r="F3277" t="s">
        <v>12383</v>
      </c>
      <c r="G3277" t="s">
        <v>12413</v>
      </c>
      <c r="H3277">
        <v>0</v>
      </c>
      <c r="I3277">
        <v>0</v>
      </c>
      <c r="J3277">
        <v>1</v>
      </c>
      <c r="K3277">
        <v>0</v>
      </c>
      <c r="L3277">
        <v>0</v>
      </c>
      <c r="M3277">
        <v>0</v>
      </c>
    </row>
    <row r="3278" spans="1:13" x14ac:dyDescent="0.2">
      <c r="A3278">
        <v>5660065</v>
      </c>
      <c r="B3278" t="s">
        <v>6289</v>
      </c>
      <c r="C3278" t="s">
        <v>12382</v>
      </c>
      <c r="D3278" t="s">
        <v>12414</v>
      </c>
      <c r="E3278" t="s">
        <v>6292</v>
      </c>
      <c r="F3278" t="s">
        <v>12383</v>
      </c>
      <c r="G3278" t="s">
        <v>12415</v>
      </c>
      <c r="H3278">
        <v>0</v>
      </c>
      <c r="I3278">
        <v>0</v>
      </c>
      <c r="J3278">
        <v>1</v>
      </c>
      <c r="K3278">
        <v>0</v>
      </c>
      <c r="L3278">
        <v>0</v>
      </c>
      <c r="M3278">
        <v>0</v>
      </c>
    </row>
    <row r="3279" spans="1:13" x14ac:dyDescent="0.2">
      <c r="A3279">
        <v>5660053</v>
      </c>
      <c r="B3279" t="s">
        <v>6289</v>
      </c>
      <c r="C3279" t="s">
        <v>12382</v>
      </c>
      <c r="D3279" t="s">
        <v>12416</v>
      </c>
      <c r="E3279" t="s">
        <v>6292</v>
      </c>
      <c r="F3279" t="s">
        <v>12383</v>
      </c>
      <c r="G3279" t="s">
        <v>12417</v>
      </c>
      <c r="H3279">
        <v>0</v>
      </c>
      <c r="I3279">
        <v>0</v>
      </c>
      <c r="J3279">
        <v>1</v>
      </c>
      <c r="K3279">
        <v>0</v>
      </c>
      <c r="L3279">
        <v>0</v>
      </c>
      <c r="M3279">
        <v>0</v>
      </c>
    </row>
    <row r="3280" spans="1:13" x14ac:dyDescent="0.2">
      <c r="A3280">
        <v>5660054</v>
      </c>
      <c r="B3280" t="s">
        <v>6289</v>
      </c>
      <c r="C3280" t="s">
        <v>12382</v>
      </c>
      <c r="D3280" t="s">
        <v>12418</v>
      </c>
      <c r="E3280" t="s">
        <v>6292</v>
      </c>
      <c r="F3280" t="s">
        <v>12383</v>
      </c>
      <c r="G3280" t="s">
        <v>12419</v>
      </c>
      <c r="H3280">
        <v>0</v>
      </c>
      <c r="I3280">
        <v>0</v>
      </c>
      <c r="J3280">
        <v>1</v>
      </c>
      <c r="K3280">
        <v>0</v>
      </c>
      <c r="L3280">
        <v>0</v>
      </c>
      <c r="M3280">
        <v>0</v>
      </c>
    </row>
    <row r="3281" spans="1:13" x14ac:dyDescent="0.2">
      <c r="A3281">
        <v>5660061</v>
      </c>
      <c r="B3281" t="s">
        <v>6289</v>
      </c>
      <c r="C3281" t="s">
        <v>12382</v>
      </c>
      <c r="D3281" t="s">
        <v>12420</v>
      </c>
      <c r="E3281" t="s">
        <v>6292</v>
      </c>
      <c r="F3281" t="s">
        <v>12383</v>
      </c>
      <c r="G3281" t="s">
        <v>12421</v>
      </c>
      <c r="H3281">
        <v>0</v>
      </c>
      <c r="I3281">
        <v>0</v>
      </c>
      <c r="J3281">
        <v>1</v>
      </c>
      <c r="K3281">
        <v>0</v>
      </c>
      <c r="L3281">
        <v>0</v>
      </c>
      <c r="M3281">
        <v>0</v>
      </c>
    </row>
    <row r="3282" spans="1:13" x14ac:dyDescent="0.2">
      <c r="A3282">
        <v>5660052</v>
      </c>
      <c r="B3282" t="s">
        <v>6289</v>
      </c>
      <c r="C3282" t="s">
        <v>12382</v>
      </c>
      <c r="D3282" t="s">
        <v>12422</v>
      </c>
      <c r="E3282" t="s">
        <v>6292</v>
      </c>
      <c r="F3282" t="s">
        <v>12383</v>
      </c>
      <c r="G3282" t="s">
        <v>12423</v>
      </c>
      <c r="H3282">
        <v>0</v>
      </c>
      <c r="I3282">
        <v>0</v>
      </c>
      <c r="J3282">
        <v>1</v>
      </c>
      <c r="K3282">
        <v>0</v>
      </c>
      <c r="L3282">
        <v>0</v>
      </c>
      <c r="M3282">
        <v>0</v>
      </c>
    </row>
    <row r="3283" spans="1:13" x14ac:dyDescent="0.2">
      <c r="A3283">
        <v>5660063</v>
      </c>
      <c r="B3283" t="s">
        <v>6289</v>
      </c>
      <c r="C3283" t="s">
        <v>12382</v>
      </c>
      <c r="D3283" t="s">
        <v>12424</v>
      </c>
      <c r="E3283" t="s">
        <v>6292</v>
      </c>
      <c r="F3283" t="s">
        <v>12383</v>
      </c>
      <c r="G3283" t="s">
        <v>12425</v>
      </c>
      <c r="H3283">
        <v>0</v>
      </c>
      <c r="I3283">
        <v>0</v>
      </c>
      <c r="J3283">
        <v>0</v>
      </c>
      <c r="K3283">
        <v>0</v>
      </c>
      <c r="L3283">
        <v>0</v>
      </c>
      <c r="M3283">
        <v>0</v>
      </c>
    </row>
    <row r="3284" spans="1:13" x14ac:dyDescent="0.2">
      <c r="A3284">
        <v>5660073</v>
      </c>
      <c r="B3284" t="s">
        <v>6289</v>
      </c>
      <c r="C3284" t="s">
        <v>12382</v>
      </c>
      <c r="D3284" t="s">
        <v>12426</v>
      </c>
      <c r="E3284" t="s">
        <v>6292</v>
      </c>
      <c r="F3284" t="s">
        <v>12383</v>
      </c>
      <c r="G3284" t="s">
        <v>12427</v>
      </c>
      <c r="H3284">
        <v>0</v>
      </c>
      <c r="I3284">
        <v>0</v>
      </c>
      <c r="J3284">
        <v>1</v>
      </c>
      <c r="K3284">
        <v>0</v>
      </c>
      <c r="L3284">
        <v>0</v>
      </c>
      <c r="M3284">
        <v>0</v>
      </c>
    </row>
    <row r="3285" spans="1:13" x14ac:dyDescent="0.2">
      <c r="A3285">
        <v>5660072</v>
      </c>
      <c r="B3285" t="s">
        <v>6289</v>
      </c>
      <c r="C3285" t="s">
        <v>12382</v>
      </c>
      <c r="D3285" t="s">
        <v>12428</v>
      </c>
      <c r="E3285" t="s">
        <v>6292</v>
      </c>
      <c r="F3285" t="s">
        <v>12383</v>
      </c>
      <c r="G3285" t="s">
        <v>12429</v>
      </c>
      <c r="H3285">
        <v>0</v>
      </c>
      <c r="I3285">
        <v>0</v>
      </c>
      <c r="J3285">
        <v>1</v>
      </c>
      <c r="K3285">
        <v>0</v>
      </c>
      <c r="L3285">
        <v>0</v>
      </c>
      <c r="M3285">
        <v>0</v>
      </c>
    </row>
    <row r="3286" spans="1:13" x14ac:dyDescent="0.2">
      <c r="A3286">
        <v>5660044</v>
      </c>
      <c r="B3286" t="s">
        <v>6289</v>
      </c>
      <c r="C3286" t="s">
        <v>12382</v>
      </c>
      <c r="D3286" t="s">
        <v>12430</v>
      </c>
      <c r="E3286" t="s">
        <v>6292</v>
      </c>
      <c r="F3286" t="s">
        <v>12383</v>
      </c>
      <c r="G3286" t="s">
        <v>12431</v>
      </c>
      <c r="H3286">
        <v>0</v>
      </c>
      <c r="I3286">
        <v>0</v>
      </c>
      <c r="J3286">
        <v>0</v>
      </c>
      <c r="K3286">
        <v>0</v>
      </c>
      <c r="L3286">
        <v>0</v>
      </c>
      <c r="M3286">
        <v>0</v>
      </c>
    </row>
    <row r="3287" spans="1:13" x14ac:dyDescent="0.2">
      <c r="A3287">
        <v>5660047</v>
      </c>
      <c r="B3287" t="s">
        <v>6289</v>
      </c>
      <c r="C3287" t="s">
        <v>12382</v>
      </c>
      <c r="D3287" t="s">
        <v>12432</v>
      </c>
      <c r="E3287" t="s">
        <v>6292</v>
      </c>
      <c r="F3287" t="s">
        <v>12383</v>
      </c>
      <c r="G3287" t="s">
        <v>10230</v>
      </c>
      <c r="H3287">
        <v>0</v>
      </c>
      <c r="I3287">
        <v>0</v>
      </c>
      <c r="J3287">
        <v>0</v>
      </c>
      <c r="K3287">
        <v>0</v>
      </c>
      <c r="L3287">
        <v>0</v>
      </c>
      <c r="M3287">
        <v>0</v>
      </c>
    </row>
    <row r="3288" spans="1:13" x14ac:dyDescent="0.2">
      <c r="A3288">
        <v>5660013</v>
      </c>
      <c r="B3288" t="s">
        <v>6289</v>
      </c>
      <c r="C3288" t="s">
        <v>12382</v>
      </c>
      <c r="D3288" t="s">
        <v>12433</v>
      </c>
      <c r="E3288" t="s">
        <v>6292</v>
      </c>
      <c r="F3288" t="s">
        <v>12383</v>
      </c>
      <c r="G3288" t="s">
        <v>12434</v>
      </c>
      <c r="H3288">
        <v>0</v>
      </c>
      <c r="I3288">
        <v>0</v>
      </c>
      <c r="J3288">
        <v>0</v>
      </c>
      <c r="K3288">
        <v>0</v>
      </c>
      <c r="L3288">
        <v>0</v>
      </c>
      <c r="M3288">
        <v>0</v>
      </c>
    </row>
    <row r="3289" spans="1:13" x14ac:dyDescent="0.2">
      <c r="A3289">
        <v>5660025</v>
      </c>
      <c r="B3289" t="s">
        <v>6289</v>
      </c>
      <c r="C3289" t="s">
        <v>12382</v>
      </c>
      <c r="D3289" t="s">
        <v>12435</v>
      </c>
      <c r="E3289" t="s">
        <v>6292</v>
      </c>
      <c r="F3289" t="s">
        <v>12383</v>
      </c>
      <c r="G3289" t="s">
        <v>12436</v>
      </c>
      <c r="H3289">
        <v>0</v>
      </c>
      <c r="I3289">
        <v>0</v>
      </c>
      <c r="J3289">
        <v>0</v>
      </c>
      <c r="K3289">
        <v>0</v>
      </c>
      <c r="L3289">
        <v>0</v>
      </c>
      <c r="M3289">
        <v>0</v>
      </c>
    </row>
    <row r="3290" spans="1:13" x14ac:dyDescent="0.2">
      <c r="A3290">
        <v>5660074</v>
      </c>
      <c r="B3290" t="s">
        <v>6289</v>
      </c>
      <c r="C3290" t="s">
        <v>12382</v>
      </c>
      <c r="D3290" t="s">
        <v>12437</v>
      </c>
      <c r="E3290" t="s">
        <v>6292</v>
      </c>
      <c r="F3290" t="s">
        <v>12383</v>
      </c>
      <c r="G3290" t="s">
        <v>12438</v>
      </c>
      <c r="H3290">
        <v>0</v>
      </c>
      <c r="I3290">
        <v>0</v>
      </c>
      <c r="J3290">
        <v>0</v>
      </c>
      <c r="K3290">
        <v>0</v>
      </c>
      <c r="L3290">
        <v>0</v>
      </c>
      <c r="M3290">
        <v>0</v>
      </c>
    </row>
    <row r="3291" spans="1:13" x14ac:dyDescent="0.2">
      <c r="A3291">
        <v>5660042</v>
      </c>
      <c r="B3291" t="s">
        <v>6289</v>
      </c>
      <c r="C3291" t="s">
        <v>12382</v>
      </c>
      <c r="D3291" t="s">
        <v>12439</v>
      </c>
      <c r="E3291" t="s">
        <v>6292</v>
      </c>
      <c r="F3291" t="s">
        <v>12383</v>
      </c>
      <c r="G3291" t="s">
        <v>12440</v>
      </c>
      <c r="H3291">
        <v>0</v>
      </c>
      <c r="I3291">
        <v>0</v>
      </c>
      <c r="J3291">
        <v>1</v>
      </c>
      <c r="K3291">
        <v>0</v>
      </c>
      <c r="L3291">
        <v>0</v>
      </c>
      <c r="M3291">
        <v>0</v>
      </c>
    </row>
    <row r="3292" spans="1:13" x14ac:dyDescent="0.2">
      <c r="A3292">
        <v>5660043</v>
      </c>
      <c r="B3292" t="s">
        <v>6289</v>
      </c>
      <c r="C3292" t="s">
        <v>12382</v>
      </c>
      <c r="D3292" t="s">
        <v>11847</v>
      </c>
      <c r="E3292" t="s">
        <v>6292</v>
      </c>
      <c r="F3292" t="s">
        <v>12383</v>
      </c>
      <c r="G3292" t="s">
        <v>11848</v>
      </c>
      <c r="H3292">
        <v>0</v>
      </c>
      <c r="I3292">
        <v>0</v>
      </c>
      <c r="J3292">
        <v>1</v>
      </c>
      <c r="K3292">
        <v>0</v>
      </c>
      <c r="L3292">
        <v>0</v>
      </c>
      <c r="M3292">
        <v>0</v>
      </c>
    </row>
    <row r="3293" spans="1:13" x14ac:dyDescent="0.2">
      <c r="A3293">
        <v>5660046</v>
      </c>
      <c r="B3293" t="s">
        <v>6289</v>
      </c>
      <c r="C3293" t="s">
        <v>12382</v>
      </c>
      <c r="D3293" t="s">
        <v>12441</v>
      </c>
      <c r="E3293" t="s">
        <v>6292</v>
      </c>
      <c r="F3293" t="s">
        <v>12383</v>
      </c>
      <c r="G3293" t="s">
        <v>12442</v>
      </c>
      <c r="H3293">
        <v>0</v>
      </c>
      <c r="I3293">
        <v>0</v>
      </c>
      <c r="J3293">
        <v>1</v>
      </c>
      <c r="K3293">
        <v>0</v>
      </c>
      <c r="L3293">
        <v>0</v>
      </c>
      <c r="M3293">
        <v>0</v>
      </c>
    </row>
    <row r="3294" spans="1:13" x14ac:dyDescent="0.2">
      <c r="A3294">
        <v>5660022</v>
      </c>
      <c r="B3294" t="s">
        <v>6289</v>
      </c>
      <c r="C3294" t="s">
        <v>12382</v>
      </c>
      <c r="D3294" t="s">
        <v>12443</v>
      </c>
      <c r="E3294" t="s">
        <v>6292</v>
      </c>
      <c r="F3294" t="s">
        <v>12383</v>
      </c>
      <c r="G3294" t="s">
        <v>12444</v>
      </c>
      <c r="H3294">
        <v>0</v>
      </c>
      <c r="I3294">
        <v>0</v>
      </c>
      <c r="J3294">
        <v>1</v>
      </c>
      <c r="K3294">
        <v>0</v>
      </c>
      <c r="L3294">
        <v>0</v>
      </c>
      <c r="M3294">
        <v>0</v>
      </c>
    </row>
    <row r="3295" spans="1:13" x14ac:dyDescent="0.2">
      <c r="A3295">
        <v>5660021</v>
      </c>
      <c r="B3295" t="s">
        <v>6289</v>
      </c>
      <c r="C3295" t="s">
        <v>12382</v>
      </c>
      <c r="D3295" t="s">
        <v>12445</v>
      </c>
      <c r="E3295" t="s">
        <v>6292</v>
      </c>
      <c r="F3295" t="s">
        <v>12383</v>
      </c>
      <c r="G3295" t="s">
        <v>12446</v>
      </c>
      <c r="H3295">
        <v>0</v>
      </c>
      <c r="I3295">
        <v>0</v>
      </c>
      <c r="J3295">
        <v>0</v>
      </c>
      <c r="K3295">
        <v>0</v>
      </c>
      <c r="L3295">
        <v>0</v>
      </c>
      <c r="M3295">
        <v>0</v>
      </c>
    </row>
    <row r="3296" spans="1:13" x14ac:dyDescent="0.2">
      <c r="A3296">
        <v>5660045</v>
      </c>
      <c r="B3296" t="s">
        <v>6289</v>
      </c>
      <c r="C3296" t="s">
        <v>12382</v>
      </c>
      <c r="D3296" t="s">
        <v>12447</v>
      </c>
      <c r="E3296" t="s">
        <v>6292</v>
      </c>
      <c r="F3296" t="s">
        <v>12383</v>
      </c>
      <c r="G3296" t="s">
        <v>12448</v>
      </c>
      <c r="H3296">
        <v>0</v>
      </c>
      <c r="I3296">
        <v>0</v>
      </c>
      <c r="J3296">
        <v>0</v>
      </c>
      <c r="K3296">
        <v>0</v>
      </c>
      <c r="L3296">
        <v>0</v>
      </c>
      <c r="M3296">
        <v>0</v>
      </c>
    </row>
    <row r="3297" spans="1:13" x14ac:dyDescent="0.2">
      <c r="A3297">
        <v>5920000</v>
      </c>
      <c r="B3297" t="s">
        <v>6289</v>
      </c>
      <c r="C3297" t="s">
        <v>12449</v>
      </c>
      <c r="D3297" t="s">
        <v>6291</v>
      </c>
      <c r="E3297" t="s">
        <v>6292</v>
      </c>
      <c r="F3297" t="s">
        <v>12450</v>
      </c>
      <c r="G3297" t="s">
        <v>6294</v>
      </c>
      <c r="H3297">
        <v>0</v>
      </c>
      <c r="I3297">
        <v>0</v>
      </c>
      <c r="J3297">
        <v>0</v>
      </c>
      <c r="K3297">
        <v>0</v>
      </c>
      <c r="L3297">
        <v>0</v>
      </c>
      <c r="M3297">
        <v>0</v>
      </c>
    </row>
    <row r="3298" spans="1:13" x14ac:dyDescent="0.2">
      <c r="A3298">
        <v>5920014</v>
      </c>
      <c r="B3298" t="s">
        <v>6289</v>
      </c>
      <c r="C3298" t="s">
        <v>12449</v>
      </c>
      <c r="D3298" t="s">
        <v>12451</v>
      </c>
      <c r="E3298" t="s">
        <v>6292</v>
      </c>
      <c r="F3298" t="s">
        <v>12450</v>
      </c>
      <c r="G3298" t="s">
        <v>12452</v>
      </c>
      <c r="H3298">
        <v>0</v>
      </c>
      <c r="I3298">
        <v>0</v>
      </c>
      <c r="J3298">
        <v>1</v>
      </c>
      <c r="K3298">
        <v>0</v>
      </c>
      <c r="L3298">
        <v>0</v>
      </c>
      <c r="M3298">
        <v>0</v>
      </c>
    </row>
    <row r="3299" spans="1:13" x14ac:dyDescent="0.2">
      <c r="A3299">
        <v>5920011</v>
      </c>
      <c r="B3299" t="s">
        <v>6289</v>
      </c>
      <c r="C3299" t="s">
        <v>12449</v>
      </c>
      <c r="D3299" t="s">
        <v>12453</v>
      </c>
      <c r="E3299" t="s">
        <v>6292</v>
      </c>
      <c r="F3299" t="s">
        <v>12450</v>
      </c>
      <c r="G3299" t="s">
        <v>12454</v>
      </c>
      <c r="H3299">
        <v>0</v>
      </c>
      <c r="I3299">
        <v>0</v>
      </c>
      <c r="J3299">
        <v>1</v>
      </c>
      <c r="K3299">
        <v>0</v>
      </c>
      <c r="L3299">
        <v>0</v>
      </c>
      <c r="M3299">
        <v>0</v>
      </c>
    </row>
    <row r="3300" spans="1:13" x14ac:dyDescent="0.2">
      <c r="A3300">
        <v>5920001</v>
      </c>
      <c r="B3300" t="s">
        <v>6289</v>
      </c>
      <c r="C3300" t="s">
        <v>12449</v>
      </c>
      <c r="D3300" t="s">
        <v>12455</v>
      </c>
      <c r="E3300" t="s">
        <v>6292</v>
      </c>
      <c r="F3300" t="s">
        <v>12450</v>
      </c>
      <c r="G3300" t="s">
        <v>12456</v>
      </c>
      <c r="H3300">
        <v>0</v>
      </c>
      <c r="I3300">
        <v>0</v>
      </c>
      <c r="J3300">
        <v>1</v>
      </c>
      <c r="K3300">
        <v>0</v>
      </c>
      <c r="L3300">
        <v>0</v>
      </c>
      <c r="M3300">
        <v>0</v>
      </c>
    </row>
    <row r="3301" spans="1:13" x14ac:dyDescent="0.2">
      <c r="A3301">
        <v>5920004</v>
      </c>
      <c r="B3301" t="s">
        <v>6289</v>
      </c>
      <c r="C3301" t="s">
        <v>12449</v>
      </c>
      <c r="D3301" t="s">
        <v>12457</v>
      </c>
      <c r="E3301" t="s">
        <v>6292</v>
      </c>
      <c r="F3301" t="s">
        <v>12450</v>
      </c>
      <c r="G3301" t="s">
        <v>12458</v>
      </c>
      <c r="H3301">
        <v>0</v>
      </c>
      <c r="I3301">
        <v>0</v>
      </c>
      <c r="J3301">
        <v>1</v>
      </c>
      <c r="K3301">
        <v>0</v>
      </c>
      <c r="L3301">
        <v>0</v>
      </c>
      <c r="M3301">
        <v>0</v>
      </c>
    </row>
    <row r="3302" spans="1:13" x14ac:dyDescent="0.2">
      <c r="A3302">
        <v>5920006</v>
      </c>
      <c r="B3302" t="s">
        <v>6289</v>
      </c>
      <c r="C3302" t="s">
        <v>12449</v>
      </c>
      <c r="D3302" t="s">
        <v>12459</v>
      </c>
      <c r="E3302" t="s">
        <v>6292</v>
      </c>
      <c r="F3302" t="s">
        <v>12450</v>
      </c>
      <c r="G3302" t="s">
        <v>12460</v>
      </c>
      <c r="H3302">
        <v>0</v>
      </c>
      <c r="I3302">
        <v>0</v>
      </c>
      <c r="J3302">
        <v>0</v>
      </c>
      <c r="K3302">
        <v>0</v>
      </c>
      <c r="L3302">
        <v>0</v>
      </c>
      <c r="M3302">
        <v>0</v>
      </c>
    </row>
    <row r="3303" spans="1:13" x14ac:dyDescent="0.2">
      <c r="A3303">
        <v>5920005</v>
      </c>
      <c r="B3303" t="s">
        <v>6289</v>
      </c>
      <c r="C3303" t="s">
        <v>12449</v>
      </c>
      <c r="D3303" t="s">
        <v>12461</v>
      </c>
      <c r="E3303" t="s">
        <v>6292</v>
      </c>
      <c r="F3303" t="s">
        <v>12450</v>
      </c>
      <c r="G3303" t="s">
        <v>12462</v>
      </c>
      <c r="H3303">
        <v>0</v>
      </c>
      <c r="I3303">
        <v>0</v>
      </c>
      <c r="J3303">
        <v>1</v>
      </c>
      <c r="K3303">
        <v>0</v>
      </c>
      <c r="L3303">
        <v>0</v>
      </c>
      <c r="M3303">
        <v>0</v>
      </c>
    </row>
    <row r="3304" spans="1:13" x14ac:dyDescent="0.2">
      <c r="A3304">
        <v>5920013</v>
      </c>
      <c r="B3304" t="s">
        <v>6289</v>
      </c>
      <c r="C3304" t="s">
        <v>12449</v>
      </c>
      <c r="D3304" t="s">
        <v>12463</v>
      </c>
      <c r="E3304" t="s">
        <v>6292</v>
      </c>
      <c r="F3304" t="s">
        <v>12450</v>
      </c>
      <c r="G3304" t="s">
        <v>12464</v>
      </c>
      <c r="H3304">
        <v>0</v>
      </c>
      <c r="I3304">
        <v>0</v>
      </c>
      <c r="J3304">
        <v>1</v>
      </c>
      <c r="K3304">
        <v>0</v>
      </c>
      <c r="L3304">
        <v>0</v>
      </c>
      <c r="M3304">
        <v>0</v>
      </c>
    </row>
    <row r="3305" spans="1:13" x14ac:dyDescent="0.2">
      <c r="A3305">
        <v>5920012</v>
      </c>
      <c r="B3305" t="s">
        <v>6289</v>
      </c>
      <c r="C3305" t="s">
        <v>12449</v>
      </c>
      <c r="D3305" t="s">
        <v>12465</v>
      </c>
      <c r="E3305" t="s">
        <v>6292</v>
      </c>
      <c r="F3305" t="s">
        <v>12450</v>
      </c>
      <c r="G3305" t="s">
        <v>12466</v>
      </c>
      <c r="H3305">
        <v>0</v>
      </c>
      <c r="I3305">
        <v>0</v>
      </c>
      <c r="J3305">
        <v>1</v>
      </c>
      <c r="K3305">
        <v>0</v>
      </c>
      <c r="L3305">
        <v>0</v>
      </c>
      <c r="M3305">
        <v>0</v>
      </c>
    </row>
    <row r="3306" spans="1:13" x14ac:dyDescent="0.2">
      <c r="A3306">
        <v>5920002</v>
      </c>
      <c r="B3306" t="s">
        <v>6289</v>
      </c>
      <c r="C3306" t="s">
        <v>12449</v>
      </c>
      <c r="D3306" t="s">
        <v>12467</v>
      </c>
      <c r="E3306" t="s">
        <v>6292</v>
      </c>
      <c r="F3306" t="s">
        <v>12450</v>
      </c>
      <c r="G3306" t="s">
        <v>12468</v>
      </c>
      <c r="H3306">
        <v>0</v>
      </c>
      <c r="I3306">
        <v>0</v>
      </c>
      <c r="J3306">
        <v>1</v>
      </c>
      <c r="K3306">
        <v>1</v>
      </c>
      <c r="L3306">
        <v>0</v>
      </c>
      <c r="M3306">
        <v>0</v>
      </c>
    </row>
    <row r="3307" spans="1:13" x14ac:dyDescent="0.2">
      <c r="A3307">
        <v>5920002</v>
      </c>
      <c r="B3307" t="s">
        <v>6289</v>
      </c>
      <c r="C3307" t="s">
        <v>12449</v>
      </c>
      <c r="D3307" t="s">
        <v>12469</v>
      </c>
      <c r="E3307" t="s">
        <v>6292</v>
      </c>
      <c r="F3307" t="s">
        <v>12450</v>
      </c>
      <c r="G3307" t="s">
        <v>12470</v>
      </c>
      <c r="H3307">
        <v>0</v>
      </c>
      <c r="I3307">
        <v>0</v>
      </c>
      <c r="J3307">
        <v>0</v>
      </c>
      <c r="K3307">
        <v>1</v>
      </c>
      <c r="L3307">
        <v>0</v>
      </c>
      <c r="M3307">
        <v>0</v>
      </c>
    </row>
    <row r="3308" spans="1:13" x14ac:dyDescent="0.2">
      <c r="A3308">
        <v>5920003</v>
      </c>
      <c r="B3308" t="s">
        <v>6289</v>
      </c>
      <c r="C3308" t="s">
        <v>12449</v>
      </c>
      <c r="D3308" t="s">
        <v>12471</v>
      </c>
      <c r="E3308" t="s">
        <v>6292</v>
      </c>
      <c r="F3308" t="s">
        <v>12450</v>
      </c>
      <c r="G3308" t="s">
        <v>12472</v>
      </c>
      <c r="H3308">
        <v>0</v>
      </c>
      <c r="I3308">
        <v>0</v>
      </c>
      <c r="J3308">
        <v>1</v>
      </c>
      <c r="K3308">
        <v>0</v>
      </c>
      <c r="L3308">
        <v>0</v>
      </c>
      <c r="M3308">
        <v>0</v>
      </c>
    </row>
    <row r="3309" spans="1:13" x14ac:dyDescent="0.2">
      <c r="A3309">
        <v>5950081</v>
      </c>
      <c r="B3309" t="s">
        <v>6289</v>
      </c>
      <c r="C3309" t="s">
        <v>12449</v>
      </c>
      <c r="D3309" t="s">
        <v>12473</v>
      </c>
      <c r="E3309" t="s">
        <v>6292</v>
      </c>
      <c r="F3309" t="s">
        <v>12450</v>
      </c>
      <c r="G3309" t="s">
        <v>12474</v>
      </c>
      <c r="H3309">
        <v>0</v>
      </c>
      <c r="I3309">
        <v>0</v>
      </c>
      <c r="J3309">
        <v>0</v>
      </c>
      <c r="K3309">
        <v>0</v>
      </c>
      <c r="L3309">
        <v>0</v>
      </c>
      <c r="M3309">
        <v>0</v>
      </c>
    </row>
    <row r="3310" spans="1:13" x14ac:dyDescent="0.2">
      <c r="A3310">
        <v>5830000</v>
      </c>
      <c r="B3310" t="s">
        <v>6289</v>
      </c>
      <c r="C3310" t="s">
        <v>12475</v>
      </c>
      <c r="D3310" t="s">
        <v>6291</v>
      </c>
      <c r="E3310" t="s">
        <v>6292</v>
      </c>
      <c r="F3310" t="s">
        <v>12476</v>
      </c>
      <c r="G3310" t="s">
        <v>6294</v>
      </c>
      <c r="H3310">
        <v>0</v>
      </c>
      <c r="I3310">
        <v>0</v>
      </c>
      <c r="J3310">
        <v>0</v>
      </c>
      <c r="K3310">
        <v>1</v>
      </c>
      <c r="L3310">
        <v>0</v>
      </c>
      <c r="M3310">
        <v>0</v>
      </c>
    </row>
    <row r="3311" spans="1:13" x14ac:dyDescent="0.2">
      <c r="A3311">
        <v>5830015</v>
      </c>
      <c r="B3311" t="s">
        <v>6289</v>
      </c>
      <c r="C3311" t="s">
        <v>12475</v>
      </c>
      <c r="D3311" t="s">
        <v>12477</v>
      </c>
      <c r="E3311" t="s">
        <v>6292</v>
      </c>
      <c r="F3311" t="s">
        <v>12476</v>
      </c>
      <c r="G3311" t="s">
        <v>12478</v>
      </c>
      <c r="H3311">
        <v>0</v>
      </c>
      <c r="I3311">
        <v>0</v>
      </c>
      <c r="J3311">
        <v>1</v>
      </c>
      <c r="K3311">
        <v>0</v>
      </c>
      <c r="L3311">
        <v>0</v>
      </c>
      <c r="M3311">
        <v>0</v>
      </c>
    </row>
    <row r="3312" spans="1:13" x14ac:dyDescent="0.2">
      <c r="A3312">
        <v>5830004</v>
      </c>
      <c r="B3312" t="s">
        <v>6289</v>
      </c>
      <c r="C3312" t="s">
        <v>12475</v>
      </c>
      <c r="D3312" t="s">
        <v>12479</v>
      </c>
      <c r="E3312" t="s">
        <v>6292</v>
      </c>
      <c r="F3312" t="s">
        <v>12476</v>
      </c>
      <c r="G3312" t="s">
        <v>12480</v>
      </c>
      <c r="H3312">
        <v>0</v>
      </c>
      <c r="I3312">
        <v>0</v>
      </c>
      <c r="J3312">
        <v>0</v>
      </c>
      <c r="K3312">
        <v>0</v>
      </c>
      <c r="L3312">
        <v>0</v>
      </c>
      <c r="M3312">
        <v>0</v>
      </c>
    </row>
    <row r="3313" spans="1:13" x14ac:dyDescent="0.2">
      <c r="A3313">
        <v>5830036</v>
      </c>
      <c r="B3313" t="s">
        <v>6289</v>
      </c>
      <c r="C3313" t="s">
        <v>12475</v>
      </c>
      <c r="D3313" t="s">
        <v>12481</v>
      </c>
      <c r="E3313" t="s">
        <v>6292</v>
      </c>
      <c r="F3313" t="s">
        <v>12476</v>
      </c>
      <c r="G3313" t="s">
        <v>12482</v>
      </c>
      <c r="H3313">
        <v>0</v>
      </c>
      <c r="I3313">
        <v>0</v>
      </c>
      <c r="J3313">
        <v>1</v>
      </c>
      <c r="K3313">
        <v>0</v>
      </c>
      <c r="L3313">
        <v>0</v>
      </c>
      <c r="M3313">
        <v>0</v>
      </c>
    </row>
    <row r="3314" spans="1:13" x14ac:dyDescent="0.2">
      <c r="A3314">
        <v>5830008</v>
      </c>
      <c r="B3314" t="s">
        <v>6289</v>
      </c>
      <c r="C3314" t="s">
        <v>12475</v>
      </c>
      <c r="D3314" t="s">
        <v>11695</v>
      </c>
      <c r="E3314" t="s">
        <v>6292</v>
      </c>
      <c r="F3314" t="s">
        <v>12476</v>
      </c>
      <c r="G3314" t="s">
        <v>12483</v>
      </c>
      <c r="H3314">
        <v>0</v>
      </c>
      <c r="I3314">
        <v>0</v>
      </c>
      <c r="J3314">
        <v>1</v>
      </c>
      <c r="K3314">
        <v>0</v>
      </c>
      <c r="L3314">
        <v>0</v>
      </c>
      <c r="M3314">
        <v>0</v>
      </c>
    </row>
    <row r="3315" spans="1:13" x14ac:dyDescent="0.2">
      <c r="A3315">
        <v>5830027</v>
      </c>
      <c r="B3315" t="s">
        <v>6289</v>
      </c>
      <c r="C3315" t="s">
        <v>12475</v>
      </c>
      <c r="D3315" t="s">
        <v>11827</v>
      </c>
      <c r="E3315" t="s">
        <v>6292</v>
      </c>
      <c r="F3315" t="s">
        <v>12476</v>
      </c>
      <c r="G3315" t="s">
        <v>11828</v>
      </c>
      <c r="H3315">
        <v>0</v>
      </c>
      <c r="I3315">
        <v>0</v>
      </c>
      <c r="J3315">
        <v>1</v>
      </c>
      <c r="K3315">
        <v>0</v>
      </c>
      <c r="L3315">
        <v>0</v>
      </c>
      <c r="M3315">
        <v>0</v>
      </c>
    </row>
    <row r="3316" spans="1:13" x14ac:dyDescent="0.2">
      <c r="A3316">
        <v>5830026</v>
      </c>
      <c r="B3316" t="s">
        <v>6289</v>
      </c>
      <c r="C3316" t="s">
        <v>12475</v>
      </c>
      <c r="D3316" t="s">
        <v>12484</v>
      </c>
      <c r="E3316" t="s">
        <v>6292</v>
      </c>
      <c r="F3316" t="s">
        <v>12476</v>
      </c>
      <c r="G3316" t="s">
        <v>12485</v>
      </c>
      <c r="H3316">
        <v>0</v>
      </c>
      <c r="I3316">
        <v>0</v>
      </c>
      <c r="J3316">
        <v>1</v>
      </c>
      <c r="K3316">
        <v>0</v>
      </c>
      <c r="L3316">
        <v>0</v>
      </c>
      <c r="M3316">
        <v>0</v>
      </c>
    </row>
    <row r="3317" spans="1:13" x14ac:dyDescent="0.2">
      <c r="A3317">
        <v>5830025</v>
      </c>
      <c r="B3317" t="s">
        <v>6289</v>
      </c>
      <c r="C3317" t="s">
        <v>12475</v>
      </c>
      <c r="D3317" t="s">
        <v>12486</v>
      </c>
      <c r="E3317" t="s">
        <v>6292</v>
      </c>
      <c r="F3317" t="s">
        <v>12476</v>
      </c>
      <c r="G3317" t="s">
        <v>12487</v>
      </c>
      <c r="H3317">
        <v>0</v>
      </c>
      <c r="I3317">
        <v>0</v>
      </c>
      <c r="J3317">
        <v>0</v>
      </c>
      <c r="K3317">
        <v>0</v>
      </c>
      <c r="L3317">
        <v>0</v>
      </c>
      <c r="M3317">
        <v>0</v>
      </c>
    </row>
    <row r="3318" spans="1:13" x14ac:dyDescent="0.2">
      <c r="A3318">
        <v>5830001</v>
      </c>
      <c r="B3318" t="s">
        <v>6289</v>
      </c>
      <c r="C3318" t="s">
        <v>12475</v>
      </c>
      <c r="D3318" t="s">
        <v>12488</v>
      </c>
      <c r="E3318" t="s">
        <v>6292</v>
      </c>
      <c r="F3318" t="s">
        <v>12476</v>
      </c>
      <c r="G3318" t="s">
        <v>12489</v>
      </c>
      <c r="H3318">
        <v>0</v>
      </c>
      <c r="I3318">
        <v>0</v>
      </c>
      <c r="J3318">
        <v>1</v>
      </c>
      <c r="K3318">
        <v>0</v>
      </c>
      <c r="L3318">
        <v>0</v>
      </c>
      <c r="M3318">
        <v>0</v>
      </c>
    </row>
    <row r="3319" spans="1:13" x14ac:dyDescent="0.2">
      <c r="A3319">
        <v>5830035</v>
      </c>
      <c r="B3319" t="s">
        <v>6289</v>
      </c>
      <c r="C3319" t="s">
        <v>12475</v>
      </c>
      <c r="D3319" t="s">
        <v>12490</v>
      </c>
      <c r="E3319" t="s">
        <v>6292</v>
      </c>
      <c r="F3319" t="s">
        <v>12476</v>
      </c>
      <c r="G3319" t="s">
        <v>12491</v>
      </c>
      <c r="H3319">
        <v>0</v>
      </c>
      <c r="I3319">
        <v>0</v>
      </c>
      <c r="J3319">
        <v>1</v>
      </c>
      <c r="K3319">
        <v>0</v>
      </c>
      <c r="L3319">
        <v>0</v>
      </c>
      <c r="M3319">
        <v>0</v>
      </c>
    </row>
    <row r="3320" spans="1:13" x14ac:dyDescent="0.2">
      <c r="A3320">
        <v>5830006</v>
      </c>
      <c r="B3320" t="s">
        <v>6289</v>
      </c>
      <c r="C3320" t="s">
        <v>12475</v>
      </c>
      <c r="D3320" t="s">
        <v>12492</v>
      </c>
      <c r="E3320" t="s">
        <v>6292</v>
      </c>
      <c r="F3320" t="s">
        <v>12476</v>
      </c>
      <c r="G3320" t="s">
        <v>12493</v>
      </c>
      <c r="H3320">
        <v>0</v>
      </c>
      <c r="I3320">
        <v>0</v>
      </c>
      <c r="J3320">
        <v>1</v>
      </c>
      <c r="K3320">
        <v>0</v>
      </c>
      <c r="L3320">
        <v>0</v>
      </c>
      <c r="M3320">
        <v>0</v>
      </c>
    </row>
    <row r="3321" spans="1:13" x14ac:dyDescent="0.2">
      <c r="A3321">
        <v>5830013</v>
      </c>
      <c r="B3321" t="s">
        <v>6289</v>
      </c>
      <c r="C3321" t="s">
        <v>12475</v>
      </c>
      <c r="D3321" t="s">
        <v>12494</v>
      </c>
      <c r="E3321" t="s">
        <v>6292</v>
      </c>
      <c r="F3321" t="s">
        <v>12476</v>
      </c>
      <c r="G3321" t="s">
        <v>12495</v>
      </c>
      <c r="H3321">
        <v>0</v>
      </c>
      <c r="I3321">
        <v>0</v>
      </c>
      <c r="J3321">
        <v>1</v>
      </c>
      <c r="K3321">
        <v>0</v>
      </c>
      <c r="L3321">
        <v>0</v>
      </c>
      <c r="M3321">
        <v>0</v>
      </c>
    </row>
    <row r="3322" spans="1:13" x14ac:dyDescent="0.2">
      <c r="A3322">
        <v>5830033</v>
      </c>
      <c r="B3322" t="s">
        <v>6289</v>
      </c>
      <c r="C3322" t="s">
        <v>12475</v>
      </c>
      <c r="D3322" t="s">
        <v>12496</v>
      </c>
      <c r="E3322" t="s">
        <v>6292</v>
      </c>
      <c r="F3322" t="s">
        <v>12476</v>
      </c>
      <c r="G3322" t="s">
        <v>12497</v>
      </c>
      <c r="H3322">
        <v>0</v>
      </c>
      <c r="I3322">
        <v>0</v>
      </c>
      <c r="J3322">
        <v>1</v>
      </c>
      <c r="K3322">
        <v>0</v>
      </c>
      <c r="L3322">
        <v>0</v>
      </c>
      <c r="M3322">
        <v>0</v>
      </c>
    </row>
    <row r="3323" spans="1:13" x14ac:dyDescent="0.2">
      <c r="A3323">
        <v>5830031</v>
      </c>
      <c r="B3323" t="s">
        <v>6289</v>
      </c>
      <c r="C3323" t="s">
        <v>12475</v>
      </c>
      <c r="D3323" t="s">
        <v>12498</v>
      </c>
      <c r="E3323" t="s">
        <v>6292</v>
      </c>
      <c r="F3323" t="s">
        <v>12476</v>
      </c>
      <c r="G3323" t="s">
        <v>12499</v>
      </c>
      <c r="H3323">
        <v>0</v>
      </c>
      <c r="I3323">
        <v>0</v>
      </c>
      <c r="J3323">
        <v>0</v>
      </c>
      <c r="K3323">
        <v>0</v>
      </c>
      <c r="L3323">
        <v>0</v>
      </c>
      <c r="M3323">
        <v>0</v>
      </c>
    </row>
    <row r="3324" spans="1:13" x14ac:dyDescent="0.2">
      <c r="A3324">
        <v>5830034</v>
      </c>
      <c r="B3324" t="s">
        <v>6289</v>
      </c>
      <c r="C3324" t="s">
        <v>12475</v>
      </c>
      <c r="D3324" t="s">
        <v>12500</v>
      </c>
      <c r="E3324" t="s">
        <v>6292</v>
      </c>
      <c r="F3324" t="s">
        <v>12476</v>
      </c>
      <c r="G3324" t="s">
        <v>12501</v>
      </c>
      <c r="H3324">
        <v>0</v>
      </c>
      <c r="I3324">
        <v>0</v>
      </c>
      <c r="J3324">
        <v>0</v>
      </c>
      <c r="K3324">
        <v>0</v>
      </c>
      <c r="L3324">
        <v>0</v>
      </c>
      <c r="M3324">
        <v>0</v>
      </c>
    </row>
    <row r="3325" spans="1:13" x14ac:dyDescent="0.2">
      <c r="A3325">
        <v>5830032</v>
      </c>
      <c r="B3325" t="s">
        <v>6289</v>
      </c>
      <c r="C3325" t="s">
        <v>12475</v>
      </c>
      <c r="D3325" t="s">
        <v>12502</v>
      </c>
      <c r="E3325" t="s">
        <v>6292</v>
      </c>
      <c r="F3325" t="s">
        <v>12476</v>
      </c>
      <c r="G3325" t="s">
        <v>12503</v>
      </c>
      <c r="H3325">
        <v>0</v>
      </c>
      <c r="I3325">
        <v>0</v>
      </c>
      <c r="J3325">
        <v>0</v>
      </c>
      <c r="K3325">
        <v>0</v>
      </c>
      <c r="L3325">
        <v>0</v>
      </c>
      <c r="M3325">
        <v>0</v>
      </c>
    </row>
    <row r="3326" spans="1:13" x14ac:dyDescent="0.2">
      <c r="A3326">
        <v>5830023</v>
      </c>
      <c r="B3326" t="s">
        <v>6289</v>
      </c>
      <c r="C3326" t="s">
        <v>12475</v>
      </c>
      <c r="D3326" t="s">
        <v>12504</v>
      </c>
      <c r="E3326" t="s">
        <v>6292</v>
      </c>
      <c r="F3326" t="s">
        <v>12476</v>
      </c>
      <c r="G3326" t="s">
        <v>12505</v>
      </c>
      <c r="H3326">
        <v>0</v>
      </c>
      <c r="I3326">
        <v>0</v>
      </c>
      <c r="J3326">
        <v>0</v>
      </c>
      <c r="K3326">
        <v>0</v>
      </c>
      <c r="L3326">
        <v>0</v>
      </c>
      <c r="M3326">
        <v>0</v>
      </c>
    </row>
    <row r="3327" spans="1:13" x14ac:dyDescent="0.2">
      <c r="A3327">
        <v>5830011</v>
      </c>
      <c r="B3327" t="s">
        <v>6289</v>
      </c>
      <c r="C3327" t="s">
        <v>12475</v>
      </c>
      <c r="D3327" t="s">
        <v>12506</v>
      </c>
      <c r="E3327" t="s">
        <v>6292</v>
      </c>
      <c r="F3327" t="s">
        <v>12476</v>
      </c>
      <c r="G3327" t="s">
        <v>12507</v>
      </c>
      <c r="H3327">
        <v>0</v>
      </c>
      <c r="I3327">
        <v>0</v>
      </c>
      <c r="J3327">
        <v>1</v>
      </c>
      <c r="K3327">
        <v>0</v>
      </c>
      <c r="L3327">
        <v>0</v>
      </c>
      <c r="M3327">
        <v>0</v>
      </c>
    </row>
    <row r="3328" spans="1:13" x14ac:dyDescent="0.2">
      <c r="A3328">
        <v>5830005</v>
      </c>
      <c r="B3328" t="s">
        <v>6289</v>
      </c>
      <c r="C3328" t="s">
        <v>12475</v>
      </c>
      <c r="D3328" t="s">
        <v>12508</v>
      </c>
      <c r="E3328" t="s">
        <v>6292</v>
      </c>
      <c r="F3328" t="s">
        <v>12476</v>
      </c>
      <c r="G3328" t="s">
        <v>12509</v>
      </c>
      <c r="H3328">
        <v>0</v>
      </c>
      <c r="I3328">
        <v>0</v>
      </c>
      <c r="J3328">
        <v>1</v>
      </c>
      <c r="K3328">
        <v>0</v>
      </c>
      <c r="L3328">
        <v>0</v>
      </c>
      <c r="M3328">
        <v>0</v>
      </c>
    </row>
    <row r="3329" spans="1:13" x14ac:dyDescent="0.2">
      <c r="A3329">
        <v>5830037</v>
      </c>
      <c r="B3329" t="s">
        <v>6289</v>
      </c>
      <c r="C3329" t="s">
        <v>12475</v>
      </c>
      <c r="D3329" t="s">
        <v>12510</v>
      </c>
      <c r="E3329" t="s">
        <v>6292</v>
      </c>
      <c r="F3329" t="s">
        <v>12476</v>
      </c>
      <c r="G3329" t="s">
        <v>12511</v>
      </c>
      <c r="H3329">
        <v>0</v>
      </c>
      <c r="I3329">
        <v>0</v>
      </c>
      <c r="J3329">
        <v>0</v>
      </c>
      <c r="K3329">
        <v>0</v>
      </c>
      <c r="L3329">
        <v>0</v>
      </c>
      <c r="M3329">
        <v>0</v>
      </c>
    </row>
    <row r="3330" spans="1:13" x14ac:dyDescent="0.2">
      <c r="A3330">
        <v>5830012</v>
      </c>
      <c r="B3330" t="s">
        <v>6289</v>
      </c>
      <c r="C3330" t="s">
        <v>12475</v>
      </c>
      <c r="D3330" t="s">
        <v>12512</v>
      </c>
      <c r="E3330" t="s">
        <v>6292</v>
      </c>
      <c r="F3330" t="s">
        <v>12476</v>
      </c>
      <c r="G3330" t="s">
        <v>12513</v>
      </c>
      <c r="H3330">
        <v>0</v>
      </c>
      <c r="I3330">
        <v>0</v>
      </c>
      <c r="J3330">
        <v>1</v>
      </c>
      <c r="K3330">
        <v>0</v>
      </c>
      <c r="L3330">
        <v>0</v>
      </c>
      <c r="M3330">
        <v>0</v>
      </c>
    </row>
    <row r="3331" spans="1:13" x14ac:dyDescent="0.2">
      <c r="A3331">
        <v>5830009</v>
      </c>
      <c r="B3331" t="s">
        <v>6289</v>
      </c>
      <c r="C3331" t="s">
        <v>12475</v>
      </c>
      <c r="D3331" t="s">
        <v>12514</v>
      </c>
      <c r="E3331" t="s">
        <v>6292</v>
      </c>
      <c r="F3331" t="s">
        <v>12476</v>
      </c>
      <c r="G3331" t="s">
        <v>12515</v>
      </c>
      <c r="H3331">
        <v>0</v>
      </c>
      <c r="I3331">
        <v>0</v>
      </c>
      <c r="J3331">
        <v>1</v>
      </c>
      <c r="K3331">
        <v>0</v>
      </c>
      <c r="L3331">
        <v>0</v>
      </c>
      <c r="M3331">
        <v>0</v>
      </c>
    </row>
    <row r="3332" spans="1:13" x14ac:dyDescent="0.2">
      <c r="A3332">
        <v>5830018</v>
      </c>
      <c r="B3332" t="s">
        <v>6289</v>
      </c>
      <c r="C3332" t="s">
        <v>12475</v>
      </c>
      <c r="D3332" t="s">
        <v>12516</v>
      </c>
      <c r="E3332" t="s">
        <v>6292</v>
      </c>
      <c r="F3332" t="s">
        <v>12476</v>
      </c>
      <c r="G3332" t="s">
        <v>12517</v>
      </c>
      <c r="H3332">
        <v>0</v>
      </c>
      <c r="I3332">
        <v>0</v>
      </c>
      <c r="J3332">
        <v>1</v>
      </c>
      <c r="K3332">
        <v>0</v>
      </c>
      <c r="L3332">
        <v>0</v>
      </c>
      <c r="M3332">
        <v>0</v>
      </c>
    </row>
    <row r="3333" spans="1:13" x14ac:dyDescent="0.2">
      <c r="A3333">
        <v>5830014</v>
      </c>
      <c r="B3333" t="s">
        <v>6289</v>
      </c>
      <c r="C3333" t="s">
        <v>12475</v>
      </c>
      <c r="D3333" t="s">
        <v>12518</v>
      </c>
      <c r="E3333" t="s">
        <v>6292</v>
      </c>
      <c r="F3333" t="s">
        <v>12476</v>
      </c>
      <c r="G3333" t="s">
        <v>12519</v>
      </c>
      <c r="H3333">
        <v>0</v>
      </c>
      <c r="I3333">
        <v>0</v>
      </c>
      <c r="J3333">
        <v>1</v>
      </c>
      <c r="K3333">
        <v>0</v>
      </c>
      <c r="L3333">
        <v>0</v>
      </c>
      <c r="M3333">
        <v>0</v>
      </c>
    </row>
    <row r="3334" spans="1:13" x14ac:dyDescent="0.2">
      <c r="A3334">
        <v>5830007</v>
      </c>
      <c r="B3334" t="s">
        <v>6289</v>
      </c>
      <c r="C3334" t="s">
        <v>12475</v>
      </c>
      <c r="D3334" t="s">
        <v>12520</v>
      </c>
      <c r="E3334" t="s">
        <v>6292</v>
      </c>
      <c r="F3334" t="s">
        <v>12476</v>
      </c>
      <c r="G3334" t="s">
        <v>12521</v>
      </c>
      <c r="H3334">
        <v>0</v>
      </c>
      <c r="I3334">
        <v>0</v>
      </c>
      <c r="J3334">
        <v>1</v>
      </c>
      <c r="K3334">
        <v>0</v>
      </c>
      <c r="L3334">
        <v>0</v>
      </c>
      <c r="M3334">
        <v>0</v>
      </c>
    </row>
    <row r="3335" spans="1:13" x14ac:dyDescent="0.2">
      <c r="A3335">
        <v>5830022</v>
      </c>
      <c r="B3335" t="s">
        <v>6289</v>
      </c>
      <c r="C3335" t="s">
        <v>12475</v>
      </c>
      <c r="D3335" t="s">
        <v>12522</v>
      </c>
      <c r="E3335" t="s">
        <v>6292</v>
      </c>
      <c r="F3335" t="s">
        <v>12476</v>
      </c>
      <c r="G3335" t="s">
        <v>12523</v>
      </c>
      <c r="H3335">
        <v>0</v>
      </c>
      <c r="I3335">
        <v>0</v>
      </c>
      <c r="J3335">
        <v>0</v>
      </c>
      <c r="K3335">
        <v>0</v>
      </c>
      <c r="L3335">
        <v>0</v>
      </c>
      <c r="M3335">
        <v>0</v>
      </c>
    </row>
    <row r="3336" spans="1:13" x14ac:dyDescent="0.2">
      <c r="A3336">
        <v>5830024</v>
      </c>
      <c r="B3336" t="s">
        <v>6289</v>
      </c>
      <c r="C3336" t="s">
        <v>12475</v>
      </c>
      <c r="D3336" t="s">
        <v>12524</v>
      </c>
      <c r="E3336" t="s">
        <v>6292</v>
      </c>
      <c r="F3336" t="s">
        <v>12476</v>
      </c>
      <c r="G3336" t="s">
        <v>12525</v>
      </c>
      <c r="H3336">
        <v>0</v>
      </c>
      <c r="I3336">
        <v>0</v>
      </c>
      <c r="J3336">
        <v>1</v>
      </c>
      <c r="K3336">
        <v>0</v>
      </c>
      <c r="L3336">
        <v>0</v>
      </c>
      <c r="M3336">
        <v>0</v>
      </c>
    </row>
    <row r="3337" spans="1:13" x14ac:dyDescent="0.2">
      <c r="A3337">
        <v>5830017</v>
      </c>
      <c r="B3337" t="s">
        <v>6289</v>
      </c>
      <c r="C3337" t="s">
        <v>12475</v>
      </c>
      <c r="D3337" t="s">
        <v>12526</v>
      </c>
      <c r="E3337" t="s">
        <v>6292</v>
      </c>
      <c r="F3337" t="s">
        <v>12476</v>
      </c>
      <c r="G3337" t="s">
        <v>12527</v>
      </c>
      <c r="H3337">
        <v>0</v>
      </c>
      <c r="I3337">
        <v>0</v>
      </c>
      <c r="J3337">
        <v>1</v>
      </c>
      <c r="K3337">
        <v>0</v>
      </c>
      <c r="L3337">
        <v>0</v>
      </c>
      <c r="M3337">
        <v>0</v>
      </c>
    </row>
    <row r="3338" spans="1:13" x14ac:dyDescent="0.2">
      <c r="A3338">
        <v>5830003</v>
      </c>
      <c r="B3338" t="s">
        <v>6289</v>
      </c>
      <c r="C3338" t="s">
        <v>12475</v>
      </c>
      <c r="D3338" t="s">
        <v>6557</v>
      </c>
      <c r="E3338" t="s">
        <v>6292</v>
      </c>
      <c r="F3338" t="s">
        <v>12476</v>
      </c>
      <c r="G3338" t="s">
        <v>12528</v>
      </c>
      <c r="H3338">
        <v>0</v>
      </c>
      <c r="I3338">
        <v>0</v>
      </c>
      <c r="J3338">
        <v>0</v>
      </c>
      <c r="K3338">
        <v>0</v>
      </c>
      <c r="L3338">
        <v>0</v>
      </c>
      <c r="M3338">
        <v>0</v>
      </c>
    </row>
    <row r="3339" spans="1:13" x14ac:dyDescent="0.2">
      <c r="A3339">
        <v>5830002</v>
      </c>
      <c r="B3339" t="s">
        <v>6289</v>
      </c>
      <c r="C3339" t="s">
        <v>12475</v>
      </c>
      <c r="D3339" t="s">
        <v>8725</v>
      </c>
      <c r="E3339" t="s">
        <v>6292</v>
      </c>
      <c r="F3339" t="s">
        <v>12476</v>
      </c>
      <c r="G3339" t="s">
        <v>12529</v>
      </c>
      <c r="H3339">
        <v>0</v>
      </c>
      <c r="I3339">
        <v>0</v>
      </c>
      <c r="J3339">
        <v>0</v>
      </c>
      <c r="K3339">
        <v>0</v>
      </c>
      <c r="L3339">
        <v>0</v>
      </c>
      <c r="M3339">
        <v>0</v>
      </c>
    </row>
    <row r="3340" spans="1:13" x14ac:dyDescent="0.2">
      <c r="A3340">
        <v>5830021</v>
      </c>
      <c r="B3340" t="s">
        <v>6289</v>
      </c>
      <c r="C3340" t="s">
        <v>12475</v>
      </c>
      <c r="D3340" t="s">
        <v>12530</v>
      </c>
      <c r="E3340" t="s">
        <v>6292</v>
      </c>
      <c r="F3340" t="s">
        <v>12476</v>
      </c>
      <c r="G3340" t="s">
        <v>12531</v>
      </c>
      <c r="H3340">
        <v>0</v>
      </c>
      <c r="I3340">
        <v>0</v>
      </c>
      <c r="J3340">
        <v>0</v>
      </c>
      <c r="K3340">
        <v>0</v>
      </c>
      <c r="L3340">
        <v>0</v>
      </c>
      <c r="M3340">
        <v>0</v>
      </c>
    </row>
    <row r="3341" spans="1:13" x14ac:dyDescent="0.2">
      <c r="A3341">
        <v>5830016</v>
      </c>
      <c r="B3341" t="s">
        <v>6289</v>
      </c>
      <c r="C3341" t="s">
        <v>12475</v>
      </c>
      <c r="D3341" t="s">
        <v>12532</v>
      </c>
      <c r="E3341" t="s">
        <v>6292</v>
      </c>
      <c r="F3341" t="s">
        <v>12476</v>
      </c>
      <c r="G3341" t="s">
        <v>12533</v>
      </c>
      <c r="H3341">
        <v>0</v>
      </c>
      <c r="I3341">
        <v>0</v>
      </c>
      <c r="J3341">
        <v>0</v>
      </c>
      <c r="K3341">
        <v>0</v>
      </c>
      <c r="L3341">
        <v>0</v>
      </c>
      <c r="M3341">
        <v>0</v>
      </c>
    </row>
    <row r="3342" spans="1:13" x14ac:dyDescent="0.2">
      <c r="A3342">
        <v>5770000</v>
      </c>
      <c r="B3342" t="s">
        <v>6289</v>
      </c>
      <c r="C3342" t="s">
        <v>12534</v>
      </c>
      <c r="D3342" t="s">
        <v>6291</v>
      </c>
      <c r="E3342" t="s">
        <v>6292</v>
      </c>
      <c r="F3342" t="s">
        <v>12535</v>
      </c>
      <c r="G3342" t="s">
        <v>6294</v>
      </c>
      <c r="H3342">
        <v>0</v>
      </c>
      <c r="I3342">
        <v>0</v>
      </c>
      <c r="J3342">
        <v>0</v>
      </c>
      <c r="K3342">
        <v>0</v>
      </c>
      <c r="L3342">
        <v>0</v>
      </c>
      <c r="M3342">
        <v>0</v>
      </c>
    </row>
    <row r="3343" spans="1:13" x14ac:dyDescent="0.2">
      <c r="A3343">
        <v>5798048</v>
      </c>
      <c r="B3343" t="s">
        <v>6289</v>
      </c>
      <c r="C3343" t="s">
        <v>12534</v>
      </c>
      <c r="D3343" t="s">
        <v>6832</v>
      </c>
      <c r="E3343" t="s">
        <v>6292</v>
      </c>
      <c r="F3343" t="s">
        <v>12535</v>
      </c>
      <c r="G3343" t="s">
        <v>6833</v>
      </c>
      <c r="H3343">
        <v>0</v>
      </c>
      <c r="I3343">
        <v>0</v>
      </c>
      <c r="J3343">
        <v>0</v>
      </c>
      <c r="K3343">
        <v>0</v>
      </c>
      <c r="L3343">
        <v>0</v>
      </c>
      <c r="M3343">
        <v>0</v>
      </c>
    </row>
    <row r="3344" spans="1:13" x14ac:dyDescent="0.2">
      <c r="A3344">
        <v>5770841</v>
      </c>
      <c r="B3344" t="s">
        <v>6289</v>
      </c>
      <c r="C3344" t="s">
        <v>12534</v>
      </c>
      <c r="D3344" t="s">
        <v>12536</v>
      </c>
      <c r="E3344" t="s">
        <v>6292</v>
      </c>
      <c r="F3344" t="s">
        <v>12535</v>
      </c>
      <c r="G3344" t="s">
        <v>12537</v>
      </c>
      <c r="H3344">
        <v>0</v>
      </c>
      <c r="I3344">
        <v>0</v>
      </c>
      <c r="J3344">
        <v>1</v>
      </c>
      <c r="K3344">
        <v>0</v>
      </c>
      <c r="L3344">
        <v>0</v>
      </c>
      <c r="M3344">
        <v>0</v>
      </c>
    </row>
    <row r="3345" spans="1:13" x14ac:dyDescent="0.2">
      <c r="A3345">
        <v>5770057</v>
      </c>
      <c r="B3345" t="s">
        <v>6289</v>
      </c>
      <c r="C3345" t="s">
        <v>12534</v>
      </c>
      <c r="D3345" t="s">
        <v>12538</v>
      </c>
      <c r="E3345" t="s">
        <v>6292</v>
      </c>
      <c r="F3345" t="s">
        <v>12535</v>
      </c>
      <c r="G3345" t="s">
        <v>12539</v>
      </c>
      <c r="H3345">
        <v>0</v>
      </c>
      <c r="I3345">
        <v>0</v>
      </c>
      <c r="J3345">
        <v>0</v>
      </c>
      <c r="K3345">
        <v>0</v>
      </c>
      <c r="L3345">
        <v>0</v>
      </c>
      <c r="M3345">
        <v>0</v>
      </c>
    </row>
    <row r="3346" spans="1:13" x14ac:dyDescent="0.2">
      <c r="A3346">
        <v>5770842</v>
      </c>
      <c r="B3346" t="s">
        <v>6289</v>
      </c>
      <c r="C3346" t="s">
        <v>12534</v>
      </c>
      <c r="D3346" t="s">
        <v>12540</v>
      </c>
      <c r="E3346" t="s">
        <v>6292</v>
      </c>
      <c r="F3346" t="s">
        <v>12535</v>
      </c>
      <c r="G3346" t="s">
        <v>12541</v>
      </c>
      <c r="H3346">
        <v>0</v>
      </c>
      <c r="I3346">
        <v>0</v>
      </c>
      <c r="J3346">
        <v>1</v>
      </c>
      <c r="K3346">
        <v>0</v>
      </c>
      <c r="L3346">
        <v>0</v>
      </c>
      <c r="M3346">
        <v>0</v>
      </c>
    </row>
    <row r="3347" spans="1:13" x14ac:dyDescent="0.2">
      <c r="A3347">
        <v>5770058</v>
      </c>
      <c r="B3347" t="s">
        <v>6289</v>
      </c>
      <c r="C3347" t="s">
        <v>12534</v>
      </c>
      <c r="D3347" t="s">
        <v>12542</v>
      </c>
      <c r="E3347" t="s">
        <v>6292</v>
      </c>
      <c r="F3347" t="s">
        <v>12535</v>
      </c>
      <c r="G3347" t="s">
        <v>12543</v>
      </c>
      <c r="H3347">
        <v>0</v>
      </c>
      <c r="I3347">
        <v>0</v>
      </c>
      <c r="J3347">
        <v>1</v>
      </c>
      <c r="K3347">
        <v>0</v>
      </c>
      <c r="L3347">
        <v>0</v>
      </c>
      <c r="M3347">
        <v>0</v>
      </c>
    </row>
    <row r="3348" spans="1:13" x14ac:dyDescent="0.2">
      <c r="A3348">
        <v>5770843</v>
      </c>
      <c r="B3348" t="s">
        <v>6289</v>
      </c>
      <c r="C3348" t="s">
        <v>12534</v>
      </c>
      <c r="D3348" t="s">
        <v>12544</v>
      </c>
      <c r="E3348" t="s">
        <v>6292</v>
      </c>
      <c r="F3348" t="s">
        <v>12535</v>
      </c>
      <c r="G3348" t="s">
        <v>12545</v>
      </c>
      <c r="H3348">
        <v>0</v>
      </c>
      <c r="I3348">
        <v>0</v>
      </c>
      <c r="J3348">
        <v>1</v>
      </c>
      <c r="K3348">
        <v>0</v>
      </c>
      <c r="L3348">
        <v>0</v>
      </c>
      <c r="M3348">
        <v>0</v>
      </c>
    </row>
    <row r="3349" spans="1:13" x14ac:dyDescent="0.2">
      <c r="A3349">
        <v>5770023</v>
      </c>
      <c r="B3349" t="s">
        <v>6289</v>
      </c>
      <c r="C3349" t="s">
        <v>12534</v>
      </c>
      <c r="D3349" t="s">
        <v>12546</v>
      </c>
      <c r="E3349" t="s">
        <v>6292</v>
      </c>
      <c r="F3349" t="s">
        <v>12535</v>
      </c>
      <c r="G3349" t="s">
        <v>12547</v>
      </c>
      <c r="H3349">
        <v>0</v>
      </c>
      <c r="I3349">
        <v>0</v>
      </c>
      <c r="J3349">
        <v>0</v>
      </c>
      <c r="K3349">
        <v>0</v>
      </c>
      <c r="L3349">
        <v>0</v>
      </c>
      <c r="M3349">
        <v>0</v>
      </c>
    </row>
    <row r="3350" spans="1:13" x14ac:dyDescent="0.2">
      <c r="A3350">
        <v>5770022</v>
      </c>
      <c r="B3350" t="s">
        <v>6289</v>
      </c>
      <c r="C3350" t="s">
        <v>12534</v>
      </c>
      <c r="D3350" t="s">
        <v>12548</v>
      </c>
      <c r="E3350" t="s">
        <v>6292</v>
      </c>
      <c r="F3350" t="s">
        <v>12535</v>
      </c>
      <c r="G3350" t="s">
        <v>12549</v>
      </c>
      <c r="H3350">
        <v>0</v>
      </c>
      <c r="I3350">
        <v>0</v>
      </c>
      <c r="J3350">
        <v>0</v>
      </c>
      <c r="K3350">
        <v>0</v>
      </c>
      <c r="L3350">
        <v>0</v>
      </c>
      <c r="M3350">
        <v>0</v>
      </c>
    </row>
    <row r="3351" spans="1:13" x14ac:dyDescent="0.2">
      <c r="A3351">
        <v>5770024</v>
      </c>
      <c r="B3351" t="s">
        <v>6289</v>
      </c>
      <c r="C3351" t="s">
        <v>12534</v>
      </c>
      <c r="D3351" t="s">
        <v>12550</v>
      </c>
      <c r="E3351" t="s">
        <v>6292</v>
      </c>
      <c r="F3351" t="s">
        <v>12535</v>
      </c>
      <c r="G3351" t="s">
        <v>12551</v>
      </c>
      <c r="H3351">
        <v>0</v>
      </c>
      <c r="I3351">
        <v>0</v>
      </c>
      <c r="J3351">
        <v>1</v>
      </c>
      <c r="K3351">
        <v>0</v>
      </c>
      <c r="L3351">
        <v>0</v>
      </c>
      <c r="M3351">
        <v>0</v>
      </c>
    </row>
    <row r="3352" spans="1:13" x14ac:dyDescent="0.2">
      <c r="A3352">
        <v>5770011</v>
      </c>
      <c r="B3352" t="s">
        <v>6289</v>
      </c>
      <c r="C3352" t="s">
        <v>12534</v>
      </c>
      <c r="D3352" t="s">
        <v>12552</v>
      </c>
      <c r="E3352" t="s">
        <v>6292</v>
      </c>
      <c r="F3352" t="s">
        <v>12535</v>
      </c>
      <c r="G3352" t="s">
        <v>12553</v>
      </c>
      <c r="H3352">
        <v>0</v>
      </c>
      <c r="I3352">
        <v>0</v>
      </c>
      <c r="J3352">
        <v>0</v>
      </c>
      <c r="K3352">
        <v>0</v>
      </c>
      <c r="L3352">
        <v>0</v>
      </c>
      <c r="M3352">
        <v>0</v>
      </c>
    </row>
    <row r="3353" spans="1:13" x14ac:dyDescent="0.2">
      <c r="A3353">
        <v>5798064</v>
      </c>
      <c r="B3353" t="s">
        <v>6289</v>
      </c>
      <c r="C3353" t="s">
        <v>12534</v>
      </c>
      <c r="D3353" t="s">
        <v>12554</v>
      </c>
      <c r="E3353" t="s">
        <v>6292</v>
      </c>
      <c r="F3353" t="s">
        <v>12535</v>
      </c>
      <c r="G3353" t="s">
        <v>12555</v>
      </c>
      <c r="H3353">
        <v>0</v>
      </c>
      <c r="I3353">
        <v>0</v>
      </c>
      <c r="J3353">
        <v>1</v>
      </c>
      <c r="K3353">
        <v>0</v>
      </c>
      <c r="L3353">
        <v>0</v>
      </c>
      <c r="M3353">
        <v>0</v>
      </c>
    </row>
    <row r="3354" spans="1:13" x14ac:dyDescent="0.2">
      <c r="A3354">
        <v>5798002</v>
      </c>
      <c r="B3354" t="s">
        <v>6289</v>
      </c>
      <c r="C3354" t="s">
        <v>12534</v>
      </c>
      <c r="D3354" t="s">
        <v>12556</v>
      </c>
      <c r="E3354" t="s">
        <v>6292</v>
      </c>
      <c r="F3354" t="s">
        <v>12535</v>
      </c>
      <c r="G3354" t="s">
        <v>12557</v>
      </c>
      <c r="H3354">
        <v>0</v>
      </c>
      <c r="I3354">
        <v>0</v>
      </c>
      <c r="J3354">
        <v>0</v>
      </c>
      <c r="K3354">
        <v>0</v>
      </c>
      <c r="L3354">
        <v>0</v>
      </c>
      <c r="M3354">
        <v>0</v>
      </c>
    </row>
    <row r="3355" spans="1:13" x14ac:dyDescent="0.2">
      <c r="A3355">
        <v>5798033</v>
      </c>
      <c r="B3355" t="s">
        <v>6289</v>
      </c>
      <c r="C3355" t="s">
        <v>12534</v>
      </c>
      <c r="D3355" t="s">
        <v>12558</v>
      </c>
      <c r="E3355" t="s">
        <v>6292</v>
      </c>
      <c r="F3355" t="s">
        <v>12535</v>
      </c>
      <c r="G3355" t="s">
        <v>12559</v>
      </c>
      <c r="H3355">
        <v>0</v>
      </c>
      <c r="I3355">
        <v>0</v>
      </c>
      <c r="J3355">
        <v>0</v>
      </c>
      <c r="K3355">
        <v>0</v>
      </c>
      <c r="L3355">
        <v>0</v>
      </c>
      <c r="M3355">
        <v>0</v>
      </c>
    </row>
    <row r="3356" spans="1:13" x14ac:dyDescent="0.2">
      <c r="A3356">
        <v>5798034</v>
      </c>
      <c r="B3356" t="s">
        <v>6289</v>
      </c>
      <c r="C3356" t="s">
        <v>12534</v>
      </c>
      <c r="D3356" t="s">
        <v>12560</v>
      </c>
      <c r="E3356" t="s">
        <v>6292</v>
      </c>
      <c r="F3356" t="s">
        <v>12535</v>
      </c>
      <c r="G3356" t="s">
        <v>12561</v>
      </c>
      <c r="H3356">
        <v>0</v>
      </c>
      <c r="I3356">
        <v>0</v>
      </c>
      <c r="J3356">
        <v>0</v>
      </c>
      <c r="K3356">
        <v>0</v>
      </c>
      <c r="L3356">
        <v>0</v>
      </c>
      <c r="M3356">
        <v>0</v>
      </c>
    </row>
    <row r="3357" spans="1:13" x14ac:dyDescent="0.2">
      <c r="A3357">
        <v>5770002</v>
      </c>
      <c r="B3357" t="s">
        <v>6289</v>
      </c>
      <c r="C3357" t="s">
        <v>12534</v>
      </c>
      <c r="D3357" t="s">
        <v>12562</v>
      </c>
      <c r="E3357" t="s">
        <v>6292</v>
      </c>
      <c r="F3357" t="s">
        <v>12535</v>
      </c>
      <c r="G3357" t="s">
        <v>12563</v>
      </c>
      <c r="H3357">
        <v>0</v>
      </c>
      <c r="I3357">
        <v>0</v>
      </c>
      <c r="J3357">
        <v>1</v>
      </c>
      <c r="K3357">
        <v>0</v>
      </c>
      <c r="L3357">
        <v>0</v>
      </c>
      <c r="M3357">
        <v>0</v>
      </c>
    </row>
    <row r="3358" spans="1:13" x14ac:dyDescent="0.2">
      <c r="A3358">
        <v>5770004</v>
      </c>
      <c r="B3358" t="s">
        <v>6289</v>
      </c>
      <c r="C3358" t="s">
        <v>12534</v>
      </c>
      <c r="D3358" t="s">
        <v>12564</v>
      </c>
      <c r="E3358" t="s">
        <v>6292</v>
      </c>
      <c r="F3358" t="s">
        <v>12535</v>
      </c>
      <c r="G3358" t="s">
        <v>12565</v>
      </c>
      <c r="H3358">
        <v>0</v>
      </c>
      <c r="I3358">
        <v>0</v>
      </c>
      <c r="J3358">
        <v>1</v>
      </c>
      <c r="K3358">
        <v>0</v>
      </c>
      <c r="L3358">
        <v>0</v>
      </c>
      <c r="M3358">
        <v>0</v>
      </c>
    </row>
    <row r="3359" spans="1:13" x14ac:dyDescent="0.2">
      <c r="A3359">
        <v>5770007</v>
      </c>
      <c r="B3359" t="s">
        <v>6289</v>
      </c>
      <c r="C3359" t="s">
        <v>12534</v>
      </c>
      <c r="D3359" t="s">
        <v>12566</v>
      </c>
      <c r="E3359" t="s">
        <v>6292</v>
      </c>
      <c r="F3359" t="s">
        <v>12535</v>
      </c>
      <c r="G3359" t="s">
        <v>12567</v>
      </c>
      <c r="H3359">
        <v>0</v>
      </c>
      <c r="I3359">
        <v>0</v>
      </c>
      <c r="J3359">
        <v>1</v>
      </c>
      <c r="K3359">
        <v>0</v>
      </c>
      <c r="L3359">
        <v>0</v>
      </c>
      <c r="M3359">
        <v>0</v>
      </c>
    </row>
    <row r="3360" spans="1:13" x14ac:dyDescent="0.2">
      <c r="A3360">
        <v>5770003</v>
      </c>
      <c r="B3360" t="s">
        <v>6289</v>
      </c>
      <c r="C3360" t="s">
        <v>12534</v>
      </c>
      <c r="D3360" t="s">
        <v>12568</v>
      </c>
      <c r="E3360" t="s">
        <v>6292</v>
      </c>
      <c r="F3360" t="s">
        <v>12535</v>
      </c>
      <c r="G3360" t="s">
        <v>12569</v>
      </c>
      <c r="H3360">
        <v>0</v>
      </c>
      <c r="I3360">
        <v>0</v>
      </c>
      <c r="J3360">
        <v>0</v>
      </c>
      <c r="K3360">
        <v>0</v>
      </c>
      <c r="L3360">
        <v>0</v>
      </c>
      <c r="M3360">
        <v>0</v>
      </c>
    </row>
    <row r="3361" spans="1:13" x14ac:dyDescent="0.2">
      <c r="A3361">
        <v>5780925</v>
      </c>
      <c r="B3361" t="s">
        <v>6289</v>
      </c>
      <c r="C3361" t="s">
        <v>12534</v>
      </c>
      <c r="D3361" t="s">
        <v>8739</v>
      </c>
      <c r="E3361" t="s">
        <v>6292</v>
      </c>
      <c r="F3361" t="s">
        <v>12535</v>
      </c>
      <c r="G3361" t="s">
        <v>8740</v>
      </c>
      <c r="H3361">
        <v>0</v>
      </c>
      <c r="I3361">
        <v>0</v>
      </c>
      <c r="J3361">
        <v>1</v>
      </c>
      <c r="K3361">
        <v>0</v>
      </c>
      <c r="L3361">
        <v>0</v>
      </c>
      <c r="M3361">
        <v>0</v>
      </c>
    </row>
    <row r="3362" spans="1:13" x14ac:dyDescent="0.2">
      <c r="A3362">
        <v>5780903</v>
      </c>
      <c r="B3362" t="s">
        <v>6289</v>
      </c>
      <c r="C3362" t="s">
        <v>12534</v>
      </c>
      <c r="D3362" t="s">
        <v>12570</v>
      </c>
      <c r="E3362" t="s">
        <v>6292</v>
      </c>
      <c r="F3362" t="s">
        <v>12535</v>
      </c>
      <c r="G3362" t="s">
        <v>12571</v>
      </c>
      <c r="H3362">
        <v>0</v>
      </c>
      <c r="I3362">
        <v>0</v>
      </c>
      <c r="J3362">
        <v>1</v>
      </c>
      <c r="K3362">
        <v>0</v>
      </c>
      <c r="L3362">
        <v>0</v>
      </c>
      <c r="M3362">
        <v>0</v>
      </c>
    </row>
    <row r="3363" spans="1:13" x14ac:dyDescent="0.2">
      <c r="A3363">
        <v>5780941</v>
      </c>
      <c r="B3363" t="s">
        <v>6289</v>
      </c>
      <c r="C3363" t="s">
        <v>12534</v>
      </c>
      <c r="D3363" t="s">
        <v>12572</v>
      </c>
      <c r="E3363" t="s">
        <v>6292</v>
      </c>
      <c r="F3363" t="s">
        <v>12535</v>
      </c>
      <c r="G3363" t="s">
        <v>12573</v>
      </c>
      <c r="H3363">
        <v>0</v>
      </c>
      <c r="I3363">
        <v>0</v>
      </c>
      <c r="J3363">
        <v>1</v>
      </c>
      <c r="K3363">
        <v>0</v>
      </c>
      <c r="L3363">
        <v>0</v>
      </c>
      <c r="M3363">
        <v>0</v>
      </c>
    </row>
    <row r="3364" spans="1:13" x14ac:dyDescent="0.2">
      <c r="A3364">
        <v>5780946</v>
      </c>
      <c r="B3364" t="s">
        <v>6289</v>
      </c>
      <c r="C3364" t="s">
        <v>12534</v>
      </c>
      <c r="D3364" t="s">
        <v>12574</v>
      </c>
      <c r="E3364" t="s">
        <v>6292</v>
      </c>
      <c r="F3364" t="s">
        <v>12535</v>
      </c>
      <c r="G3364" t="s">
        <v>12575</v>
      </c>
      <c r="H3364">
        <v>0</v>
      </c>
      <c r="I3364">
        <v>0</v>
      </c>
      <c r="J3364">
        <v>1</v>
      </c>
      <c r="K3364">
        <v>0</v>
      </c>
      <c r="L3364">
        <v>0</v>
      </c>
      <c r="M3364">
        <v>0</v>
      </c>
    </row>
    <row r="3365" spans="1:13" x14ac:dyDescent="0.2">
      <c r="A3365">
        <v>5770809</v>
      </c>
      <c r="B3365" t="s">
        <v>6289</v>
      </c>
      <c r="C3365" t="s">
        <v>12534</v>
      </c>
      <c r="D3365" t="s">
        <v>12576</v>
      </c>
      <c r="E3365" t="s">
        <v>6292</v>
      </c>
      <c r="F3365" t="s">
        <v>12535</v>
      </c>
      <c r="G3365" t="s">
        <v>12577</v>
      </c>
      <c r="H3365">
        <v>0</v>
      </c>
      <c r="I3365">
        <v>0</v>
      </c>
      <c r="J3365">
        <v>1</v>
      </c>
      <c r="K3365">
        <v>0</v>
      </c>
      <c r="L3365">
        <v>0</v>
      </c>
      <c r="M3365">
        <v>0</v>
      </c>
    </row>
    <row r="3366" spans="1:13" x14ac:dyDescent="0.2">
      <c r="A3366">
        <v>5770817</v>
      </c>
      <c r="B3366" t="s">
        <v>6289</v>
      </c>
      <c r="C3366" t="s">
        <v>12534</v>
      </c>
      <c r="D3366" t="s">
        <v>12578</v>
      </c>
      <c r="E3366" t="s">
        <v>6292</v>
      </c>
      <c r="F3366" t="s">
        <v>12535</v>
      </c>
      <c r="G3366" t="s">
        <v>12579</v>
      </c>
      <c r="H3366">
        <v>0</v>
      </c>
      <c r="I3366">
        <v>0</v>
      </c>
      <c r="J3366">
        <v>1</v>
      </c>
      <c r="K3366">
        <v>0</v>
      </c>
      <c r="L3366">
        <v>0</v>
      </c>
      <c r="M3366">
        <v>0</v>
      </c>
    </row>
    <row r="3367" spans="1:13" x14ac:dyDescent="0.2">
      <c r="A3367">
        <v>5770824</v>
      </c>
      <c r="B3367" t="s">
        <v>6289</v>
      </c>
      <c r="C3367" t="s">
        <v>12534</v>
      </c>
      <c r="D3367" t="s">
        <v>12580</v>
      </c>
      <c r="E3367" t="s">
        <v>6292</v>
      </c>
      <c r="F3367" t="s">
        <v>12535</v>
      </c>
      <c r="G3367" t="s">
        <v>12581</v>
      </c>
      <c r="H3367">
        <v>0</v>
      </c>
      <c r="I3367">
        <v>0</v>
      </c>
      <c r="J3367">
        <v>1</v>
      </c>
      <c r="K3367">
        <v>0</v>
      </c>
      <c r="L3367">
        <v>0</v>
      </c>
      <c r="M3367">
        <v>0</v>
      </c>
    </row>
    <row r="3368" spans="1:13" x14ac:dyDescent="0.2">
      <c r="A3368">
        <v>5770825</v>
      </c>
      <c r="B3368" t="s">
        <v>6289</v>
      </c>
      <c r="C3368" t="s">
        <v>12534</v>
      </c>
      <c r="D3368" t="s">
        <v>12582</v>
      </c>
      <c r="E3368" t="s">
        <v>6292</v>
      </c>
      <c r="F3368" t="s">
        <v>12535</v>
      </c>
      <c r="G3368" t="s">
        <v>12583</v>
      </c>
      <c r="H3368">
        <v>0</v>
      </c>
      <c r="I3368">
        <v>0</v>
      </c>
      <c r="J3368">
        <v>1</v>
      </c>
      <c r="K3368">
        <v>0</v>
      </c>
      <c r="L3368">
        <v>0</v>
      </c>
      <c r="M3368">
        <v>0</v>
      </c>
    </row>
    <row r="3369" spans="1:13" x14ac:dyDescent="0.2">
      <c r="A3369">
        <v>5770826</v>
      </c>
      <c r="B3369" t="s">
        <v>6289</v>
      </c>
      <c r="C3369" t="s">
        <v>12534</v>
      </c>
      <c r="D3369" t="s">
        <v>12584</v>
      </c>
      <c r="E3369" t="s">
        <v>6292</v>
      </c>
      <c r="F3369" t="s">
        <v>12535</v>
      </c>
      <c r="G3369" t="s">
        <v>12585</v>
      </c>
      <c r="H3369">
        <v>0</v>
      </c>
      <c r="I3369">
        <v>0</v>
      </c>
      <c r="J3369">
        <v>1</v>
      </c>
      <c r="K3369">
        <v>0</v>
      </c>
      <c r="L3369">
        <v>0</v>
      </c>
      <c r="M3369">
        <v>0</v>
      </c>
    </row>
    <row r="3370" spans="1:13" x14ac:dyDescent="0.2">
      <c r="A3370">
        <v>5770833</v>
      </c>
      <c r="B3370" t="s">
        <v>6289</v>
      </c>
      <c r="C3370" t="s">
        <v>12534</v>
      </c>
      <c r="D3370" t="s">
        <v>12586</v>
      </c>
      <c r="E3370" t="s">
        <v>6292</v>
      </c>
      <c r="F3370" t="s">
        <v>12535</v>
      </c>
      <c r="G3370" t="s">
        <v>12587</v>
      </c>
      <c r="H3370">
        <v>0</v>
      </c>
      <c r="I3370">
        <v>0</v>
      </c>
      <c r="J3370">
        <v>0</v>
      </c>
      <c r="K3370">
        <v>0</v>
      </c>
      <c r="L3370">
        <v>0</v>
      </c>
      <c r="M3370">
        <v>0</v>
      </c>
    </row>
    <row r="3371" spans="1:13" x14ac:dyDescent="0.2">
      <c r="A3371">
        <v>5770834</v>
      </c>
      <c r="B3371" t="s">
        <v>6289</v>
      </c>
      <c r="C3371" t="s">
        <v>12534</v>
      </c>
      <c r="D3371" t="s">
        <v>12588</v>
      </c>
      <c r="E3371" t="s">
        <v>6292</v>
      </c>
      <c r="F3371" t="s">
        <v>12535</v>
      </c>
      <c r="G3371" t="s">
        <v>12589</v>
      </c>
      <c r="H3371">
        <v>0</v>
      </c>
      <c r="I3371">
        <v>0</v>
      </c>
      <c r="J3371">
        <v>0</v>
      </c>
      <c r="K3371">
        <v>0</v>
      </c>
      <c r="L3371">
        <v>0</v>
      </c>
      <c r="M3371">
        <v>0</v>
      </c>
    </row>
    <row r="3372" spans="1:13" x14ac:dyDescent="0.2">
      <c r="A3372">
        <v>5770835</v>
      </c>
      <c r="B3372" t="s">
        <v>6289</v>
      </c>
      <c r="C3372" t="s">
        <v>12534</v>
      </c>
      <c r="D3372" t="s">
        <v>12590</v>
      </c>
      <c r="E3372" t="s">
        <v>6292</v>
      </c>
      <c r="F3372" t="s">
        <v>12535</v>
      </c>
      <c r="G3372" t="s">
        <v>12591</v>
      </c>
      <c r="H3372">
        <v>0</v>
      </c>
      <c r="I3372">
        <v>0</v>
      </c>
      <c r="J3372">
        <v>1</v>
      </c>
      <c r="K3372">
        <v>0</v>
      </c>
      <c r="L3372">
        <v>0</v>
      </c>
      <c r="M3372">
        <v>0</v>
      </c>
    </row>
    <row r="3373" spans="1:13" x14ac:dyDescent="0.2">
      <c r="A3373">
        <v>5770823</v>
      </c>
      <c r="B3373" t="s">
        <v>6289</v>
      </c>
      <c r="C3373" t="s">
        <v>12534</v>
      </c>
      <c r="D3373" t="s">
        <v>12592</v>
      </c>
      <c r="E3373" t="s">
        <v>6292</v>
      </c>
      <c r="F3373" t="s">
        <v>12535</v>
      </c>
      <c r="G3373" t="s">
        <v>12593</v>
      </c>
      <c r="H3373">
        <v>0</v>
      </c>
      <c r="I3373">
        <v>0</v>
      </c>
      <c r="J3373">
        <v>1</v>
      </c>
      <c r="K3373">
        <v>0</v>
      </c>
      <c r="L3373">
        <v>0</v>
      </c>
      <c r="M3373">
        <v>0</v>
      </c>
    </row>
    <row r="3374" spans="1:13" x14ac:dyDescent="0.2">
      <c r="A3374">
        <v>5770815</v>
      </c>
      <c r="B3374" t="s">
        <v>6289</v>
      </c>
      <c r="C3374" t="s">
        <v>12534</v>
      </c>
      <c r="D3374" t="s">
        <v>12594</v>
      </c>
      <c r="E3374" t="s">
        <v>6292</v>
      </c>
      <c r="F3374" t="s">
        <v>12535</v>
      </c>
      <c r="G3374" t="s">
        <v>12595</v>
      </c>
      <c r="H3374">
        <v>0</v>
      </c>
      <c r="I3374">
        <v>0</v>
      </c>
      <c r="J3374">
        <v>0</v>
      </c>
      <c r="K3374">
        <v>0</v>
      </c>
      <c r="L3374">
        <v>0</v>
      </c>
      <c r="M3374">
        <v>0</v>
      </c>
    </row>
    <row r="3375" spans="1:13" x14ac:dyDescent="0.2">
      <c r="A3375">
        <v>5780901</v>
      </c>
      <c r="B3375" t="s">
        <v>6289</v>
      </c>
      <c r="C3375" t="s">
        <v>12534</v>
      </c>
      <c r="D3375" t="s">
        <v>12596</v>
      </c>
      <c r="E3375" t="s">
        <v>6292</v>
      </c>
      <c r="F3375" t="s">
        <v>12535</v>
      </c>
      <c r="G3375" t="s">
        <v>12597</v>
      </c>
      <c r="H3375">
        <v>0</v>
      </c>
      <c r="I3375">
        <v>0</v>
      </c>
      <c r="J3375">
        <v>1</v>
      </c>
      <c r="K3375">
        <v>0</v>
      </c>
      <c r="L3375">
        <v>0</v>
      </c>
      <c r="M3375">
        <v>0</v>
      </c>
    </row>
    <row r="3376" spans="1:13" x14ac:dyDescent="0.2">
      <c r="A3376">
        <v>6300271</v>
      </c>
      <c r="B3376" t="s">
        <v>6289</v>
      </c>
      <c r="C3376" t="s">
        <v>12534</v>
      </c>
      <c r="D3376" t="s">
        <v>12598</v>
      </c>
      <c r="E3376" t="s">
        <v>6292</v>
      </c>
      <c r="F3376" t="s">
        <v>12535</v>
      </c>
      <c r="G3376" t="s">
        <v>12599</v>
      </c>
      <c r="H3376">
        <v>1</v>
      </c>
      <c r="I3376">
        <v>0</v>
      </c>
      <c r="J3376">
        <v>1</v>
      </c>
      <c r="K3376">
        <v>0</v>
      </c>
      <c r="L3376">
        <v>0</v>
      </c>
      <c r="M3376">
        <v>0</v>
      </c>
    </row>
    <row r="3377" spans="1:13" x14ac:dyDescent="0.2">
      <c r="A3377">
        <v>5798012</v>
      </c>
      <c r="B3377" t="s">
        <v>6289</v>
      </c>
      <c r="C3377" t="s">
        <v>12534</v>
      </c>
      <c r="D3377" t="s">
        <v>12600</v>
      </c>
      <c r="E3377" t="s">
        <v>6292</v>
      </c>
      <c r="F3377" t="s">
        <v>12535</v>
      </c>
      <c r="G3377" t="s">
        <v>12601</v>
      </c>
      <c r="H3377">
        <v>1</v>
      </c>
      <c r="I3377">
        <v>0</v>
      </c>
      <c r="J3377">
        <v>0</v>
      </c>
      <c r="K3377">
        <v>0</v>
      </c>
      <c r="L3377">
        <v>0</v>
      </c>
      <c r="M3377">
        <v>0</v>
      </c>
    </row>
    <row r="3378" spans="1:13" x14ac:dyDescent="0.2">
      <c r="A3378">
        <v>5770806</v>
      </c>
      <c r="B3378" t="s">
        <v>6289</v>
      </c>
      <c r="C3378" t="s">
        <v>12534</v>
      </c>
      <c r="D3378" t="s">
        <v>12602</v>
      </c>
      <c r="E3378" t="s">
        <v>6292</v>
      </c>
      <c r="F3378" t="s">
        <v>12535</v>
      </c>
      <c r="G3378" t="s">
        <v>12603</v>
      </c>
      <c r="H3378">
        <v>0</v>
      </c>
      <c r="I3378">
        <v>0</v>
      </c>
      <c r="J3378">
        <v>1</v>
      </c>
      <c r="K3378">
        <v>0</v>
      </c>
      <c r="L3378">
        <v>0</v>
      </c>
      <c r="M3378">
        <v>0</v>
      </c>
    </row>
    <row r="3379" spans="1:13" x14ac:dyDescent="0.2">
      <c r="A3379">
        <v>5798052</v>
      </c>
      <c r="B3379" t="s">
        <v>6289</v>
      </c>
      <c r="C3379" t="s">
        <v>12534</v>
      </c>
      <c r="D3379" t="s">
        <v>12604</v>
      </c>
      <c r="E3379" t="s">
        <v>6292</v>
      </c>
      <c r="F3379" t="s">
        <v>12535</v>
      </c>
      <c r="G3379" t="s">
        <v>12605</v>
      </c>
      <c r="H3379">
        <v>0</v>
      </c>
      <c r="I3379">
        <v>0</v>
      </c>
      <c r="J3379">
        <v>0</v>
      </c>
      <c r="K3379">
        <v>0</v>
      </c>
      <c r="L3379">
        <v>0</v>
      </c>
      <c r="M3379">
        <v>0</v>
      </c>
    </row>
    <row r="3380" spans="1:13" x14ac:dyDescent="0.2">
      <c r="A3380">
        <v>5798062</v>
      </c>
      <c r="B3380" t="s">
        <v>6289</v>
      </c>
      <c r="C3380" t="s">
        <v>12534</v>
      </c>
      <c r="D3380" t="s">
        <v>12606</v>
      </c>
      <c r="E3380" t="s">
        <v>6292</v>
      </c>
      <c r="F3380" t="s">
        <v>12535</v>
      </c>
      <c r="G3380" t="s">
        <v>12607</v>
      </c>
      <c r="H3380">
        <v>0</v>
      </c>
      <c r="I3380">
        <v>0</v>
      </c>
      <c r="J3380">
        <v>0</v>
      </c>
      <c r="K3380">
        <v>0</v>
      </c>
      <c r="L3380">
        <v>0</v>
      </c>
      <c r="M3380">
        <v>0</v>
      </c>
    </row>
    <row r="3381" spans="1:13" x14ac:dyDescent="0.2">
      <c r="A3381">
        <v>5780905</v>
      </c>
      <c r="B3381" t="s">
        <v>6289</v>
      </c>
      <c r="C3381" t="s">
        <v>12534</v>
      </c>
      <c r="D3381" t="s">
        <v>12608</v>
      </c>
      <c r="E3381" t="s">
        <v>6292</v>
      </c>
      <c r="F3381" t="s">
        <v>12535</v>
      </c>
      <c r="G3381" t="s">
        <v>12609</v>
      </c>
      <c r="H3381">
        <v>0</v>
      </c>
      <c r="I3381">
        <v>0</v>
      </c>
      <c r="J3381">
        <v>1</v>
      </c>
      <c r="K3381">
        <v>0</v>
      </c>
      <c r="L3381">
        <v>0</v>
      </c>
      <c r="M3381">
        <v>0</v>
      </c>
    </row>
    <row r="3382" spans="1:13" x14ac:dyDescent="0.2">
      <c r="A3382">
        <v>5798044</v>
      </c>
      <c r="B3382" t="s">
        <v>6289</v>
      </c>
      <c r="C3382" t="s">
        <v>12534</v>
      </c>
      <c r="D3382" t="s">
        <v>12610</v>
      </c>
      <c r="E3382" t="s">
        <v>6292</v>
      </c>
      <c r="F3382" t="s">
        <v>12535</v>
      </c>
      <c r="G3382" t="s">
        <v>12611</v>
      </c>
      <c r="H3382">
        <v>0</v>
      </c>
      <c r="I3382">
        <v>0</v>
      </c>
      <c r="J3382">
        <v>0</v>
      </c>
      <c r="K3382">
        <v>0</v>
      </c>
      <c r="L3382">
        <v>0</v>
      </c>
      <c r="M3382">
        <v>0</v>
      </c>
    </row>
    <row r="3383" spans="1:13" x14ac:dyDescent="0.2">
      <c r="A3383">
        <v>5780902</v>
      </c>
      <c r="B3383" t="s">
        <v>6289</v>
      </c>
      <c r="C3383" t="s">
        <v>12534</v>
      </c>
      <c r="D3383" t="s">
        <v>12612</v>
      </c>
      <c r="E3383" t="s">
        <v>6292</v>
      </c>
      <c r="F3383" t="s">
        <v>12535</v>
      </c>
      <c r="G3383" t="s">
        <v>12613</v>
      </c>
      <c r="H3383">
        <v>0</v>
      </c>
      <c r="I3383">
        <v>0</v>
      </c>
      <c r="J3383">
        <v>0</v>
      </c>
      <c r="K3383">
        <v>0</v>
      </c>
      <c r="L3383">
        <v>0</v>
      </c>
      <c r="M3383">
        <v>0</v>
      </c>
    </row>
    <row r="3384" spans="1:13" x14ac:dyDescent="0.2">
      <c r="A3384">
        <v>5770063</v>
      </c>
      <c r="B3384" t="s">
        <v>6289</v>
      </c>
      <c r="C3384" t="s">
        <v>12534</v>
      </c>
      <c r="D3384" t="s">
        <v>12614</v>
      </c>
      <c r="E3384" t="s">
        <v>6292</v>
      </c>
      <c r="F3384" t="s">
        <v>12535</v>
      </c>
      <c r="G3384" t="s">
        <v>12615</v>
      </c>
      <c r="H3384">
        <v>0</v>
      </c>
      <c r="I3384">
        <v>0</v>
      </c>
      <c r="J3384">
        <v>1</v>
      </c>
      <c r="K3384">
        <v>0</v>
      </c>
      <c r="L3384">
        <v>0</v>
      </c>
      <c r="M3384">
        <v>0</v>
      </c>
    </row>
    <row r="3385" spans="1:13" x14ac:dyDescent="0.2">
      <c r="A3385">
        <v>5770064</v>
      </c>
      <c r="B3385" t="s">
        <v>6289</v>
      </c>
      <c r="C3385" t="s">
        <v>12534</v>
      </c>
      <c r="D3385" t="s">
        <v>12616</v>
      </c>
      <c r="E3385" t="s">
        <v>6292</v>
      </c>
      <c r="F3385" t="s">
        <v>12535</v>
      </c>
      <c r="G3385" t="s">
        <v>12617</v>
      </c>
      <c r="H3385">
        <v>0</v>
      </c>
      <c r="I3385">
        <v>0</v>
      </c>
      <c r="J3385">
        <v>0</v>
      </c>
      <c r="K3385">
        <v>0</v>
      </c>
      <c r="L3385">
        <v>0</v>
      </c>
      <c r="M3385">
        <v>0</v>
      </c>
    </row>
    <row r="3386" spans="1:13" x14ac:dyDescent="0.2">
      <c r="A3386">
        <v>5798058</v>
      </c>
      <c r="B3386" t="s">
        <v>6289</v>
      </c>
      <c r="C3386" t="s">
        <v>12534</v>
      </c>
      <c r="D3386" t="s">
        <v>12618</v>
      </c>
      <c r="E3386" t="s">
        <v>6292</v>
      </c>
      <c r="F3386" t="s">
        <v>12535</v>
      </c>
      <c r="G3386" t="s">
        <v>12619</v>
      </c>
      <c r="H3386">
        <v>0</v>
      </c>
      <c r="I3386">
        <v>0</v>
      </c>
      <c r="J3386">
        <v>0</v>
      </c>
      <c r="K3386">
        <v>0</v>
      </c>
      <c r="L3386">
        <v>0</v>
      </c>
      <c r="M3386">
        <v>0</v>
      </c>
    </row>
    <row r="3387" spans="1:13" x14ac:dyDescent="0.2">
      <c r="A3387">
        <v>5770847</v>
      </c>
      <c r="B3387" t="s">
        <v>6289</v>
      </c>
      <c r="C3387" t="s">
        <v>12534</v>
      </c>
      <c r="D3387" t="s">
        <v>12620</v>
      </c>
      <c r="E3387" t="s">
        <v>6292</v>
      </c>
      <c r="F3387" t="s">
        <v>12535</v>
      </c>
      <c r="G3387" t="s">
        <v>12621</v>
      </c>
      <c r="H3387">
        <v>0</v>
      </c>
      <c r="I3387">
        <v>0</v>
      </c>
      <c r="J3387">
        <v>0</v>
      </c>
      <c r="K3387">
        <v>0</v>
      </c>
      <c r="L3387">
        <v>0</v>
      </c>
      <c r="M3387">
        <v>0</v>
      </c>
    </row>
    <row r="3388" spans="1:13" x14ac:dyDescent="0.2">
      <c r="A3388">
        <v>5770846</v>
      </c>
      <c r="B3388" t="s">
        <v>6289</v>
      </c>
      <c r="C3388" t="s">
        <v>12534</v>
      </c>
      <c r="D3388" t="s">
        <v>12622</v>
      </c>
      <c r="E3388" t="s">
        <v>6292</v>
      </c>
      <c r="F3388" t="s">
        <v>12535</v>
      </c>
      <c r="G3388" t="s">
        <v>12623</v>
      </c>
      <c r="H3388">
        <v>0</v>
      </c>
      <c r="I3388">
        <v>0</v>
      </c>
      <c r="J3388">
        <v>0</v>
      </c>
      <c r="K3388">
        <v>0</v>
      </c>
      <c r="L3388">
        <v>0</v>
      </c>
      <c r="M3388">
        <v>0</v>
      </c>
    </row>
    <row r="3389" spans="1:13" x14ac:dyDescent="0.2">
      <c r="A3389">
        <v>5770848</v>
      </c>
      <c r="B3389" t="s">
        <v>6289</v>
      </c>
      <c r="C3389" t="s">
        <v>12534</v>
      </c>
      <c r="D3389" t="s">
        <v>12624</v>
      </c>
      <c r="E3389" t="s">
        <v>6292</v>
      </c>
      <c r="F3389" t="s">
        <v>12535</v>
      </c>
      <c r="G3389" t="s">
        <v>12625</v>
      </c>
      <c r="H3389">
        <v>0</v>
      </c>
      <c r="I3389">
        <v>0</v>
      </c>
      <c r="J3389">
        <v>1</v>
      </c>
      <c r="K3389">
        <v>0</v>
      </c>
      <c r="L3389">
        <v>0</v>
      </c>
      <c r="M3389">
        <v>0</v>
      </c>
    </row>
    <row r="3390" spans="1:13" x14ac:dyDescent="0.2">
      <c r="A3390">
        <v>5770827</v>
      </c>
      <c r="B3390" t="s">
        <v>6289</v>
      </c>
      <c r="C3390" t="s">
        <v>12534</v>
      </c>
      <c r="D3390" t="s">
        <v>12626</v>
      </c>
      <c r="E3390" t="s">
        <v>6292</v>
      </c>
      <c r="F3390" t="s">
        <v>12535</v>
      </c>
      <c r="G3390" t="s">
        <v>12627</v>
      </c>
      <c r="H3390">
        <v>0</v>
      </c>
      <c r="I3390">
        <v>0</v>
      </c>
      <c r="J3390">
        <v>1</v>
      </c>
      <c r="K3390">
        <v>0</v>
      </c>
      <c r="L3390">
        <v>0</v>
      </c>
      <c r="M3390">
        <v>0</v>
      </c>
    </row>
    <row r="3391" spans="1:13" x14ac:dyDescent="0.2">
      <c r="A3391">
        <v>5798015</v>
      </c>
      <c r="B3391" t="s">
        <v>6289</v>
      </c>
      <c r="C3391" t="s">
        <v>12534</v>
      </c>
      <c r="D3391" t="s">
        <v>12628</v>
      </c>
      <c r="E3391" t="s">
        <v>6292</v>
      </c>
      <c r="F3391" t="s">
        <v>12535</v>
      </c>
      <c r="G3391" t="s">
        <v>12629</v>
      </c>
      <c r="H3391">
        <v>0</v>
      </c>
      <c r="I3391">
        <v>0</v>
      </c>
      <c r="J3391">
        <v>0</v>
      </c>
      <c r="K3391">
        <v>0</v>
      </c>
      <c r="L3391">
        <v>0</v>
      </c>
      <c r="M3391">
        <v>0</v>
      </c>
    </row>
    <row r="3392" spans="1:13" x14ac:dyDescent="0.2">
      <c r="A3392">
        <v>5780978</v>
      </c>
      <c r="B3392" t="s">
        <v>6289</v>
      </c>
      <c r="C3392" t="s">
        <v>12534</v>
      </c>
      <c r="D3392" t="s">
        <v>12630</v>
      </c>
      <c r="E3392" t="s">
        <v>6292</v>
      </c>
      <c r="F3392" t="s">
        <v>12535</v>
      </c>
      <c r="G3392" t="s">
        <v>12631</v>
      </c>
      <c r="H3392">
        <v>0</v>
      </c>
      <c r="I3392">
        <v>0</v>
      </c>
      <c r="J3392">
        <v>0</v>
      </c>
      <c r="K3392">
        <v>0</v>
      </c>
      <c r="L3392">
        <v>0</v>
      </c>
      <c r="M3392">
        <v>0</v>
      </c>
    </row>
    <row r="3393" spans="1:13" x14ac:dyDescent="0.2">
      <c r="A3393">
        <v>5798043</v>
      </c>
      <c r="B3393" t="s">
        <v>6289</v>
      </c>
      <c r="C3393" t="s">
        <v>12534</v>
      </c>
      <c r="D3393" t="s">
        <v>12632</v>
      </c>
      <c r="E3393" t="s">
        <v>6292</v>
      </c>
      <c r="F3393" t="s">
        <v>12535</v>
      </c>
      <c r="G3393" t="s">
        <v>12633</v>
      </c>
      <c r="H3393">
        <v>0</v>
      </c>
      <c r="I3393">
        <v>0</v>
      </c>
      <c r="J3393">
        <v>0</v>
      </c>
      <c r="K3393">
        <v>0</v>
      </c>
      <c r="L3393">
        <v>0</v>
      </c>
      <c r="M3393">
        <v>0</v>
      </c>
    </row>
    <row r="3394" spans="1:13" x14ac:dyDescent="0.2">
      <c r="A3394">
        <v>5798041</v>
      </c>
      <c r="B3394" t="s">
        <v>6289</v>
      </c>
      <c r="C3394" t="s">
        <v>12534</v>
      </c>
      <c r="D3394" t="s">
        <v>12634</v>
      </c>
      <c r="E3394" t="s">
        <v>6292</v>
      </c>
      <c r="F3394" t="s">
        <v>12535</v>
      </c>
      <c r="G3394" t="s">
        <v>12635</v>
      </c>
      <c r="H3394">
        <v>0</v>
      </c>
      <c r="I3394">
        <v>0</v>
      </c>
      <c r="J3394">
        <v>0</v>
      </c>
      <c r="K3394">
        <v>0</v>
      </c>
      <c r="L3394">
        <v>0</v>
      </c>
      <c r="M3394">
        <v>0</v>
      </c>
    </row>
    <row r="3395" spans="1:13" x14ac:dyDescent="0.2">
      <c r="A3395">
        <v>5798003</v>
      </c>
      <c r="B3395" t="s">
        <v>6289</v>
      </c>
      <c r="C3395" t="s">
        <v>12534</v>
      </c>
      <c r="D3395" t="s">
        <v>12636</v>
      </c>
      <c r="E3395" t="s">
        <v>6292</v>
      </c>
      <c r="F3395" t="s">
        <v>12535</v>
      </c>
      <c r="G3395" t="s">
        <v>12637</v>
      </c>
      <c r="H3395">
        <v>0</v>
      </c>
      <c r="I3395">
        <v>0</v>
      </c>
      <c r="J3395">
        <v>1</v>
      </c>
      <c r="K3395">
        <v>0</v>
      </c>
      <c r="L3395">
        <v>0</v>
      </c>
      <c r="M3395">
        <v>0</v>
      </c>
    </row>
    <row r="3396" spans="1:13" x14ac:dyDescent="0.2">
      <c r="A3396">
        <v>5770006</v>
      </c>
      <c r="B3396" t="s">
        <v>6289</v>
      </c>
      <c r="C3396" t="s">
        <v>12534</v>
      </c>
      <c r="D3396" t="s">
        <v>12638</v>
      </c>
      <c r="E3396" t="s">
        <v>6292</v>
      </c>
      <c r="F3396" t="s">
        <v>12535</v>
      </c>
      <c r="G3396" t="s">
        <v>12639</v>
      </c>
      <c r="H3396">
        <v>0</v>
      </c>
      <c r="I3396">
        <v>0</v>
      </c>
      <c r="J3396">
        <v>1</v>
      </c>
      <c r="K3396">
        <v>0</v>
      </c>
      <c r="L3396">
        <v>0</v>
      </c>
      <c r="M3396">
        <v>0</v>
      </c>
    </row>
    <row r="3397" spans="1:13" x14ac:dyDescent="0.2">
      <c r="A3397">
        <v>5770822</v>
      </c>
      <c r="B3397" t="s">
        <v>6289</v>
      </c>
      <c r="C3397" t="s">
        <v>12534</v>
      </c>
      <c r="D3397" t="s">
        <v>12640</v>
      </c>
      <c r="E3397" t="s">
        <v>6292</v>
      </c>
      <c r="F3397" t="s">
        <v>12535</v>
      </c>
      <c r="G3397" t="s">
        <v>12641</v>
      </c>
      <c r="H3397">
        <v>0</v>
      </c>
      <c r="I3397">
        <v>0</v>
      </c>
      <c r="J3397">
        <v>0</v>
      </c>
      <c r="K3397">
        <v>0</v>
      </c>
      <c r="L3397">
        <v>0</v>
      </c>
      <c r="M3397">
        <v>0</v>
      </c>
    </row>
    <row r="3398" spans="1:13" x14ac:dyDescent="0.2">
      <c r="A3398">
        <v>5780977</v>
      </c>
      <c r="B3398" t="s">
        <v>6289</v>
      </c>
      <c r="C3398" t="s">
        <v>12534</v>
      </c>
      <c r="D3398" t="s">
        <v>12642</v>
      </c>
      <c r="E3398" t="s">
        <v>6292</v>
      </c>
      <c r="F3398" t="s">
        <v>12535</v>
      </c>
      <c r="G3398" t="s">
        <v>12643</v>
      </c>
      <c r="H3398">
        <v>0</v>
      </c>
      <c r="I3398">
        <v>0</v>
      </c>
      <c r="J3398">
        <v>0</v>
      </c>
      <c r="K3398">
        <v>0</v>
      </c>
      <c r="L3398">
        <v>0</v>
      </c>
      <c r="M3398">
        <v>0</v>
      </c>
    </row>
    <row r="3399" spans="1:13" x14ac:dyDescent="0.2">
      <c r="A3399">
        <v>5780971</v>
      </c>
      <c r="B3399" t="s">
        <v>6289</v>
      </c>
      <c r="C3399" t="s">
        <v>12534</v>
      </c>
      <c r="D3399" t="s">
        <v>12644</v>
      </c>
      <c r="E3399" t="s">
        <v>6292</v>
      </c>
      <c r="F3399" t="s">
        <v>12535</v>
      </c>
      <c r="G3399" t="s">
        <v>12645</v>
      </c>
      <c r="H3399">
        <v>0</v>
      </c>
      <c r="I3399">
        <v>0</v>
      </c>
      <c r="J3399">
        <v>0</v>
      </c>
      <c r="K3399">
        <v>0</v>
      </c>
      <c r="L3399">
        <v>0</v>
      </c>
      <c r="M3399">
        <v>0</v>
      </c>
    </row>
    <row r="3400" spans="1:13" x14ac:dyDescent="0.2">
      <c r="A3400">
        <v>5780974</v>
      </c>
      <c r="B3400" t="s">
        <v>6289</v>
      </c>
      <c r="C3400" t="s">
        <v>12534</v>
      </c>
      <c r="D3400" t="s">
        <v>12646</v>
      </c>
      <c r="E3400" t="s">
        <v>6292</v>
      </c>
      <c r="F3400" t="s">
        <v>12535</v>
      </c>
      <c r="G3400" t="s">
        <v>12647</v>
      </c>
      <c r="H3400">
        <v>0</v>
      </c>
      <c r="I3400">
        <v>0</v>
      </c>
      <c r="J3400">
        <v>0</v>
      </c>
      <c r="K3400">
        <v>0</v>
      </c>
      <c r="L3400">
        <v>0</v>
      </c>
      <c r="M3400">
        <v>0</v>
      </c>
    </row>
    <row r="3401" spans="1:13" x14ac:dyDescent="0.2">
      <c r="A3401">
        <v>5780972</v>
      </c>
      <c r="B3401" t="s">
        <v>6289</v>
      </c>
      <c r="C3401" t="s">
        <v>12534</v>
      </c>
      <c r="D3401" t="s">
        <v>12648</v>
      </c>
      <c r="E3401" t="s">
        <v>6292</v>
      </c>
      <c r="F3401" t="s">
        <v>12535</v>
      </c>
      <c r="G3401" t="s">
        <v>12649</v>
      </c>
      <c r="H3401">
        <v>0</v>
      </c>
      <c r="I3401">
        <v>0</v>
      </c>
      <c r="J3401">
        <v>1</v>
      </c>
      <c r="K3401">
        <v>0</v>
      </c>
      <c r="L3401">
        <v>0</v>
      </c>
      <c r="M3401">
        <v>0</v>
      </c>
    </row>
    <row r="3402" spans="1:13" x14ac:dyDescent="0.2">
      <c r="A3402">
        <v>5770801</v>
      </c>
      <c r="B3402" t="s">
        <v>6289</v>
      </c>
      <c r="C3402" t="s">
        <v>12534</v>
      </c>
      <c r="D3402" t="s">
        <v>8554</v>
      </c>
      <c r="E3402" t="s">
        <v>6292</v>
      </c>
      <c r="F3402" t="s">
        <v>12535</v>
      </c>
      <c r="G3402" t="s">
        <v>8555</v>
      </c>
      <c r="H3402">
        <v>0</v>
      </c>
      <c r="I3402">
        <v>0</v>
      </c>
      <c r="J3402">
        <v>1</v>
      </c>
      <c r="K3402">
        <v>0</v>
      </c>
      <c r="L3402">
        <v>0</v>
      </c>
      <c r="M3402">
        <v>0</v>
      </c>
    </row>
    <row r="3403" spans="1:13" x14ac:dyDescent="0.2">
      <c r="A3403">
        <v>5770802</v>
      </c>
      <c r="B3403" t="s">
        <v>6289</v>
      </c>
      <c r="C3403" t="s">
        <v>12534</v>
      </c>
      <c r="D3403" t="s">
        <v>12650</v>
      </c>
      <c r="E3403" t="s">
        <v>6292</v>
      </c>
      <c r="F3403" t="s">
        <v>12535</v>
      </c>
      <c r="G3403" t="s">
        <v>12651</v>
      </c>
      <c r="H3403">
        <v>0</v>
      </c>
      <c r="I3403">
        <v>0</v>
      </c>
      <c r="J3403">
        <v>1</v>
      </c>
      <c r="K3403">
        <v>0</v>
      </c>
      <c r="L3403">
        <v>0</v>
      </c>
      <c r="M3403">
        <v>0</v>
      </c>
    </row>
    <row r="3404" spans="1:13" x14ac:dyDescent="0.2">
      <c r="A3404">
        <v>5798042</v>
      </c>
      <c r="B3404" t="s">
        <v>6289</v>
      </c>
      <c r="C3404" t="s">
        <v>12534</v>
      </c>
      <c r="D3404" t="s">
        <v>12652</v>
      </c>
      <c r="E3404" t="s">
        <v>6292</v>
      </c>
      <c r="F3404" t="s">
        <v>12535</v>
      </c>
      <c r="G3404" t="s">
        <v>12653</v>
      </c>
      <c r="H3404">
        <v>0</v>
      </c>
      <c r="I3404">
        <v>0</v>
      </c>
      <c r="J3404">
        <v>0</v>
      </c>
      <c r="K3404">
        <v>0</v>
      </c>
      <c r="L3404">
        <v>0</v>
      </c>
      <c r="M3404">
        <v>0</v>
      </c>
    </row>
    <row r="3405" spans="1:13" x14ac:dyDescent="0.2">
      <c r="A3405">
        <v>5770837</v>
      </c>
      <c r="B3405" t="s">
        <v>6289</v>
      </c>
      <c r="C3405" t="s">
        <v>12534</v>
      </c>
      <c r="D3405" t="s">
        <v>9438</v>
      </c>
      <c r="E3405" t="s">
        <v>6292</v>
      </c>
      <c r="F3405" t="s">
        <v>12535</v>
      </c>
      <c r="G3405" t="s">
        <v>9439</v>
      </c>
      <c r="H3405">
        <v>0</v>
      </c>
      <c r="I3405">
        <v>0</v>
      </c>
      <c r="J3405">
        <v>1</v>
      </c>
      <c r="K3405">
        <v>0</v>
      </c>
      <c r="L3405">
        <v>0</v>
      </c>
      <c r="M3405">
        <v>0</v>
      </c>
    </row>
    <row r="3406" spans="1:13" x14ac:dyDescent="0.2">
      <c r="A3406">
        <v>5780915</v>
      </c>
      <c r="B3406" t="s">
        <v>6289</v>
      </c>
      <c r="C3406" t="s">
        <v>12534</v>
      </c>
      <c r="D3406" t="s">
        <v>12654</v>
      </c>
      <c r="E3406" t="s">
        <v>6292</v>
      </c>
      <c r="F3406" t="s">
        <v>12535</v>
      </c>
      <c r="G3406" t="s">
        <v>12655</v>
      </c>
      <c r="H3406">
        <v>0</v>
      </c>
      <c r="I3406">
        <v>0</v>
      </c>
      <c r="J3406">
        <v>1</v>
      </c>
      <c r="K3406">
        <v>0</v>
      </c>
      <c r="L3406">
        <v>0</v>
      </c>
      <c r="M3406">
        <v>0</v>
      </c>
    </row>
    <row r="3407" spans="1:13" x14ac:dyDescent="0.2">
      <c r="A3407">
        <v>5770818</v>
      </c>
      <c r="B3407" t="s">
        <v>6289</v>
      </c>
      <c r="C3407" t="s">
        <v>12534</v>
      </c>
      <c r="D3407" t="s">
        <v>12656</v>
      </c>
      <c r="E3407" t="s">
        <v>6292</v>
      </c>
      <c r="F3407" t="s">
        <v>12535</v>
      </c>
      <c r="G3407" t="s">
        <v>12657</v>
      </c>
      <c r="H3407">
        <v>0</v>
      </c>
      <c r="I3407">
        <v>0</v>
      </c>
      <c r="J3407">
        <v>1</v>
      </c>
      <c r="K3407">
        <v>0</v>
      </c>
      <c r="L3407">
        <v>0</v>
      </c>
      <c r="M3407">
        <v>0</v>
      </c>
    </row>
    <row r="3408" spans="1:13" x14ac:dyDescent="0.2">
      <c r="A3408">
        <v>5798047</v>
      </c>
      <c r="B3408" t="s">
        <v>6289</v>
      </c>
      <c r="C3408" t="s">
        <v>12534</v>
      </c>
      <c r="D3408" t="s">
        <v>9794</v>
      </c>
      <c r="E3408" t="s">
        <v>6292</v>
      </c>
      <c r="F3408" t="s">
        <v>12535</v>
      </c>
      <c r="G3408" t="s">
        <v>9795</v>
      </c>
      <c r="H3408">
        <v>0</v>
      </c>
      <c r="I3408">
        <v>0</v>
      </c>
      <c r="J3408">
        <v>0</v>
      </c>
      <c r="K3408">
        <v>0</v>
      </c>
      <c r="L3408">
        <v>0</v>
      </c>
      <c r="M3408">
        <v>0</v>
      </c>
    </row>
    <row r="3409" spans="1:13" x14ac:dyDescent="0.2">
      <c r="A3409">
        <v>5770849</v>
      </c>
      <c r="B3409" t="s">
        <v>6289</v>
      </c>
      <c r="C3409" t="s">
        <v>12534</v>
      </c>
      <c r="D3409" t="s">
        <v>12658</v>
      </c>
      <c r="E3409" t="s">
        <v>6292</v>
      </c>
      <c r="F3409" t="s">
        <v>12535</v>
      </c>
      <c r="G3409" t="s">
        <v>12659</v>
      </c>
      <c r="H3409">
        <v>0</v>
      </c>
      <c r="I3409">
        <v>0</v>
      </c>
      <c r="J3409">
        <v>1</v>
      </c>
      <c r="K3409">
        <v>0</v>
      </c>
      <c r="L3409">
        <v>0</v>
      </c>
      <c r="M3409">
        <v>0</v>
      </c>
    </row>
    <row r="3410" spans="1:13" x14ac:dyDescent="0.2">
      <c r="A3410">
        <v>5770052</v>
      </c>
      <c r="B3410" t="s">
        <v>6289</v>
      </c>
      <c r="C3410" t="s">
        <v>12534</v>
      </c>
      <c r="D3410" t="s">
        <v>6796</v>
      </c>
      <c r="E3410" t="s">
        <v>6292</v>
      </c>
      <c r="F3410" t="s">
        <v>12535</v>
      </c>
      <c r="G3410" t="s">
        <v>6797</v>
      </c>
      <c r="H3410">
        <v>0</v>
      </c>
      <c r="I3410">
        <v>0</v>
      </c>
      <c r="J3410">
        <v>1</v>
      </c>
      <c r="K3410">
        <v>0</v>
      </c>
      <c r="L3410">
        <v>0</v>
      </c>
      <c r="M3410">
        <v>0</v>
      </c>
    </row>
    <row r="3411" spans="1:13" x14ac:dyDescent="0.2">
      <c r="A3411">
        <v>5798053</v>
      </c>
      <c r="B3411" t="s">
        <v>6289</v>
      </c>
      <c r="C3411" t="s">
        <v>12534</v>
      </c>
      <c r="D3411" t="s">
        <v>12660</v>
      </c>
      <c r="E3411" t="s">
        <v>6292</v>
      </c>
      <c r="F3411" t="s">
        <v>12535</v>
      </c>
      <c r="G3411" t="s">
        <v>12661</v>
      </c>
      <c r="H3411">
        <v>0</v>
      </c>
      <c r="I3411">
        <v>0</v>
      </c>
      <c r="J3411">
        <v>0</v>
      </c>
      <c r="K3411">
        <v>0</v>
      </c>
      <c r="L3411">
        <v>0</v>
      </c>
      <c r="M3411">
        <v>0</v>
      </c>
    </row>
    <row r="3412" spans="1:13" x14ac:dyDescent="0.2">
      <c r="A3412">
        <v>5770005</v>
      </c>
      <c r="B3412" t="s">
        <v>6289</v>
      </c>
      <c r="C3412" t="s">
        <v>12534</v>
      </c>
      <c r="D3412" t="s">
        <v>12662</v>
      </c>
      <c r="E3412" t="s">
        <v>6292</v>
      </c>
      <c r="F3412" t="s">
        <v>12535</v>
      </c>
      <c r="G3412" t="s">
        <v>12663</v>
      </c>
      <c r="H3412">
        <v>0</v>
      </c>
      <c r="I3412">
        <v>0</v>
      </c>
      <c r="J3412">
        <v>0</v>
      </c>
      <c r="K3412">
        <v>0</v>
      </c>
      <c r="L3412">
        <v>0</v>
      </c>
      <c r="M3412">
        <v>0</v>
      </c>
    </row>
    <row r="3413" spans="1:13" x14ac:dyDescent="0.2">
      <c r="A3413">
        <v>5770836</v>
      </c>
      <c r="B3413" t="s">
        <v>6289</v>
      </c>
      <c r="C3413" t="s">
        <v>12534</v>
      </c>
      <c r="D3413" t="s">
        <v>11067</v>
      </c>
      <c r="E3413" t="s">
        <v>6292</v>
      </c>
      <c r="F3413" t="s">
        <v>12535</v>
      </c>
      <c r="G3413" t="s">
        <v>11068</v>
      </c>
      <c r="H3413">
        <v>0</v>
      </c>
      <c r="I3413">
        <v>0</v>
      </c>
      <c r="J3413">
        <v>1</v>
      </c>
      <c r="K3413">
        <v>0</v>
      </c>
      <c r="L3413">
        <v>0</v>
      </c>
      <c r="M3413">
        <v>0</v>
      </c>
    </row>
    <row r="3414" spans="1:13" x14ac:dyDescent="0.2">
      <c r="A3414">
        <v>5780981</v>
      </c>
      <c r="B3414" t="s">
        <v>6289</v>
      </c>
      <c r="C3414" t="s">
        <v>12534</v>
      </c>
      <c r="D3414" t="s">
        <v>7843</v>
      </c>
      <c r="E3414" t="s">
        <v>6292</v>
      </c>
      <c r="F3414" t="s">
        <v>12535</v>
      </c>
      <c r="G3414" t="s">
        <v>7844</v>
      </c>
      <c r="H3414">
        <v>0</v>
      </c>
      <c r="I3414">
        <v>0</v>
      </c>
      <c r="J3414">
        <v>1</v>
      </c>
      <c r="K3414">
        <v>0</v>
      </c>
      <c r="L3414">
        <v>0</v>
      </c>
      <c r="M3414">
        <v>0</v>
      </c>
    </row>
    <row r="3415" spans="1:13" x14ac:dyDescent="0.2">
      <c r="A3415">
        <v>5770803</v>
      </c>
      <c r="B3415" t="s">
        <v>6289</v>
      </c>
      <c r="C3415" t="s">
        <v>12534</v>
      </c>
      <c r="D3415" t="s">
        <v>12664</v>
      </c>
      <c r="E3415" t="s">
        <v>6292</v>
      </c>
      <c r="F3415" t="s">
        <v>12535</v>
      </c>
      <c r="G3415" t="s">
        <v>12665</v>
      </c>
      <c r="H3415">
        <v>0</v>
      </c>
      <c r="I3415">
        <v>0</v>
      </c>
      <c r="J3415">
        <v>1</v>
      </c>
      <c r="K3415">
        <v>0</v>
      </c>
      <c r="L3415">
        <v>0</v>
      </c>
      <c r="M3415">
        <v>0</v>
      </c>
    </row>
    <row r="3416" spans="1:13" x14ac:dyDescent="0.2">
      <c r="A3416">
        <v>5798066</v>
      </c>
      <c r="B3416" t="s">
        <v>6289</v>
      </c>
      <c r="C3416" t="s">
        <v>12534</v>
      </c>
      <c r="D3416" t="s">
        <v>12666</v>
      </c>
      <c r="E3416" t="s">
        <v>6292</v>
      </c>
      <c r="F3416" t="s">
        <v>12535</v>
      </c>
      <c r="G3416" t="s">
        <v>12667</v>
      </c>
      <c r="H3416">
        <v>0</v>
      </c>
      <c r="I3416">
        <v>0</v>
      </c>
      <c r="J3416">
        <v>1</v>
      </c>
      <c r="K3416">
        <v>0</v>
      </c>
      <c r="L3416">
        <v>0</v>
      </c>
      <c r="M3416">
        <v>0</v>
      </c>
    </row>
    <row r="3417" spans="1:13" x14ac:dyDescent="0.2">
      <c r="A3417">
        <v>5770831</v>
      </c>
      <c r="B3417" t="s">
        <v>6289</v>
      </c>
      <c r="C3417" t="s">
        <v>12534</v>
      </c>
      <c r="D3417" t="s">
        <v>12668</v>
      </c>
      <c r="E3417" t="s">
        <v>6292</v>
      </c>
      <c r="F3417" t="s">
        <v>12535</v>
      </c>
      <c r="G3417" t="s">
        <v>12669</v>
      </c>
      <c r="H3417">
        <v>0</v>
      </c>
      <c r="I3417">
        <v>0</v>
      </c>
      <c r="J3417">
        <v>1</v>
      </c>
      <c r="K3417">
        <v>0</v>
      </c>
      <c r="L3417">
        <v>0</v>
      </c>
      <c r="M3417">
        <v>0</v>
      </c>
    </row>
    <row r="3418" spans="1:13" x14ac:dyDescent="0.2">
      <c r="A3418">
        <v>5798046</v>
      </c>
      <c r="B3418" t="s">
        <v>6289</v>
      </c>
      <c r="C3418" t="s">
        <v>12534</v>
      </c>
      <c r="D3418" t="s">
        <v>6968</v>
      </c>
      <c r="E3418" t="s">
        <v>6292</v>
      </c>
      <c r="F3418" t="s">
        <v>12535</v>
      </c>
      <c r="G3418" t="s">
        <v>6969</v>
      </c>
      <c r="H3418">
        <v>0</v>
      </c>
      <c r="I3418">
        <v>0</v>
      </c>
      <c r="J3418">
        <v>0</v>
      </c>
      <c r="K3418">
        <v>0</v>
      </c>
      <c r="L3418">
        <v>0</v>
      </c>
      <c r="M3418">
        <v>0</v>
      </c>
    </row>
    <row r="3419" spans="1:13" x14ac:dyDescent="0.2">
      <c r="A3419">
        <v>5798065</v>
      </c>
      <c r="B3419" t="s">
        <v>6289</v>
      </c>
      <c r="C3419" t="s">
        <v>12534</v>
      </c>
      <c r="D3419" t="s">
        <v>12670</v>
      </c>
      <c r="E3419" t="s">
        <v>6292</v>
      </c>
      <c r="F3419" t="s">
        <v>12535</v>
      </c>
      <c r="G3419" t="s">
        <v>12671</v>
      </c>
      <c r="H3419">
        <v>0</v>
      </c>
      <c r="I3419">
        <v>0</v>
      </c>
      <c r="J3419">
        <v>1</v>
      </c>
      <c r="K3419">
        <v>0</v>
      </c>
      <c r="L3419">
        <v>0</v>
      </c>
      <c r="M3419">
        <v>0</v>
      </c>
    </row>
    <row r="3420" spans="1:13" x14ac:dyDescent="0.2">
      <c r="A3420">
        <v>5770813</v>
      </c>
      <c r="B3420" t="s">
        <v>6289</v>
      </c>
      <c r="C3420" t="s">
        <v>12534</v>
      </c>
      <c r="D3420" t="s">
        <v>12672</v>
      </c>
      <c r="E3420" t="s">
        <v>6292</v>
      </c>
      <c r="F3420" t="s">
        <v>12535</v>
      </c>
      <c r="G3420" t="s">
        <v>12673</v>
      </c>
      <c r="H3420">
        <v>0</v>
      </c>
      <c r="I3420">
        <v>0</v>
      </c>
      <c r="J3420">
        <v>0</v>
      </c>
      <c r="K3420">
        <v>0</v>
      </c>
      <c r="L3420">
        <v>0</v>
      </c>
      <c r="M3420">
        <v>0</v>
      </c>
    </row>
    <row r="3421" spans="1:13" x14ac:dyDescent="0.2">
      <c r="A3421">
        <v>5770025</v>
      </c>
      <c r="B3421" t="s">
        <v>6289</v>
      </c>
      <c r="C3421" t="s">
        <v>12534</v>
      </c>
      <c r="D3421" t="s">
        <v>11341</v>
      </c>
      <c r="E3421" t="s">
        <v>6292</v>
      </c>
      <c r="F3421" t="s">
        <v>12535</v>
      </c>
      <c r="G3421" t="s">
        <v>11342</v>
      </c>
      <c r="H3421">
        <v>0</v>
      </c>
      <c r="I3421">
        <v>0</v>
      </c>
      <c r="J3421">
        <v>0</v>
      </c>
      <c r="K3421">
        <v>0</v>
      </c>
      <c r="L3421">
        <v>0</v>
      </c>
      <c r="M3421">
        <v>0</v>
      </c>
    </row>
    <row r="3422" spans="1:13" x14ac:dyDescent="0.2">
      <c r="A3422">
        <v>5770027</v>
      </c>
      <c r="B3422" t="s">
        <v>6289</v>
      </c>
      <c r="C3422" t="s">
        <v>12534</v>
      </c>
      <c r="D3422" t="s">
        <v>12674</v>
      </c>
      <c r="E3422" t="s">
        <v>6292</v>
      </c>
      <c r="F3422" t="s">
        <v>12535</v>
      </c>
      <c r="G3422" t="s">
        <v>12675</v>
      </c>
      <c r="H3422">
        <v>0</v>
      </c>
      <c r="I3422">
        <v>0</v>
      </c>
      <c r="J3422">
        <v>0</v>
      </c>
      <c r="K3422">
        <v>0</v>
      </c>
      <c r="L3422">
        <v>0</v>
      </c>
      <c r="M3422">
        <v>0</v>
      </c>
    </row>
    <row r="3423" spans="1:13" x14ac:dyDescent="0.2">
      <c r="A3423">
        <v>5770026</v>
      </c>
      <c r="B3423" t="s">
        <v>6289</v>
      </c>
      <c r="C3423" t="s">
        <v>12534</v>
      </c>
      <c r="D3423" t="s">
        <v>12676</v>
      </c>
      <c r="E3423" t="s">
        <v>6292</v>
      </c>
      <c r="F3423" t="s">
        <v>12535</v>
      </c>
      <c r="G3423" t="s">
        <v>12677</v>
      </c>
      <c r="H3423">
        <v>0</v>
      </c>
      <c r="I3423">
        <v>0</v>
      </c>
      <c r="J3423">
        <v>0</v>
      </c>
      <c r="K3423">
        <v>0</v>
      </c>
      <c r="L3423">
        <v>0</v>
      </c>
      <c r="M3423">
        <v>0</v>
      </c>
    </row>
    <row r="3424" spans="1:13" x14ac:dyDescent="0.2">
      <c r="A3424">
        <v>5770028</v>
      </c>
      <c r="B3424" t="s">
        <v>6289</v>
      </c>
      <c r="C3424" t="s">
        <v>12534</v>
      </c>
      <c r="D3424" t="s">
        <v>12678</v>
      </c>
      <c r="E3424" t="s">
        <v>6292</v>
      </c>
      <c r="F3424" t="s">
        <v>12535</v>
      </c>
      <c r="G3424" t="s">
        <v>12679</v>
      </c>
      <c r="H3424">
        <v>0</v>
      </c>
      <c r="I3424">
        <v>0</v>
      </c>
      <c r="J3424">
        <v>0</v>
      </c>
      <c r="K3424">
        <v>0</v>
      </c>
      <c r="L3424">
        <v>0</v>
      </c>
      <c r="M3424">
        <v>0</v>
      </c>
    </row>
    <row r="3425" spans="1:13" x14ac:dyDescent="0.2">
      <c r="A3425">
        <v>5780967</v>
      </c>
      <c r="B3425" t="s">
        <v>6289</v>
      </c>
      <c r="C3425" t="s">
        <v>12534</v>
      </c>
      <c r="D3425" t="s">
        <v>12680</v>
      </c>
      <c r="E3425" t="s">
        <v>6292</v>
      </c>
      <c r="F3425" t="s">
        <v>12535</v>
      </c>
      <c r="G3425" t="s">
        <v>12681</v>
      </c>
      <c r="H3425">
        <v>0</v>
      </c>
      <c r="I3425">
        <v>0</v>
      </c>
      <c r="J3425">
        <v>0</v>
      </c>
      <c r="K3425">
        <v>0</v>
      </c>
      <c r="L3425">
        <v>0</v>
      </c>
      <c r="M3425">
        <v>0</v>
      </c>
    </row>
    <row r="3426" spans="1:13" x14ac:dyDescent="0.2">
      <c r="A3426">
        <v>5780963</v>
      </c>
      <c r="B3426" t="s">
        <v>6289</v>
      </c>
      <c r="C3426" t="s">
        <v>12534</v>
      </c>
      <c r="D3426" t="s">
        <v>12682</v>
      </c>
      <c r="E3426" t="s">
        <v>6292</v>
      </c>
      <c r="F3426" t="s">
        <v>12535</v>
      </c>
      <c r="G3426" t="s">
        <v>12683</v>
      </c>
      <c r="H3426">
        <v>0</v>
      </c>
      <c r="I3426">
        <v>0</v>
      </c>
      <c r="J3426">
        <v>1</v>
      </c>
      <c r="K3426">
        <v>0</v>
      </c>
      <c r="L3426">
        <v>0</v>
      </c>
      <c r="M3426">
        <v>0</v>
      </c>
    </row>
    <row r="3427" spans="1:13" x14ac:dyDescent="0.2">
      <c r="A3427">
        <v>5780951</v>
      </c>
      <c r="B3427" t="s">
        <v>6289</v>
      </c>
      <c r="C3427" t="s">
        <v>12534</v>
      </c>
      <c r="D3427" t="s">
        <v>12684</v>
      </c>
      <c r="E3427" t="s">
        <v>6292</v>
      </c>
      <c r="F3427" t="s">
        <v>12535</v>
      </c>
      <c r="G3427" t="s">
        <v>12685</v>
      </c>
      <c r="H3427">
        <v>0</v>
      </c>
      <c r="I3427">
        <v>0</v>
      </c>
      <c r="J3427">
        <v>0</v>
      </c>
      <c r="K3427">
        <v>0</v>
      </c>
      <c r="L3427">
        <v>0</v>
      </c>
      <c r="M3427">
        <v>0</v>
      </c>
    </row>
    <row r="3428" spans="1:13" x14ac:dyDescent="0.2">
      <c r="A3428">
        <v>5780964</v>
      </c>
      <c r="B3428" t="s">
        <v>6289</v>
      </c>
      <c r="C3428" t="s">
        <v>12534</v>
      </c>
      <c r="D3428" t="s">
        <v>12686</v>
      </c>
      <c r="E3428" t="s">
        <v>6292</v>
      </c>
      <c r="F3428" t="s">
        <v>12535</v>
      </c>
      <c r="G3428" t="s">
        <v>12687</v>
      </c>
      <c r="H3428">
        <v>0</v>
      </c>
      <c r="I3428">
        <v>0</v>
      </c>
      <c r="J3428">
        <v>0</v>
      </c>
      <c r="K3428">
        <v>0</v>
      </c>
      <c r="L3428">
        <v>0</v>
      </c>
      <c r="M3428">
        <v>0</v>
      </c>
    </row>
    <row r="3429" spans="1:13" x14ac:dyDescent="0.2">
      <c r="A3429">
        <v>5780958</v>
      </c>
      <c r="B3429" t="s">
        <v>6289</v>
      </c>
      <c r="C3429" t="s">
        <v>12534</v>
      </c>
      <c r="D3429" t="s">
        <v>12688</v>
      </c>
      <c r="E3429" t="s">
        <v>6292</v>
      </c>
      <c r="F3429" t="s">
        <v>12535</v>
      </c>
      <c r="G3429" t="s">
        <v>12689</v>
      </c>
      <c r="H3429">
        <v>0</v>
      </c>
      <c r="I3429">
        <v>0</v>
      </c>
      <c r="J3429">
        <v>0</v>
      </c>
      <c r="K3429">
        <v>0</v>
      </c>
      <c r="L3429">
        <v>0</v>
      </c>
      <c r="M3429">
        <v>0</v>
      </c>
    </row>
    <row r="3430" spans="1:13" x14ac:dyDescent="0.2">
      <c r="A3430">
        <v>5798037</v>
      </c>
      <c r="B3430" t="s">
        <v>6289</v>
      </c>
      <c r="C3430" t="s">
        <v>12534</v>
      </c>
      <c r="D3430" t="s">
        <v>6407</v>
      </c>
      <c r="E3430" t="s">
        <v>6292</v>
      </c>
      <c r="F3430" t="s">
        <v>12535</v>
      </c>
      <c r="G3430" t="s">
        <v>6408</v>
      </c>
      <c r="H3430">
        <v>0</v>
      </c>
      <c r="I3430">
        <v>0</v>
      </c>
      <c r="J3430">
        <v>0</v>
      </c>
      <c r="K3430">
        <v>0</v>
      </c>
      <c r="L3430">
        <v>0</v>
      </c>
      <c r="M3430">
        <v>0</v>
      </c>
    </row>
    <row r="3431" spans="1:13" x14ac:dyDescent="0.2">
      <c r="A3431">
        <v>5798055</v>
      </c>
      <c r="B3431" t="s">
        <v>6289</v>
      </c>
      <c r="C3431" t="s">
        <v>12534</v>
      </c>
      <c r="D3431" t="s">
        <v>7555</v>
      </c>
      <c r="E3431" t="s">
        <v>6292</v>
      </c>
      <c r="F3431" t="s">
        <v>12535</v>
      </c>
      <c r="G3431" t="s">
        <v>7556</v>
      </c>
      <c r="H3431">
        <v>0</v>
      </c>
      <c r="I3431">
        <v>0</v>
      </c>
      <c r="J3431">
        <v>0</v>
      </c>
      <c r="K3431">
        <v>0</v>
      </c>
      <c r="L3431">
        <v>0</v>
      </c>
      <c r="M3431">
        <v>0</v>
      </c>
    </row>
    <row r="3432" spans="1:13" x14ac:dyDescent="0.2">
      <c r="A3432">
        <v>5780912</v>
      </c>
      <c r="B3432" t="s">
        <v>6289</v>
      </c>
      <c r="C3432" t="s">
        <v>12534</v>
      </c>
      <c r="D3432" t="s">
        <v>12690</v>
      </c>
      <c r="E3432" t="s">
        <v>6292</v>
      </c>
      <c r="F3432" t="s">
        <v>12535</v>
      </c>
      <c r="G3432" t="s">
        <v>12691</v>
      </c>
      <c r="H3432">
        <v>0</v>
      </c>
      <c r="I3432">
        <v>0</v>
      </c>
      <c r="J3432">
        <v>1</v>
      </c>
      <c r="K3432">
        <v>0</v>
      </c>
      <c r="L3432">
        <v>0</v>
      </c>
      <c r="M3432">
        <v>0</v>
      </c>
    </row>
    <row r="3433" spans="1:13" x14ac:dyDescent="0.2">
      <c r="A3433">
        <v>5798001</v>
      </c>
      <c r="B3433" t="s">
        <v>6289</v>
      </c>
      <c r="C3433" t="s">
        <v>12534</v>
      </c>
      <c r="D3433" t="s">
        <v>12692</v>
      </c>
      <c r="E3433" t="s">
        <v>6292</v>
      </c>
      <c r="F3433" t="s">
        <v>12535</v>
      </c>
      <c r="G3433" t="s">
        <v>12693</v>
      </c>
      <c r="H3433">
        <v>0</v>
      </c>
      <c r="I3433">
        <v>0</v>
      </c>
      <c r="J3433">
        <v>1</v>
      </c>
      <c r="K3433">
        <v>0</v>
      </c>
      <c r="L3433">
        <v>0</v>
      </c>
      <c r="M3433">
        <v>0</v>
      </c>
    </row>
    <row r="3434" spans="1:13" x14ac:dyDescent="0.2">
      <c r="A3434">
        <v>5770844</v>
      </c>
      <c r="B3434" t="s">
        <v>6289</v>
      </c>
      <c r="C3434" t="s">
        <v>12534</v>
      </c>
      <c r="D3434" t="s">
        <v>12186</v>
      </c>
      <c r="E3434" t="s">
        <v>6292</v>
      </c>
      <c r="F3434" t="s">
        <v>12535</v>
      </c>
      <c r="G3434" t="s">
        <v>12187</v>
      </c>
      <c r="H3434">
        <v>0</v>
      </c>
      <c r="I3434">
        <v>0</v>
      </c>
      <c r="J3434">
        <v>1</v>
      </c>
      <c r="K3434">
        <v>0</v>
      </c>
      <c r="L3434">
        <v>0</v>
      </c>
      <c r="M3434">
        <v>0</v>
      </c>
    </row>
    <row r="3435" spans="1:13" x14ac:dyDescent="0.2">
      <c r="A3435">
        <v>5770053</v>
      </c>
      <c r="B3435" t="s">
        <v>6289</v>
      </c>
      <c r="C3435" t="s">
        <v>12534</v>
      </c>
      <c r="D3435" t="s">
        <v>12188</v>
      </c>
      <c r="E3435" t="s">
        <v>6292</v>
      </c>
      <c r="F3435" t="s">
        <v>12535</v>
      </c>
      <c r="G3435" t="s">
        <v>12189</v>
      </c>
      <c r="H3435">
        <v>0</v>
      </c>
      <c r="I3435">
        <v>0</v>
      </c>
      <c r="J3435">
        <v>0</v>
      </c>
      <c r="K3435">
        <v>0</v>
      </c>
      <c r="L3435">
        <v>0</v>
      </c>
      <c r="M3435">
        <v>0</v>
      </c>
    </row>
    <row r="3436" spans="1:13" x14ac:dyDescent="0.2">
      <c r="A3436">
        <v>5770065</v>
      </c>
      <c r="B3436" t="s">
        <v>6289</v>
      </c>
      <c r="C3436" t="s">
        <v>12534</v>
      </c>
      <c r="D3436" t="s">
        <v>12694</v>
      </c>
      <c r="E3436" t="s">
        <v>6292</v>
      </c>
      <c r="F3436" t="s">
        <v>12535</v>
      </c>
      <c r="G3436" t="s">
        <v>12695</v>
      </c>
      <c r="H3436">
        <v>0</v>
      </c>
      <c r="I3436">
        <v>0</v>
      </c>
      <c r="J3436">
        <v>1</v>
      </c>
      <c r="K3436">
        <v>0</v>
      </c>
      <c r="L3436">
        <v>0</v>
      </c>
      <c r="M3436">
        <v>0</v>
      </c>
    </row>
    <row r="3437" spans="1:13" x14ac:dyDescent="0.2">
      <c r="A3437">
        <v>5770066</v>
      </c>
      <c r="B3437" t="s">
        <v>6289</v>
      </c>
      <c r="C3437" t="s">
        <v>12534</v>
      </c>
      <c r="D3437" t="s">
        <v>12696</v>
      </c>
      <c r="E3437" t="s">
        <v>6292</v>
      </c>
      <c r="F3437" t="s">
        <v>12535</v>
      </c>
      <c r="G3437" t="s">
        <v>12697</v>
      </c>
      <c r="H3437">
        <v>0</v>
      </c>
      <c r="I3437">
        <v>0</v>
      </c>
      <c r="J3437">
        <v>1</v>
      </c>
      <c r="K3437">
        <v>0</v>
      </c>
      <c r="L3437">
        <v>0</v>
      </c>
      <c r="M3437">
        <v>0</v>
      </c>
    </row>
    <row r="3438" spans="1:13" x14ac:dyDescent="0.2">
      <c r="A3438">
        <v>5770054</v>
      </c>
      <c r="B3438" t="s">
        <v>6289</v>
      </c>
      <c r="C3438" t="s">
        <v>12534</v>
      </c>
      <c r="D3438" t="s">
        <v>12698</v>
      </c>
      <c r="E3438" t="s">
        <v>6292</v>
      </c>
      <c r="F3438" t="s">
        <v>12535</v>
      </c>
      <c r="G3438" t="s">
        <v>12699</v>
      </c>
      <c r="H3438">
        <v>0</v>
      </c>
      <c r="I3438">
        <v>0</v>
      </c>
      <c r="J3438">
        <v>1</v>
      </c>
      <c r="K3438">
        <v>0</v>
      </c>
      <c r="L3438">
        <v>0</v>
      </c>
      <c r="M3438">
        <v>0</v>
      </c>
    </row>
    <row r="3439" spans="1:13" x14ac:dyDescent="0.2">
      <c r="A3439">
        <v>5770067</v>
      </c>
      <c r="B3439" t="s">
        <v>6289</v>
      </c>
      <c r="C3439" t="s">
        <v>12534</v>
      </c>
      <c r="D3439" t="s">
        <v>12700</v>
      </c>
      <c r="E3439" t="s">
        <v>6292</v>
      </c>
      <c r="F3439" t="s">
        <v>12535</v>
      </c>
      <c r="G3439" t="s">
        <v>12701</v>
      </c>
      <c r="H3439">
        <v>0</v>
      </c>
      <c r="I3439">
        <v>0</v>
      </c>
      <c r="J3439">
        <v>1</v>
      </c>
      <c r="K3439">
        <v>0</v>
      </c>
      <c r="L3439">
        <v>0</v>
      </c>
      <c r="M3439">
        <v>0</v>
      </c>
    </row>
    <row r="3440" spans="1:13" x14ac:dyDescent="0.2">
      <c r="A3440">
        <v>5798036</v>
      </c>
      <c r="B3440" t="s">
        <v>6289</v>
      </c>
      <c r="C3440" t="s">
        <v>12534</v>
      </c>
      <c r="D3440" t="s">
        <v>12702</v>
      </c>
      <c r="E3440" t="s">
        <v>6292</v>
      </c>
      <c r="F3440" t="s">
        <v>12535</v>
      </c>
      <c r="G3440" t="s">
        <v>12703</v>
      </c>
      <c r="H3440">
        <v>0</v>
      </c>
      <c r="I3440">
        <v>0</v>
      </c>
      <c r="J3440">
        <v>0</v>
      </c>
      <c r="K3440">
        <v>0</v>
      </c>
      <c r="L3440">
        <v>0</v>
      </c>
      <c r="M3440">
        <v>0</v>
      </c>
    </row>
    <row r="3441" spans="1:13" x14ac:dyDescent="0.2">
      <c r="A3441">
        <v>5798025</v>
      </c>
      <c r="B3441" t="s">
        <v>6289</v>
      </c>
      <c r="C3441" t="s">
        <v>12534</v>
      </c>
      <c r="D3441" t="s">
        <v>11589</v>
      </c>
      <c r="E3441" t="s">
        <v>6292</v>
      </c>
      <c r="F3441" t="s">
        <v>12535</v>
      </c>
      <c r="G3441" t="s">
        <v>11590</v>
      </c>
      <c r="H3441">
        <v>0</v>
      </c>
      <c r="I3441">
        <v>0</v>
      </c>
      <c r="J3441">
        <v>0</v>
      </c>
      <c r="K3441">
        <v>0</v>
      </c>
      <c r="L3441">
        <v>0</v>
      </c>
      <c r="M3441">
        <v>0</v>
      </c>
    </row>
    <row r="3442" spans="1:13" x14ac:dyDescent="0.2">
      <c r="A3442">
        <v>5798023</v>
      </c>
      <c r="B3442" t="s">
        <v>6289</v>
      </c>
      <c r="C3442" t="s">
        <v>12534</v>
      </c>
      <c r="D3442" t="s">
        <v>9223</v>
      </c>
      <c r="E3442" t="s">
        <v>6292</v>
      </c>
      <c r="F3442" t="s">
        <v>12535</v>
      </c>
      <c r="G3442" t="s">
        <v>9224</v>
      </c>
      <c r="H3442">
        <v>0</v>
      </c>
      <c r="I3442">
        <v>0</v>
      </c>
      <c r="J3442">
        <v>0</v>
      </c>
      <c r="K3442">
        <v>0</v>
      </c>
      <c r="L3442">
        <v>0</v>
      </c>
      <c r="M3442">
        <v>0</v>
      </c>
    </row>
    <row r="3443" spans="1:13" x14ac:dyDescent="0.2">
      <c r="A3443">
        <v>5780932</v>
      </c>
      <c r="B3443" t="s">
        <v>6289</v>
      </c>
      <c r="C3443" t="s">
        <v>12534</v>
      </c>
      <c r="D3443" t="s">
        <v>12704</v>
      </c>
      <c r="E3443" t="s">
        <v>6292</v>
      </c>
      <c r="F3443" t="s">
        <v>12535</v>
      </c>
      <c r="G3443" t="s">
        <v>12705</v>
      </c>
      <c r="H3443">
        <v>0</v>
      </c>
      <c r="I3443">
        <v>0</v>
      </c>
      <c r="J3443">
        <v>1</v>
      </c>
      <c r="K3443">
        <v>0</v>
      </c>
      <c r="L3443">
        <v>0</v>
      </c>
      <c r="M3443">
        <v>0</v>
      </c>
    </row>
    <row r="3444" spans="1:13" x14ac:dyDescent="0.2">
      <c r="A3444">
        <v>5780934</v>
      </c>
      <c r="B3444" t="s">
        <v>6289</v>
      </c>
      <c r="C3444" t="s">
        <v>12534</v>
      </c>
      <c r="D3444" t="s">
        <v>12706</v>
      </c>
      <c r="E3444" t="s">
        <v>6292</v>
      </c>
      <c r="F3444" t="s">
        <v>12535</v>
      </c>
      <c r="G3444" t="s">
        <v>12707</v>
      </c>
      <c r="H3444">
        <v>0</v>
      </c>
      <c r="I3444">
        <v>0</v>
      </c>
      <c r="J3444">
        <v>1</v>
      </c>
      <c r="K3444">
        <v>0</v>
      </c>
      <c r="L3444">
        <v>0</v>
      </c>
      <c r="M3444">
        <v>0</v>
      </c>
    </row>
    <row r="3445" spans="1:13" x14ac:dyDescent="0.2">
      <c r="A3445">
        <v>5780933</v>
      </c>
      <c r="B3445" t="s">
        <v>6289</v>
      </c>
      <c r="C3445" t="s">
        <v>12534</v>
      </c>
      <c r="D3445" t="s">
        <v>12708</v>
      </c>
      <c r="E3445" t="s">
        <v>6292</v>
      </c>
      <c r="F3445" t="s">
        <v>12535</v>
      </c>
      <c r="G3445" t="s">
        <v>12709</v>
      </c>
      <c r="H3445">
        <v>0</v>
      </c>
      <c r="I3445">
        <v>0</v>
      </c>
      <c r="J3445">
        <v>1</v>
      </c>
      <c r="K3445">
        <v>0</v>
      </c>
      <c r="L3445">
        <v>0</v>
      </c>
      <c r="M3445">
        <v>0</v>
      </c>
    </row>
    <row r="3446" spans="1:13" x14ac:dyDescent="0.2">
      <c r="A3446">
        <v>5770055</v>
      </c>
      <c r="B3446" t="s">
        <v>6289</v>
      </c>
      <c r="C3446" t="s">
        <v>12534</v>
      </c>
      <c r="D3446" t="s">
        <v>12710</v>
      </c>
      <c r="E3446" t="s">
        <v>6292</v>
      </c>
      <c r="F3446" t="s">
        <v>12535</v>
      </c>
      <c r="G3446" t="s">
        <v>12711</v>
      </c>
      <c r="H3446">
        <v>0</v>
      </c>
      <c r="I3446">
        <v>0</v>
      </c>
      <c r="J3446">
        <v>0</v>
      </c>
      <c r="K3446">
        <v>0</v>
      </c>
      <c r="L3446">
        <v>0</v>
      </c>
      <c r="M3446">
        <v>0</v>
      </c>
    </row>
    <row r="3447" spans="1:13" x14ac:dyDescent="0.2">
      <c r="A3447">
        <v>5770056</v>
      </c>
      <c r="B3447" t="s">
        <v>6289</v>
      </c>
      <c r="C3447" t="s">
        <v>12534</v>
      </c>
      <c r="D3447" t="s">
        <v>12712</v>
      </c>
      <c r="E3447" t="s">
        <v>6292</v>
      </c>
      <c r="F3447" t="s">
        <v>12535</v>
      </c>
      <c r="G3447" t="s">
        <v>12713</v>
      </c>
      <c r="H3447">
        <v>0</v>
      </c>
      <c r="I3447">
        <v>0</v>
      </c>
      <c r="J3447">
        <v>1</v>
      </c>
      <c r="K3447">
        <v>0</v>
      </c>
      <c r="L3447">
        <v>0</v>
      </c>
      <c r="M3447">
        <v>0</v>
      </c>
    </row>
    <row r="3448" spans="1:13" x14ac:dyDescent="0.2">
      <c r="A3448">
        <v>5770845</v>
      </c>
      <c r="B3448" t="s">
        <v>6289</v>
      </c>
      <c r="C3448" t="s">
        <v>12534</v>
      </c>
      <c r="D3448" t="s">
        <v>12714</v>
      </c>
      <c r="E3448" t="s">
        <v>6292</v>
      </c>
      <c r="F3448" t="s">
        <v>12535</v>
      </c>
      <c r="G3448" t="s">
        <v>12715</v>
      </c>
      <c r="H3448">
        <v>0</v>
      </c>
      <c r="I3448">
        <v>0</v>
      </c>
      <c r="J3448">
        <v>1</v>
      </c>
      <c r="K3448">
        <v>0</v>
      </c>
      <c r="L3448">
        <v>0</v>
      </c>
      <c r="M3448">
        <v>0</v>
      </c>
    </row>
    <row r="3449" spans="1:13" x14ac:dyDescent="0.2">
      <c r="A3449">
        <v>5770001</v>
      </c>
      <c r="B3449" t="s">
        <v>6289</v>
      </c>
      <c r="C3449" t="s">
        <v>12534</v>
      </c>
      <c r="D3449" t="s">
        <v>12716</v>
      </c>
      <c r="E3449" t="s">
        <v>6292</v>
      </c>
      <c r="F3449" t="s">
        <v>12535</v>
      </c>
      <c r="G3449" t="s">
        <v>12717</v>
      </c>
      <c r="H3449">
        <v>0</v>
      </c>
      <c r="I3449">
        <v>0</v>
      </c>
      <c r="J3449">
        <v>0</v>
      </c>
      <c r="K3449">
        <v>0</v>
      </c>
      <c r="L3449">
        <v>0</v>
      </c>
      <c r="M3449">
        <v>0</v>
      </c>
    </row>
    <row r="3450" spans="1:13" x14ac:dyDescent="0.2">
      <c r="A3450">
        <v>5770816</v>
      </c>
      <c r="B3450" t="s">
        <v>6289</v>
      </c>
      <c r="C3450" t="s">
        <v>12534</v>
      </c>
      <c r="D3450" t="s">
        <v>12718</v>
      </c>
      <c r="E3450" t="s">
        <v>6292</v>
      </c>
      <c r="F3450" t="s">
        <v>12535</v>
      </c>
      <c r="G3450" t="s">
        <v>12719</v>
      </c>
      <c r="H3450">
        <v>0</v>
      </c>
      <c r="I3450">
        <v>0</v>
      </c>
      <c r="J3450">
        <v>1</v>
      </c>
      <c r="K3450">
        <v>0</v>
      </c>
      <c r="L3450">
        <v>0</v>
      </c>
      <c r="M3450">
        <v>0</v>
      </c>
    </row>
    <row r="3451" spans="1:13" x14ac:dyDescent="0.2">
      <c r="A3451">
        <v>5798031</v>
      </c>
      <c r="B3451" t="s">
        <v>6289</v>
      </c>
      <c r="C3451" t="s">
        <v>12534</v>
      </c>
      <c r="D3451" t="s">
        <v>12720</v>
      </c>
      <c r="E3451" t="s">
        <v>6292</v>
      </c>
      <c r="F3451" t="s">
        <v>12535</v>
      </c>
      <c r="G3451" t="s">
        <v>12721</v>
      </c>
      <c r="H3451">
        <v>0</v>
      </c>
      <c r="I3451">
        <v>0</v>
      </c>
      <c r="J3451">
        <v>0</v>
      </c>
      <c r="K3451">
        <v>0</v>
      </c>
      <c r="L3451">
        <v>0</v>
      </c>
      <c r="M3451">
        <v>0</v>
      </c>
    </row>
    <row r="3452" spans="1:13" x14ac:dyDescent="0.2">
      <c r="A3452">
        <v>5798035</v>
      </c>
      <c r="B3452" t="s">
        <v>6289</v>
      </c>
      <c r="C3452" t="s">
        <v>12534</v>
      </c>
      <c r="D3452" t="s">
        <v>12722</v>
      </c>
      <c r="E3452" t="s">
        <v>6292</v>
      </c>
      <c r="F3452" t="s">
        <v>12535</v>
      </c>
      <c r="G3452" t="s">
        <v>12723</v>
      </c>
      <c r="H3452">
        <v>0</v>
      </c>
      <c r="I3452">
        <v>0</v>
      </c>
      <c r="J3452">
        <v>0</v>
      </c>
      <c r="K3452">
        <v>0</v>
      </c>
      <c r="L3452">
        <v>0</v>
      </c>
      <c r="M3452">
        <v>0</v>
      </c>
    </row>
    <row r="3453" spans="1:13" x14ac:dyDescent="0.2">
      <c r="A3453">
        <v>5798014</v>
      </c>
      <c r="B3453" t="s">
        <v>6289</v>
      </c>
      <c r="C3453" t="s">
        <v>12534</v>
      </c>
      <c r="D3453" t="s">
        <v>12724</v>
      </c>
      <c r="E3453" t="s">
        <v>6292</v>
      </c>
      <c r="F3453" t="s">
        <v>12535</v>
      </c>
      <c r="G3453" t="s">
        <v>12725</v>
      </c>
      <c r="H3453">
        <v>0</v>
      </c>
      <c r="I3453">
        <v>0</v>
      </c>
      <c r="J3453">
        <v>1</v>
      </c>
      <c r="K3453">
        <v>0</v>
      </c>
      <c r="L3453">
        <v>0</v>
      </c>
      <c r="M3453">
        <v>0</v>
      </c>
    </row>
    <row r="3454" spans="1:13" x14ac:dyDescent="0.2">
      <c r="A3454">
        <v>5780975</v>
      </c>
      <c r="B3454" t="s">
        <v>6289</v>
      </c>
      <c r="C3454" t="s">
        <v>12534</v>
      </c>
      <c r="D3454" t="s">
        <v>12726</v>
      </c>
      <c r="E3454" t="s">
        <v>6292</v>
      </c>
      <c r="F3454" t="s">
        <v>12535</v>
      </c>
      <c r="G3454" t="s">
        <v>12727</v>
      </c>
      <c r="H3454">
        <v>0</v>
      </c>
      <c r="I3454">
        <v>0</v>
      </c>
      <c r="J3454">
        <v>1</v>
      </c>
      <c r="K3454">
        <v>0</v>
      </c>
      <c r="L3454">
        <v>0</v>
      </c>
      <c r="M3454">
        <v>0</v>
      </c>
    </row>
    <row r="3455" spans="1:13" x14ac:dyDescent="0.2">
      <c r="A3455">
        <v>5770804</v>
      </c>
      <c r="B3455" t="s">
        <v>6289</v>
      </c>
      <c r="C3455" t="s">
        <v>12534</v>
      </c>
      <c r="D3455" t="s">
        <v>12728</v>
      </c>
      <c r="E3455" t="s">
        <v>6292</v>
      </c>
      <c r="F3455" t="s">
        <v>12535</v>
      </c>
      <c r="G3455" t="s">
        <v>12729</v>
      </c>
      <c r="H3455">
        <v>0</v>
      </c>
      <c r="I3455">
        <v>0</v>
      </c>
      <c r="J3455">
        <v>1</v>
      </c>
      <c r="K3455">
        <v>0</v>
      </c>
      <c r="L3455">
        <v>0</v>
      </c>
      <c r="M3455">
        <v>0</v>
      </c>
    </row>
    <row r="3456" spans="1:13" x14ac:dyDescent="0.2">
      <c r="A3456">
        <v>5780911</v>
      </c>
      <c r="B3456" t="s">
        <v>6289</v>
      </c>
      <c r="C3456" t="s">
        <v>12534</v>
      </c>
      <c r="D3456" t="s">
        <v>12730</v>
      </c>
      <c r="E3456" t="s">
        <v>6292</v>
      </c>
      <c r="F3456" t="s">
        <v>12535</v>
      </c>
      <c r="G3456" t="s">
        <v>12731</v>
      </c>
      <c r="H3456">
        <v>0</v>
      </c>
      <c r="I3456">
        <v>0</v>
      </c>
      <c r="J3456">
        <v>1</v>
      </c>
      <c r="K3456">
        <v>0</v>
      </c>
      <c r="L3456">
        <v>0</v>
      </c>
      <c r="M3456">
        <v>0</v>
      </c>
    </row>
    <row r="3457" spans="1:13" x14ac:dyDescent="0.2">
      <c r="A3457">
        <v>5770832</v>
      </c>
      <c r="B3457" t="s">
        <v>6289</v>
      </c>
      <c r="C3457" t="s">
        <v>12534</v>
      </c>
      <c r="D3457" t="s">
        <v>12732</v>
      </c>
      <c r="E3457" t="s">
        <v>6292</v>
      </c>
      <c r="F3457" t="s">
        <v>12535</v>
      </c>
      <c r="G3457" t="s">
        <v>12733</v>
      </c>
      <c r="H3457">
        <v>0</v>
      </c>
      <c r="I3457">
        <v>0</v>
      </c>
      <c r="J3457">
        <v>1</v>
      </c>
      <c r="K3457">
        <v>0</v>
      </c>
      <c r="L3457">
        <v>0</v>
      </c>
      <c r="M3457">
        <v>0</v>
      </c>
    </row>
    <row r="3458" spans="1:13" x14ac:dyDescent="0.2">
      <c r="A3458">
        <v>5770015</v>
      </c>
      <c r="B3458" t="s">
        <v>6289</v>
      </c>
      <c r="C3458" t="s">
        <v>12534</v>
      </c>
      <c r="D3458" t="s">
        <v>6816</v>
      </c>
      <c r="E3458" t="s">
        <v>6292</v>
      </c>
      <c r="F3458" t="s">
        <v>12535</v>
      </c>
      <c r="G3458" t="s">
        <v>12734</v>
      </c>
      <c r="H3458">
        <v>0</v>
      </c>
      <c r="I3458">
        <v>0</v>
      </c>
      <c r="J3458">
        <v>0</v>
      </c>
      <c r="K3458">
        <v>0</v>
      </c>
      <c r="L3458">
        <v>0</v>
      </c>
      <c r="M3458">
        <v>0</v>
      </c>
    </row>
    <row r="3459" spans="1:13" x14ac:dyDescent="0.2">
      <c r="A3459">
        <v>5770014</v>
      </c>
      <c r="B3459" t="s">
        <v>6289</v>
      </c>
      <c r="C3459" t="s">
        <v>12534</v>
      </c>
      <c r="D3459" t="s">
        <v>12735</v>
      </c>
      <c r="E3459" t="s">
        <v>6292</v>
      </c>
      <c r="F3459" t="s">
        <v>12535</v>
      </c>
      <c r="G3459" t="s">
        <v>12736</v>
      </c>
      <c r="H3459">
        <v>0</v>
      </c>
      <c r="I3459">
        <v>0</v>
      </c>
      <c r="J3459">
        <v>0</v>
      </c>
      <c r="K3459">
        <v>0</v>
      </c>
      <c r="L3459">
        <v>0</v>
      </c>
      <c r="M3459">
        <v>0</v>
      </c>
    </row>
    <row r="3460" spans="1:13" x14ac:dyDescent="0.2">
      <c r="A3460">
        <v>5770013</v>
      </c>
      <c r="B3460" t="s">
        <v>6289</v>
      </c>
      <c r="C3460" t="s">
        <v>12534</v>
      </c>
      <c r="D3460" t="s">
        <v>12737</v>
      </c>
      <c r="E3460" t="s">
        <v>6292</v>
      </c>
      <c r="F3460" t="s">
        <v>12535</v>
      </c>
      <c r="G3460" t="s">
        <v>12738</v>
      </c>
      <c r="H3460">
        <v>0</v>
      </c>
      <c r="I3460">
        <v>0</v>
      </c>
      <c r="J3460">
        <v>1</v>
      </c>
      <c r="K3460">
        <v>0</v>
      </c>
      <c r="L3460">
        <v>0</v>
      </c>
      <c r="M3460">
        <v>0</v>
      </c>
    </row>
    <row r="3461" spans="1:13" x14ac:dyDescent="0.2">
      <c r="A3461">
        <v>5770012</v>
      </c>
      <c r="B3461" t="s">
        <v>6289</v>
      </c>
      <c r="C3461" t="s">
        <v>12534</v>
      </c>
      <c r="D3461" t="s">
        <v>12739</v>
      </c>
      <c r="E3461" t="s">
        <v>6292</v>
      </c>
      <c r="F3461" t="s">
        <v>12535</v>
      </c>
      <c r="G3461" t="s">
        <v>12740</v>
      </c>
      <c r="H3461">
        <v>0</v>
      </c>
      <c r="I3461">
        <v>0</v>
      </c>
      <c r="J3461">
        <v>1</v>
      </c>
      <c r="K3461">
        <v>0</v>
      </c>
      <c r="L3461">
        <v>0</v>
      </c>
      <c r="M3461">
        <v>0</v>
      </c>
    </row>
    <row r="3462" spans="1:13" x14ac:dyDescent="0.2">
      <c r="A3462">
        <v>5770016</v>
      </c>
      <c r="B3462" t="s">
        <v>6289</v>
      </c>
      <c r="C3462" t="s">
        <v>12534</v>
      </c>
      <c r="D3462" t="s">
        <v>12741</v>
      </c>
      <c r="E3462" t="s">
        <v>6292</v>
      </c>
      <c r="F3462" t="s">
        <v>12535</v>
      </c>
      <c r="G3462" t="s">
        <v>12742</v>
      </c>
      <c r="H3462">
        <v>0</v>
      </c>
      <c r="I3462">
        <v>0</v>
      </c>
      <c r="J3462">
        <v>1</v>
      </c>
      <c r="K3462">
        <v>0</v>
      </c>
      <c r="L3462">
        <v>0</v>
      </c>
      <c r="M3462">
        <v>0</v>
      </c>
    </row>
    <row r="3463" spans="1:13" x14ac:dyDescent="0.2">
      <c r="A3463">
        <v>5780913</v>
      </c>
      <c r="B3463" t="s">
        <v>6289</v>
      </c>
      <c r="C3463" t="s">
        <v>12534</v>
      </c>
      <c r="D3463" t="s">
        <v>7083</v>
      </c>
      <c r="E3463" t="s">
        <v>6292</v>
      </c>
      <c r="F3463" t="s">
        <v>12535</v>
      </c>
      <c r="G3463" t="s">
        <v>7084</v>
      </c>
      <c r="H3463">
        <v>0</v>
      </c>
      <c r="I3463">
        <v>0</v>
      </c>
      <c r="J3463">
        <v>1</v>
      </c>
      <c r="K3463">
        <v>0</v>
      </c>
      <c r="L3463">
        <v>0</v>
      </c>
      <c r="M3463">
        <v>0</v>
      </c>
    </row>
    <row r="3464" spans="1:13" x14ac:dyDescent="0.2">
      <c r="A3464">
        <v>5780985</v>
      </c>
      <c r="B3464" t="s">
        <v>6289</v>
      </c>
      <c r="C3464" t="s">
        <v>12534</v>
      </c>
      <c r="D3464" t="s">
        <v>12743</v>
      </c>
      <c r="E3464" t="s">
        <v>6292</v>
      </c>
      <c r="F3464" t="s">
        <v>12535</v>
      </c>
      <c r="G3464" t="s">
        <v>12744</v>
      </c>
      <c r="H3464">
        <v>0</v>
      </c>
      <c r="I3464">
        <v>0</v>
      </c>
      <c r="J3464">
        <v>0</v>
      </c>
      <c r="K3464">
        <v>0</v>
      </c>
      <c r="L3464">
        <v>0</v>
      </c>
      <c r="M3464">
        <v>0</v>
      </c>
    </row>
    <row r="3465" spans="1:13" x14ac:dyDescent="0.2">
      <c r="A3465">
        <v>5798024</v>
      </c>
      <c r="B3465" t="s">
        <v>6289</v>
      </c>
      <c r="C3465" t="s">
        <v>12534</v>
      </c>
      <c r="D3465" t="s">
        <v>12745</v>
      </c>
      <c r="E3465" t="s">
        <v>6292</v>
      </c>
      <c r="F3465" t="s">
        <v>12535</v>
      </c>
      <c r="G3465" t="s">
        <v>12746</v>
      </c>
      <c r="H3465">
        <v>0</v>
      </c>
      <c r="I3465">
        <v>0</v>
      </c>
      <c r="J3465">
        <v>0</v>
      </c>
      <c r="K3465">
        <v>0</v>
      </c>
      <c r="L3465">
        <v>0</v>
      </c>
      <c r="M3465">
        <v>0</v>
      </c>
    </row>
    <row r="3466" spans="1:13" x14ac:dyDescent="0.2">
      <c r="A3466">
        <v>5798013</v>
      </c>
      <c r="B3466" t="s">
        <v>6289</v>
      </c>
      <c r="C3466" t="s">
        <v>12534</v>
      </c>
      <c r="D3466" t="s">
        <v>12747</v>
      </c>
      <c r="E3466" t="s">
        <v>6292</v>
      </c>
      <c r="F3466" t="s">
        <v>12535</v>
      </c>
      <c r="G3466" t="s">
        <v>12748</v>
      </c>
      <c r="H3466">
        <v>0</v>
      </c>
      <c r="I3466">
        <v>0</v>
      </c>
      <c r="J3466">
        <v>1</v>
      </c>
      <c r="K3466">
        <v>0</v>
      </c>
      <c r="L3466">
        <v>0</v>
      </c>
      <c r="M3466">
        <v>0</v>
      </c>
    </row>
    <row r="3467" spans="1:13" x14ac:dyDescent="0.2">
      <c r="A3467">
        <v>5780947</v>
      </c>
      <c r="B3467" t="s">
        <v>6289</v>
      </c>
      <c r="C3467" t="s">
        <v>12534</v>
      </c>
      <c r="D3467" t="s">
        <v>12749</v>
      </c>
      <c r="E3467" t="s">
        <v>6292</v>
      </c>
      <c r="F3467" t="s">
        <v>12535</v>
      </c>
      <c r="G3467" t="s">
        <v>12750</v>
      </c>
      <c r="H3467">
        <v>0</v>
      </c>
      <c r="I3467">
        <v>0</v>
      </c>
      <c r="J3467">
        <v>1</v>
      </c>
      <c r="K3467">
        <v>0</v>
      </c>
      <c r="L3467">
        <v>0</v>
      </c>
      <c r="M3467">
        <v>0</v>
      </c>
    </row>
    <row r="3468" spans="1:13" x14ac:dyDescent="0.2">
      <c r="A3468">
        <v>5770811</v>
      </c>
      <c r="B3468" t="s">
        <v>6289</v>
      </c>
      <c r="C3468" t="s">
        <v>12534</v>
      </c>
      <c r="D3468" t="s">
        <v>12751</v>
      </c>
      <c r="E3468" t="s">
        <v>6292</v>
      </c>
      <c r="F3468" t="s">
        <v>12535</v>
      </c>
      <c r="G3468" t="s">
        <v>12752</v>
      </c>
      <c r="H3468">
        <v>0</v>
      </c>
      <c r="I3468">
        <v>0</v>
      </c>
      <c r="J3468">
        <v>0</v>
      </c>
      <c r="K3468">
        <v>0</v>
      </c>
      <c r="L3468">
        <v>0</v>
      </c>
      <c r="M3468">
        <v>0</v>
      </c>
    </row>
    <row r="3469" spans="1:13" x14ac:dyDescent="0.2">
      <c r="A3469">
        <v>5780976</v>
      </c>
      <c r="B3469" t="s">
        <v>6289</v>
      </c>
      <c r="C3469" t="s">
        <v>12534</v>
      </c>
      <c r="D3469" t="s">
        <v>12753</v>
      </c>
      <c r="E3469" t="s">
        <v>6292</v>
      </c>
      <c r="F3469" t="s">
        <v>12535</v>
      </c>
      <c r="G3469" t="s">
        <v>12754</v>
      </c>
      <c r="H3469">
        <v>0</v>
      </c>
      <c r="I3469">
        <v>0</v>
      </c>
      <c r="J3469">
        <v>1</v>
      </c>
      <c r="K3469">
        <v>0</v>
      </c>
      <c r="L3469">
        <v>0</v>
      </c>
      <c r="M3469">
        <v>0</v>
      </c>
    </row>
    <row r="3470" spans="1:13" x14ac:dyDescent="0.2">
      <c r="A3470">
        <v>5770042</v>
      </c>
      <c r="B3470" t="s">
        <v>6289</v>
      </c>
      <c r="C3470" t="s">
        <v>12534</v>
      </c>
      <c r="D3470" t="s">
        <v>12755</v>
      </c>
      <c r="E3470" t="s">
        <v>6292</v>
      </c>
      <c r="F3470" t="s">
        <v>12535</v>
      </c>
      <c r="G3470" t="s">
        <v>12756</v>
      </c>
      <c r="H3470">
        <v>0</v>
      </c>
      <c r="I3470">
        <v>0</v>
      </c>
      <c r="J3470">
        <v>1</v>
      </c>
      <c r="K3470">
        <v>0</v>
      </c>
      <c r="L3470">
        <v>0</v>
      </c>
      <c r="M3470">
        <v>0</v>
      </c>
    </row>
    <row r="3471" spans="1:13" x14ac:dyDescent="0.2">
      <c r="A3471">
        <v>5770044</v>
      </c>
      <c r="B3471" t="s">
        <v>6289</v>
      </c>
      <c r="C3471" t="s">
        <v>12534</v>
      </c>
      <c r="D3471" t="s">
        <v>12757</v>
      </c>
      <c r="E3471" t="s">
        <v>6292</v>
      </c>
      <c r="F3471" t="s">
        <v>12535</v>
      </c>
      <c r="G3471" t="s">
        <v>12758</v>
      </c>
      <c r="H3471">
        <v>0</v>
      </c>
      <c r="I3471">
        <v>0</v>
      </c>
      <c r="J3471">
        <v>1</v>
      </c>
      <c r="K3471">
        <v>0</v>
      </c>
      <c r="L3471">
        <v>0</v>
      </c>
      <c r="M3471">
        <v>0</v>
      </c>
    </row>
    <row r="3472" spans="1:13" x14ac:dyDescent="0.2">
      <c r="A3472">
        <v>5770047</v>
      </c>
      <c r="B3472" t="s">
        <v>6289</v>
      </c>
      <c r="C3472" t="s">
        <v>12534</v>
      </c>
      <c r="D3472" t="s">
        <v>12759</v>
      </c>
      <c r="E3472" t="s">
        <v>6292</v>
      </c>
      <c r="F3472" t="s">
        <v>12535</v>
      </c>
      <c r="G3472" t="s">
        <v>12760</v>
      </c>
      <c r="H3472">
        <v>0</v>
      </c>
      <c r="I3472">
        <v>0</v>
      </c>
      <c r="J3472">
        <v>1</v>
      </c>
      <c r="K3472">
        <v>0</v>
      </c>
      <c r="L3472">
        <v>0</v>
      </c>
      <c r="M3472">
        <v>0</v>
      </c>
    </row>
    <row r="3473" spans="1:13" x14ac:dyDescent="0.2">
      <c r="A3473">
        <v>5770048</v>
      </c>
      <c r="B3473" t="s">
        <v>6289</v>
      </c>
      <c r="C3473" t="s">
        <v>12534</v>
      </c>
      <c r="D3473" t="s">
        <v>12761</v>
      </c>
      <c r="E3473" t="s">
        <v>6292</v>
      </c>
      <c r="F3473" t="s">
        <v>12535</v>
      </c>
      <c r="G3473" t="s">
        <v>12762</v>
      </c>
      <c r="H3473">
        <v>0</v>
      </c>
      <c r="I3473">
        <v>0</v>
      </c>
      <c r="J3473">
        <v>0</v>
      </c>
      <c r="K3473">
        <v>0</v>
      </c>
      <c r="L3473">
        <v>0</v>
      </c>
      <c r="M3473">
        <v>0</v>
      </c>
    </row>
    <row r="3474" spans="1:13" x14ac:dyDescent="0.2">
      <c r="A3474">
        <v>5770045</v>
      </c>
      <c r="B3474" t="s">
        <v>6289</v>
      </c>
      <c r="C3474" t="s">
        <v>12534</v>
      </c>
      <c r="D3474" t="s">
        <v>12763</v>
      </c>
      <c r="E3474" t="s">
        <v>6292</v>
      </c>
      <c r="F3474" t="s">
        <v>12535</v>
      </c>
      <c r="G3474" t="s">
        <v>12764</v>
      </c>
      <c r="H3474">
        <v>0</v>
      </c>
      <c r="I3474">
        <v>0</v>
      </c>
      <c r="J3474">
        <v>1</v>
      </c>
      <c r="K3474">
        <v>0</v>
      </c>
      <c r="L3474">
        <v>0</v>
      </c>
      <c r="M3474">
        <v>0</v>
      </c>
    </row>
    <row r="3475" spans="1:13" x14ac:dyDescent="0.2">
      <c r="A3475">
        <v>5770046</v>
      </c>
      <c r="B3475" t="s">
        <v>6289</v>
      </c>
      <c r="C3475" t="s">
        <v>12534</v>
      </c>
      <c r="D3475" t="s">
        <v>12765</v>
      </c>
      <c r="E3475" t="s">
        <v>6292</v>
      </c>
      <c r="F3475" t="s">
        <v>12535</v>
      </c>
      <c r="G3475" t="s">
        <v>12766</v>
      </c>
      <c r="H3475">
        <v>0</v>
      </c>
      <c r="I3475">
        <v>0</v>
      </c>
      <c r="J3475">
        <v>1</v>
      </c>
      <c r="K3475">
        <v>0</v>
      </c>
      <c r="L3475">
        <v>0</v>
      </c>
      <c r="M3475">
        <v>0</v>
      </c>
    </row>
    <row r="3476" spans="1:13" x14ac:dyDescent="0.2">
      <c r="A3476">
        <v>5798021</v>
      </c>
      <c r="B3476" t="s">
        <v>6289</v>
      </c>
      <c r="C3476" t="s">
        <v>12534</v>
      </c>
      <c r="D3476" t="s">
        <v>12767</v>
      </c>
      <c r="E3476" t="s">
        <v>6292</v>
      </c>
      <c r="F3476" t="s">
        <v>12535</v>
      </c>
      <c r="G3476" t="s">
        <v>12768</v>
      </c>
      <c r="H3476">
        <v>0</v>
      </c>
      <c r="I3476">
        <v>0</v>
      </c>
      <c r="J3476">
        <v>0</v>
      </c>
      <c r="K3476">
        <v>0</v>
      </c>
      <c r="L3476">
        <v>0</v>
      </c>
      <c r="M3476">
        <v>0</v>
      </c>
    </row>
    <row r="3477" spans="1:13" x14ac:dyDescent="0.2">
      <c r="A3477">
        <v>5798004</v>
      </c>
      <c r="B3477" t="s">
        <v>6289</v>
      </c>
      <c r="C3477" t="s">
        <v>12534</v>
      </c>
      <c r="D3477" t="s">
        <v>12769</v>
      </c>
      <c r="E3477" t="s">
        <v>6292</v>
      </c>
      <c r="F3477" t="s">
        <v>12535</v>
      </c>
      <c r="G3477" t="s">
        <v>12770</v>
      </c>
      <c r="H3477">
        <v>0</v>
      </c>
      <c r="I3477">
        <v>0</v>
      </c>
      <c r="J3477">
        <v>1</v>
      </c>
      <c r="K3477">
        <v>0</v>
      </c>
      <c r="L3477">
        <v>0</v>
      </c>
      <c r="M3477">
        <v>0</v>
      </c>
    </row>
    <row r="3478" spans="1:13" x14ac:dyDescent="0.2">
      <c r="A3478">
        <v>5798038</v>
      </c>
      <c r="B3478" t="s">
        <v>6289</v>
      </c>
      <c r="C3478" t="s">
        <v>12534</v>
      </c>
      <c r="D3478" t="s">
        <v>12771</v>
      </c>
      <c r="E3478" t="s">
        <v>6292</v>
      </c>
      <c r="F3478" t="s">
        <v>12535</v>
      </c>
      <c r="G3478" t="s">
        <v>12772</v>
      </c>
      <c r="H3478">
        <v>0</v>
      </c>
      <c r="I3478">
        <v>0</v>
      </c>
      <c r="J3478">
        <v>0</v>
      </c>
      <c r="K3478">
        <v>0</v>
      </c>
      <c r="L3478">
        <v>0</v>
      </c>
      <c r="M3478">
        <v>0</v>
      </c>
    </row>
    <row r="3479" spans="1:13" x14ac:dyDescent="0.2">
      <c r="A3479">
        <v>5780931</v>
      </c>
      <c r="B3479" t="s">
        <v>6289</v>
      </c>
      <c r="C3479" t="s">
        <v>12534</v>
      </c>
      <c r="D3479" t="s">
        <v>12773</v>
      </c>
      <c r="E3479" t="s">
        <v>6292</v>
      </c>
      <c r="F3479" t="s">
        <v>12535</v>
      </c>
      <c r="G3479" t="s">
        <v>12774</v>
      </c>
      <c r="H3479">
        <v>0</v>
      </c>
      <c r="I3479">
        <v>0</v>
      </c>
      <c r="J3479">
        <v>1</v>
      </c>
      <c r="K3479">
        <v>0</v>
      </c>
      <c r="L3479">
        <v>0</v>
      </c>
      <c r="M3479">
        <v>0</v>
      </c>
    </row>
    <row r="3480" spans="1:13" x14ac:dyDescent="0.2">
      <c r="A3480">
        <v>5780936</v>
      </c>
      <c r="B3480" t="s">
        <v>6289</v>
      </c>
      <c r="C3480" t="s">
        <v>12534</v>
      </c>
      <c r="D3480" t="s">
        <v>12775</v>
      </c>
      <c r="E3480" t="s">
        <v>6292</v>
      </c>
      <c r="F3480" t="s">
        <v>12535</v>
      </c>
      <c r="G3480" t="s">
        <v>12776</v>
      </c>
      <c r="H3480">
        <v>0</v>
      </c>
      <c r="I3480">
        <v>0</v>
      </c>
      <c r="J3480">
        <v>1</v>
      </c>
      <c r="K3480">
        <v>0</v>
      </c>
      <c r="L3480">
        <v>0</v>
      </c>
      <c r="M3480">
        <v>0</v>
      </c>
    </row>
    <row r="3481" spans="1:13" x14ac:dyDescent="0.2">
      <c r="A3481">
        <v>5780937</v>
      </c>
      <c r="B3481" t="s">
        <v>6289</v>
      </c>
      <c r="C3481" t="s">
        <v>12534</v>
      </c>
      <c r="D3481" t="s">
        <v>12777</v>
      </c>
      <c r="E3481" t="s">
        <v>6292</v>
      </c>
      <c r="F3481" t="s">
        <v>12535</v>
      </c>
      <c r="G3481" t="s">
        <v>12778</v>
      </c>
      <c r="H3481">
        <v>0</v>
      </c>
      <c r="I3481">
        <v>0</v>
      </c>
      <c r="J3481">
        <v>1</v>
      </c>
      <c r="K3481">
        <v>0</v>
      </c>
      <c r="L3481">
        <v>0</v>
      </c>
      <c r="M3481">
        <v>0</v>
      </c>
    </row>
    <row r="3482" spans="1:13" x14ac:dyDescent="0.2">
      <c r="A3482">
        <v>5798011</v>
      </c>
      <c r="B3482" t="s">
        <v>6289</v>
      </c>
      <c r="C3482" t="s">
        <v>12534</v>
      </c>
      <c r="D3482" t="s">
        <v>12779</v>
      </c>
      <c r="E3482" t="s">
        <v>6292</v>
      </c>
      <c r="F3482" t="s">
        <v>12535</v>
      </c>
      <c r="G3482" t="s">
        <v>12780</v>
      </c>
      <c r="H3482">
        <v>0</v>
      </c>
      <c r="I3482">
        <v>0</v>
      </c>
      <c r="J3482">
        <v>1</v>
      </c>
      <c r="K3482">
        <v>0</v>
      </c>
      <c r="L3482">
        <v>0</v>
      </c>
      <c r="M3482">
        <v>0</v>
      </c>
    </row>
    <row r="3483" spans="1:13" x14ac:dyDescent="0.2">
      <c r="A3483">
        <v>5770812</v>
      </c>
      <c r="B3483" t="s">
        <v>6289</v>
      </c>
      <c r="C3483" t="s">
        <v>12534</v>
      </c>
      <c r="D3483" t="s">
        <v>12781</v>
      </c>
      <c r="E3483" t="s">
        <v>6292</v>
      </c>
      <c r="F3483" t="s">
        <v>12535</v>
      </c>
      <c r="G3483" t="s">
        <v>12782</v>
      </c>
      <c r="H3483">
        <v>0</v>
      </c>
      <c r="I3483">
        <v>0</v>
      </c>
      <c r="J3483">
        <v>0</v>
      </c>
      <c r="K3483">
        <v>0</v>
      </c>
      <c r="L3483">
        <v>0</v>
      </c>
      <c r="M3483">
        <v>0</v>
      </c>
    </row>
    <row r="3484" spans="1:13" x14ac:dyDescent="0.2">
      <c r="A3484">
        <v>5780973</v>
      </c>
      <c r="B3484" t="s">
        <v>6289</v>
      </c>
      <c r="C3484" t="s">
        <v>12534</v>
      </c>
      <c r="D3484" t="s">
        <v>12783</v>
      </c>
      <c r="E3484" t="s">
        <v>6292</v>
      </c>
      <c r="F3484" t="s">
        <v>12535</v>
      </c>
      <c r="G3484" t="s">
        <v>12784</v>
      </c>
      <c r="H3484">
        <v>0</v>
      </c>
      <c r="I3484">
        <v>0</v>
      </c>
      <c r="J3484">
        <v>1</v>
      </c>
      <c r="K3484">
        <v>0</v>
      </c>
      <c r="L3484">
        <v>0</v>
      </c>
      <c r="M3484">
        <v>0</v>
      </c>
    </row>
    <row r="3485" spans="1:13" x14ac:dyDescent="0.2">
      <c r="A3485">
        <v>5798032</v>
      </c>
      <c r="B3485" t="s">
        <v>6289</v>
      </c>
      <c r="C3485" t="s">
        <v>12534</v>
      </c>
      <c r="D3485" t="s">
        <v>12785</v>
      </c>
      <c r="E3485" t="s">
        <v>6292</v>
      </c>
      <c r="F3485" t="s">
        <v>12535</v>
      </c>
      <c r="G3485" t="s">
        <v>12786</v>
      </c>
      <c r="H3485">
        <v>0</v>
      </c>
      <c r="I3485">
        <v>0</v>
      </c>
      <c r="J3485">
        <v>0</v>
      </c>
      <c r="K3485">
        <v>0</v>
      </c>
      <c r="L3485">
        <v>0</v>
      </c>
      <c r="M3485">
        <v>0</v>
      </c>
    </row>
    <row r="3486" spans="1:13" x14ac:dyDescent="0.2">
      <c r="A3486">
        <v>5798027</v>
      </c>
      <c r="B3486" t="s">
        <v>6289</v>
      </c>
      <c r="C3486" t="s">
        <v>12534</v>
      </c>
      <c r="D3486" t="s">
        <v>9379</v>
      </c>
      <c r="E3486" t="s">
        <v>6292</v>
      </c>
      <c r="F3486" t="s">
        <v>12535</v>
      </c>
      <c r="G3486" t="s">
        <v>9380</v>
      </c>
      <c r="H3486">
        <v>0</v>
      </c>
      <c r="I3486">
        <v>0</v>
      </c>
      <c r="J3486">
        <v>0</v>
      </c>
      <c r="K3486">
        <v>0</v>
      </c>
      <c r="L3486">
        <v>0</v>
      </c>
      <c r="M3486">
        <v>0</v>
      </c>
    </row>
    <row r="3487" spans="1:13" x14ac:dyDescent="0.2">
      <c r="A3487">
        <v>5780984</v>
      </c>
      <c r="B3487" t="s">
        <v>6289</v>
      </c>
      <c r="C3487" t="s">
        <v>12534</v>
      </c>
      <c r="D3487" t="s">
        <v>12787</v>
      </c>
      <c r="E3487" t="s">
        <v>6292</v>
      </c>
      <c r="F3487" t="s">
        <v>12535</v>
      </c>
      <c r="G3487" t="s">
        <v>12788</v>
      </c>
      <c r="H3487">
        <v>0</v>
      </c>
      <c r="I3487">
        <v>0</v>
      </c>
      <c r="J3487">
        <v>1</v>
      </c>
      <c r="K3487">
        <v>0</v>
      </c>
      <c r="L3487">
        <v>0</v>
      </c>
      <c r="M3487">
        <v>0</v>
      </c>
    </row>
    <row r="3488" spans="1:13" x14ac:dyDescent="0.2">
      <c r="A3488">
        <v>5780948</v>
      </c>
      <c r="B3488" t="s">
        <v>6289</v>
      </c>
      <c r="C3488" t="s">
        <v>12534</v>
      </c>
      <c r="D3488" t="s">
        <v>12789</v>
      </c>
      <c r="E3488" t="s">
        <v>6292</v>
      </c>
      <c r="F3488" t="s">
        <v>12535</v>
      </c>
      <c r="G3488" t="s">
        <v>12790</v>
      </c>
      <c r="H3488">
        <v>0</v>
      </c>
      <c r="I3488">
        <v>0</v>
      </c>
      <c r="J3488">
        <v>1</v>
      </c>
      <c r="K3488">
        <v>0</v>
      </c>
      <c r="L3488">
        <v>0</v>
      </c>
      <c r="M3488">
        <v>0</v>
      </c>
    </row>
    <row r="3489" spans="1:13" x14ac:dyDescent="0.2">
      <c r="A3489">
        <v>5770807</v>
      </c>
      <c r="B3489" t="s">
        <v>6289</v>
      </c>
      <c r="C3489" t="s">
        <v>12534</v>
      </c>
      <c r="D3489" t="s">
        <v>12791</v>
      </c>
      <c r="E3489" t="s">
        <v>6292</v>
      </c>
      <c r="F3489" t="s">
        <v>12535</v>
      </c>
      <c r="G3489" t="s">
        <v>12792</v>
      </c>
      <c r="H3489">
        <v>0</v>
      </c>
      <c r="I3489">
        <v>0</v>
      </c>
      <c r="J3489">
        <v>1</v>
      </c>
      <c r="K3489">
        <v>0</v>
      </c>
      <c r="L3489">
        <v>0</v>
      </c>
      <c r="M3489">
        <v>0</v>
      </c>
    </row>
    <row r="3490" spans="1:13" x14ac:dyDescent="0.2">
      <c r="A3490">
        <v>5798051</v>
      </c>
      <c r="B3490" t="s">
        <v>6289</v>
      </c>
      <c r="C3490" t="s">
        <v>12534</v>
      </c>
      <c r="D3490" t="s">
        <v>12793</v>
      </c>
      <c r="E3490" t="s">
        <v>6292</v>
      </c>
      <c r="F3490" t="s">
        <v>12535</v>
      </c>
      <c r="G3490" t="s">
        <v>12794</v>
      </c>
      <c r="H3490">
        <v>0</v>
      </c>
      <c r="I3490">
        <v>0</v>
      </c>
      <c r="J3490">
        <v>0</v>
      </c>
      <c r="K3490">
        <v>0</v>
      </c>
      <c r="L3490">
        <v>0</v>
      </c>
      <c r="M3490">
        <v>0</v>
      </c>
    </row>
    <row r="3491" spans="1:13" x14ac:dyDescent="0.2">
      <c r="A3491">
        <v>5770017</v>
      </c>
      <c r="B3491" t="s">
        <v>6289</v>
      </c>
      <c r="C3491" t="s">
        <v>12534</v>
      </c>
      <c r="D3491" t="s">
        <v>12795</v>
      </c>
      <c r="E3491" t="s">
        <v>6292</v>
      </c>
      <c r="F3491" t="s">
        <v>12535</v>
      </c>
      <c r="G3491" t="s">
        <v>12796</v>
      </c>
      <c r="H3491">
        <v>0</v>
      </c>
      <c r="I3491">
        <v>0</v>
      </c>
      <c r="J3491">
        <v>0</v>
      </c>
      <c r="K3491">
        <v>0</v>
      </c>
      <c r="L3491">
        <v>0</v>
      </c>
      <c r="M3491">
        <v>0</v>
      </c>
    </row>
    <row r="3492" spans="1:13" x14ac:dyDescent="0.2">
      <c r="A3492">
        <v>5770805</v>
      </c>
      <c r="B3492" t="s">
        <v>6289</v>
      </c>
      <c r="C3492" t="s">
        <v>12534</v>
      </c>
      <c r="D3492" t="s">
        <v>12797</v>
      </c>
      <c r="E3492" t="s">
        <v>6292</v>
      </c>
      <c r="F3492" t="s">
        <v>12535</v>
      </c>
      <c r="G3492" t="s">
        <v>12798</v>
      </c>
      <c r="H3492">
        <v>0</v>
      </c>
      <c r="I3492">
        <v>0</v>
      </c>
      <c r="J3492">
        <v>1</v>
      </c>
      <c r="K3492">
        <v>0</v>
      </c>
      <c r="L3492">
        <v>0</v>
      </c>
      <c r="M3492">
        <v>0</v>
      </c>
    </row>
    <row r="3493" spans="1:13" x14ac:dyDescent="0.2">
      <c r="A3493">
        <v>5780953</v>
      </c>
      <c r="B3493" t="s">
        <v>6289</v>
      </c>
      <c r="C3493" t="s">
        <v>12534</v>
      </c>
      <c r="D3493" t="s">
        <v>12799</v>
      </c>
      <c r="E3493" t="s">
        <v>6292</v>
      </c>
      <c r="F3493" t="s">
        <v>12535</v>
      </c>
      <c r="G3493" t="s">
        <v>12800</v>
      </c>
      <c r="H3493">
        <v>0</v>
      </c>
      <c r="I3493">
        <v>0</v>
      </c>
      <c r="J3493">
        <v>1</v>
      </c>
      <c r="K3493">
        <v>0</v>
      </c>
      <c r="L3493">
        <v>0</v>
      </c>
      <c r="M3493">
        <v>0</v>
      </c>
    </row>
    <row r="3494" spans="1:13" x14ac:dyDescent="0.2">
      <c r="A3494">
        <v>5780957</v>
      </c>
      <c r="B3494" t="s">
        <v>6289</v>
      </c>
      <c r="C3494" t="s">
        <v>12534</v>
      </c>
      <c r="D3494" t="s">
        <v>12801</v>
      </c>
      <c r="E3494" t="s">
        <v>6292</v>
      </c>
      <c r="F3494" t="s">
        <v>12535</v>
      </c>
      <c r="G3494" t="s">
        <v>12802</v>
      </c>
      <c r="H3494">
        <v>0</v>
      </c>
      <c r="I3494">
        <v>0</v>
      </c>
      <c r="J3494">
        <v>1</v>
      </c>
      <c r="K3494">
        <v>0</v>
      </c>
      <c r="L3494">
        <v>0</v>
      </c>
      <c r="M3494">
        <v>0</v>
      </c>
    </row>
    <row r="3495" spans="1:13" x14ac:dyDescent="0.2">
      <c r="A3495">
        <v>5780952</v>
      </c>
      <c r="B3495" t="s">
        <v>6289</v>
      </c>
      <c r="C3495" t="s">
        <v>12534</v>
      </c>
      <c r="D3495" t="s">
        <v>7771</v>
      </c>
      <c r="E3495" t="s">
        <v>6292</v>
      </c>
      <c r="F3495" t="s">
        <v>12535</v>
      </c>
      <c r="G3495" t="s">
        <v>7772</v>
      </c>
      <c r="H3495">
        <v>0</v>
      </c>
      <c r="I3495">
        <v>0</v>
      </c>
      <c r="J3495">
        <v>0</v>
      </c>
      <c r="K3495">
        <v>0</v>
      </c>
      <c r="L3495">
        <v>0</v>
      </c>
      <c r="M3495">
        <v>0</v>
      </c>
    </row>
    <row r="3496" spans="1:13" x14ac:dyDescent="0.2">
      <c r="A3496">
        <v>5780965</v>
      </c>
      <c r="B3496" t="s">
        <v>6289</v>
      </c>
      <c r="C3496" t="s">
        <v>12534</v>
      </c>
      <c r="D3496" t="s">
        <v>7773</v>
      </c>
      <c r="E3496" t="s">
        <v>6292</v>
      </c>
      <c r="F3496" t="s">
        <v>12535</v>
      </c>
      <c r="G3496" t="s">
        <v>7774</v>
      </c>
      <c r="H3496">
        <v>0</v>
      </c>
      <c r="I3496">
        <v>0</v>
      </c>
      <c r="J3496">
        <v>1</v>
      </c>
      <c r="K3496">
        <v>0</v>
      </c>
      <c r="L3496">
        <v>0</v>
      </c>
      <c r="M3496">
        <v>0</v>
      </c>
    </row>
    <row r="3497" spans="1:13" x14ac:dyDescent="0.2">
      <c r="A3497">
        <v>5798045</v>
      </c>
      <c r="B3497" t="s">
        <v>6289</v>
      </c>
      <c r="C3497" t="s">
        <v>12534</v>
      </c>
      <c r="D3497" t="s">
        <v>8195</v>
      </c>
      <c r="E3497" t="s">
        <v>6292</v>
      </c>
      <c r="F3497" t="s">
        <v>12535</v>
      </c>
      <c r="G3497" t="s">
        <v>8196</v>
      </c>
      <c r="H3497">
        <v>0</v>
      </c>
      <c r="I3497">
        <v>0</v>
      </c>
      <c r="J3497">
        <v>0</v>
      </c>
      <c r="K3497">
        <v>0</v>
      </c>
      <c r="L3497">
        <v>0</v>
      </c>
      <c r="M3497">
        <v>0</v>
      </c>
    </row>
    <row r="3498" spans="1:13" x14ac:dyDescent="0.2">
      <c r="A3498">
        <v>5780922</v>
      </c>
      <c r="B3498" t="s">
        <v>6289</v>
      </c>
      <c r="C3498" t="s">
        <v>12534</v>
      </c>
      <c r="D3498" t="s">
        <v>11269</v>
      </c>
      <c r="E3498" t="s">
        <v>6292</v>
      </c>
      <c r="F3498" t="s">
        <v>12535</v>
      </c>
      <c r="G3498" t="s">
        <v>11270</v>
      </c>
      <c r="H3498">
        <v>0</v>
      </c>
      <c r="I3498">
        <v>0</v>
      </c>
      <c r="J3498">
        <v>1</v>
      </c>
      <c r="K3498">
        <v>0</v>
      </c>
      <c r="L3498">
        <v>0</v>
      </c>
      <c r="M3498">
        <v>0</v>
      </c>
    </row>
    <row r="3499" spans="1:13" x14ac:dyDescent="0.2">
      <c r="A3499">
        <v>5780923</v>
      </c>
      <c r="B3499" t="s">
        <v>6289</v>
      </c>
      <c r="C3499" t="s">
        <v>12534</v>
      </c>
      <c r="D3499" t="s">
        <v>12803</v>
      </c>
      <c r="E3499" t="s">
        <v>6292</v>
      </c>
      <c r="F3499" t="s">
        <v>12535</v>
      </c>
      <c r="G3499" t="s">
        <v>12804</v>
      </c>
      <c r="H3499">
        <v>0</v>
      </c>
      <c r="I3499">
        <v>0</v>
      </c>
      <c r="J3499">
        <v>1</v>
      </c>
      <c r="K3499">
        <v>0</v>
      </c>
      <c r="L3499">
        <v>0</v>
      </c>
      <c r="M3499">
        <v>0</v>
      </c>
    </row>
    <row r="3500" spans="1:13" x14ac:dyDescent="0.2">
      <c r="A3500">
        <v>5770032</v>
      </c>
      <c r="B3500" t="s">
        <v>6289</v>
      </c>
      <c r="C3500" t="s">
        <v>12534</v>
      </c>
      <c r="D3500" t="s">
        <v>12805</v>
      </c>
      <c r="E3500" t="s">
        <v>6292</v>
      </c>
      <c r="F3500" t="s">
        <v>12535</v>
      </c>
      <c r="G3500" t="s">
        <v>12806</v>
      </c>
      <c r="H3500">
        <v>0</v>
      </c>
      <c r="I3500">
        <v>0</v>
      </c>
      <c r="J3500">
        <v>1</v>
      </c>
      <c r="K3500">
        <v>0</v>
      </c>
      <c r="L3500">
        <v>0</v>
      </c>
      <c r="M3500">
        <v>0</v>
      </c>
    </row>
    <row r="3501" spans="1:13" x14ac:dyDescent="0.2">
      <c r="A3501">
        <v>5770036</v>
      </c>
      <c r="B3501" t="s">
        <v>6289</v>
      </c>
      <c r="C3501" t="s">
        <v>12534</v>
      </c>
      <c r="D3501" t="s">
        <v>12807</v>
      </c>
      <c r="E3501" t="s">
        <v>6292</v>
      </c>
      <c r="F3501" t="s">
        <v>12535</v>
      </c>
      <c r="G3501" t="s">
        <v>12808</v>
      </c>
      <c r="H3501">
        <v>0</v>
      </c>
      <c r="I3501">
        <v>0</v>
      </c>
      <c r="J3501">
        <v>1</v>
      </c>
      <c r="K3501">
        <v>0</v>
      </c>
      <c r="L3501">
        <v>0</v>
      </c>
      <c r="M3501">
        <v>0</v>
      </c>
    </row>
    <row r="3502" spans="1:13" x14ac:dyDescent="0.2">
      <c r="A3502">
        <v>5770035</v>
      </c>
      <c r="B3502" t="s">
        <v>6289</v>
      </c>
      <c r="C3502" t="s">
        <v>12534</v>
      </c>
      <c r="D3502" t="s">
        <v>12809</v>
      </c>
      <c r="E3502" t="s">
        <v>6292</v>
      </c>
      <c r="F3502" t="s">
        <v>12535</v>
      </c>
      <c r="G3502" t="s">
        <v>12810</v>
      </c>
      <c r="H3502">
        <v>0</v>
      </c>
      <c r="I3502">
        <v>0</v>
      </c>
      <c r="J3502">
        <v>1</v>
      </c>
      <c r="K3502">
        <v>0</v>
      </c>
      <c r="L3502">
        <v>0</v>
      </c>
      <c r="M3502">
        <v>0</v>
      </c>
    </row>
    <row r="3503" spans="1:13" x14ac:dyDescent="0.2">
      <c r="A3503">
        <v>5770037</v>
      </c>
      <c r="B3503" t="s">
        <v>6289</v>
      </c>
      <c r="C3503" t="s">
        <v>12534</v>
      </c>
      <c r="D3503" t="s">
        <v>12811</v>
      </c>
      <c r="E3503" t="s">
        <v>6292</v>
      </c>
      <c r="F3503" t="s">
        <v>12535</v>
      </c>
      <c r="G3503" t="s">
        <v>12812</v>
      </c>
      <c r="H3503">
        <v>0</v>
      </c>
      <c r="I3503">
        <v>0</v>
      </c>
      <c r="J3503">
        <v>1</v>
      </c>
      <c r="K3503">
        <v>0</v>
      </c>
      <c r="L3503">
        <v>0</v>
      </c>
      <c r="M3503">
        <v>0</v>
      </c>
    </row>
    <row r="3504" spans="1:13" x14ac:dyDescent="0.2">
      <c r="A3504">
        <v>5770033</v>
      </c>
      <c r="B3504" t="s">
        <v>6289</v>
      </c>
      <c r="C3504" t="s">
        <v>12534</v>
      </c>
      <c r="D3504" t="s">
        <v>12813</v>
      </c>
      <c r="E3504" t="s">
        <v>6292</v>
      </c>
      <c r="F3504" t="s">
        <v>12535</v>
      </c>
      <c r="G3504" t="s">
        <v>12814</v>
      </c>
      <c r="H3504">
        <v>0</v>
      </c>
      <c r="I3504">
        <v>0</v>
      </c>
      <c r="J3504">
        <v>1</v>
      </c>
      <c r="K3504">
        <v>0</v>
      </c>
      <c r="L3504">
        <v>0</v>
      </c>
      <c r="M3504">
        <v>0</v>
      </c>
    </row>
    <row r="3505" spans="1:13" x14ac:dyDescent="0.2">
      <c r="A3505">
        <v>5770034</v>
      </c>
      <c r="B3505" t="s">
        <v>6289</v>
      </c>
      <c r="C3505" t="s">
        <v>12534</v>
      </c>
      <c r="D3505" t="s">
        <v>12815</v>
      </c>
      <c r="E3505" t="s">
        <v>6292</v>
      </c>
      <c r="F3505" t="s">
        <v>12535</v>
      </c>
      <c r="G3505" t="s">
        <v>12816</v>
      </c>
      <c r="H3505">
        <v>0</v>
      </c>
      <c r="I3505">
        <v>0</v>
      </c>
      <c r="J3505">
        <v>1</v>
      </c>
      <c r="K3505">
        <v>0</v>
      </c>
      <c r="L3505">
        <v>0</v>
      </c>
      <c r="M3505">
        <v>0</v>
      </c>
    </row>
    <row r="3506" spans="1:13" x14ac:dyDescent="0.2">
      <c r="A3506">
        <v>5780966</v>
      </c>
      <c r="B3506" t="s">
        <v>6289</v>
      </c>
      <c r="C3506" t="s">
        <v>12534</v>
      </c>
      <c r="D3506" t="s">
        <v>12443</v>
      </c>
      <c r="E3506" t="s">
        <v>6292</v>
      </c>
      <c r="F3506" t="s">
        <v>12535</v>
      </c>
      <c r="G3506" t="s">
        <v>12444</v>
      </c>
      <c r="H3506">
        <v>0</v>
      </c>
      <c r="I3506">
        <v>0</v>
      </c>
      <c r="J3506">
        <v>1</v>
      </c>
      <c r="K3506">
        <v>0</v>
      </c>
      <c r="L3506">
        <v>0</v>
      </c>
      <c r="M3506">
        <v>0</v>
      </c>
    </row>
    <row r="3507" spans="1:13" x14ac:dyDescent="0.2">
      <c r="A3507">
        <v>5780921</v>
      </c>
      <c r="B3507" t="s">
        <v>6289</v>
      </c>
      <c r="C3507" t="s">
        <v>12534</v>
      </c>
      <c r="D3507" t="s">
        <v>12817</v>
      </c>
      <c r="E3507" t="s">
        <v>6292</v>
      </c>
      <c r="F3507" t="s">
        <v>12535</v>
      </c>
      <c r="G3507" t="s">
        <v>12818</v>
      </c>
      <c r="H3507">
        <v>0</v>
      </c>
      <c r="I3507">
        <v>0</v>
      </c>
      <c r="J3507">
        <v>1</v>
      </c>
      <c r="K3507">
        <v>0</v>
      </c>
      <c r="L3507">
        <v>0</v>
      </c>
      <c r="M3507">
        <v>0</v>
      </c>
    </row>
    <row r="3508" spans="1:13" x14ac:dyDescent="0.2">
      <c r="A3508">
        <v>5770814</v>
      </c>
      <c r="B3508" t="s">
        <v>6289</v>
      </c>
      <c r="C3508" t="s">
        <v>12534</v>
      </c>
      <c r="D3508" t="s">
        <v>12819</v>
      </c>
      <c r="E3508" t="s">
        <v>6292</v>
      </c>
      <c r="F3508" t="s">
        <v>12535</v>
      </c>
      <c r="G3508" t="s">
        <v>12820</v>
      </c>
      <c r="H3508">
        <v>0</v>
      </c>
      <c r="I3508">
        <v>0</v>
      </c>
      <c r="J3508">
        <v>0</v>
      </c>
      <c r="K3508">
        <v>0</v>
      </c>
      <c r="L3508">
        <v>0</v>
      </c>
      <c r="M3508">
        <v>0</v>
      </c>
    </row>
    <row r="3509" spans="1:13" x14ac:dyDescent="0.2">
      <c r="A3509">
        <v>5780961</v>
      </c>
      <c r="B3509" t="s">
        <v>6289</v>
      </c>
      <c r="C3509" t="s">
        <v>12534</v>
      </c>
      <c r="D3509" t="s">
        <v>12821</v>
      </c>
      <c r="E3509" t="s">
        <v>6292</v>
      </c>
      <c r="F3509" t="s">
        <v>12535</v>
      </c>
      <c r="G3509" t="s">
        <v>12822</v>
      </c>
      <c r="H3509">
        <v>0</v>
      </c>
      <c r="I3509">
        <v>0</v>
      </c>
      <c r="J3509">
        <v>1</v>
      </c>
      <c r="K3509">
        <v>0</v>
      </c>
      <c r="L3509">
        <v>0</v>
      </c>
      <c r="M3509">
        <v>0</v>
      </c>
    </row>
    <row r="3510" spans="1:13" x14ac:dyDescent="0.2">
      <c r="A3510">
        <v>5798054</v>
      </c>
      <c r="B3510" t="s">
        <v>6289</v>
      </c>
      <c r="C3510" t="s">
        <v>12534</v>
      </c>
      <c r="D3510" t="s">
        <v>12823</v>
      </c>
      <c r="E3510" t="s">
        <v>6292</v>
      </c>
      <c r="F3510" t="s">
        <v>12535</v>
      </c>
      <c r="G3510" t="s">
        <v>12824</v>
      </c>
      <c r="H3510">
        <v>0</v>
      </c>
      <c r="I3510">
        <v>0</v>
      </c>
      <c r="J3510">
        <v>0</v>
      </c>
      <c r="K3510">
        <v>0</v>
      </c>
      <c r="L3510">
        <v>0</v>
      </c>
      <c r="M3510">
        <v>0</v>
      </c>
    </row>
    <row r="3511" spans="1:13" x14ac:dyDescent="0.2">
      <c r="A3511">
        <v>5780914</v>
      </c>
      <c r="B3511" t="s">
        <v>6289</v>
      </c>
      <c r="C3511" t="s">
        <v>12534</v>
      </c>
      <c r="D3511" t="s">
        <v>9313</v>
      </c>
      <c r="E3511" t="s">
        <v>6292</v>
      </c>
      <c r="F3511" t="s">
        <v>12535</v>
      </c>
      <c r="G3511" t="s">
        <v>9314</v>
      </c>
      <c r="H3511">
        <v>0</v>
      </c>
      <c r="I3511">
        <v>0</v>
      </c>
      <c r="J3511">
        <v>1</v>
      </c>
      <c r="K3511">
        <v>0</v>
      </c>
      <c r="L3511">
        <v>0</v>
      </c>
      <c r="M3511">
        <v>0</v>
      </c>
    </row>
    <row r="3512" spans="1:13" x14ac:dyDescent="0.2">
      <c r="A3512">
        <v>5798057</v>
      </c>
      <c r="B3512" t="s">
        <v>6289</v>
      </c>
      <c r="C3512" t="s">
        <v>12534</v>
      </c>
      <c r="D3512" t="s">
        <v>6323</v>
      </c>
      <c r="E3512" t="s">
        <v>6292</v>
      </c>
      <c r="F3512" t="s">
        <v>12535</v>
      </c>
      <c r="G3512" t="s">
        <v>6324</v>
      </c>
      <c r="H3512">
        <v>0</v>
      </c>
      <c r="I3512">
        <v>0</v>
      </c>
      <c r="J3512">
        <v>0</v>
      </c>
      <c r="K3512">
        <v>0</v>
      </c>
      <c r="L3512">
        <v>0</v>
      </c>
      <c r="M3512">
        <v>0</v>
      </c>
    </row>
    <row r="3513" spans="1:13" x14ac:dyDescent="0.2">
      <c r="A3513">
        <v>5798005</v>
      </c>
      <c r="B3513" t="s">
        <v>6289</v>
      </c>
      <c r="C3513" t="s">
        <v>12534</v>
      </c>
      <c r="D3513" t="s">
        <v>6617</v>
      </c>
      <c r="E3513" t="s">
        <v>6292</v>
      </c>
      <c r="F3513" t="s">
        <v>12535</v>
      </c>
      <c r="G3513" t="s">
        <v>6618</v>
      </c>
      <c r="H3513">
        <v>0</v>
      </c>
      <c r="I3513">
        <v>0</v>
      </c>
      <c r="J3513">
        <v>1</v>
      </c>
      <c r="K3513">
        <v>0</v>
      </c>
      <c r="L3513">
        <v>0</v>
      </c>
      <c r="M3513">
        <v>0</v>
      </c>
    </row>
    <row r="3514" spans="1:13" x14ac:dyDescent="0.2">
      <c r="A3514">
        <v>5770062</v>
      </c>
      <c r="B3514" t="s">
        <v>6289</v>
      </c>
      <c r="C3514" t="s">
        <v>12534</v>
      </c>
      <c r="D3514" t="s">
        <v>12825</v>
      </c>
      <c r="E3514" t="s">
        <v>6292</v>
      </c>
      <c r="F3514" t="s">
        <v>12535</v>
      </c>
      <c r="G3514" t="s">
        <v>12826</v>
      </c>
      <c r="H3514">
        <v>0</v>
      </c>
      <c r="I3514">
        <v>0</v>
      </c>
      <c r="J3514">
        <v>1</v>
      </c>
      <c r="K3514">
        <v>0</v>
      </c>
      <c r="L3514">
        <v>0</v>
      </c>
      <c r="M3514">
        <v>0</v>
      </c>
    </row>
    <row r="3515" spans="1:13" x14ac:dyDescent="0.2">
      <c r="A3515">
        <v>5770061</v>
      </c>
      <c r="B3515" t="s">
        <v>6289</v>
      </c>
      <c r="C3515" t="s">
        <v>12534</v>
      </c>
      <c r="D3515" t="s">
        <v>12827</v>
      </c>
      <c r="E3515" t="s">
        <v>6292</v>
      </c>
      <c r="F3515" t="s">
        <v>12535</v>
      </c>
      <c r="G3515" t="s">
        <v>12828</v>
      </c>
      <c r="H3515">
        <v>0</v>
      </c>
      <c r="I3515">
        <v>0</v>
      </c>
      <c r="J3515">
        <v>1</v>
      </c>
      <c r="K3515">
        <v>0</v>
      </c>
      <c r="L3515">
        <v>0</v>
      </c>
      <c r="M3515">
        <v>0</v>
      </c>
    </row>
    <row r="3516" spans="1:13" x14ac:dyDescent="0.2">
      <c r="A3516">
        <v>5798022</v>
      </c>
      <c r="B3516" t="s">
        <v>6289</v>
      </c>
      <c r="C3516" t="s">
        <v>12534</v>
      </c>
      <c r="D3516" t="s">
        <v>9569</v>
      </c>
      <c r="E3516" t="s">
        <v>6292</v>
      </c>
      <c r="F3516" t="s">
        <v>12535</v>
      </c>
      <c r="G3516" t="s">
        <v>9570</v>
      </c>
      <c r="H3516">
        <v>1</v>
      </c>
      <c r="I3516">
        <v>0</v>
      </c>
      <c r="J3516">
        <v>0</v>
      </c>
      <c r="K3516">
        <v>0</v>
      </c>
      <c r="L3516">
        <v>0</v>
      </c>
      <c r="M3516">
        <v>0</v>
      </c>
    </row>
    <row r="3517" spans="1:13" x14ac:dyDescent="0.2">
      <c r="A3517">
        <v>6300272</v>
      </c>
      <c r="B3517" t="s">
        <v>6289</v>
      </c>
      <c r="C3517" t="s">
        <v>12534</v>
      </c>
      <c r="D3517" t="s">
        <v>12829</v>
      </c>
      <c r="E3517" t="s">
        <v>6292</v>
      </c>
      <c r="F3517" t="s">
        <v>12535</v>
      </c>
      <c r="G3517" t="s">
        <v>12830</v>
      </c>
      <c r="H3517">
        <v>1</v>
      </c>
      <c r="I3517">
        <v>0</v>
      </c>
      <c r="J3517">
        <v>0</v>
      </c>
      <c r="K3517">
        <v>0</v>
      </c>
      <c r="L3517">
        <v>0</v>
      </c>
      <c r="M3517">
        <v>0</v>
      </c>
    </row>
    <row r="3518" spans="1:13" x14ac:dyDescent="0.2">
      <c r="A3518">
        <v>5798026</v>
      </c>
      <c r="B3518" t="s">
        <v>6289</v>
      </c>
      <c r="C3518" t="s">
        <v>12534</v>
      </c>
      <c r="D3518" t="s">
        <v>12072</v>
      </c>
      <c r="E3518" t="s">
        <v>6292</v>
      </c>
      <c r="F3518" t="s">
        <v>12535</v>
      </c>
      <c r="G3518" t="s">
        <v>12073</v>
      </c>
      <c r="H3518">
        <v>0</v>
      </c>
      <c r="I3518">
        <v>0</v>
      </c>
      <c r="J3518">
        <v>0</v>
      </c>
      <c r="K3518">
        <v>0</v>
      </c>
      <c r="L3518">
        <v>0</v>
      </c>
      <c r="M3518">
        <v>0</v>
      </c>
    </row>
    <row r="3519" spans="1:13" x14ac:dyDescent="0.2">
      <c r="A3519">
        <v>5798063</v>
      </c>
      <c r="B3519" t="s">
        <v>6289</v>
      </c>
      <c r="C3519" t="s">
        <v>12534</v>
      </c>
      <c r="D3519" t="s">
        <v>12831</v>
      </c>
      <c r="E3519" t="s">
        <v>6292</v>
      </c>
      <c r="F3519" t="s">
        <v>12535</v>
      </c>
      <c r="G3519" t="s">
        <v>12832</v>
      </c>
      <c r="H3519">
        <v>0</v>
      </c>
      <c r="I3519">
        <v>0</v>
      </c>
      <c r="J3519">
        <v>1</v>
      </c>
      <c r="K3519">
        <v>0</v>
      </c>
      <c r="L3519">
        <v>0</v>
      </c>
      <c r="M3519">
        <v>0</v>
      </c>
    </row>
    <row r="3520" spans="1:13" x14ac:dyDescent="0.2">
      <c r="A3520">
        <v>5770808</v>
      </c>
      <c r="B3520" t="s">
        <v>6289</v>
      </c>
      <c r="C3520" t="s">
        <v>12534</v>
      </c>
      <c r="D3520" t="s">
        <v>12833</v>
      </c>
      <c r="E3520" t="s">
        <v>6292</v>
      </c>
      <c r="F3520" t="s">
        <v>12535</v>
      </c>
      <c r="G3520" t="s">
        <v>12834</v>
      </c>
      <c r="H3520">
        <v>0</v>
      </c>
      <c r="I3520">
        <v>0</v>
      </c>
      <c r="J3520">
        <v>1</v>
      </c>
      <c r="K3520">
        <v>0</v>
      </c>
      <c r="L3520">
        <v>0</v>
      </c>
      <c r="M3520">
        <v>0</v>
      </c>
    </row>
    <row r="3521" spans="1:13" x14ac:dyDescent="0.2">
      <c r="A3521">
        <v>5780954</v>
      </c>
      <c r="B3521" t="s">
        <v>6289</v>
      </c>
      <c r="C3521" t="s">
        <v>12534</v>
      </c>
      <c r="D3521" t="s">
        <v>12835</v>
      </c>
      <c r="E3521" t="s">
        <v>6292</v>
      </c>
      <c r="F3521" t="s">
        <v>12535</v>
      </c>
      <c r="G3521" t="s">
        <v>12836</v>
      </c>
      <c r="H3521">
        <v>0</v>
      </c>
      <c r="I3521">
        <v>0</v>
      </c>
      <c r="J3521">
        <v>0</v>
      </c>
      <c r="K3521">
        <v>0</v>
      </c>
      <c r="L3521">
        <v>0</v>
      </c>
      <c r="M3521">
        <v>0</v>
      </c>
    </row>
    <row r="3522" spans="1:13" x14ac:dyDescent="0.2">
      <c r="A3522">
        <v>5780956</v>
      </c>
      <c r="B3522" t="s">
        <v>6289</v>
      </c>
      <c r="C3522" t="s">
        <v>12534</v>
      </c>
      <c r="D3522" t="s">
        <v>12837</v>
      </c>
      <c r="E3522" t="s">
        <v>6292</v>
      </c>
      <c r="F3522" t="s">
        <v>12535</v>
      </c>
      <c r="G3522" t="s">
        <v>12838</v>
      </c>
      <c r="H3522">
        <v>0</v>
      </c>
      <c r="I3522">
        <v>0</v>
      </c>
      <c r="J3522">
        <v>0</v>
      </c>
      <c r="K3522">
        <v>0</v>
      </c>
      <c r="L3522">
        <v>0</v>
      </c>
      <c r="M3522">
        <v>0</v>
      </c>
    </row>
    <row r="3523" spans="1:13" x14ac:dyDescent="0.2">
      <c r="A3523">
        <v>5780955</v>
      </c>
      <c r="B3523" t="s">
        <v>6289</v>
      </c>
      <c r="C3523" t="s">
        <v>12534</v>
      </c>
      <c r="D3523" t="s">
        <v>12839</v>
      </c>
      <c r="E3523" t="s">
        <v>6292</v>
      </c>
      <c r="F3523" t="s">
        <v>12535</v>
      </c>
      <c r="G3523" t="s">
        <v>12840</v>
      </c>
      <c r="H3523">
        <v>0</v>
      </c>
      <c r="I3523">
        <v>0</v>
      </c>
      <c r="J3523">
        <v>0</v>
      </c>
      <c r="K3523">
        <v>0</v>
      </c>
      <c r="L3523">
        <v>0</v>
      </c>
      <c r="M3523">
        <v>0</v>
      </c>
    </row>
    <row r="3524" spans="1:13" x14ac:dyDescent="0.2">
      <c r="A3524">
        <v>5780924</v>
      </c>
      <c r="B3524" t="s">
        <v>6289</v>
      </c>
      <c r="C3524" t="s">
        <v>12534</v>
      </c>
      <c r="D3524" t="s">
        <v>12841</v>
      </c>
      <c r="E3524" t="s">
        <v>6292</v>
      </c>
      <c r="F3524" t="s">
        <v>12535</v>
      </c>
      <c r="G3524" t="s">
        <v>12842</v>
      </c>
      <c r="H3524">
        <v>0</v>
      </c>
      <c r="I3524">
        <v>0</v>
      </c>
      <c r="J3524">
        <v>1</v>
      </c>
      <c r="K3524">
        <v>0</v>
      </c>
      <c r="L3524">
        <v>0</v>
      </c>
      <c r="M3524">
        <v>0</v>
      </c>
    </row>
    <row r="3525" spans="1:13" x14ac:dyDescent="0.2">
      <c r="A3525">
        <v>5780983</v>
      </c>
      <c r="B3525" t="s">
        <v>6289</v>
      </c>
      <c r="C3525" t="s">
        <v>12534</v>
      </c>
      <c r="D3525" t="s">
        <v>12843</v>
      </c>
      <c r="E3525" t="s">
        <v>6292</v>
      </c>
      <c r="F3525" t="s">
        <v>12535</v>
      </c>
      <c r="G3525" t="s">
        <v>12844</v>
      </c>
      <c r="H3525">
        <v>0</v>
      </c>
      <c r="I3525">
        <v>0</v>
      </c>
      <c r="J3525">
        <v>0</v>
      </c>
      <c r="K3525">
        <v>0</v>
      </c>
      <c r="L3525">
        <v>0</v>
      </c>
      <c r="M3525">
        <v>0</v>
      </c>
    </row>
    <row r="3526" spans="1:13" x14ac:dyDescent="0.2">
      <c r="A3526">
        <v>5780982</v>
      </c>
      <c r="B3526" t="s">
        <v>6289</v>
      </c>
      <c r="C3526" t="s">
        <v>12534</v>
      </c>
      <c r="D3526" t="s">
        <v>12845</v>
      </c>
      <c r="E3526" t="s">
        <v>6292</v>
      </c>
      <c r="F3526" t="s">
        <v>12535</v>
      </c>
      <c r="G3526" t="s">
        <v>12846</v>
      </c>
      <c r="H3526">
        <v>0</v>
      </c>
      <c r="I3526">
        <v>0</v>
      </c>
      <c r="J3526">
        <v>1</v>
      </c>
      <c r="K3526">
        <v>0</v>
      </c>
      <c r="L3526">
        <v>0</v>
      </c>
      <c r="M3526">
        <v>0</v>
      </c>
    </row>
    <row r="3527" spans="1:13" x14ac:dyDescent="0.2">
      <c r="A3527">
        <v>5780904</v>
      </c>
      <c r="B3527" t="s">
        <v>6289</v>
      </c>
      <c r="C3527" t="s">
        <v>12534</v>
      </c>
      <c r="D3527" t="s">
        <v>12847</v>
      </c>
      <c r="E3527" t="s">
        <v>6292</v>
      </c>
      <c r="F3527" t="s">
        <v>12535</v>
      </c>
      <c r="G3527" t="s">
        <v>12848</v>
      </c>
      <c r="H3527">
        <v>0</v>
      </c>
      <c r="I3527">
        <v>0</v>
      </c>
      <c r="J3527">
        <v>1</v>
      </c>
      <c r="K3527">
        <v>0</v>
      </c>
      <c r="L3527">
        <v>0</v>
      </c>
      <c r="M3527">
        <v>0</v>
      </c>
    </row>
    <row r="3528" spans="1:13" x14ac:dyDescent="0.2">
      <c r="A3528">
        <v>5770821</v>
      </c>
      <c r="B3528" t="s">
        <v>6289</v>
      </c>
      <c r="C3528" t="s">
        <v>12534</v>
      </c>
      <c r="D3528" t="s">
        <v>12849</v>
      </c>
      <c r="E3528" t="s">
        <v>6292</v>
      </c>
      <c r="F3528" t="s">
        <v>12535</v>
      </c>
      <c r="G3528" t="s">
        <v>12850</v>
      </c>
      <c r="H3528">
        <v>0</v>
      </c>
      <c r="I3528">
        <v>0</v>
      </c>
      <c r="J3528">
        <v>1</v>
      </c>
      <c r="K3528">
        <v>0</v>
      </c>
      <c r="L3528">
        <v>0</v>
      </c>
      <c r="M3528">
        <v>0</v>
      </c>
    </row>
    <row r="3529" spans="1:13" x14ac:dyDescent="0.2">
      <c r="A3529">
        <v>5798061</v>
      </c>
      <c r="B3529" t="s">
        <v>6289</v>
      </c>
      <c r="C3529" t="s">
        <v>12534</v>
      </c>
      <c r="D3529" t="s">
        <v>12851</v>
      </c>
      <c r="E3529" t="s">
        <v>6292</v>
      </c>
      <c r="F3529" t="s">
        <v>12535</v>
      </c>
      <c r="G3529" t="s">
        <v>12852</v>
      </c>
      <c r="H3529">
        <v>0</v>
      </c>
      <c r="I3529">
        <v>0</v>
      </c>
      <c r="J3529">
        <v>1</v>
      </c>
      <c r="K3529">
        <v>0</v>
      </c>
      <c r="L3529">
        <v>0</v>
      </c>
      <c r="M3529">
        <v>0</v>
      </c>
    </row>
    <row r="3530" spans="1:13" x14ac:dyDescent="0.2">
      <c r="A3530">
        <v>5780935</v>
      </c>
      <c r="B3530" t="s">
        <v>6289</v>
      </c>
      <c r="C3530" t="s">
        <v>12534</v>
      </c>
      <c r="D3530" t="s">
        <v>12853</v>
      </c>
      <c r="E3530" t="s">
        <v>6292</v>
      </c>
      <c r="F3530" t="s">
        <v>12535</v>
      </c>
      <c r="G3530" t="s">
        <v>12854</v>
      </c>
      <c r="H3530">
        <v>0</v>
      </c>
      <c r="I3530">
        <v>0</v>
      </c>
      <c r="J3530">
        <v>1</v>
      </c>
      <c r="K3530">
        <v>0</v>
      </c>
      <c r="L3530">
        <v>0</v>
      </c>
      <c r="M3530">
        <v>0</v>
      </c>
    </row>
    <row r="3531" spans="1:13" x14ac:dyDescent="0.2">
      <c r="A3531">
        <v>5780943</v>
      </c>
      <c r="B3531" t="s">
        <v>6289</v>
      </c>
      <c r="C3531" t="s">
        <v>12534</v>
      </c>
      <c r="D3531" t="s">
        <v>12855</v>
      </c>
      <c r="E3531" t="s">
        <v>6292</v>
      </c>
      <c r="F3531" t="s">
        <v>12535</v>
      </c>
      <c r="G3531" t="s">
        <v>12856</v>
      </c>
      <c r="H3531">
        <v>0</v>
      </c>
      <c r="I3531">
        <v>0</v>
      </c>
      <c r="J3531">
        <v>1</v>
      </c>
      <c r="K3531">
        <v>0</v>
      </c>
      <c r="L3531">
        <v>0</v>
      </c>
      <c r="M3531">
        <v>0</v>
      </c>
    </row>
    <row r="3532" spans="1:13" x14ac:dyDescent="0.2">
      <c r="A3532">
        <v>5780945</v>
      </c>
      <c r="B3532" t="s">
        <v>6289</v>
      </c>
      <c r="C3532" t="s">
        <v>12534</v>
      </c>
      <c r="D3532" t="s">
        <v>12857</v>
      </c>
      <c r="E3532" t="s">
        <v>6292</v>
      </c>
      <c r="F3532" t="s">
        <v>12535</v>
      </c>
      <c r="G3532" t="s">
        <v>12858</v>
      </c>
      <c r="H3532">
        <v>0</v>
      </c>
      <c r="I3532">
        <v>0</v>
      </c>
      <c r="J3532">
        <v>1</v>
      </c>
      <c r="K3532">
        <v>0</v>
      </c>
      <c r="L3532">
        <v>0</v>
      </c>
      <c r="M3532">
        <v>0</v>
      </c>
    </row>
    <row r="3533" spans="1:13" x14ac:dyDescent="0.2">
      <c r="A3533">
        <v>5780944</v>
      </c>
      <c r="B3533" t="s">
        <v>6289</v>
      </c>
      <c r="C3533" t="s">
        <v>12534</v>
      </c>
      <c r="D3533" t="s">
        <v>12859</v>
      </c>
      <c r="E3533" t="s">
        <v>6292</v>
      </c>
      <c r="F3533" t="s">
        <v>12535</v>
      </c>
      <c r="G3533" t="s">
        <v>12860</v>
      </c>
      <c r="H3533">
        <v>0</v>
      </c>
      <c r="I3533">
        <v>0</v>
      </c>
      <c r="J3533">
        <v>1</v>
      </c>
      <c r="K3533">
        <v>0</v>
      </c>
      <c r="L3533">
        <v>0</v>
      </c>
      <c r="M3533">
        <v>0</v>
      </c>
    </row>
    <row r="3534" spans="1:13" x14ac:dyDescent="0.2">
      <c r="A3534">
        <v>5780942</v>
      </c>
      <c r="B3534" t="s">
        <v>6289</v>
      </c>
      <c r="C3534" t="s">
        <v>12534</v>
      </c>
      <c r="D3534" t="s">
        <v>12861</v>
      </c>
      <c r="E3534" t="s">
        <v>6292</v>
      </c>
      <c r="F3534" t="s">
        <v>12535</v>
      </c>
      <c r="G3534" t="s">
        <v>12862</v>
      </c>
      <c r="H3534">
        <v>0</v>
      </c>
      <c r="I3534">
        <v>0</v>
      </c>
      <c r="J3534">
        <v>1</v>
      </c>
      <c r="K3534">
        <v>0</v>
      </c>
      <c r="L3534">
        <v>0</v>
      </c>
      <c r="M3534">
        <v>0</v>
      </c>
    </row>
    <row r="3535" spans="1:13" x14ac:dyDescent="0.2">
      <c r="A3535">
        <v>5798056</v>
      </c>
      <c r="B3535" t="s">
        <v>6289</v>
      </c>
      <c r="C3535" t="s">
        <v>12534</v>
      </c>
      <c r="D3535" t="s">
        <v>10967</v>
      </c>
      <c r="E3535" t="s">
        <v>6292</v>
      </c>
      <c r="F3535" t="s">
        <v>12535</v>
      </c>
      <c r="G3535" t="s">
        <v>10968</v>
      </c>
      <c r="H3535">
        <v>0</v>
      </c>
      <c r="I3535">
        <v>0</v>
      </c>
      <c r="J3535">
        <v>0</v>
      </c>
      <c r="K3535">
        <v>0</v>
      </c>
      <c r="L3535">
        <v>0</v>
      </c>
      <c r="M3535">
        <v>0</v>
      </c>
    </row>
    <row r="3536" spans="1:13" x14ac:dyDescent="0.2">
      <c r="A3536">
        <v>5900500</v>
      </c>
      <c r="B3536" t="s">
        <v>6289</v>
      </c>
      <c r="C3536" t="s">
        <v>12863</v>
      </c>
      <c r="D3536" t="s">
        <v>6291</v>
      </c>
      <c r="E3536" t="s">
        <v>6292</v>
      </c>
      <c r="F3536" t="s">
        <v>12864</v>
      </c>
      <c r="G3536" t="s">
        <v>6294</v>
      </c>
      <c r="H3536">
        <v>0</v>
      </c>
      <c r="I3536">
        <v>0</v>
      </c>
      <c r="J3536">
        <v>0</v>
      </c>
      <c r="K3536">
        <v>0</v>
      </c>
      <c r="L3536">
        <v>0</v>
      </c>
      <c r="M3536">
        <v>0</v>
      </c>
    </row>
    <row r="3537" spans="1:13" x14ac:dyDescent="0.2">
      <c r="A3537">
        <v>5900501</v>
      </c>
      <c r="B3537" t="s">
        <v>6289</v>
      </c>
      <c r="C3537" t="s">
        <v>12863</v>
      </c>
      <c r="D3537" t="s">
        <v>12865</v>
      </c>
      <c r="E3537" t="s">
        <v>6292</v>
      </c>
      <c r="F3537" t="s">
        <v>12864</v>
      </c>
      <c r="G3537" t="s">
        <v>12866</v>
      </c>
      <c r="H3537">
        <v>0</v>
      </c>
      <c r="I3537">
        <v>0</v>
      </c>
      <c r="J3537">
        <v>0</v>
      </c>
      <c r="K3537">
        <v>0</v>
      </c>
      <c r="L3537">
        <v>0</v>
      </c>
      <c r="M3537">
        <v>0</v>
      </c>
    </row>
    <row r="3538" spans="1:13" x14ac:dyDescent="0.2">
      <c r="A3538">
        <v>5900531</v>
      </c>
      <c r="B3538" t="s">
        <v>6289</v>
      </c>
      <c r="C3538" t="s">
        <v>12863</v>
      </c>
      <c r="D3538" t="s">
        <v>12867</v>
      </c>
      <c r="E3538" t="s">
        <v>6292</v>
      </c>
      <c r="F3538" t="s">
        <v>12864</v>
      </c>
      <c r="G3538" t="s">
        <v>12868</v>
      </c>
      <c r="H3538">
        <v>0</v>
      </c>
      <c r="I3538">
        <v>0</v>
      </c>
      <c r="J3538">
        <v>1</v>
      </c>
      <c r="K3538">
        <v>0</v>
      </c>
      <c r="L3538">
        <v>0</v>
      </c>
      <c r="M3538">
        <v>0</v>
      </c>
    </row>
    <row r="3539" spans="1:13" x14ac:dyDescent="0.2">
      <c r="A3539">
        <v>5900526</v>
      </c>
      <c r="B3539" t="s">
        <v>6289</v>
      </c>
      <c r="C3539" t="s">
        <v>12863</v>
      </c>
      <c r="D3539" t="s">
        <v>12869</v>
      </c>
      <c r="E3539" t="s">
        <v>6292</v>
      </c>
      <c r="F3539" t="s">
        <v>12864</v>
      </c>
      <c r="G3539" t="s">
        <v>12870</v>
      </c>
      <c r="H3539">
        <v>0</v>
      </c>
      <c r="I3539">
        <v>0</v>
      </c>
      <c r="J3539">
        <v>0</v>
      </c>
      <c r="K3539">
        <v>0</v>
      </c>
      <c r="L3539">
        <v>0</v>
      </c>
      <c r="M3539">
        <v>0</v>
      </c>
    </row>
    <row r="3540" spans="1:13" x14ac:dyDescent="0.2">
      <c r="A3540">
        <v>5900532</v>
      </c>
      <c r="B3540" t="s">
        <v>6289</v>
      </c>
      <c r="C3540" t="s">
        <v>12863</v>
      </c>
      <c r="D3540" t="s">
        <v>12871</v>
      </c>
      <c r="E3540" t="s">
        <v>6292</v>
      </c>
      <c r="F3540" t="s">
        <v>12864</v>
      </c>
      <c r="G3540" t="s">
        <v>12872</v>
      </c>
      <c r="H3540">
        <v>0</v>
      </c>
      <c r="I3540">
        <v>0</v>
      </c>
      <c r="J3540">
        <v>1</v>
      </c>
      <c r="K3540">
        <v>0</v>
      </c>
      <c r="L3540">
        <v>0</v>
      </c>
      <c r="M3540">
        <v>0</v>
      </c>
    </row>
    <row r="3541" spans="1:13" x14ac:dyDescent="0.2">
      <c r="A3541">
        <v>5900503</v>
      </c>
      <c r="B3541" t="s">
        <v>6289</v>
      </c>
      <c r="C3541" t="s">
        <v>12863</v>
      </c>
      <c r="D3541" t="s">
        <v>12873</v>
      </c>
      <c r="E3541" t="s">
        <v>6292</v>
      </c>
      <c r="F3541" t="s">
        <v>12864</v>
      </c>
      <c r="G3541" t="s">
        <v>11342</v>
      </c>
      <c r="H3541">
        <v>0</v>
      </c>
      <c r="I3541">
        <v>0</v>
      </c>
      <c r="J3541">
        <v>0</v>
      </c>
      <c r="K3541">
        <v>0</v>
      </c>
      <c r="L3541">
        <v>0</v>
      </c>
      <c r="M3541">
        <v>0</v>
      </c>
    </row>
    <row r="3542" spans="1:13" x14ac:dyDescent="0.2">
      <c r="A3542">
        <v>5900504</v>
      </c>
      <c r="B3542" t="s">
        <v>6289</v>
      </c>
      <c r="C3542" t="s">
        <v>12863</v>
      </c>
      <c r="D3542" t="s">
        <v>12874</v>
      </c>
      <c r="E3542" t="s">
        <v>6292</v>
      </c>
      <c r="F3542" t="s">
        <v>12864</v>
      </c>
      <c r="G3542" t="s">
        <v>12875</v>
      </c>
      <c r="H3542">
        <v>0</v>
      </c>
      <c r="I3542">
        <v>0</v>
      </c>
      <c r="J3542">
        <v>0</v>
      </c>
      <c r="K3542">
        <v>0</v>
      </c>
      <c r="L3542">
        <v>0</v>
      </c>
      <c r="M3542">
        <v>0</v>
      </c>
    </row>
    <row r="3543" spans="1:13" x14ac:dyDescent="0.2">
      <c r="A3543">
        <v>5900523</v>
      </c>
      <c r="B3543" t="s">
        <v>6289</v>
      </c>
      <c r="C3543" t="s">
        <v>12863</v>
      </c>
      <c r="D3543" t="s">
        <v>12876</v>
      </c>
      <c r="E3543" t="s">
        <v>6292</v>
      </c>
      <c r="F3543" t="s">
        <v>12864</v>
      </c>
      <c r="G3543" t="s">
        <v>12877</v>
      </c>
      <c r="H3543">
        <v>0</v>
      </c>
      <c r="I3543">
        <v>0</v>
      </c>
      <c r="J3543">
        <v>0</v>
      </c>
      <c r="K3543">
        <v>0</v>
      </c>
      <c r="L3543">
        <v>0</v>
      </c>
      <c r="M3543">
        <v>0</v>
      </c>
    </row>
    <row r="3544" spans="1:13" x14ac:dyDescent="0.2">
      <c r="A3544">
        <v>5900505</v>
      </c>
      <c r="B3544" t="s">
        <v>6289</v>
      </c>
      <c r="C3544" t="s">
        <v>12863</v>
      </c>
      <c r="D3544" t="s">
        <v>12878</v>
      </c>
      <c r="E3544" t="s">
        <v>6292</v>
      </c>
      <c r="F3544" t="s">
        <v>12864</v>
      </c>
      <c r="G3544" t="s">
        <v>12879</v>
      </c>
      <c r="H3544">
        <v>0</v>
      </c>
      <c r="I3544">
        <v>0</v>
      </c>
      <c r="J3544">
        <v>0</v>
      </c>
      <c r="K3544">
        <v>0</v>
      </c>
      <c r="L3544">
        <v>0</v>
      </c>
      <c r="M3544">
        <v>0</v>
      </c>
    </row>
    <row r="3545" spans="1:13" x14ac:dyDescent="0.2">
      <c r="A3545">
        <v>5900514</v>
      </c>
      <c r="B3545" t="s">
        <v>6289</v>
      </c>
      <c r="C3545" t="s">
        <v>12863</v>
      </c>
      <c r="D3545" t="s">
        <v>12880</v>
      </c>
      <c r="E3545" t="s">
        <v>6292</v>
      </c>
      <c r="F3545" t="s">
        <v>12864</v>
      </c>
      <c r="G3545" t="s">
        <v>12881</v>
      </c>
      <c r="H3545">
        <v>0</v>
      </c>
      <c r="I3545">
        <v>0</v>
      </c>
      <c r="J3545">
        <v>0</v>
      </c>
      <c r="K3545">
        <v>0</v>
      </c>
      <c r="L3545">
        <v>0</v>
      </c>
      <c r="M3545">
        <v>0</v>
      </c>
    </row>
    <row r="3546" spans="1:13" x14ac:dyDescent="0.2">
      <c r="A3546">
        <v>5900513</v>
      </c>
      <c r="B3546" t="s">
        <v>6289</v>
      </c>
      <c r="C3546" t="s">
        <v>12863</v>
      </c>
      <c r="D3546" t="s">
        <v>12882</v>
      </c>
      <c r="E3546" t="s">
        <v>6292</v>
      </c>
      <c r="F3546" t="s">
        <v>12864</v>
      </c>
      <c r="G3546" t="s">
        <v>12883</v>
      </c>
      <c r="H3546">
        <v>0</v>
      </c>
      <c r="I3546">
        <v>0</v>
      </c>
      <c r="J3546">
        <v>0</v>
      </c>
      <c r="K3546">
        <v>0</v>
      </c>
      <c r="L3546">
        <v>0</v>
      </c>
      <c r="M3546">
        <v>0</v>
      </c>
    </row>
    <row r="3547" spans="1:13" x14ac:dyDescent="0.2">
      <c r="A3547">
        <v>5900511</v>
      </c>
      <c r="B3547" t="s">
        <v>6289</v>
      </c>
      <c r="C3547" t="s">
        <v>12863</v>
      </c>
      <c r="D3547" t="s">
        <v>12884</v>
      </c>
      <c r="E3547" t="s">
        <v>6292</v>
      </c>
      <c r="F3547" t="s">
        <v>12864</v>
      </c>
      <c r="G3547" t="s">
        <v>12885</v>
      </c>
      <c r="H3547">
        <v>0</v>
      </c>
      <c r="I3547">
        <v>0</v>
      </c>
      <c r="J3547">
        <v>0</v>
      </c>
      <c r="K3547">
        <v>0</v>
      </c>
      <c r="L3547">
        <v>0</v>
      </c>
      <c r="M3547">
        <v>0</v>
      </c>
    </row>
    <row r="3548" spans="1:13" x14ac:dyDescent="0.2">
      <c r="A3548">
        <v>5900522</v>
      </c>
      <c r="B3548" t="s">
        <v>6289</v>
      </c>
      <c r="C3548" t="s">
        <v>12863</v>
      </c>
      <c r="D3548" t="s">
        <v>12886</v>
      </c>
      <c r="E3548" t="s">
        <v>6292</v>
      </c>
      <c r="F3548" t="s">
        <v>12864</v>
      </c>
      <c r="G3548" t="s">
        <v>12887</v>
      </c>
      <c r="H3548">
        <v>0</v>
      </c>
      <c r="I3548">
        <v>0</v>
      </c>
      <c r="J3548">
        <v>0</v>
      </c>
      <c r="K3548">
        <v>0</v>
      </c>
      <c r="L3548">
        <v>0</v>
      </c>
      <c r="M3548">
        <v>0</v>
      </c>
    </row>
    <row r="3549" spans="1:13" x14ac:dyDescent="0.2">
      <c r="A3549">
        <v>5900515</v>
      </c>
      <c r="B3549" t="s">
        <v>6289</v>
      </c>
      <c r="C3549" t="s">
        <v>12863</v>
      </c>
      <c r="D3549" t="s">
        <v>12888</v>
      </c>
      <c r="E3549" t="s">
        <v>6292</v>
      </c>
      <c r="F3549" t="s">
        <v>12864</v>
      </c>
      <c r="G3549" t="s">
        <v>12889</v>
      </c>
      <c r="H3549">
        <v>0</v>
      </c>
      <c r="I3549">
        <v>0</v>
      </c>
      <c r="J3549">
        <v>0</v>
      </c>
      <c r="K3549">
        <v>0</v>
      </c>
      <c r="L3549">
        <v>0</v>
      </c>
      <c r="M3549">
        <v>0</v>
      </c>
    </row>
    <row r="3550" spans="1:13" x14ac:dyDescent="0.2">
      <c r="A3550">
        <v>5900512</v>
      </c>
      <c r="B3550" t="s">
        <v>6289</v>
      </c>
      <c r="C3550" t="s">
        <v>12863</v>
      </c>
      <c r="D3550" t="s">
        <v>12890</v>
      </c>
      <c r="E3550" t="s">
        <v>6292</v>
      </c>
      <c r="F3550" t="s">
        <v>12864</v>
      </c>
      <c r="G3550" t="s">
        <v>12891</v>
      </c>
      <c r="H3550">
        <v>0</v>
      </c>
      <c r="I3550">
        <v>0</v>
      </c>
      <c r="J3550">
        <v>0</v>
      </c>
      <c r="K3550">
        <v>0</v>
      </c>
      <c r="L3550">
        <v>0</v>
      </c>
      <c r="M3550">
        <v>0</v>
      </c>
    </row>
    <row r="3551" spans="1:13" x14ac:dyDescent="0.2">
      <c r="A3551">
        <v>5490021</v>
      </c>
      <c r="B3551" t="s">
        <v>6289</v>
      </c>
      <c r="C3551" t="s">
        <v>12863</v>
      </c>
      <c r="D3551" t="s">
        <v>12892</v>
      </c>
      <c r="E3551" t="s">
        <v>6292</v>
      </c>
      <c r="F3551" t="s">
        <v>12864</v>
      </c>
      <c r="G3551" t="s">
        <v>12893</v>
      </c>
      <c r="H3551">
        <v>0</v>
      </c>
      <c r="I3551">
        <v>0</v>
      </c>
      <c r="J3551">
        <v>0</v>
      </c>
      <c r="K3551">
        <v>0</v>
      </c>
      <c r="L3551">
        <v>0</v>
      </c>
      <c r="M3551">
        <v>0</v>
      </c>
    </row>
    <row r="3552" spans="1:13" x14ac:dyDescent="0.2">
      <c r="A3552">
        <v>5900521</v>
      </c>
      <c r="B3552" t="s">
        <v>6289</v>
      </c>
      <c r="C3552" t="s">
        <v>12863</v>
      </c>
      <c r="D3552" t="s">
        <v>12894</v>
      </c>
      <c r="E3552" t="s">
        <v>6292</v>
      </c>
      <c r="F3552" t="s">
        <v>12864</v>
      </c>
      <c r="G3552" t="s">
        <v>12895</v>
      </c>
      <c r="H3552">
        <v>0</v>
      </c>
      <c r="I3552">
        <v>0</v>
      </c>
      <c r="J3552">
        <v>1</v>
      </c>
      <c r="K3552">
        <v>0</v>
      </c>
      <c r="L3552">
        <v>0</v>
      </c>
      <c r="M3552">
        <v>0</v>
      </c>
    </row>
    <row r="3553" spans="1:13" x14ac:dyDescent="0.2">
      <c r="A3553">
        <v>5900533</v>
      </c>
      <c r="B3553" t="s">
        <v>6289</v>
      </c>
      <c r="C3553" t="s">
        <v>12863</v>
      </c>
      <c r="D3553" t="s">
        <v>12896</v>
      </c>
      <c r="E3553" t="s">
        <v>6292</v>
      </c>
      <c r="F3553" t="s">
        <v>12864</v>
      </c>
      <c r="G3553" t="s">
        <v>12897</v>
      </c>
      <c r="H3553">
        <v>0</v>
      </c>
      <c r="I3553">
        <v>0</v>
      </c>
      <c r="J3553">
        <v>1</v>
      </c>
      <c r="K3553">
        <v>0</v>
      </c>
      <c r="L3553">
        <v>0</v>
      </c>
      <c r="M3553">
        <v>0</v>
      </c>
    </row>
    <row r="3554" spans="1:13" x14ac:dyDescent="0.2">
      <c r="A3554">
        <v>5900534</v>
      </c>
      <c r="B3554" t="s">
        <v>6289</v>
      </c>
      <c r="C3554" t="s">
        <v>12863</v>
      </c>
      <c r="D3554" t="s">
        <v>12898</v>
      </c>
      <c r="E3554" t="s">
        <v>6292</v>
      </c>
      <c r="F3554" t="s">
        <v>12864</v>
      </c>
      <c r="G3554" t="s">
        <v>12899</v>
      </c>
      <c r="H3554">
        <v>0</v>
      </c>
      <c r="I3554">
        <v>0</v>
      </c>
      <c r="J3554">
        <v>1</v>
      </c>
      <c r="K3554">
        <v>0</v>
      </c>
      <c r="L3554">
        <v>0</v>
      </c>
      <c r="M3554">
        <v>0</v>
      </c>
    </row>
    <row r="3555" spans="1:13" x14ac:dyDescent="0.2">
      <c r="A3555">
        <v>5900525</v>
      </c>
      <c r="B3555" t="s">
        <v>6289</v>
      </c>
      <c r="C3555" t="s">
        <v>12863</v>
      </c>
      <c r="D3555" t="s">
        <v>10107</v>
      </c>
      <c r="E3555" t="s">
        <v>6292</v>
      </c>
      <c r="F3555" t="s">
        <v>12864</v>
      </c>
      <c r="G3555" t="s">
        <v>10108</v>
      </c>
      <c r="H3555">
        <v>0</v>
      </c>
      <c r="I3555">
        <v>0</v>
      </c>
      <c r="J3555">
        <v>0</v>
      </c>
      <c r="K3555">
        <v>0</v>
      </c>
      <c r="L3555">
        <v>0</v>
      </c>
      <c r="M3555">
        <v>0</v>
      </c>
    </row>
    <row r="3556" spans="1:13" x14ac:dyDescent="0.2">
      <c r="A3556">
        <v>5900524</v>
      </c>
      <c r="B3556" t="s">
        <v>6289</v>
      </c>
      <c r="C3556" t="s">
        <v>12863</v>
      </c>
      <c r="D3556" t="s">
        <v>12900</v>
      </c>
      <c r="E3556" t="s">
        <v>6292</v>
      </c>
      <c r="F3556" t="s">
        <v>12864</v>
      </c>
      <c r="G3556" t="s">
        <v>12901</v>
      </c>
      <c r="H3556">
        <v>0</v>
      </c>
      <c r="I3556">
        <v>0</v>
      </c>
      <c r="J3556">
        <v>0</v>
      </c>
      <c r="K3556">
        <v>0</v>
      </c>
      <c r="L3556">
        <v>0</v>
      </c>
      <c r="M3556">
        <v>0</v>
      </c>
    </row>
    <row r="3557" spans="1:13" x14ac:dyDescent="0.2">
      <c r="A3557">
        <v>5900502</v>
      </c>
      <c r="B3557" t="s">
        <v>6289</v>
      </c>
      <c r="C3557" t="s">
        <v>12863</v>
      </c>
      <c r="D3557" t="s">
        <v>8799</v>
      </c>
      <c r="E3557" t="s">
        <v>6292</v>
      </c>
      <c r="F3557" t="s">
        <v>12864</v>
      </c>
      <c r="G3557" t="s">
        <v>8800</v>
      </c>
      <c r="H3557">
        <v>0</v>
      </c>
      <c r="I3557">
        <v>0</v>
      </c>
      <c r="J3557">
        <v>0</v>
      </c>
      <c r="K3557">
        <v>0</v>
      </c>
      <c r="L3557">
        <v>0</v>
      </c>
      <c r="M3557">
        <v>0</v>
      </c>
    </row>
    <row r="3558" spans="1:13" x14ac:dyDescent="0.2">
      <c r="A3558">
        <v>5900535</v>
      </c>
      <c r="B3558" t="s">
        <v>6289</v>
      </c>
      <c r="C3558" t="s">
        <v>12863</v>
      </c>
      <c r="D3558" t="s">
        <v>12902</v>
      </c>
      <c r="E3558" t="s">
        <v>6292</v>
      </c>
      <c r="F3558" t="s">
        <v>12864</v>
      </c>
      <c r="G3558" t="s">
        <v>12903</v>
      </c>
      <c r="H3558">
        <v>0</v>
      </c>
      <c r="I3558">
        <v>0</v>
      </c>
      <c r="J3558">
        <v>0</v>
      </c>
      <c r="K3558">
        <v>0</v>
      </c>
      <c r="L3558">
        <v>0</v>
      </c>
      <c r="M3558">
        <v>0</v>
      </c>
    </row>
    <row r="3559" spans="1:13" x14ac:dyDescent="0.2">
      <c r="A3559">
        <v>5750000</v>
      </c>
      <c r="B3559" t="s">
        <v>6289</v>
      </c>
      <c r="C3559" t="s">
        <v>12904</v>
      </c>
      <c r="D3559" t="s">
        <v>6291</v>
      </c>
      <c r="E3559" t="s">
        <v>6292</v>
      </c>
      <c r="F3559" t="s">
        <v>12905</v>
      </c>
      <c r="G3559" t="s">
        <v>6294</v>
      </c>
      <c r="H3559">
        <v>0</v>
      </c>
      <c r="I3559">
        <v>0</v>
      </c>
      <c r="J3559">
        <v>0</v>
      </c>
      <c r="K3559">
        <v>0</v>
      </c>
      <c r="L3559">
        <v>0</v>
      </c>
      <c r="M3559">
        <v>0</v>
      </c>
    </row>
    <row r="3560" spans="1:13" x14ac:dyDescent="0.2">
      <c r="A3560">
        <v>5750034</v>
      </c>
      <c r="B3560" t="s">
        <v>6289</v>
      </c>
      <c r="C3560" t="s">
        <v>12904</v>
      </c>
      <c r="D3560" t="s">
        <v>12906</v>
      </c>
      <c r="E3560" t="s">
        <v>6292</v>
      </c>
      <c r="F3560" t="s">
        <v>12905</v>
      </c>
      <c r="G3560" t="s">
        <v>12907</v>
      </c>
      <c r="H3560">
        <v>0</v>
      </c>
      <c r="I3560">
        <v>0</v>
      </c>
      <c r="J3560">
        <v>0</v>
      </c>
      <c r="K3560">
        <v>0</v>
      </c>
      <c r="L3560">
        <v>0</v>
      </c>
      <c r="M3560">
        <v>0</v>
      </c>
    </row>
    <row r="3561" spans="1:13" x14ac:dyDescent="0.2">
      <c r="A3561">
        <v>5750011</v>
      </c>
      <c r="B3561" t="s">
        <v>6289</v>
      </c>
      <c r="C3561" t="s">
        <v>12904</v>
      </c>
      <c r="D3561" t="s">
        <v>6501</v>
      </c>
      <c r="E3561" t="s">
        <v>6292</v>
      </c>
      <c r="F3561" t="s">
        <v>12905</v>
      </c>
      <c r="G3561" t="s">
        <v>6502</v>
      </c>
      <c r="H3561">
        <v>0</v>
      </c>
      <c r="I3561">
        <v>0</v>
      </c>
      <c r="J3561">
        <v>0</v>
      </c>
      <c r="K3561">
        <v>0</v>
      </c>
      <c r="L3561">
        <v>0</v>
      </c>
      <c r="M3561">
        <v>0</v>
      </c>
    </row>
    <row r="3562" spans="1:13" x14ac:dyDescent="0.2">
      <c r="A3562">
        <v>5750004</v>
      </c>
      <c r="B3562" t="s">
        <v>6289</v>
      </c>
      <c r="C3562" t="s">
        <v>12904</v>
      </c>
      <c r="D3562" t="s">
        <v>12908</v>
      </c>
      <c r="E3562" t="s">
        <v>6292</v>
      </c>
      <c r="F3562" t="s">
        <v>12905</v>
      </c>
      <c r="G3562" t="s">
        <v>12909</v>
      </c>
      <c r="H3562">
        <v>1</v>
      </c>
      <c r="I3562">
        <v>0</v>
      </c>
      <c r="J3562">
        <v>0</v>
      </c>
      <c r="K3562">
        <v>0</v>
      </c>
      <c r="L3562">
        <v>0</v>
      </c>
      <c r="M3562">
        <v>0</v>
      </c>
    </row>
    <row r="3563" spans="1:13" x14ac:dyDescent="0.2">
      <c r="A3563">
        <v>5750002</v>
      </c>
      <c r="B3563" t="s">
        <v>6289</v>
      </c>
      <c r="C3563" t="s">
        <v>12904</v>
      </c>
      <c r="D3563" t="s">
        <v>12910</v>
      </c>
      <c r="E3563" t="s">
        <v>6292</v>
      </c>
      <c r="F3563" t="s">
        <v>12905</v>
      </c>
      <c r="G3563" t="s">
        <v>12911</v>
      </c>
      <c r="H3563">
        <v>1</v>
      </c>
      <c r="I3563">
        <v>0</v>
      </c>
      <c r="J3563">
        <v>1</v>
      </c>
      <c r="K3563">
        <v>0</v>
      </c>
      <c r="L3563">
        <v>0</v>
      </c>
      <c r="M3563">
        <v>0</v>
      </c>
    </row>
    <row r="3564" spans="1:13" x14ac:dyDescent="0.2">
      <c r="A3564">
        <v>5750003</v>
      </c>
      <c r="B3564" t="s">
        <v>6289</v>
      </c>
      <c r="C3564" t="s">
        <v>12904</v>
      </c>
      <c r="D3564" t="s">
        <v>12912</v>
      </c>
      <c r="E3564" t="s">
        <v>6292</v>
      </c>
      <c r="F3564" t="s">
        <v>12905</v>
      </c>
      <c r="G3564" t="s">
        <v>12913</v>
      </c>
      <c r="H3564">
        <v>0</v>
      </c>
      <c r="I3564">
        <v>0</v>
      </c>
      <c r="J3564">
        <v>1</v>
      </c>
      <c r="K3564">
        <v>0</v>
      </c>
      <c r="L3564">
        <v>0</v>
      </c>
      <c r="M3564">
        <v>0</v>
      </c>
    </row>
    <row r="3565" spans="1:13" x14ac:dyDescent="0.2">
      <c r="A3565">
        <v>5750014</v>
      </c>
      <c r="B3565" t="s">
        <v>6289</v>
      </c>
      <c r="C3565" t="s">
        <v>12904</v>
      </c>
      <c r="D3565" t="s">
        <v>12914</v>
      </c>
      <c r="E3565" t="s">
        <v>6292</v>
      </c>
      <c r="F3565" t="s">
        <v>12905</v>
      </c>
      <c r="G3565" t="s">
        <v>12915</v>
      </c>
      <c r="H3565">
        <v>0</v>
      </c>
      <c r="I3565">
        <v>0</v>
      </c>
      <c r="J3565">
        <v>0</v>
      </c>
      <c r="K3565">
        <v>0</v>
      </c>
      <c r="L3565">
        <v>0</v>
      </c>
      <c r="M3565">
        <v>0</v>
      </c>
    </row>
    <row r="3566" spans="1:13" x14ac:dyDescent="0.2">
      <c r="A3566">
        <v>5750045</v>
      </c>
      <c r="B3566" t="s">
        <v>6289</v>
      </c>
      <c r="C3566" t="s">
        <v>12904</v>
      </c>
      <c r="D3566" t="s">
        <v>12916</v>
      </c>
      <c r="E3566" t="s">
        <v>6292</v>
      </c>
      <c r="F3566" t="s">
        <v>12905</v>
      </c>
      <c r="G3566" t="s">
        <v>12917</v>
      </c>
      <c r="H3566">
        <v>0</v>
      </c>
      <c r="I3566">
        <v>0</v>
      </c>
      <c r="J3566">
        <v>0</v>
      </c>
      <c r="K3566">
        <v>0</v>
      </c>
      <c r="L3566">
        <v>0</v>
      </c>
      <c r="M3566">
        <v>0</v>
      </c>
    </row>
    <row r="3567" spans="1:13" x14ac:dyDescent="0.2">
      <c r="A3567">
        <v>5750036</v>
      </c>
      <c r="B3567" t="s">
        <v>6289</v>
      </c>
      <c r="C3567" t="s">
        <v>12904</v>
      </c>
      <c r="D3567" t="s">
        <v>12918</v>
      </c>
      <c r="E3567" t="s">
        <v>6292</v>
      </c>
      <c r="F3567" t="s">
        <v>12905</v>
      </c>
      <c r="G3567" t="s">
        <v>12919</v>
      </c>
      <c r="H3567">
        <v>0</v>
      </c>
      <c r="I3567">
        <v>0</v>
      </c>
      <c r="J3567">
        <v>0</v>
      </c>
      <c r="K3567">
        <v>0</v>
      </c>
      <c r="L3567">
        <v>0</v>
      </c>
      <c r="M3567">
        <v>0</v>
      </c>
    </row>
    <row r="3568" spans="1:13" x14ac:dyDescent="0.2">
      <c r="A3568">
        <v>5750035</v>
      </c>
      <c r="B3568" t="s">
        <v>6289</v>
      </c>
      <c r="C3568" t="s">
        <v>12904</v>
      </c>
      <c r="D3568" t="s">
        <v>12920</v>
      </c>
      <c r="E3568" t="s">
        <v>6292</v>
      </c>
      <c r="F3568" t="s">
        <v>12905</v>
      </c>
      <c r="G3568" t="s">
        <v>12921</v>
      </c>
      <c r="H3568">
        <v>0</v>
      </c>
      <c r="I3568">
        <v>0</v>
      </c>
      <c r="J3568">
        <v>0</v>
      </c>
      <c r="K3568">
        <v>0</v>
      </c>
      <c r="L3568">
        <v>0</v>
      </c>
      <c r="M3568">
        <v>0</v>
      </c>
    </row>
    <row r="3569" spans="1:13" x14ac:dyDescent="0.2">
      <c r="A3569">
        <v>5750043</v>
      </c>
      <c r="B3569" t="s">
        <v>6289</v>
      </c>
      <c r="C3569" t="s">
        <v>12904</v>
      </c>
      <c r="D3569" t="s">
        <v>12922</v>
      </c>
      <c r="E3569" t="s">
        <v>6292</v>
      </c>
      <c r="F3569" t="s">
        <v>12905</v>
      </c>
      <c r="G3569" t="s">
        <v>12923</v>
      </c>
      <c r="H3569">
        <v>0</v>
      </c>
      <c r="I3569">
        <v>0</v>
      </c>
      <c r="J3569">
        <v>0</v>
      </c>
      <c r="K3569">
        <v>0</v>
      </c>
      <c r="L3569">
        <v>0</v>
      </c>
      <c r="M3569">
        <v>0</v>
      </c>
    </row>
    <row r="3570" spans="1:13" x14ac:dyDescent="0.2">
      <c r="A3570">
        <v>5750063</v>
      </c>
      <c r="B3570" t="s">
        <v>6289</v>
      </c>
      <c r="C3570" t="s">
        <v>12904</v>
      </c>
      <c r="D3570" t="s">
        <v>12924</v>
      </c>
      <c r="E3570" t="s">
        <v>6292</v>
      </c>
      <c r="F3570" t="s">
        <v>12905</v>
      </c>
      <c r="G3570" t="s">
        <v>12925</v>
      </c>
      <c r="H3570">
        <v>0</v>
      </c>
      <c r="I3570">
        <v>0</v>
      </c>
      <c r="J3570">
        <v>0</v>
      </c>
      <c r="K3570">
        <v>0</v>
      </c>
      <c r="L3570">
        <v>0</v>
      </c>
      <c r="M3570">
        <v>0</v>
      </c>
    </row>
    <row r="3571" spans="1:13" x14ac:dyDescent="0.2">
      <c r="A3571">
        <v>5750062</v>
      </c>
      <c r="B3571" t="s">
        <v>6289</v>
      </c>
      <c r="C3571" t="s">
        <v>12904</v>
      </c>
      <c r="D3571" t="s">
        <v>12926</v>
      </c>
      <c r="E3571" t="s">
        <v>6292</v>
      </c>
      <c r="F3571" t="s">
        <v>12905</v>
      </c>
      <c r="G3571" t="s">
        <v>12927</v>
      </c>
      <c r="H3571">
        <v>0</v>
      </c>
      <c r="I3571">
        <v>0</v>
      </c>
      <c r="J3571">
        <v>0</v>
      </c>
      <c r="K3571">
        <v>0</v>
      </c>
      <c r="L3571">
        <v>0</v>
      </c>
      <c r="M3571">
        <v>0</v>
      </c>
    </row>
    <row r="3572" spans="1:13" x14ac:dyDescent="0.2">
      <c r="A3572">
        <v>5750061</v>
      </c>
      <c r="B3572" t="s">
        <v>6289</v>
      </c>
      <c r="C3572" t="s">
        <v>12904</v>
      </c>
      <c r="D3572" t="s">
        <v>12928</v>
      </c>
      <c r="E3572" t="s">
        <v>6292</v>
      </c>
      <c r="F3572" t="s">
        <v>12905</v>
      </c>
      <c r="G3572" t="s">
        <v>12929</v>
      </c>
      <c r="H3572">
        <v>0</v>
      </c>
      <c r="I3572">
        <v>0</v>
      </c>
      <c r="J3572">
        <v>0</v>
      </c>
      <c r="K3572">
        <v>0</v>
      </c>
      <c r="L3572">
        <v>0</v>
      </c>
      <c r="M3572">
        <v>0</v>
      </c>
    </row>
    <row r="3573" spans="1:13" x14ac:dyDescent="0.2">
      <c r="A3573">
        <v>5750032</v>
      </c>
      <c r="B3573" t="s">
        <v>6289</v>
      </c>
      <c r="C3573" t="s">
        <v>12904</v>
      </c>
      <c r="D3573" t="s">
        <v>12930</v>
      </c>
      <c r="E3573" t="s">
        <v>6292</v>
      </c>
      <c r="F3573" t="s">
        <v>12905</v>
      </c>
      <c r="G3573" t="s">
        <v>12931</v>
      </c>
      <c r="H3573">
        <v>0</v>
      </c>
      <c r="I3573">
        <v>0</v>
      </c>
      <c r="J3573">
        <v>0</v>
      </c>
      <c r="K3573">
        <v>0</v>
      </c>
      <c r="L3573">
        <v>0</v>
      </c>
      <c r="M3573">
        <v>0</v>
      </c>
    </row>
    <row r="3574" spans="1:13" x14ac:dyDescent="0.2">
      <c r="A3574">
        <v>5750015</v>
      </c>
      <c r="B3574" t="s">
        <v>6289</v>
      </c>
      <c r="C3574" t="s">
        <v>12904</v>
      </c>
      <c r="D3574" t="s">
        <v>9351</v>
      </c>
      <c r="E3574" t="s">
        <v>6292</v>
      </c>
      <c r="F3574" t="s">
        <v>12905</v>
      </c>
      <c r="G3574" t="s">
        <v>12932</v>
      </c>
      <c r="H3574">
        <v>0</v>
      </c>
      <c r="I3574">
        <v>0</v>
      </c>
      <c r="J3574">
        <v>0</v>
      </c>
      <c r="K3574">
        <v>0</v>
      </c>
      <c r="L3574">
        <v>0</v>
      </c>
      <c r="M3574">
        <v>0</v>
      </c>
    </row>
    <row r="3575" spans="1:13" x14ac:dyDescent="0.2">
      <c r="A3575">
        <v>5750041</v>
      </c>
      <c r="B3575" t="s">
        <v>6289</v>
      </c>
      <c r="C3575" t="s">
        <v>12904</v>
      </c>
      <c r="D3575" t="s">
        <v>12933</v>
      </c>
      <c r="E3575" t="s">
        <v>6292</v>
      </c>
      <c r="F3575" t="s">
        <v>12905</v>
      </c>
      <c r="G3575" t="s">
        <v>12934</v>
      </c>
      <c r="H3575">
        <v>0</v>
      </c>
      <c r="I3575">
        <v>0</v>
      </c>
      <c r="J3575">
        <v>0</v>
      </c>
      <c r="K3575">
        <v>0</v>
      </c>
      <c r="L3575">
        <v>0</v>
      </c>
      <c r="M3575">
        <v>0</v>
      </c>
    </row>
    <row r="3576" spans="1:13" x14ac:dyDescent="0.2">
      <c r="A3576">
        <v>5750042</v>
      </c>
      <c r="B3576" t="s">
        <v>6289</v>
      </c>
      <c r="C3576" t="s">
        <v>12904</v>
      </c>
      <c r="D3576" t="s">
        <v>12935</v>
      </c>
      <c r="E3576" t="s">
        <v>6292</v>
      </c>
      <c r="F3576" t="s">
        <v>12905</v>
      </c>
      <c r="G3576" t="s">
        <v>12936</v>
      </c>
      <c r="H3576">
        <v>0</v>
      </c>
      <c r="I3576">
        <v>0</v>
      </c>
      <c r="J3576">
        <v>0</v>
      </c>
      <c r="K3576">
        <v>0</v>
      </c>
      <c r="L3576">
        <v>0</v>
      </c>
      <c r="M3576">
        <v>0</v>
      </c>
    </row>
    <row r="3577" spans="1:13" x14ac:dyDescent="0.2">
      <c r="A3577">
        <v>5750012</v>
      </c>
      <c r="B3577" t="s">
        <v>6289</v>
      </c>
      <c r="C3577" t="s">
        <v>12904</v>
      </c>
      <c r="D3577" t="s">
        <v>12937</v>
      </c>
      <c r="E3577" t="s">
        <v>6292</v>
      </c>
      <c r="F3577" t="s">
        <v>12905</v>
      </c>
      <c r="G3577" t="s">
        <v>12938</v>
      </c>
      <c r="H3577">
        <v>0</v>
      </c>
      <c r="I3577">
        <v>0</v>
      </c>
      <c r="J3577">
        <v>0</v>
      </c>
      <c r="K3577">
        <v>0</v>
      </c>
      <c r="L3577">
        <v>0</v>
      </c>
      <c r="M3577">
        <v>0</v>
      </c>
    </row>
    <row r="3578" spans="1:13" x14ac:dyDescent="0.2">
      <c r="A3578">
        <v>5750001</v>
      </c>
      <c r="B3578" t="s">
        <v>6289</v>
      </c>
      <c r="C3578" t="s">
        <v>12904</v>
      </c>
      <c r="D3578" t="s">
        <v>12939</v>
      </c>
      <c r="E3578" t="s">
        <v>6292</v>
      </c>
      <c r="F3578" t="s">
        <v>12905</v>
      </c>
      <c r="G3578" t="s">
        <v>12940</v>
      </c>
      <c r="H3578">
        <v>0</v>
      </c>
      <c r="I3578">
        <v>0</v>
      </c>
      <c r="J3578">
        <v>1</v>
      </c>
      <c r="K3578">
        <v>0</v>
      </c>
      <c r="L3578">
        <v>0</v>
      </c>
      <c r="M3578">
        <v>0</v>
      </c>
    </row>
    <row r="3579" spans="1:13" x14ac:dyDescent="0.2">
      <c r="A3579">
        <v>5750013</v>
      </c>
      <c r="B3579" t="s">
        <v>6289</v>
      </c>
      <c r="C3579" t="s">
        <v>12904</v>
      </c>
      <c r="D3579" t="s">
        <v>12941</v>
      </c>
      <c r="E3579" t="s">
        <v>6292</v>
      </c>
      <c r="F3579" t="s">
        <v>12905</v>
      </c>
      <c r="G3579" t="s">
        <v>12942</v>
      </c>
      <c r="H3579">
        <v>0</v>
      </c>
      <c r="I3579">
        <v>0</v>
      </c>
      <c r="J3579">
        <v>1</v>
      </c>
      <c r="K3579">
        <v>0</v>
      </c>
      <c r="L3579">
        <v>0</v>
      </c>
      <c r="M3579">
        <v>0</v>
      </c>
    </row>
    <row r="3580" spans="1:13" x14ac:dyDescent="0.2">
      <c r="A3580">
        <v>5750024</v>
      </c>
      <c r="B3580" t="s">
        <v>6289</v>
      </c>
      <c r="C3580" t="s">
        <v>12904</v>
      </c>
      <c r="D3580" t="s">
        <v>12943</v>
      </c>
      <c r="E3580" t="s">
        <v>6292</v>
      </c>
      <c r="F3580" t="s">
        <v>12905</v>
      </c>
      <c r="G3580" t="s">
        <v>12944</v>
      </c>
      <c r="H3580">
        <v>0</v>
      </c>
      <c r="I3580">
        <v>0</v>
      </c>
      <c r="J3580">
        <v>0</v>
      </c>
      <c r="K3580">
        <v>0</v>
      </c>
      <c r="L3580">
        <v>0</v>
      </c>
      <c r="M3580">
        <v>0</v>
      </c>
    </row>
    <row r="3581" spans="1:13" x14ac:dyDescent="0.2">
      <c r="A3581">
        <v>5750053</v>
      </c>
      <c r="B3581" t="s">
        <v>6289</v>
      </c>
      <c r="C3581" t="s">
        <v>12904</v>
      </c>
      <c r="D3581" t="s">
        <v>12945</v>
      </c>
      <c r="E3581" t="s">
        <v>6292</v>
      </c>
      <c r="F3581" t="s">
        <v>12905</v>
      </c>
      <c r="G3581" t="s">
        <v>12946</v>
      </c>
      <c r="H3581">
        <v>1</v>
      </c>
      <c r="I3581">
        <v>0</v>
      </c>
      <c r="J3581">
        <v>0</v>
      </c>
      <c r="K3581">
        <v>0</v>
      </c>
      <c r="L3581">
        <v>0</v>
      </c>
      <c r="M3581">
        <v>0</v>
      </c>
    </row>
    <row r="3582" spans="1:13" x14ac:dyDescent="0.2">
      <c r="A3582">
        <v>5750052</v>
      </c>
      <c r="B3582" t="s">
        <v>6289</v>
      </c>
      <c r="C3582" t="s">
        <v>12904</v>
      </c>
      <c r="D3582" t="s">
        <v>12947</v>
      </c>
      <c r="E3582" t="s">
        <v>6292</v>
      </c>
      <c r="F3582" t="s">
        <v>12905</v>
      </c>
      <c r="G3582" t="s">
        <v>12948</v>
      </c>
      <c r="H3582">
        <v>1</v>
      </c>
      <c r="I3582">
        <v>0</v>
      </c>
      <c r="J3582">
        <v>1</v>
      </c>
      <c r="K3582">
        <v>0</v>
      </c>
      <c r="L3582">
        <v>0</v>
      </c>
      <c r="M3582">
        <v>0</v>
      </c>
    </row>
    <row r="3583" spans="1:13" x14ac:dyDescent="0.2">
      <c r="A3583">
        <v>5750054</v>
      </c>
      <c r="B3583" t="s">
        <v>6289</v>
      </c>
      <c r="C3583" t="s">
        <v>12904</v>
      </c>
      <c r="D3583" t="s">
        <v>12949</v>
      </c>
      <c r="E3583" t="s">
        <v>6292</v>
      </c>
      <c r="F3583" t="s">
        <v>12905</v>
      </c>
      <c r="G3583" t="s">
        <v>12950</v>
      </c>
      <c r="H3583">
        <v>0</v>
      </c>
      <c r="I3583">
        <v>0</v>
      </c>
      <c r="J3583">
        <v>0</v>
      </c>
      <c r="K3583">
        <v>0</v>
      </c>
      <c r="L3583">
        <v>0</v>
      </c>
      <c r="M3583">
        <v>0</v>
      </c>
    </row>
    <row r="3584" spans="1:13" x14ac:dyDescent="0.2">
      <c r="A3584">
        <v>5750051</v>
      </c>
      <c r="B3584" t="s">
        <v>6289</v>
      </c>
      <c r="C3584" t="s">
        <v>12904</v>
      </c>
      <c r="D3584" t="s">
        <v>12951</v>
      </c>
      <c r="E3584" t="s">
        <v>6292</v>
      </c>
      <c r="F3584" t="s">
        <v>12905</v>
      </c>
      <c r="G3584" t="s">
        <v>12952</v>
      </c>
      <c r="H3584">
        <v>0</v>
      </c>
      <c r="I3584">
        <v>0</v>
      </c>
      <c r="J3584">
        <v>0</v>
      </c>
      <c r="K3584">
        <v>0</v>
      </c>
      <c r="L3584">
        <v>0</v>
      </c>
      <c r="M3584">
        <v>0</v>
      </c>
    </row>
    <row r="3585" spans="1:13" x14ac:dyDescent="0.2">
      <c r="A3585">
        <v>5750023</v>
      </c>
      <c r="B3585" t="s">
        <v>6289</v>
      </c>
      <c r="C3585" t="s">
        <v>12904</v>
      </c>
      <c r="D3585" t="s">
        <v>12953</v>
      </c>
      <c r="E3585" t="s">
        <v>6292</v>
      </c>
      <c r="F3585" t="s">
        <v>12905</v>
      </c>
      <c r="G3585" t="s">
        <v>12954</v>
      </c>
      <c r="H3585">
        <v>0</v>
      </c>
      <c r="I3585">
        <v>0</v>
      </c>
      <c r="J3585">
        <v>1</v>
      </c>
      <c r="K3585">
        <v>0</v>
      </c>
      <c r="L3585">
        <v>0</v>
      </c>
      <c r="M3585">
        <v>0</v>
      </c>
    </row>
    <row r="3586" spans="1:13" x14ac:dyDescent="0.2">
      <c r="A3586">
        <v>5750055</v>
      </c>
      <c r="B3586" t="s">
        <v>6289</v>
      </c>
      <c r="C3586" t="s">
        <v>12904</v>
      </c>
      <c r="D3586" t="s">
        <v>12955</v>
      </c>
      <c r="E3586" t="s">
        <v>6292</v>
      </c>
      <c r="F3586" t="s">
        <v>12905</v>
      </c>
      <c r="G3586" t="s">
        <v>12956</v>
      </c>
      <c r="H3586">
        <v>0</v>
      </c>
      <c r="I3586">
        <v>0</v>
      </c>
      <c r="J3586">
        <v>1</v>
      </c>
      <c r="K3586">
        <v>0</v>
      </c>
      <c r="L3586">
        <v>0</v>
      </c>
      <c r="M3586">
        <v>0</v>
      </c>
    </row>
    <row r="3587" spans="1:13" x14ac:dyDescent="0.2">
      <c r="A3587">
        <v>5750044</v>
      </c>
      <c r="B3587" t="s">
        <v>6289</v>
      </c>
      <c r="C3587" t="s">
        <v>12904</v>
      </c>
      <c r="D3587" t="s">
        <v>12957</v>
      </c>
      <c r="E3587" t="s">
        <v>6292</v>
      </c>
      <c r="F3587" t="s">
        <v>12905</v>
      </c>
      <c r="G3587" t="s">
        <v>12958</v>
      </c>
      <c r="H3587">
        <v>0</v>
      </c>
      <c r="I3587">
        <v>0</v>
      </c>
      <c r="J3587">
        <v>0</v>
      </c>
      <c r="K3587">
        <v>0</v>
      </c>
      <c r="L3587">
        <v>0</v>
      </c>
      <c r="M3587">
        <v>0</v>
      </c>
    </row>
    <row r="3588" spans="1:13" x14ac:dyDescent="0.2">
      <c r="A3588">
        <v>5750033</v>
      </c>
      <c r="B3588" t="s">
        <v>6289</v>
      </c>
      <c r="C3588" t="s">
        <v>12904</v>
      </c>
      <c r="D3588" t="s">
        <v>9101</v>
      </c>
      <c r="E3588" t="s">
        <v>6292</v>
      </c>
      <c r="F3588" t="s">
        <v>12905</v>
      </c>
      <c r="G3588" t="s">
        <v>12959</v>
      </c>
      <c r="H3588">
        <v>0</v>
      </c>
      <c r="I3588">
        <v>0</v>
      </c>
      <c r="J3588">
        <v>0</v>
      </c>
      <c r="K3588">
        <v>0</v>
      </c>
      <c r="L3588">
        <v>0</v>
      </c>
      <c r="M3588">
        <v>0</v>
      </c>
    </row>
    <row r="3589" spans="1:13" x14ac:dyDescent="0.2">
      <c r="A3589">
        <v>5750022</v>
      </c>
      <c r="B3589" t="s">
        <v>6289</v>
      </c>
      <c r="C3589" t="s">
        <v>12904</v>
      </c>
      <c r="D3589" t="s">
        <v>12960</v>
      </c>
      <c r="E3589" t="s">
        <v>6292</v>
      </c>
      <c r="F3589" t="s">
        <v>12905</v>
      </c>
      <c r="G3589" t="s">
        <v>12961</v>
      </c>
      <c r="H3589">
        <v>1</v>
      </c>
      <c r="I3589">
        <v>0</v>
      </c>
      <c r="J3589">
        <v>0</v>
      </c>
      <c r="K3589">
        <v>0</v>
      </c>
      <c r="L3589">
        <v>0</v>
      </c>
      <c r="M3589">
        <v>0</v>
      </c>
    </row>
    <row r="3590" spans="1:13" x14ac:dyDescent="0.2">
      <c r="A3590">
        <v>5750021</v>
      </c>
      <c r="B3590" t="s">
        <v>6289</v>
      </c>
      <c r="C3590" t="s">
        <v>12904</v>
      </c>
      <c r="D3590" t="s">
        <v>12962</v>
      </c>
      <c r="E3590" t="s">
        <v>6292</v>
      </c>
      <c r="F3590" t="s">
        <v>12905</v>
      </c>
      <c r="G3590" t="s">
        <v>12963</v>
      </c>
      <c r="H3590">
        <v>1</v>
      </c>
      <c r="I3590">
        <v>0</v>
      </c>
      <c r="J3590">
        <v>1</v>
      </c>
      <c r="K3590">
        <v>0</v>
      </c>
      <c r="L3590">
        <v>0</v>
      </c>
      <c r="M3590">
        <v>0</v>
      </c>
    </row>
    <row r="3591" spans="1:13" x14ac:dyDescent="0.2">
      <c r="A3591">
        <v>5750016</v>
      </c>
      <c r="B3591" t="s">
        <v>6289</v>
      </c>
      <c r="C3591" t="s">
        <v>12904</v>
      </c>
      <c r="D3591" t="s">
        <v>12964</v>
      </c>
      <c r="E3591" t="s">
        <v>6292</v>
      </c>
      <c r="F3591" t="s">
        <v>12905</v>
      </c>
      <c r="G3591" t="s">
        <v>12965</v>
      </c>
      <c r="H3591">
        <v>0</v>
      </c>
      <c r="I3591">
        <v>0</v>
      </c>
      <c r="J3591">
        <v>0</v>
      </c>
      <c r="K3591">
        <v>0</v>
      </c>
      <c r="L3591">
        <v>0</v>
      </c>
      <c r="M3591">
        <v>0</v>
      </c>
    </row>
    <row r="3592" spans="1:13" x14ac:dyDescent="0.2">
      <c r="A3592">
        <v>5760000</v>
      </c>
      <c r="B3592" t="s">
        <v>6289</v>
      </c>
      <c r="C3592" t="s">
        <v>12966</v>
      </c>
      <c r="D3592" t="s">
        <v>6291</v>
      </c>
      <c r="E3592" t="s">
        <v>6292</v>
      </c>
      <c r="F3592" t="s">
        <v>12967</v>
      </c>
      <c r="G3592" t="s">
        <v>6294</v>
      </c>
      <c r="H3592">
        <v>0</v>
      </c>
      <c r="I3592">
        <v>0</v>
      </c>
      <c r="J3592">
        <v>0</v>
      </c>
      <c r="K3592">
        <v>0</v>
      </c>
      <c r="L3592">
        <v>0</v>
      </c>
      <c r="M3592">
        <v>0</v>
      </c>
    </row>
    <row r="3593" spans="1:13" x14ac:dyDescent="0.2">
      <c r="A3593">
        <v>5760066</v>
      </c>
      <c r="B3593" t="s">
        <v>6289</v>
      </c>
      <c r="C3593" t="s">
        <v>12966</v>
      </c>
      <c r="D3593" t="s">
        <v>12477</v>
      </c>
      <c r="E3593" t="s">
        <v>6292</v>
      </c>
      <c r="F3593" t="s">
        <v>12967</v>
      </c>
      <c r="G3593" t="s">
        <v>12478</v>
      </c>
      <c r="H3593">
        <v>0</v>
      </c>
      <c r="I3593">
        <v>0</v>
      </c>
      <c r="J3593">
        <v>1</v>
      </c>
      <c r="K3593">
        <v>0</v>
      </c>
      <c r="L3593">
        <v>0</v>
      </c>
      <c r="M3593">
        <v>0</v>
      </c>
    </row>
    <row r="3594" spans="1:13" x14ac:dyDescent="0.2">
      <c r="A3594">
        <v>5760034</v>
      </c>
      <c r="B3594" t="s">
        <v>6289</v>
      </c>
      <c r="C3594" t="s">
        <v>12966</v>
      </c>
      <c r="D3594" t="s">
        <v>12968</v>
      </c>
      <c r="E3594" t="s">
        <v>6292</v>
      </c>
      <c r="F3594" t="s">
        <v>12967</v>
      </c>
      <c r="G3594" t="s">
        <v>12969</v>
      </c>
      <c r="H3594">
        <v>0</v>
      </c>
      <c r="I3594">
        <v>0</v>
      </c>
      <c r="J3594">
        <v>1</v>
      </c>
      <c r="K3594">
        <v>0</v>
      </c>
      <c r="L3594">
        <v>0</v>
      </c>
      <c r="M3594">
        <v>0</v>
      </c>
    </row>
    <row r="3595" spans="1:13" x14ac:dyDescent="0.2">
      <c r="A3595">
        <v>5760054</v>
      </c>
      <c r="B3595" t="s">
        <v>6289</v>
      </c>
      <c r="C3595" t="s">
        <v>12966</v>
      </c>
      <c r="D3595" t="s">
        <v>12970</v>
      </c>
      <c r="E3595" t="s">
        <v>6292</v>
      </c>
      <c r="F3595" t="s">
        <v>12967</v>
      </c>
      <c r="G3595" t="s">
        <v>12971</v>
      </c>
      <c r="H3595">
        <v>0</v>
      </c>
      <c r="I3595">
        <v>0</v>
      </c>
      <c r="J3595">
        <v>1</v>
      </c>
      <c r="K3595">
        <v>0</v>
      </c>
      <c r="L3595">
        <v>0</v>
      </c>
      <c r="M3595">
        <v>0</v>
      </c>
    </row>
    <row r="3596" spans="1:13" x14ac:dyDescent="0.2">
      <c r="A3596">
        <v>5760042</v>
      </c>
      <c r="B3596" t="s">
        <v>6289</v>
      </c>
      <c r="C3596" t="s">
        <v>12966</v>
      </c>
      <c r="D3596" t="s">
        <v>12972</v>
      </c>
      <c r="E3596" t="s">
        <v>6292</v>
      </c>
      <c r="F3596" t="s">
        <v>12967</v>
      </c>
      <c r="G3596" t="s">
        <v>12973</v>
      </c>
      <c r="H3596">
        <v>0</v>
      </c>
      <c r="I3596">
        <v>0</v>
      </c>
      <c r="J3596">
        <v>0</v>
      </c>
      <c r="K3596">
        <v>0</v>
      </c>
      <c r="L3596">
        <v>0</v>
      </c>
      <c r="M3596">
        <v>0</v>
      </c>
    </row>
    <row r="3597" spans="1:13" x14ac:dyDescent="0.2">
      <c r="A3597">
        <v>5760033</v>
      </c>
      <c r="B3597" t="s">
        <v>6289</v>
      </c>
      <c r="C3597" t="s">
        <v>12966</v>
      </c>
      <c r="D3597" t="s">
        <v>12974</v>
      </c>
      <c r="E3597" t="s">
        <v>6292</v>
      </c>
      <c r="F3597" t="s">
        <v>12967</v>
      </c>
      <c r="G3597" t="s">
        <v>12975</v>
      </c>
      <c r="H3597">
        <v>1</v>
      </c>
      <c r="I3597">
        <v>0</v>
      </c>
      <c r="J3597">
        <v>1</v>
      </c>
      <c r="K3597">
        <v>0</v>
      </c>
      <c r="L3597">
        <v>0</v>
      </c>
      <c r="M3597">
        <v>0</v>
      </c>
    </row>
    <row r="3598" spans="1:13" x14ac:dyDescent="0.2">
      <c r="A3598">
        <v>5760004</v>
      </c>
      <c r="B3598" t="s">
        <v>6289</v>
      </c>
      <c r="C3598" t="s">
        <v>12966</v>
      </c>
      <c r="D3598" t="s">
        <v>12976</v>
      </c>
      <c r="E3598" t="s">
        <v>6292</v>
      </c>
      <c r="F3598" t="s">
        <v>12967</v>
      </c>
      <c r="G3598" t="s">
        <v>12977</v>
      </c>
      <c r="H3598">
        <v>1</v>
      </c>
      <c r="I3598">
        <v>0</v>
      </c>
      <c r="J3598">
        <v>0</v>
      </c>
      <c r="K3598">
        <v>0</v>
      </c>
      <c r="L3598">
        <v>0</v>
      </c>
      <c r="M3598">
        <v>0</v>
      </c>
    </row>
    <row r="3599" spans="1:13" x14ac:dyDescent="0.2">
      <c r="A3599">
        <v>5760032</v>
      </c>
      <c r="B3599" t="s">
        <v>6289</v>
      </c>
      <c r="C3599" t="s">
        <v>12966</v>
      </c>
      <c r="D3599" t="s">
        <v>12978</v>
      </c>
      <c r="E3599" t="s">
        <v>6292</v>
      </c>
      <c r="F3599" t="s">
        <v>12967</v>
      </c>
      <c r="G3599" t="s">
        <v>12979</v>
      </c>
      <c r="H3599">
        <v>0</v>
      </c>
      <c r="I3599">
        <v>0</v>
      </c>
      <c r="J3599">
        <v>1</v>
      </c>
      <c r="K3599">
        <v>0</v>
      </c>
      <c r="L3599">
        <v>0</v>
      </c>
      <c r="M3599">
        <v>0</v>
      </c>
    </row>
    <row r="3600" spans="1:13" x14ac:dyDescent="0.2">
      <c r="A3600">
        <v>5760052</v>
      </c>
      <c r="B3600" t="s">
        <v>6289</v>
      </c>
      <c r="C3600" t="s">
        <v>12966</v>
      </c>
      <c r="D3600" t="s">
        <v>12980</v>
      </c>
      <c r="E3600" t="s">
        <v>6292</v>
      </c>
      <c r="F3600" t="s">
        <v>12967</v>
      </c>
      <c r="G3600" t="s">
        <v>12981</v>
      </c>
      <c r="H3600">
        <v>1</v>
      </c>
      <c r="I3600">
        <v>0</v>
      </c>
      <c r="J3600">
        <v>1</v>
      </c>
      <c r="K3600">
        <v>0</v>
      </c>
      <c r="L3600">
        <v>0</v>
      </c>
      <c r="M3600">
        <v>0</v>
      </c>
    </row>
    <row r="3601" spans="1:13" x14ac:dyDescent="0.2">
      <c r="A3601">
        <v>5760002</v>
      </c>
      <c r="B3601" t="s">
        <v>6289</v>
      </c>
      <c r="C3601" t="s">
        <v>12966</v>
      </c>
      <c r="D3601" t="s">
        <v>12982</v>
      </c>
      <c r="E3601" t="s">
        <v>6292</v>
      </c>
      <c r="F3601" t="s">
        <v>12967</v>
      </c>
      <c r="G3601" t="s">
        <v>12983</v>
      </c>
      <c r="H3601">
        <v>1</v>
      </c>
      <c r="I3601">
        <v>0</v>
      </c>
      <c r="J3601">
        <v>0</v>
      </c>
      <c r="K3601">
        <v>0</v>
      </c>
      <c r="L3601">
        <v>0</v>
      </c>
      <c r="M3601">
        <v>0</v>
      </c>
    </row>
    <row r="3602" spans="1:13" x14ac:dyDescent="0.2">
      <c r="A3602">
        <v>5760041</v>
      </c>
      <c r="B3602" t="s">
        <v>6289</v>
      </c>
      <c r="C3602" t="s">
        <v>12966</v>
      </c>
      <c r="D3602" t="s">
        <v>12984</v>
      </c>
      <c r="E3602" t="s">
        <v>6292</v>
      </c>
      <c r="F3602" t="s">
        <v>12967</v>
      </c>
      <c r="G3602" t="s">
        <v>12985</v>
      </c>
      <c r="H3602">
        <v>0</v>
      </c>
      <c r="I3602">
        <v>0</v>
      </c>
      <c r="J3602">
        <v>1</v>
      </c>
      <c r="K3602">
        <v>0</v>
      </c>
      <c r="L3602">
        <v>0</v>
      </c>
      <c r="M3602">
        <v>0</v>
      </c>
    </row>
    <row r="3603" spans="1:13" x14ac:dyDescent="0.2">
      <c r="A3603">
        <v>5760035</v>
      </c>
      <c r="B3603" t="s">
        <v>6289</v>
      </c>
      <c r="C3603" t="s">
        <v>12966</v>
      </c>
      <c r="D3603" t="s">
        <v>12986</v>
      </c>
      <c r="E3603" t="s">
        <v>6292</v>
      </c>
      <c r="F3603" t="s">
        <v>12967</v>
      </c>
      <c r="G3603" t="s">
        <v>12987</v>
      </c>
      <c r="H3603">
        <v>0</v>
      </c>
      <c r="I3603">
        <v>0</v>
      </c>
      <c r="J3603">
        <v>1</v>
      </c>
      <c r="K3603">
        <v>0</v>
      </c>
      <c r="L3603">
        <v>0</v>
      </c>
      <c r="M3603">
        <v>0</v>
      </c>
    </row>
    <row r="3604" spans="1:13" x14ac:dyDescent="0.2">
      <c r="A3604">
        <v>5760051</v>
      </c>
      <c r="B3604" t="s">
        <v>6289</v>
      </c>
      <c r="C3604" t="s">
        <v>12966</v>
      </c>
      <c r="D3604" t="s">
        <v>12988</v>
      </c>
      <c r="E3604" t="s">
        <v>6292</v>
      </c>
      <c r="F3604" t="s">
        <v>12967</v>
      </c>
      <c r="G3604" t="s">
        <v>12989</v>
      </c>
      <c r="H3604">
        <v>1</v>
      </c>
      <c r="I3604">
        <v>0</v>
      </c>
      <c r="J3604">
        <v>1</v>
      </c>
      <c r="K3604">
        <v>0</v>
      </c>
      <c r="L3604">
        <v>0</v>
      </c>
      <c r="M3604">
        <v>0</v>
      </c>
    </row>
    <row r="3605" spans="1:13" x14ac:dyDescent="0.2">
      <c r="A3605">
        <v>5760001</v>
      </c>
      <c r="B3605" t="s">
        <v>6289</v>
      </c>
      <c r="C3605" t="s">
        <v>12966</v>
      </c>
      <c r="D3605" t="s">
        <v>12990</v>
      </c>
      <c r="E3605" t="s">
        <v>6292</v>
      </c>
      <c r="F3605" t="s">
        <v>12967</v>
      </c>
      <c r="G3605" t="s">
        <v>12991</v>
      </c>
      <c r="H3605">
        <v>1</v>
      </c>
      <c r="I3605">
        <v>0</v>
      </c>
      <c r="J3605">
        <v>0</v>
      </c>
      <c r="K3605">
        <v>0</v>
      </c>
      <c r="L3605">
        <v>0</v>
      </c>
      <c r="M3605">
        <v>0</v>
      </c>
    </row>
    <row r="3606" spans="1:13" x14ac:dyDescent="0.2">
      <c r="A3606">
        <v>5760053</v>
      </c>
      <c r="B3606" t="s">
        <v>6289</v>
      </c>
      <c r="C3606" t="s">
        <v>12966</v>
      </c>
      <c r="D3606" t="s">
        <v>7833</v>
      </c>
      <c r="E3606" t="s">
        <v>6292</v>
      </c>
      <c r="F3606" t="s">
        <v>12967</v>
      </c>
      <c r="G3606" t="s">
        <v>12992</v>
      </c>
      <c r="H3606">
        <v>0</v>
      </c>
      <c r="I3606">
        <v>0</v>
      </c>
      <c r="J3606">
        <v>1</v>
      </c>
      <c r="K3606">
        <v>0</v>
      </c>
      <c r="L3606">
        <v>0</v>
      </c>
      <c r="M3606">
        <v>0</v>
      </c>
    </row>
    <row r="3607" spans="1:13" x14ac:dyDescent="0.2">
      <c r="A3607">
        <v>5760062</v>
      </c>
      <c r="B3607" t="s">
        <v>6289</v>
      </c>
      <c r="C3607" t="s">
        <v>12966</v>
      </c>
      <c r="D3607" t="s">
        <v>11069</v>
      </c>
      <c r="E3607" t="s">
        <v>6292</v>
      </c>
      <c r="F3607" t="s">
        <v>12967</v>
      </c>
      <c r="G3607" t="s">
        <v>11070</v>
      </c>
      <c r="H3607">
        <v>0</v>
      </c>
      <c r="I3607">
        <v>0</v>
      </c>
      <c r="J3607">
        <v>1</v>
      </c>
      <c r="K3607">
        <v>0</v>
      </c>
      <c r="L3607">
        <v>0</v>
      </c>
      <c r="M3607">
        <v>0</v>
      </c>
    </row>
    <row r="3608" spans="1:13" x14ac:dyDescent="0.2">
      <c r="A3608">
        <v>5760063</v>
      </c>
      <c r="B3608" t="s">
        <v>6289</v>
      </c>
      <c r="C3608" t="s">
        <v>12966</v>
      </c>
      <c r="D3608" t="s">
        <v>12993</v>
      </c>
      <c r="E3608" t="s">
        <v>6292</v>
      </c>
      <c r="F3608" t="s">
        <v>12967</v>
      </c>
      <c r="G3608" t="s">
        <v>12994</v>
      </c>
      <c r="H3608">
        <v>1</v>
      </c>
      <c r="I3608">
        <v>0</v>
      </c>
      <c r="J3608">
        <v>1</v>
      </c>
      <c r="K3608">
        <v>0</v>
      </c>
      <c r="L3608">
        <v>0</v>
      </c>
      <c r="M3608">
        <v>0</v>
      </c>
    </row>
    <row r="3609" spans="1:13" x14ac:dyDescent="0.2">
      <c r="A3609">
        <v>5760006</v>
      </c>
      <c r="B3609" t="s">
        <v>6289</v>
      </c>
      <c r="C3609" t="s">
        <v>12966</v>
      </c>
      <c r="D3609" t="s">
        <v>12995</v>
      </c>
      <c r="E3609" t="s">
        <v>6292</v>
      </c>
      <c r="F3609" t="s">
        <v>12967</v>
      </c>
      <c r="G3609" t="s">
        <v>12996</v>
      </c>
      <c r="H3609">
        <v>1</v>
      </c>
      <c r="I3609">
        <v>0</v>
      </c>
      <c r="J3609">
        <v>0</v>
      </c>
      <c r="K3609">
        <v>0</v>
      </c>
      <c r="L3609">
        <v>0</v>
      </c>
      <c r="M3609">
        <v>0</v>
      </c>
    </row>
    <row r="3610" spans="1:13" x14ac:dyDescent="0.2">
      <c r="A3610">
        <v>5760064</v>
      </c>
      <c r="B3610" t="s">
        <v>6289</v>
      </c>
      <c r="C3610" t="s">
        <v>12966</v>
      </c>
      <c r="D3610" t="s">
        <v>12997</v>
      </c>
      <c r="E3610" t="s">
        <v>6292</v>
      </c>
      <c r="F3610" t="s">
        <v>12967</v>
      </c>
      <c r="G3610" t="s">
        <v>12998</v>
      </c>
      <c r="H3610">
        <v>0</v>
      </c>
      <c r="I3610">
        <v>0</v>
      </c>
      <c r="J3610">
        <v>0</v>
      </c>
      <c r="K3610">
        <v>0</v>
      </c>
      <c r="L3610">
        <v>0</v>
      </c>
      <c r="M3610">
        <v>0</v>
      </c>
    </row>
    <row r="3611" spans="1:13" x14ac:dyDescent="0.2">
      <c r="A3611">
        <v>5760013</v>
      </c>
      <c r="B3611" t="s">
        <v>6289</v>
      </c>
      <c r="C3611" t="s">
        <v>12966</v>
      </c>
      <c r="D3611" t="s">
        <v>12999</v>
      </c>
      <c r="E3611" t="s">
        <v>6292</v>
      </c>
      <c r="F3611" t="s">
        <v>12967</v>
      </c>
      <c r="G3611" t="s">
        <v>13000</v>
      </c>
      <c r="H3611">
        <v>0</v>
      </c>
      <c r="I3611">
        <v>0</v>
      </c>
      <c r="J3611">
        <v>1</v>
      </c>
      <c r="K3611">
        <v>0</v>
      </c>
      <c r="L3611">
        <v>0</v>
      </c>
      <c r="M3611">
        <v>0</v>
      </c>
    </row>
    <row r="3612" spans="1:13" x14ac:dyDescent="0.2">
      <c r="A3612">
        <v>5760061</v>
      </c>
      <c r="B3612" t="s">
        <v>6289</v>
      </c>
      <c r="C3612" t="s">
        <v>12966</v>
      </c>
      <c r="D3612" t="s">
        <v>13001</v>
      </c>
      <c r="E3612" t="s">
        <v>6292</v>
      </c>
      <c r="F3612" t="s">
        <v>12967</v>
      </c>
      <c r="G3612" t="s">
        <v>13002</v>
      </c>
      <c r="H3612">
        <v>0</v>
      </c>
      <c r="I3612">
        <v>0</v>
      </c>
      <c r="J3612">
        <v>1</v>
      </c>
      <c r="K3612">
        <v>0</v>
      </c>
      <c r="L3612">
        <v>0</v>
      </c>
      <c r="M3612">
        <v>0</v>
      </c>
    </row>
    <row r="3613" spans="1:13" x14ac:dyDescent="0.2">
      <c r="A3613">
        <v>5760022</v>
      </c>
      <c r="B3613" t="s">
        <v>6289</v>
      </c>
      <c r="C3613" t="s">
        <v>12966</v>
      </c>
      <c r="D3613" t="s">
        <v>13003</v>
      </c>
      <c r="E3613" t="s">
        <v>6292</v>
      </c>
      <c r="F3613" t="s">
        <v>12967</v>
      </c>
      <c r="G3613" t="s">
        <v>13004</v>
      </c>
      <c r="H3613">
        <v>0</v>
      </c>
      <c r="I3613">
        <v>0</v>
      </c>
      <c r="J3613">
        <v>1</v>
      </c>
      <c r="K3613">
        <v>0</v>
      </c>
      <c r="L3613">
        <v>0</v>
      </c>
      <c r="M3613">
        <v>0</v>
      </c>
    </row>
    <row r="3614" spans="1:13" x14ac:dyDescent="0.2">
      <c r="A3614">
        <v>5760003</v>
      </c>
      <c r="B3614" t="s">
        <v>6289</v>
      </c>
      <c r="C3614" t="s">
        <v>12966</v>
      </c>
      <c r="D3614" t="s">
        <v>12797</v>
      </c>
      <c r="E3614" t="s">
        <v>6292</v>
      </c>
      <c r="F3614" t="s">
        <v>12967</v>
      </c>
      <c r="G3614" t="s">
        <v>13005</v>
      </c>
      <c r="H3614">
        <v>0</v>
      </c>
      <c r="I3614">
        <v>0</v>
      </c>
      <c r="J3614">
        <v>0</v>
      </c>
      <c r="K3614">
        <v>0</v>
      </c>
      <c r="L3614">
        <v>0</v>
      </c>
      <c r="M3614">
        <v>0</v>
      </c>
    </row>
    <row r="3615" spans="1:13" x14ac:dyDescent="0.2">
      <c r="A3615">
        <v>5760016</v>
      </c>
      <c r="B3615" t="s">
        <v>6289</v>
      </c>
      <c r="C3615" t="s">
        <v>12966</v>
      </c>
      <c r="D3615" t="s">
        <v>13006</v>
      </c>
      <c r="E3615" t="s">
        <v>6292</v>
      </c>
      <c r="F3615" t="s">
        <v>12967</v>
      </c>
      <c r="G3615" t="s">
        <v>13007</v>
      </c>
      <c r="H3615">
        <v>1</v>
      </c>
      <c r="I3615">
        <v>0</v>
      </c>
      <c r="J3615">
        <v>1</v>
      </c>
      <c r="K3615">
        <v>0</v>
      </c>
      <c r="L3615">
        <v>0</v>
      </c>
      <c r="M3615">
        <v>0</v>
      </c>
    </row>
    <row r="3616" spans="1:13" x14ac:dyDescent="0.2">
      <c r="A3616">
        <v>5760011</v>
      </c>
      <c r="B3616" t="s">
        <v>6289</v>
      </c>
      <c r="C3616" t="s">
        <v>12966</v>
      </c>
      <c r="D3616" t="s">
        <v>13008</v>
      </c>
      <c r="E3616" t="s">
        <v>6292</v>
      </c>
      <c r="F3616" t="s">
        <v>12967</v>
      </c>
      <c r="G3616" t="s">
        <v>13009</v>
      </c>
      <c r="H3616">
        <v>1</v>
      </c>
      <c r="I3616">
        <v>0</v>
      </c>
      <c r="J3616">
        <v>0</v>
      </c>
      <c r="K3616">
        <v>0</v>
      </c>
      <c r="L3616">
        <v>0</v>
      </c>
      <c r="M3616">
        <v>0</v>
      </c>
    </row>
    <row r="3617" spans="1:13" x14ac:dyDescent="0.2">
      <c r="A3617">
        <v>5760014</v>
      </c>
      <c r="B3617" t="s">
        <v>6289</v>
      </c>
      <c r="C3617" t="s">
        <v>12966</v>
      </c>
      <c r="D3617" t="s">
        <v>13010</v>
      </c>
      <c r="E3617" t="s">
        <v>6292</v>
      </c>
      <c r="F3617" t="s">
        <v>12967</v>
      </c>
      <c r="G3617" t="s">
        <v>13011</v>
      </c>
      <c r="H3617">
        <v>0</v>
      </c>
      <c r="I3617">
        <v>0</v>
      </c>
      <c r="J3617">
        <v>1</v>
      </c>
      <c r="K3617">
        <v>0</v>
      </c>
      <c r="L3617">
        <v>0</v>
      </c>
      <c r="M3617">
        <v>0</v>
      </c>
    </row>
    <row r="3618" spans="1:13" x14ac:dyDescent="0.2">
      <c r="A3618">
        <v>5760015</v>
      </c>
      <c r="B3618" t="s">
        <v>6289</v>
      </c>
      <c r="C3618" t="s">
        <v>12966</v>
      </c>
      <c r="D3618" t="s">
        <v>13012</v>
      </c>
      <c r="E3618" t="s">
        <v>6292</v>
      </c>
      <c r="F3618" t="s">
        <v>12967</v>
      </c>
      <c r="G3618" t="s">
        <v>13013</v>
      </c>
      <c r="H3618">
        <v>0</v>
      </c>
      <c r="I3618">
        <v>0</v>
      </c>
      <c r="J3618">
        <v>1</v>
      </c>
      <c r="K3618">
        <v>0</v>
      </c>
      <c r="L3618">
        <v>0</v>
      </c>
      <c r="M3618">
        <v>0</v>
      </c>
    </row>
    <row r="3619" spans="1:13" x14ac:dyDescent="0.2">
      <c r="A3619">
        <v>5760017</v>
      </c>
      <c r="B3619" t="s">
        <v>6289</v>
      </c>
      <c r="C3619" t="s">
        <v>12966</v>
      </c>
      <c r="D3619" t="s">
        <v>13014</v>
      </c>
      <c r="E3619" t="s">
        <v>6292</v>
      </c>
      <c r="F3619" t="s">
        <v>12967</v>
      </c>
      <c r="G3619" t="s">
        <v>13015</v>
      </c>
      <c r="H3619">
        <v>0</v>
      </c>
      <c r="I3619">
        <v>0</v>
      </c>
      <c r="J3619">
        <v>1</v>
      </c>
      <c r="K3619">
        <v>0</v>
      </c>
      <c r="L3619">
        <v>0</v>
      </c>
      <c r="M3619">
        <v>0</v>
      </c>
    </row>
    <row r="3620" spans="1:13" x14ac:dyDescent="0.2">
      <c r="A3620">
        <v>5760043</v>
      </c>
      <c r="B3620" t="s">
        <v>6289</v>
      </c>
      <c r="C3620" t="s">
        <v>12966</v>
      </c>
      <c r="D3620" t="s">
        <v>13016</v>
      </c>
      <c r="E3620" t="s">
        <v>6292</v>
      </c>
      <c r="F3620" t="s">
        <v>12967</v>
      </c>
      <c r="G3620" t="s">
        <v>13017</v>
      </c>
      <c r="H3620">
        <v>0</v>
      </c>
      <c r="I3620">
        <v>0</v>
      </c>
      <c r="J3620">
        <v>0</v>
      </c>
      <c r="K3620">
        <v>0</v>
      </c>
      <c r="L3620">
        <v>0</v>
      </c>
      <c r="M3620">
        <v>0</v>
      </c>
    </row>
    <row r="3621" spans="1:13" x14ac:dyDescent="0.2">
      <c r="A3621">
        <v>5760021</v>
      </c>
      <c r="B3621" t="s">
        <v>6289</v>
      </c>
      <c r="C3621" t="s">
        <v>12966</v>
      </c>
      <c r="D3621" t="s">
        <v>13018</v>
      </c>
      <c r="E3621" t="s">
        <v>6292</v>
      </c>
      <c r="F3621" t="s">
        <v>12967</v>
      </c>
      <c r="G3621" t="s">
        <v>13019</v>
      </c>
      <c r="H3621">
        <v>0</v>
      </c>
      <c r="I3621">
        <v>0</v>
      </c>
      <c r="J3621">
        <v>1</v>
      </c>
      <c r="K3621">
        <v>0</v>
      </c>
      <c r="L3621">
        <v>0</v>
      </c>
      <c r="M3621">
        <v>0</v>
      </c>
    </row>
    <row r="3622" spans="1:13" x14ac:dyDescent="0.2">
      <c r="A3622">
        <v>5760012</v>
      </c>
      <c r="B3622" t="s">
        <v>6289</v>
      </c>
      <c r="C3622" t="s">
        <v>12966</v>
      </c>
      <c r="D3622" t="s">
        <v>13020</v>
      </c>
      <c r="E3622" t="s">
        <v>6292</v>
      </c>
      <c r="F3622" t="s">
        <v>12967</v>
      </c>
      <c r="G3622" t="s">
        <v>13021</v>
      </c>
      <c r="H3622">
        <v>0</v>
      </c>
      <c r="I3622">
        <v>0</v>
      </c>
      <c r="J3622">
        <v>1</v>
      </c>
      <c r="K3622">
        <v>0</v>
      </c>
      <c r="L3622">
        <v>0</v>
      </c>
      <c r="M3622">
        <v>0</v>
      </c>
    </row>
    <row r="3623" spans="1:13" x14ac:dyDescent="0.2">
      <c r="A3623">
        <v>5760065</v>
      </c>
      <c r="B3623" t="s">
        <v>6289</v>
      </c>
      <c r="C3623" t="s">
        <v>12966</v>
      </c>
      <c r="D3623" t="s">
        <v>13022</v>
      </c>
      <c r="E3623" t="s">
        <v>6292</v>
      </c>
      <c r="F3623" t="s">
        <v>12967</v>
      </c>
      <c r="G3623" t="s">
        <v>13023</v>
      </c>
      <c r="H3623">
        <v>0</v>
      </c>
      <c r="I3623">
        <v>0</v>
      </c>
      <c r="J3623">
        <v>1</v>
      </c>
      <c r="K3623">
        <v>0</v>
      </c>
      <c r="L3623">
        <v>0</v>
      </c>
      <c r="M3623">
        <v>0</v>
      </c>
    </row>
    <row r="3624" spans="1:13" x14ac:dyDescent="0.2">
      <c r="A3624">
        <v>5760005</v>
      </c>
      <c r="B3624" t="s">
        <v>6289</v>
      </c>
      <c r="C3624" t="s">
        <v>12966</v>
      </c>
      <c r="D3624" t="s">
        <v>10130</v>
      </c>
      <c r="E3624" t="s">
        <v>6292</v>
      </c>
      <c r="F3624" t="s">
        <v>12967</v>
      </c>
      <c r="G3624" t="s">
        <v>10131</v>
      </c>
      <c r="H3624">
        <v>0</v>
      </c>
      <c r="I3624">
        <v>0</v>
      </c>
      <c r="J3624">
        <v>0</v>
      </c>
      <c r="K3624">
        <v>0</v>
      </c>
      <c r="L3624">
        <v>0</v>
      </c>
      <c r="M3624">
        <v>0</v>
      </c>
    </row>
    <row r="3625" spans="1:13" x14ac:dyDescent="0.2">
      <c r="A3625">
        <v>5760031</v>
      </c>
      <c r="B3625" t="s">
        <v>6289</v>
      </c>
      <c r="C3625" t="s">
        <v>12966</v>
      </c>
      <c r="D3625" t="s">
        <v>13024</v>
      </c>
      <c r="E3625" t="s">
        <v>6292</v>
      </c>
      <c r="F3625" t="s">
        <v>12967</v>
      </c>
      <c r="G3625" t="s">
        <v>13025</v>
      </c>
      <c r="H3625">
        <v>0</v>
      </c>
      <c r="I3625">
        <v>0</v>
      </c>
      <c r="J3625">
        <v>1</v>
      </c>
      <c r="K3625">
        <v>0</v>
      </c>
      <c r="L3625">
        <v>0</v>
      </c>
      <c r="M3625">
        <v>0</v>
      </c>
    </row>
    <row r="3626" spans="1:13" x14ac:dyDescent="0.2">
      <c r="A3626">
        <v>5760036</v>
      </c>
      <c r="B3626" t="s">
        <v>6289</v>
      </c>
      <c r="C3626" t="s">
        <v>12966</v>
      </c>
      <c r="D3626" t="s">
        <v>13026</v>
      </c>
      <c r="E3626" t="s">
        <v>6292</v>
      </c>
      <c r="F3626" t="s">
        <v>12967</v>
      </c>
      <c r="G3626" t="s">
        <v>13027</v>
      </c>
      <c r="H3626">
        <v>0</v>
      </c>
      <c r="I3626">
        <v>0</v>
      </c>
      <c r="J3626">
        <v>1</v>
      </c>
      <c r="K3626">
        <v>0</v>
      </c>
      <c r="L3626">
        <v>0</v>
      </c>
      <c r="M3626">
        <v>0</v>
      </c>
    </row>
    <row r="3627" spans="1:13" x14ac:dyDescent="0.2">
      <c r="A3627">
        <v>5890000</v>
      </c>
      <c r="B3627" t="s">
        <v>6289</v>
      </c>
      <c r="C3627" t="s">
        <v>13028</v>
      </c>
      <c r="D3627" t="s">
        <v>6291</v>
      </c>
      <c r="E3627" t="s">
        <v>6292</v>
      </c>
      <c r="F3627" t="s">
        <v>13029</v>
      </c>
      <c r="G3627" t="s">
        <v>6294</v>
      </c>
      <c r="H3627">
        <v>0</v>
      </c>
      <c r="I3627">
        <v>0</v>
      </c>
      <c r="J3627">
        <v>0</v>
      </c>
      <c r="K3627">
        <v>0</v>
      </c>
      <c r="L3627">
        <v>0</v>
      </c>
      <c r="M3627">
        <v>0</v>
      </c>
    </row>
    <row r="3628" spans="1:13" x14ac:dyDescent="0.2">
      <c r="A3628">
        <v>5890008</v>
      </c>
      <c r="B3628" t="s">
        <v>6289</v>
      </c>
      <c r="C3628" t="s">
        <v>13028</v>
      </c>
      <c r="D3628" t="s">
        <v>13030</v>
      </c>
      <c r="E3628" t="s">
        <v>6292</v>
      </c>
      <c r="F3628" t="s">
        <v>13029</v>
      </c>
      <c r="G3628" t="s">
        <v>13031</v>
      </c>
      <c r="H3628">
        <v>0</v>
      </c>
      <c r="I3628">
        <v>0</v>
      </c>
      <c r="J3628">
        <v>1</v>
      </c>
      <c r="K3628">
        <v>0</v>
      </c>
      <c r="L3628">
        <v>0</v>
      </c>
      <c r="M3628">
        <v>0</v>
      </c>
    </row>
    <row r="3629" spans="1:13" x14ac:dyDescent="0.2">
      <c r="A3629">
        <v>5890007</v>
      </c>
      <c r="B3629" t="s">
        <v>6289</v>
      </c>
      <c r="C3629" t="s">
        <v>13028</v>
      </c>
      <c r="D3629" t="s">
        <v>13032</v>
      </c>
      <c r="E3629" t="s">
        <v>6292</v>
      </c>
      <c r="F3629" t="s">
        <v>13029</v>
      </c>
      <c r="G3629" t="s">
        <v>13033</v>
      </c>
      <c r="H3629">
        <v>0</v>
      </c>
      <c r="I3629">
        <v>0</v>
      </c>
      <c r="J3629">
        <v>1</v>
      </c>
      <c r="K3629">
        <v>0</v>
      </c>
      <c r="L3629">
        <v>0</v>
      </c>
      <c r="M3629">
        <v>0</v>
      </c>
    </row>
    <row r="3630" spans="1:13" x14ac:dyDescent="0.2">
      <c r="A3630">
        <v>5890009</v>
      </c>
      <c r="B3630" t="s">
        <v>6289</v>
      </c>
      <c r="C3630" t="s">
        <v>13028</v>
      </c>
      <c r="D3630" t="s">
        <v>13034</v>
      </c>
      <c r="E3630" t="s">
        <v>6292</v>
      </c>
      <c r="F3630" t="s">
        <v>13029</v>
      </c>
      <c r="G3630" t="s">
        <v>13035</v>
      </c>
      <c r="H3630">
        <v>0</v>
      </c>
      <c r="I3630">
        <v>0</v>
      </c>
      <c r="J3630">
        <v>1</v>
      </c>
      <c r="K3630">
        <v>0</v>
      </c>
      <c r="L3630">
        <v>0</v>
      </c>
      <c r="M3630">
        <v>0</v>
      </c>
    </row>
    <row r="3631" spans="1:13" x14ac:dyDescent="0.2">
      <c r="A3631">
        <v>5890031</v>
      </c>
      <c r="B3631" t="s">
        <v>6289</v>
      </c>
      <c r="C3631" t="s">
        <v>13028</v>
      </c>
      <c r="D3631" t="s">
        <v>13036</v>
      </c>
      <c r="E3631" t="s">
        <v>6292</v>
      </c>
      <c r="F3631" t="s">
        <v>13029</v>
      </c>
      <c r="G3631" t="s">
        <v>13037</v>
      </c>
      <c r="H3631">
        <v>0</v>
      </c>
      <c r="I3631">
        <v>0</v>
      </c>
      <c r="J3631">
        <v>1</v>
      </c>
      <c r="K3631">
        <v>0</v>
      </c>
      <c r="L3631">
        <v>0</v>
      </c>
      <c r="M3631">
        <v>0</v>
      </c>
    </row>
    <row r="3632" spans="1:13" x14ac:dyDescent="0.2">
      <c r="A3632">
        <v>5890021</v>
      </c>
      <c r="B3632" t="s">
        <v>6289</v>
      </c>
      <c r="C3632" t="s">
        <v>13028</v>
      </c>
      <c r="D3632" t="s">
        <v>13038</v>
      </c>
      <c r="E3632" t="s">
        <v>6292</v>
      </c>
      <c r="F3632" t="s">
        <v>13029</v>
      </c>
      <c r="G3632" t="s">
        <v>13039</v>
      </c>
      <c r="H3632">
        <v>0</v>
      </c>
      <c r="I3632">
        <v>0</v>
      </c>
      <c r="J3632">
        <v>1</v>
      </c>
      <c r="K3632">
        <v>0</v>
      </c>
      <c r="L3632">
        <v>0</v>
      </c>
      <c r="M3632">
        <v>0</v>
      </c>
    </row>
    <row r="3633" spans="1:13" x14ac:dyDescent="0.2">
      <c r="A3633">
        <v>5890032</v>
      </c>
      <c r="B3633" t="s">
        <v>6289</v>
      </c>
      <c r="C3633" t="s">
        <v>13028</v>
      </c>
      <c r="D3633" t="s">
        <v>8741</v>
      </c>
      <c r="E3633" t="s">
        <v>6292</v>
      </c>
      <c r="F3633" t="s">
        <v>13029</v>
      </c>
      <c r="G3633" t="s">
        <v>8742</v>
      </c>
      <c r="H3633">
        <v>0</v>
      </c>
      <c r="I3633">
        <v>0</v>
      </c>
      <c r="J3633">
        <v>0</v>
      </c>
      <c r="K3633">
        <v>0</v>
      </c>
      <c r="L3633">
        <v>0</v>
      </c>
      <c r="M3633">
        <v>0</v>
      </c>
    </row>
    <row r="3634" spans="1:13" x14ac:dyDescent="0.2">
      <c r="A3634">
        <v>5890023</v>
      </c>
      <c r="B3634" t="s">
        <v>6289</v>
      </c>
      <c r="C3634" t="s">
        <v>13028</v>
      </c>
      <c r="D3634" t="s">
        <v>13040</v>
      </c>
      <c r="E3634" t="s">
        <v>6292</v>
      </c>
      <c r="F3634" t="s">
        <v>13029</v>
      </c>
      <c r="G3634" t="s">
        <v>13041</v>
      </c>
      <c r="H3634">
        <v>0</v>
      </c>
      <c r="I3634">
        <v>0</v>
      </c>
      <c r="J3634">
        <v>1</v>
      </c>
      <c r="K3634">
        <v>0</v>
      </c>
      <c r="L3634">
        <v>0</v>
      </c>
      <c r="M3634">
        <v>0</v>
      </c>
    </row>
    <row r="3635" spans="1:13" x14ac:dyDescent="0.2">
      <c r="A3635">
        <v>5890015</v>
      </c>
      <c r="B3635" t="s">
        <v>6289</v>
      </c>
      <c r="C3635" t="s">
        <v>13028</v>
      </c>
      <c r="D3635" t="s">
        <v>13042</v>
      </c>
      <c r="E3635" t="s">
        <v>6292</v>
      </c>
      <c r="F3635" t="s">
        <v>13029</v>
      </c>
      <c r="G3635" t="s">
        <v>13043</v>
      </c>
      <c r="H3635">
        <v>0</v>
      </c>
      <c r="I3635">
        <v>0</v>
      </c>
      <c r="J3635">
        <v>0</v>
      </c>
      <c r="K3635">
        <v>0</v>
      </c>
      <c r="L3635">
        <v>0</v>
      </c>
      <c r="M3635">
        <v>0</v>
      </c>
    </row>
    <row r="3636" spans="1:13" x14ac:dyDescent="0.2">
      <c r="A3636">
        <v>5890014</v>
      </c>
      <c r="B3636" t="s">
        <v>6289</v>
      </c>
      <c r="C3636" t="s">
        <v>13028</v>
      </c>
      <c r="D3636" t="s">
        <v>13044</v>
      </c>
      <c r="E3636" t="s">
        <v>6292</v>
      </c>
      <c r="F3636" t="s">
        <v>13029</v>
      </c>
      <c r="G3636" t="s">
        <v>13045</v>
      </c>
      <c r="H3636">
        <v>0</v>
      </c>
      <c r="I3636">
        <v>0</v>
      </c>
      <c r="J3636">
        <v>0</v>
      </c>
      <c r="K3636">
        <v>0</v>
      </c>
      <c r="L3636">
        <v>0</v>
      </c>
      <c r="M3636">
        <v>0</v>
      </c>
    </row>
    <row r="3637" spans="1:13" x14ac:dyDescent="0.2">
      <c r="A3637">
        <v>5890016</v>
      </c>
      <c r="B3637" t="s">
        <v>6289</v>
      </c>
      <c r="C3637" t="s">
        <v>13028</v>
      </c>
      <c r="D3637" t="s">
        <v>13046</v>
      </c>
      <c r="E3637" t="s">
        <v>6292</v>
      </c>
      <c r="F3637" t="s">
        <v>13029</v>
      </c>
      <c r="G3637" t="s">
        <v>13047</v>
      </c>
      <c r="H3637">
        <v>0</v>
      </c>
      <c r="I3637">
        <v>0</v>
      </c>
      <c r="J3637">
        <v>0</v>
      </c>
      <c r="K3637">
        <v>0</v>
      </c>
      <c r="L3637">
        <v>0</v>
      </c>
      <c r="M3637">
        <v>0</v>
      </c>
    </row>
    <row r="3638" spans="1:13" x14ac:dyDescent="0.2">
      <c r="A3638">
        <v>5890013</v>
      </c>
      <c r="B3638" t="s">
        <v>6289</v>
      </c>
      <c r="C3638" t="s">
        <v>13028</v>
      </c>
      <c r="D3638" t="s">
        <v>13048</v>
      </c>
      <c r="E3638" t="s">
        <v>6292</v>
      </c>
      <c r="F3638" t="s">
        <v>13029</v>
      </c>
      <c r="G3638" t="s">
        <v>13049</v>
      </c>
      <c r="H3638">
        <v>0</v>
      </c>
      <c r="I3638">
        <v>0</v>
      </c>
      <c r="J3638">
        <v>1</v>
      </c>
      <c r="K3638">
        <v>0</v>
      </c>
      <c r="L3638">
        <v>0</v>
      </c>
      <c r="M3638">
        <v>0</v>
      </c>
    </row>
    <row r="3639" spans="1:13" x14ac:dyDescent="0.2">
      <c r="A3639">
        <v>5890006</v>
      </c>
      <c r="B3639" t="s">
        <v>6289</v>
      </c>
      <c r="C3639" t="s">
        <v>13028</v>
      </c>
      <c r="D3639" t="s">
        <v>13050</v>
      </c>
      <c r="E3639" t="s">
        <v>6292</v>
      </c>
      <c r="F3639" t="s">
        <v>13029</v>
      </c>
      <c r="G3639" t="s">
        <v>13051</v>
      </c>
      <c r="H3639">
        <v>0</v>
      </c>
      <c r="I3639">
        <v>0</v>
      </c>
      <c r="J3639">
        <v>1</v>
      </c>
      <c r="K3639">
        <v>0</v>
      </c>
      <c r="L3639">
        <v>0</v>
      </c>
      <c r="M3639">
        <v>0</v>
      </c>
    </row>
    <row r="3640" spans="1:13" x14ac:dyDescent="0.2">
      <c r="A3640">
        <v>5890005</v>
      </c>
      <c r="B3640" t="s">
        <v>6289</v>
      </c>
      <c r="C3640" t="s">
        <v>13028</v>
      </c>
      <c r="D3640" t="s">
        <v>13052</v>
      </c>
      <c r="E3640" t="s">
        <v>6292</v>
      </c>
      <c r="F3640" t="s">
        <v>13029</v>
      </c>
      <c r="G3640" t="s">
        <v>13053</v>
      </c>
      <c r="H3640">
        <v>0</v>
      </c>
      <c r="I3640">
        <v>0</v>
      </c>
      <c r="J3640">
        <v>1</v>
      </c>
      <c r="K3640">
        <v>0</v>
      </c>
      <c r="L3640">
        <v>0</v>
      </c>
      <c r="M3640">
        <v>0</v>
      </c>
    </row>
    <row r="3641" spans="1:13" x14ac:dyDescent="0.2">
      <c r="A3641">
        <v>5890022</v>
      </c>
      <c r="B3641" t="s">
        <v>6289</v>
      </c>
      <c r="C3641" t="s">
        <v>13028</v>
      </c>
      <c r="D3641" t="s">
        <v>13054</v>
      </c>
      <c r="E3641" t="s">
        <v>6292</v>
      </c>
      <c r="F3641" t="s">
        <v>13029</v>
      </c>
      <c r="G3641" t="s">
        <v>13055</v>
      </c>
      <c r="H3641">
        <v>0</v>
      </c>
      <c r="I3641">
        <v>0</v>
      </c>
      <c r="J3641">
        <v>1</v>
      </c>
      <c r="K3641">
        <v>0</v>
      </c>
      <c r="L3641">
        <v>0</v>
      </c>
      <c r="M3641">
        <v>0</v>
      </c>
    </row>
    <row r="3642" spans="1:13" x14ac:dyDescent="0.2">
      <c r="A3642">
        <v>5890011</v>
      </c>
      <c r="B3642" t="s">
        <v>6289</v>
      </c>
      <c r="C3642" t="s">
        <v>13028</v>
      </c>
      <c r="D3642" t="s">
        <v>10109</v>
      </c>
      <c r="E3642" t="s">
        <v>6292</v>
      </c>
      <c r="F3642" t="s">
        <v>13029</v>
      </c>
      <c r="G3642" t="s">
        <v>10110</v>
      </c>
      <c r="H3642">
        <v>0</v>
      </c>
      <c r="I3642">
        <v>0</v>
      </c>
      <c r="J3642">
        <v>1</v>
      </c>
      <c r="K3642">
        <v>0</v>
      </c>
      <c r="L3642">
        <v>0</v>
      </c>
      <c r="M3642">
        <v>0</v>
      </c>
    </row>
    <row r="3643" spans="1:13" x14ac:dyDescent="0.2">
      <c r="A3643">
        <v>5890004</v>
      </c>
      <c r="B3643" t="s">
        <v>6289</v>
      </c>
      <c r="C3643" t="s">
        <v>13028</v>
      </c>
      <c r="D3643" t="s">
        <v>13056</v>
      </c>
      <c r="E3643" t="s">
        <v>6292</v>
      </c>
      <c r="F3643" t="s">
        <v>13029</v>
      </c>
      <c r="G3643" t="s">
        <v>13057</v>
      </c>
      <c r="H3643">
        <v>0</v>
      </c>
      <c r="I3643">
        <v>0</v>
      </c>
      <c r="J3643">
        <v>1</v>
      </c>
      <c r="K3643">
        <v>0</v>
      </c>
      <c r="L3643">
        <v>0</v>
      </c>
      <c r="M3643">
        <v>0</v>
      </c>
    </row>
    <row r="3644" spans="1:13" x14ac:dyDescent="0.2">
      <c r="A3644">
        <v>5890012</v>
      </c>
      <c r="B3644" t="s">
        <v>6289</v>
      </c>
      <c r="C3644" t="s">
        <v>13028</v>
      </c>
      <c r="D3644" t="s">
        <v>13058</v>
      </c>
      <c r="E3644" t="s">
        <v>6292</v>
      </c>
      <c r="F3644" t="s">
        <v>13029</v>
      </c>
      <c r="G3644" t="s">
        <v>13059</v>
      </c>
      <c r="H3644">
        <v>0</v>
      </c>
      <c r="I3644">
        <v>0</v>
      </c>
      <c r="J3644">
        <v>1</v>
      </c>
      <c r="K3644">
        <v>0</v>
      </c>
      <c r="L3644">
        <v>0</v>
      </c>
      <c r="M3644">
        <v>0</v>
      </c>
    </row>
    <row r="3645" spans="1:13" x14ac:dyDescent="0.2">
      <c r="A3645">
        <v>5890002</v>
      </c>
      <c r="B3645" t="s">
        <v>6289</v>
      </c>
      <c r="C3645" t="s">
        <v>13028</v>
      </c>
      <c r="D3645" t="s">
        <v>13060</v>
      </c>
      <c r="E3645" t="s">
        <v>6292</v>
      </c>
      <c r="F3645" t="s">
        <v>13029</v>
      </c>
      <c r="G3645" t="s">
        <v>13061</v>
      </c>
      <c r="H3645">
        <v>0</v>
      </c>
      <c r="I3645">
        <v>0</v>
      </c>
      <c r="J3645">
        <v>1</v>
      </c>
      <c r="K3645">
        <v>0</v>
      </c>
      <c r="L3645">
        <v>0</v>
      </c>
      <c r="M3645">
        <v>0</v>
      </c>
    </row>
    <row r="3646" spans="1:13" x14ac:dyDescent="0.2">
      <c r="A3646">
        <v>5890003</v>
      </c>
      <c r="B3646" t="s">
        <v>6289</v>
      </c>
      <c r="C3646" t="s">
        <v>13028</v>
      </c>
      <c r="D3646" t="s">
        <v>13062</v>
      </c>
      <c r="E3646" t="s">
        <v>6292</v>
      </c>
      <c r="F3646" t="s">
        <v>13029</v>
      </c>
      <c r="G3646" t="s">
        <v>13063</v>
      </c>
      <c r="H3646">
        <v>0</v>
      </c>
      <c r="I3646">
        <v>0</v>
      </c>
      <c r="J3646">
        <v>1</v>
      </c>
      <c r="K3646">
        <v>0</v>
      </c>
      <c r="L3646">
        <v>0</v>
      </c>
      <c r="M3646">
        <v>0</v>
      </c>
    </row>
    <row r="3647" spans="1:13" x14ac:dyDescent="0.2">
      <c r="A3647">
        <v>5890001</v>
      </c>
      <c r="B3647" t="s">
        <v>6289</v>
      </c>
      <c r="C3647" t="s">
        <v>13028</v>
      </c>
      <c r="D3647" t="s">
        <v>13064</v>
      </c>
      <c r="E3647" t="s">
        <v>6292</v>
      </c>
      <c r="F3647" t="s">
        <v>13029</v>
      </c>
      <c r="G3647" t="s">
        <v>13065</v>
      </c>
      <c r="H3647">
        <v>0</v>
      </c>
      <c r="I3647">
        <v>0</v>
      </c>
      <c r="J3647">
        <v>1</v>
      </c>
      <c r="K3647">
        <v>0</v>
      </c>
      <c r="L3647">
        <v>0</v>
      </c>
      <c r="M3647">
        <v>0</v>
      </c>
    </row>
    <row r="3648" spans="1:13" x14ac:dyDescent="0.2">
      <c r="A3648">
        <v>5890034</v>
      </c>
      <c r="B3648" t="s">
        <v>6289</v>
      </c>
      <c r="C3648" t="s">
        <v>13028</v>
      </c>
      <c r="D3648" t="s">
        <v>13066</v>
      </c>
      <c r="E3648" t="s">
        <v>6292</v>
      </c>
      <c r="F3648" t="s">
        <v>13029</v>
      </c>
      <c r="G3648" t="s">
        <v>13067</v>
      </c>
      <c r="H3648">
        <v>0</v>
      </c>
      <c r="I3648">
        <v>0</v>
      </c>
      <c r="J3648">
        <v>0</v>
      </c>
      <c r="K3648">
        <v>0</v>
      </c>
      <c r="L3648">
        <v>0</v>
      </c>
      <c r="M3648">
        <v>0</v>
      </c>
    </row>
    <row r="3649" spans="1:13" x14ac:dyDescent="0.2">
      <c r="A3649">
        <v>5890036</v>
      </c>
      <c r="B3649" t="s">
        <v>6289</v>
      </c>
      <c r="C3649" t="s">
        <v>13028</v>
      </c>
      <c r="D3649" t="s">
        <v>13068</v>
      </c>
      <c r="E3649" t="s">
        <v>6292</v>
      </c>
      <c r="F3649" t="s">
        <v>13029</v>
      </c>
      <c r="G3649" t="s">
        <v>13069</v>
      </c>
      <c r="H3649">
        <v>0</v>
      </c>
      <c r="I3649">
        <v>0</v>
      </c>
      <c r="J3649">
        <v>0</v>
      </c>
      <c r="K3649">
        <v>0</v>
      </c>
      <c r="L3649">
        <v>0</v>
      </c>
      <c r="M3649">
        <v>0</v>
      </c>
    </row>
    <row r="3650" spans="1:13" x14ac:dyDescent="0.2">
      <c r="A3650">
        <v>5890033</v>
      </c>
      <c r="B3650" t="s">
        <v>6289</v>
      </c>
      <c r="C3650" t="s">
        <v>13028</v>
      </c>
      <c r="D3650" t="s">
        <v>13070</v>
      </c>
      <c r="E3650" t="s">
        <v>6292</v>
      </c>
      <c r="F3650" t="s">
        <v>13029</v>
      </c>
      <c r="G3650" t="s">
        <v>13071</v>
      </c>
      <c r="H3650">
        <v>0</v>
      </c>
      <c r="I3650">
        <v>0</v>
      </c>
      <c r="J3650">
        <v>0</v>
      </c>
      <c r="K3650">
        <v>0</v>
      </c>
      <c r="L3650">
        <v>0</v>
      </c>
      <c r="M3650">
        <v>0</v>
      </c>
    </row>
    <row r="3651" spans="1:13" x14ac:dyDescent="0.2">
      <c r="A3651">
        <v>5890035</v>
      </c>
      <c r="B3651" t="s">
        <v>6289</v>
      </c>
      <c r="C3651" t="s">
        <v>13028</v>
      </c>
      <c r="D3651" t="s">
        <v>13072</v>
      </c>
      <c r="E3651" t="s">
        <v>6292</v>
      </c>
      <c r="F3651" t="s">
        <v>13029</v>
      </c>
      <c r="G3651" t="s">
        <v>13073</v>
      </c>
      <c r="H3651">
        <v>0</v>
      </c>
      <c r="I3651">
        <v>0</v>
      </c>
      <c r="J3651">
        <v>0</v>
      </c>
      <c r="K3651">
        <v>0</v>
      </c>
      <c r="L3651">
        <v>0</v>
      </c>
      <c r="M3651">
        <v>0</v>
      </c>
    </row>
    <row r="3652" spans="1:13" x14ac:dyDescent="0.2">
      <c r="A3652">
        <v>5990200</v>
      </c>
      <c r="B3652" t="s">
        <v>6289</v>
      </c>
      <c r="C3652" t="s">
        <v>13074</v>
      </c>
      <c r="D3652" t="s">
        <v>6291</v>
      </c>
      <c r="E3652" t="s">
        <v>6292</v>
      </c>
      <c r="F3652" t="s">
        <v>13075</v>
      </c>
      <c r="G3652" t="s">
        <v>6294</v>
      </c>
      <c r="H3652">
        <v>0</v>
      </c>
      <c r="I3652">
        <v>0</v>
      </c>
      <c r="J3652">
        <v>0</v>
      </c>
      <c r="K3652">
        <v>0</v>
      </c>
      <c r="L3652">
        <v>0</v>
      </c>
      <c r="M3652">
        <v>0</v>
      </c>
    </row>
    <row r="3653" spans="1:13" x14ac:dyDescent="0.2">
      <c r="A3653">
        <v>5990221</v>
      </c>
      <c r="B3653" t="s">
        <v>6289</v>
      </c>
      <c r="C3653" t="s">
        <v>13074</v>
      </c>
      <c r="D3653" t="s">
        <v>6423</v>
      </c>
      <c r="E3653" t="s">
        <v>6292</v>
      </c>
      <c r="F3653" t="s">
        <v>13075</v>
      </c>
      <c r="G3653" t="s">
        <v>6424</v>
      </c>
      <c r="H3653">
        <v>0</v>
      </c>
      <c r="I3653">
        <v>0</v>
      </c>
      <c r="J3653">
        <v>0</v>
      </c>
      <c r="K3653">
        <v>0</v>
      </c>
      <c r="L3653">
        <v>0</v>
      </c>
      <c r="M3653">
        <v>0</v>
      </c>
    </row>
    <row r="3654" spans="1:13" x14ac:dyDescent="0.2">
      <c r="A3654">
        <v>5990213</v>
      </c>
      <c r="B3654" t="s">
        <v>6289</v>
      </c>
      <c r="C3654" t="s">
        <v>13074</v>
      </c>
      <c r="D3654" t="s">
        <v>13076</v>
      </c>
      <c r="E3654" t="s">
        <v>6292</v>
      </c>
      <c r="F3654" t="s">
        <v>13075</v>
      </c>
      <c r="G3654" t="s">
        <v>13077</v>
      </c>
      <c r="H3654">
        <v>0</v>
      </c>
      <c r="I3654">
        <v>0</v>
      </c>
      <c r="J3654">
        <v>0</v>
      </c>
      <c r="K3654">
        <v>0</v>
      </c>
      <c r="L3654">
        <v>0</v>
      </c>
      <c r="M3654">
        <v>0</v>
      </c>
    </row>
    <row r="3655" spans="1:13" x14ac:dyDescent="0.2">
      <c r="A3655">
        <v>5990201</v>
      </c>
      <c r="B3655" t="s">
        <v>6289</v>
      </c>
      <c r="C3655" t="s">
        <v>13074</v>
      </c>
      <c r="D3655" t="s">
        <v>13078</v>
      </c>
      <c r="E3655" t="s">
        <v>6292</v>
      </c>
      <c r="F3655" t="s">
        <v>13075</v>
      </c>
      <c r="G3655" t="s">
        <v>13079</v>
      </c>
      <c r="H3655">
        <v>0</v>
      </c>
      <c r="I3655">
        <v>0</v>
      </c>
      <c r="J3655">
        <v>1</v>
      </c>
      <c r="K3655">
        <v>0</v>
      </c>
      <c r="L3655">
        <v>0</v>
      </c>
      <c r="M3655">
        <v>0</v>
      </c>
    </row>
    <row r="3656" spans="1:13" x14ac:dyDescent="0.2">
      <c r="A3656">
        <v>5990231</v>
      </c>
      <c r="B3656" t="s">
        <v>6289</v>
      </c>
      <c r="C3656" t="s">
        <v>13074</v>
      </c>
      <c r="D3656" t="s">
        <v>13080</v>
      </c>
      <c r="E3656" t="s">
        <v>6292</v>
      </c>
      <c r="F3656" t="s">
        <v>13075</v>
      </c>
      <c r="G3656" t="s">
        <v>13081</v>
      </c>
      <c r="H3656">
        <v>0</v>
      </c>
      <c r="I3656">
        <v>0</v>
      </c>
      <c r="J3656">
        <v>0</v>
      </c>
      <c r="K3656">
        <v>0</v>
      </c>
      <c r="L3656">
        <v>0</v>
      </c>
      <c r="M3656">
        <v>0</v>
      </c>
    </row>
    <row r="3657" spans="1:13" x14ac:dyDescent="0.2">
      <c r="A3657">
        <v>5990203</v>
      </c>
      <c r="B3657" t="s">
        <v>6289</v>
      </c>
      <c r="C3657" t="s">
        <v>13074</v>
      </c>
      <c r="D3657" t="s">
        <v>13082</v>
      </c>
      <c r="E3657" t="s">
        <v>6292</v>
      </c>
      <c r="F3657" t="s">
        <v>13075</v>
      </c>
      <c r="G3657" t="s">
        <v>13083</v>
      </c>
      <c r="H3657">
        <v>0</v>
      </c>
      <c r="I3657">
        <v>0</v>
      </c>
      <c r="J3657">
        <v>0</v>
      </c>
      <c r="K3657">
        <v>0</v>
      </c>
      <c r="L3657">
        <v>0</v>
      </c>
      <c r="M3657">
        <v>0</v>
      </c>
    </row>
    <row r="3658" spans="1:13" x14ac:dyDescent="0.2">
      <c r="A3658">
        <v>5990222</v>
      </c>
      <c r="B3658" t="s">
        <v>6289</v>
      </c>
      <c r="C3658" t="s">
        <v>13074</v>
      </c>
      <c r="D3658" t="s">
        <v>13084</v>
      </c>
      <c r="E3658" t="s">
        <v>6292</v>
      </c>
      <c r="F3658" t="s">
        <v>13075</v>
      </c>
      <c r="G3658" t="s">
        <v>13085</v>
      </c>
      <c r="H3658">
        <v>0</v>
      </c>
      <c r="I3658">
        <v>0</v>
      </c>
      <c r="J3658">
        <v>0</v>
      </c>
      <c r="K3658">
        <v>0</v>
      </c>
      <c r="L3658">
        <v>0</v>
      </c>
      <c r="M3658">
        <v>0</v>
      </c>
    </row>
    <row r="3659" spans="1:13" x14ac:dyDescent="0.2">
      <c r="A3659">
        <v>5990223</v>
      </c>
      <c r="B3659" t="s">
        <v>6289</v>
      </c>
      <c r="C3659" t="s">
        <v>13074</v>
      </c>
      <c r="D3659" t="s">
        <v>11322</v>
      </c>
      <c r="E3659" t="s">
        <v>6292</v>
      </c>
      <c r="F3659" t="s">
        <v>13075</v>
      </c>
      <c r="G3659" t="s">
        <v>13086</v>
      </c>
      <c r="H3659">
        <v>0</v>
      </c>
      <c r="I3659">
        <v>0</v>
      </c>
      <c r="J3659">
        <v>1</v>
      </c>
      <c r="K3659">
        <v>0</v>
      </c>
      <c r="L3659">
        <v>0</v>
      </c>
      <c r="M3659">
        <v>0</v>
      </c>
    </row>
    <row r="3660" spans="1:13" x14ac:dyDescent="0.2">
      <c r="A3660">
        <v>5990215</v>
      </c>
      <c r="B3660" t="s">
        <v>6289</v>
      </c>
      <c r="C3660" t="s">
        <v>13074</v>
      </c>
      <c r="D3660" t="s">
        <v>13087</v>
      </c>
      <c r="E3660" t="s">
        <v>6292</v>
      </c>
      <c r="F3660" t="s">
        <v>13075</v>
      </c>
      <c r="G3660" t="s">
        <v>13088</v>
      </c>
      <c r="H3660">
        <v>0</v>
      </c>
      <c r="I3660">
        <v>0</v>
      </c>
      <c r="J3660">
        <v>1</v>
      </c>
      <c r="K3660">
        <v>0</v>
      </c>
      <c r="L3660">
        <v>0</v>
      </c>
      <c r="M3660">
        <v>0</v>
      </c>
    </row>
    <row r="3661" spans="1:13" x14ac:dyDescent="0.2">
      <c r="A3661">
        <v>5990212</v>
      </c>
      <c r="B3661" t="s">
        <v>6289</v>
      </c>
      <c r="C3661" t="s">
        <v>13074</v>
      </c>
      <c r="D3661" t="s">
        <v>13089</v>
      </c>
      <c r="E3661" t="s">
        <v>6292</v>
      </c>
      <c r="F3661" t="s">
        <v>13075</v>
      </c>
      <c r="G3661" t="s">
        <v>13090</v>
      </c>
      <c r="H3661">
        <v>0</v>
      </c>
      <c r="I3661">
        <v>0</v>
      </c>
      <c r="J3661">
        <v>0</v>
      </c>
      <c r="K3661">
        <v>0</v>
      </c>
      <c r="L3661">
        <v>0</v>
      </c>
      <c r="M3661">
        <v>0</v>
      </c>
    </row>
    <row r="3662" spans="1:13" x14ac:dyDescent="0.2">
      <c r="A3662">
        <v>5990202</v>
      </c>
      <c r="B3662" t="s">
        <v>6289</v>
      </c>
      <c r="C3662" t="s">
        <v>13074</v>
      </c>
      <c r="D3662" t="s">
        <v>13091</v>
      </c>
      <c r="E3662" t="s">
        <v>6292</v>
      </c>
      <c r="F3662" t="s">
        <v>13075</v>
      </c>
      <c r="G3662" t="s">
        <v>13092</v>
      </c>
      <c r="H3662">
        <v>0</v>
      </c>
      <c r="I3662">
        <v>0</v>
      </c>
      <c r="J3662">
        <v>0</v>
      </c>
      <c r="K3662">
        <v>0</v>
      </c>
      <c r="L3662">
        <v>0</v>
      </c>
      <c r="M3662">
        <v>0</v>
      </c>
    </row>
    <row r="3663" spans="1:13" x14ac:dyDescent="0.2">
      <c r="A3663">
        <v>5990205</v>
      </c>
      <c r="B3663" t="s">
        <v>6289</v>
      </c>
      <c r="C3663" t="s">
        <v>13074</v>
      </c>
      <c r="D3663" t="s">
        <v>6407</v>
      </c>
      <c r="E3663" t="s">
        <v>6292</v>
      </c>
      <c r="F3663" t="s">
        <v>13075</v>
      </c>
      <c r="G3663" t="s">
        <v>6408</v>
      </c>
      <c r="H3663">
        <v>0</v>
      </c>
      <c r="I3663">
        <v>0</v>
      </c>
      <c r="J3663">
        <v>0</v>
      </c>
      <c r="K3663">
        <v>0</v>
      </c>
      <c r="L3663">
        <v>0</v>
      </c>
      <c r="M3663">
        <v>0</v>
      </c>
    </row>
    <row r="3664" spans="1:13" x14ac:dyDescent="0.2">
      <c r="A3664">
        <v>5990234</v>
      </c>
      <c r="B3664" t="s">
        <v>6289</v>
      </c>
      <c r="C3664" t="s">
        <v>13074</v>
      </c>
      <c r="D3664" t="s">
        <v>13093</v>
      </c>
      <c r="E3664" t="s">
        <v>6292</v>
      </c>
      <c r="F3664" t="s">
        <v>13075</v>
      </c>
      <c r="G3664" t="s">
        <v>13094</v>
      </c>
      <c r="H3664">
        <v>0</v>
      </c>
      <c r="I3664">
        <v>0</v>
      </c>
      <c r="J3664">
        <v>0</v>
      </c>
      <c r="K3664">
        <v>0</v>
      </c>
      <c r="L3664">
        <v>0</v>
      </c>
      <c r="M3664">
        <v>0</v>
      </c>
    </row>
    <row r="3665" spans="1:13" x14ac:dyDescent="0.2">
      <c r="A3665">
        <v>5990204</v>
      </c>
      <c r="B3665" t="s">
        <v>6289</v>
      </c>
      <c r="C3665" t="s">
        <v>13074</v>
      </c>
      <c r="D3665" t="s">
        <v>13095</v>
      </c>
      <c r="E3665" t="s">
        <v>6292</v>
      </c>
      <c r="F3665" t="s">
        <v>13075</v>
      </c>
      <c r="G3665" t="s">
        <v>13096</v>
      </c>
      <c r="H3665">
        <v>0</v>
      </c>
      <c r="I3665">
        <v>0</v>
      </c>
      <c r="J3665">
        <v>0</v>
      </c>
      <c r="K3665">
        <v>0</v>
      </c>
      <c r="L3665">
        <v>0</v>
      </c>
      <c r="M3665">
        <v>0</v>
      </c>
    </row>
    <row r="3666" spans="1:13" x14ac:dyDescent="0.2">
      <c r="A3666">
        <v>5990211</v>
      </c>
      <c r="B3666" t="s">
        <v>6289</v>
      </c>
      <c r="C3666" t="s">
        <v>13074</v>
      </c>
      <c r="D3666" t="s">
        <v>13097</v>
      </c>
      <c r="E3666" t="s">
        <v>6292</v>
      </c>
      <c r="F3666" t="s">
        <v>13075</v>
      </c>
      <c r="G3666" t="s">
        <v>13098</v>
      </c>
      <c r="H3666">
        <v>0</v>
      </c>
      <c r="I3666">
        <v>0</v>
      </c>
      <c r="J3666">
        <v>0</v>
      </c>
      <c r="K3666">
        <v>0</v>
      </c>
      <c r="L3666">
        <v>0</v>
      </c>
      <c r="M3666">
        <v>0</v>
      </c>
    </row>
    <row r="3667" spans="1:13" x14ac:dyDescent="0.2">
      <c r="A3667">
        <v>5990225</v>
      </c>
      <c r="B3667" t="s">
        <v>6289</v>
      </c>
      <c r="C3667" t="s">
        <v>13074</v>
      </c>
      <c r="D3667" t="s">
        <v>13099</v>
      </c>
      <c r="E3667" t="s">
        <v>6292</v>
      </c>
      <c r="F3667" t="s">
        <v>13075</v>
      </c>
      <c r="G3667" t="s">
        <v>13100</v>
      </c>
      <c r="H3667">
        <v>0</v>
      </c>
      <c r="I3667">
        <v>0</v>
      </c>
      <c r="J3667">
        <v>0</v>
      </c>
      <c r="K3667">
        <v>0</v>
      </c>
      <c r="L3667">
        <v>0</v>
      </c>
      <c r="M3667">
        <v>0</v>
      </c>
    </row>
    <row r="3668" spans="1:13" x14ac:dyDescent="0.2">
      <c r="A3668">
        <v>5990232</v>
      </c>
      <c r="B3668" t="s">
        <v>6289</v>
      </c>
      <c r="C3668" t="s">
        <v>13074</v>
      </c>
      <c r="D3668" t="s">
        <v>13101</v>
      </c>
      <c r="E3668" t="s">
        <v>6292</v>
      </c>
      <c r="F3668" t="s">
        <v>13075</v>
      </c>
      <c r="G3668" t="s">
        <v>13102</v>
      </c>
      <c r="H3668">
        <v>0</v>
      </c>
      <c r="I3668">
        <v>0</v>
      </c>
      <c r="J3668">
        <v>0</v>
      </c>
      <c r="K3668">
        <v>0</v>
      </c>
      <c r="L3668">
        <v>0</v>
      </c>
      <c r="M3668">
        <v>0</v>
      </c>
    </row>
    <row r="3669" spans="1:13" x14ac:dyDescent="0.2">
      <c r="A3669">
        <v>5990235</v>
      </c>
      <c r="B3669" t="s">
        <v>6289</v>
      </c>
      <c r="C3669" t="s">
        <v>13074</v>
      </c>
      <c r="D3669" t="s">
        <v>13103</v>
      </c>
      <c r="E3669" t="s">
        <v>6292</v>
      </c>
      <c r="F3669" t="s">
        <v>13075</v>
      </c>
      <c r="G3669" t="s">
        <v>13104</v>
      </c>
      <c r="H3669">
        <v>0</v>
      </c>
      <c r="I3669">
        <v>0</v>
      </c>
      <c r="J3669">
        <v>0</v>
      </c>
      <c r="K3669">
        <v>0</v>
      </c>
      <c r="L3669">
        <v>0</v>
      </c>
      <c r="M3669">
        <v>0</v>
      </c>
    </row>
    <row r="3670" spans="1:13" x14ac:dyDescent="0.2">
      <c r="A3670">
        <v>5990224</v>
      </c>
      <c r="B3670" t="s">
        <v>6289</v>
      </c>
      <c r="C3670" t="s">
        <v>13074</v>
      </c>
      <c r="D3670" t="s">
        <v>13105</v>
      </c>
      <c r="E3670" t="s">
        <v>6292</v>
      </c>
      <c r="F3670" t="s">
        <v>13075</v>
      </c>
      <c r="G3670" t="s">
        <v>13106</v>
      </c>
      <c r="H3670">
        <v>0</v>
      </c>
      <c r="I3670">
        <v>0</v>
      </c>
      <c r="J3670">
        <v>1</v>
      </c>
      <c r="K3670">
        <v>0</v>
      </c>
      <c r="L3670">
        <v>0</v>
      </c>
      <c r="M3670">
        <v>0</v>
      </c>
    </row>
    <row r="3671" spans="1:13" x14ac:dyDescent="0.2">
      <c r="A3671">
        <v>5990216</v>
      </c>
      <c r="B3671" t="s">
        <v>6289</v>
      </c>
      <c r="C3671" t="s">
        <v>13074</v>
      </c>
      <c r="D3671" t="s">
        <v>9309</v>
      </c>
      <c r="E3671" t="s">
        <v>6292</v>
      </c>
      <c r="F3671" t="s">
        <v>13075</v>
      </c>
      <c r="G3671" t="s">
        <v>11147</v>
      </c>
      <c r="H3671">
        <v>0</v>
      </c>
      <c r="I3671">
        <v>0</v>
      </c>
      <c r="J3671">
        <v>1</v>
      </c>
      <c r="K3671">
        <v>0</v>
      </c>
      <c r="L3671">
        <v>0</v>
      </c>
      <c r="M3671">
        <v>0</v>
      </c>
    </row>
    <row r="3672" spans="1:13" x14ac:dyDescent="0.2">
      <c r="A3672">
        <v>5990233</v>
      </c>
      <c r="B3672" t="s">
        <v>6289</v>
      </c>
      <c r="C3672" t="s">
        <v>13074</v>
      </c>
      <c r="D3672" t="s">
        <v>13107</v>
      </c>
      <c r="E3672" t="s">
        <v>6292</v>
      </c>
      <c r="F3672" t="s">
        <v>13075</v>
      </c>
      <c r="G3672" t="s">
        <v>13108</v>
      </c>
      <c r="H3672">
        <v>0</v>
      </c>
      <c r="I3672">
        <v>0</v>
      </c>
      <c r="J3672">
        <v>0</v>
      </c>
      <c r="K3672">
        <v>0</v>
      </c>
      <c r="L3672">
        <v>0</v>
      </c>
      <c r="M3672">
        <v>0</v>
      </c>
    </row>
    <row r="3673" spans="1:13" x14ac:dyDescent="0.2">
      <c r="A3673">
        <v>5990236</v>
      </c>
      <c r="B3673" t="s">
        <v>6289</v>
      </c>
      <c r="C3673" t="s">
        <v>13074</v>
      </c>
      <c r="D3673" t="s">
        <v>13109</v>
      </c>
      <c r="E3673" t="s">
        <v>6292</v>
      </c>
      <c r="F3673" t="s">
        <v>13075</v>
      </c>
      <c r="G3673" t="s">
        <v>13110</v>
      </c>
      <c r="H3673">
        <v>0</v>
      </c>
      <c r="I3673">
        <v>0</v>
      </c>
      <c r="J3673">
        <v>1</v>
      </c>
      <c r="K3673">
        <v>0</v>
      </c>
      <c r="L3673">
        <v>0</v>
      </c>
      <c r="M3673">
        <v>0</v>
      </c>
    </row>
    <row r="3674" spans="1:13" x14ac:dyDescent="0.2">
      <c r="A3674">
        <v>5990214</v>
      </c>
      <c r="B3674" t="s">
        <v>6289</v>
      </c>
      <c r="C3674" t="s">
        <v>13074</v>
      </c>
      <c r="D3674" t="s">
        <v>13111</v>
      </c>
      <c r="E3674" t="s">
        <v>6292</v>
      </c>
      <c r="F3674" t="s">
        <v>13075</v>
      </c>
      <c r="G3674" t="s">
        <v>13112</v>
      </c>
      <c r="H3674">
        <v>0</v>
      </c>
      <c r="I3674">
        <v>0</v>
      </c>
      <c r="J3674">
        <v>0</v>
      </c>
      <c r="K3674">
        <v>0</v>
      </c>
      <c r="L3674">
        <v>0</v>
      </c>
      <c r="M3674">
        <v>0</v>
      </c>
    </row>
    <row r="3675" spans="1:13" x14ac:dyDescent="0.2">
      <c r="A3675">
        <v>6180000</v>
      </c>
      <c r="B3675" t="s">
        <v>6289</v>
      </c>
      <c r="C3675" t="s">
        <v>13113</v>
      </c>
      <c r="D3675" t="s">
        <v>6291</v>
      </c>
      <c r="E3675" t="s">
        <v>6292</v>
      </c>
      <c r="F3675" t="s">
        <v>13114</v>
      </c>
      <c r="G3675" t="s">
        <v>6294</v>
      </c>
      <c r="H3675">
        <v>0</v>
      </c>
      <c r="I3675">
        <v>0</v>
      </c>
      <c r="J3675">
        <v>0</v>
      </c>
      <c r="K3675">
        <v>1</v>
      </c>
      <c r="L3675">
        <v>0</v>
      </c>
      <c r="M3675">
        <v>0</v>
      </c>
    </row>
    <row r="3676" spans="1:13" x14ac:dyDescent="0.2">
      <c r="A3676">
        <v>6180015</v>
      </c>
      <c r="B3676" t="s">
        <v>6289</v>
      </c>
      <c r="C3676" t="s">
        <v>13113</v>
      </c>
      <c r="D3676" t="s">
        <v>13115</v>
      </c>
      <c r="E3676" t="s">
        <v>6292</v>
      </c>
      <c r="F3676" t="s">
        <v>13114</v>
      </c>
      <c r="G3676" t="s">
        <v>13116</v>
      </c>
      <c r="H3676">
        <v>0</v>
      </c>
      <c r="I3676">
        <v>0</v>
      </c>
      <c r="J3676">
        <v>1</v>
      </c>
      <c r="K3676">
        <v>0</v>
      </c>
      <c r="L3676">
        <v>0</v>
      </c>
      <c r="M3676">
        <v>0</v>
      </c>
    </row>
    <row r="3677" spans="1:13" x14ac:dyDescent="0.2">
      <c r="A3677">
        <v>6180013</v>
      </c>
      <c r="B3677" t="s">
        <v>6289</v>
      </c>
      <c r="C3677" t="s">
        <v>13113</v>
      </c>
      <c r="D3677" t="s">
        <v>13117</v>
      </c>
      <c r="E3677" t="s">
        <v>6292</v>
      </c>
      <c r="F3677" t="s">
        <v>13114</v>
      </c>
      <c r="G3677" t="s">
        <v>13118</v>
      </c>
      <c r="H3677">
        <v>0</v>
      </c>
      <c r="I3677">
        <v>0</v>
      </c>
      <c r="J3677">
        <v>1</v>
      </c>
      <c r="K3677">
        <v>0</v>
      </c>
      <c r="L3677">
        <v>0</v>
      </c>
      <c r="M3677">
        <v>0</v>
      </c>
    </row>
    <row r="3678" spans="1:13" x14ac:dyDescent="0.2">
      <c r="A3678">
        <v>6180004</v>
      </c>
      <c r="B3678" t="s">
        <v>6289</v>
      </c>
      <c r="C3678" t="s">
        <v>13113</v>
      </c>
      <c r="D3678" t="s">
        <v>13119</v>
      </c>
      <c r="E3678" t="s">
        <v>6292</v>
      </c>
      <c r="F3678" t="s">
        <v>13114</v>
      </c>
      <c r="G3678" t="s">
        <v>13120</v>
      </c>
      <c r="H3678">
        <v>0</v>
      </c>
      <c r="I3678">
        <v>0</v>
      </c>
      <c r="J3678">
        <v>0</v>
      </c>
      <c r="K3678">
        <v>0</v>
      </c>
      <c r="L3678">
        <v>0</v>
      </c>
      <c r="M3678">
        <v>0</v>
      </c>
    </row>
    <row r="3679" spans="1:13" x14ac:dyDescent="0.2">
      <c r="A3679">
        <v>6180022</v>
      </c>
      <c r="B3679" t="s">
        <v>6289</v>
      </c>
      <c r="C3679" t="s">
        <v>13113</v>
      </c>
      <c r="D3679" t="s">
        <v>12116</v>
      </c>
      <c r="E3679" t="s">
        <v>6292</v>
      </c>
      <c r="F3679" t="s">
        <v>13114</v>
      </c>
      <c r="G3679" t="s">
        <v>12117</v>
      </c>
      <c r="H3679">
        <v>0</v>
      </c>
      <c r="I3679">
        <v>0</v>
      </c>
      <c r="J3679">
        <v>0</v>
      </c>
      <c r="K3679">
        <v>0</v>
      </c>
      <c r="L3679">
        <v>0</v>
      </c>
      <c r="M3679">
        <v>0</v>
      </c>
    </row>
    <row r="3680" spans="1:13" x14ac:dyDescent="0.2">
      <c r="A3680">
        <v>6180023</v>
      </c>
      <c r="B3680" t="s">
        <v>6289</v>
      </c>
      <c r="C3680" t="s">
        <v>13113</v>
      </c>
      <c r="D3680" t="s">
        <v>13121</v>
      </c>
      <c r="E3680" t="s">
        <v>6292</v>
      </c>
      <c r="F3680" t="s">
        <v>13114</v>
      </c>
      <c r="G3680" t="s">
        <v>13122</v>
      </c>
      <c r="H3680">
        <v>0</v>
      </c>
      <c r="I3680">
        <v>0</v>
      </c>
      <c r="J3680">
        <v>0</v>
      </c>
      <c r="K3680">
        <v>0</v>
      </c>
      <c r="L3680">
        <v>0</v>
      </c>
      <c r="M3680">
        <v>0</v>
      </c>
    </row>
    <row r="3681" spans="1:13" x14ac:dyDescent="0.2">
      <c r="A3681">
        <v>6180003</v>
      </c>
      <c r="B3681" t="s">
        <v>6289</v>
      </c>
      <c r="C3681" t="s">
        <v>13113</v>
      </c>
      <c r="D3681" t="s">
        <v>13123</v>
      </c>
      <c r="E3681" t="s">
        <v>6292</v>
      </c>
      <c r="F3681" t="s">
        <v>13114</v>
      </c>
      <c r="G3681" t="s">
        <v>13124</v>
      </c>
      <c r="H3681">
        <v>0</v>
      </c>
      <c r="I3681">
        <v>0</v>
      </c>
      <c r="J3681">
        <v>0</v>
      </c>
      <c r="K3681">
        <v>0</v>
      </c>
      <c r="L3681">
        <v>0</v>
      </c>
      <c r="M3681">
        <v>0</v>
      </c>
    </row>
    <row r="3682" spans="1:13" x14ac:dyDescent="0.2">
      <c r="A3682">
        <v>6180012</v>
      </c>
      <c r="B3682" t="s">
        <v>6289</v>
      </c>
      <c r="C3682" t="s">
        <v>13113</v>
      </c>
      <c r="D3682" t="s">
        <v>13125</v>
      </c>
      <c r="E3682" t="s">
        <v>6292</v>
      </c>
      <c r="F3682" t="s">
        <v>13114</v>
      </c>
      <c r="G3682" t="s">
        <v>13126</v>
      </c>
      <c r="H3682">
        <v>0</v>
      </c>
      <c r="I3682">
        <v>0</v>
      </c>
      <c r="J3682">
        <v>0</v>
      </c>
      <c r="K3682">
        <v>0</v>
      </c>
      <c r="L3682">
        <v>0</v>
      </c>
      <c r="M3682">
        <v>0</v>
      </c>
    </row>
    <row r="3683" spans="1:13" x14ac:dyDescent="0.2">
      <c r="A3683">
        <v>6180002</v>
      </c>
      <c r="B3683" t="s">
        <v>6289</v>
      </c>
      <c r="C3683" t="s">
        <v>13113</v>
      </c>
      <c r="D3683" t="s">
        <v>13127</v>
      </c>
      <c r="E3683" t="s">
        <v>6292</v>
      </c>
      <c r="F3683" t="s">
        <v>13114</v>
      </c>
      <c r="G3683" t="s">
        <v>13128</v>
      </c>
      <c r="H3683">
        <v>0</v>
      </c>
      <c r="I3683">
        <v>0</v>
      </c>
      <c r="J3683">
        <v>0</v>
      </c>
      <c r="K3683">
        <v>0</v>
      </c>
      <c r="L3683">
        <v>0</v>
      </c>
      <c r="M3683">
        <v>0</v>
      </c>
    </row>
    <row r="3684" spans="1:13" x14ac:dyDescent="0.2">
      <c r="A3684">
        <v>6180021</v>
      </c>
      <c r="B3684" t="s">
        <v>6289</v>
      </c>
      <c r="C3684" t="s">
        <v>13113</v>
      </c>
      <c r="D3684" t="s">
        <v>13129</v>
      </c>
      <c r="E3684" t="s">
        <v>6292</v>
      </c>
      <c r="F3684" t="s">
        <v>13114</v>
      </c>
      <c r="G3684" t="s">
        <v>13130</v>
      </c>
      <c r="H3684">
        <v>0</v>
      </c>
      <c r="I3684">
        <v>0</v>
      </c>
      <c r="J3684">
        <v>0</v>
      </c>
      <c r="K3684">
        <v>0</v>
      </c>
      <c r="L3684">
        <v>0</v>
      </c>
      <c r="M3684">
        <v>0</v>
      </c>
    </row>
    <row r="3685" spans="1:13" x14ac:dyDescent="0.2">
      <c r="A3685">
        <v>6180011</v>
      </c>
      <c r="B3685" t="s">
        <v>6289</v>
      </c>
      <c r="C3685" t="s">
        <v>13113</v>
      </c>
      <c r="D3685" t="s">
        <v>12268</v>
      </c>
      <c r="E3685" t="s">
        <v>6292</v>
      </c>
      <c r="F3685" t="s">
        <v>13114</v>
      </c>
      <c r="G3685" t="s">
        <v>12269</v>
      </c>
      <c r="H3685">
        <v>0</v>
      </c>
      <c r="I3685">
        <v>0</v>
      </c>
      <c r="J3685">
        <v>0</v>
      </c>
      <c r="K3685">
        <v>0</v>
      </c>
      <c r="L3685">
        <v>0</v>
      </c>
      <c r="M3685">
        <v>0</v>
      </c>
    </row>
    <row r="3686" spans="1:13" x14ac:dyDescent="0.2">
      <c r="A3686">
        <v>6180014</v>
      </c>
      <c r="B3686" t="s">
        <v>6289</v>
      </c>
      <c r="C3686" t="s">
        <v>13113</v>
      </c>
      <c r="D3686" t="s">
        <v>13131</v>
      </c>
      <c r="E3686" t="s">
        <v>6292</v>
      </c>
      <c r="F3686" t="s">
        <v>13114</v>
      </c>
      <c r="G3686" t="s">
        <v>13132</v>
      </c>
      <c r="H3686">
        <v>0</v>
      </c>
      <c r="I3686">
        <v>0</v>
      </c>
      <c r="J3686">
        <v>1</v>
      </c>
      <c r="K3686">
        <v>0</v>
      </c>
      <c r="L3686">
        <v>0</v>
      </c>
      <c r="M3686">
        <v>0</v>
      </c>
    </row>
    <row r="3687" spans="1:13" x14ac:dyDescent="0.2">
      <c r="A3687">
        <v>6180001</v>
      </c>
      <c r="B3687" t="s">
        <v>6289</v>
      </c>
      <c r="C3687" t="s">
        <v>13113</v>
      </c>
      <c r="D3687" t="s">
        <v>13133</v>
      </c>
      <c r="E3687" t="s">
        <v>6292</v>
      </c>
      <c r="F3687" t="s">
        <v>13114</v>
      </c>
      <c r="G3687" t="s">
        <v>13134</v>
      </c>
      <c r="H3687">
        <v>0</v>
      </c>
      <c r="I3687">
        <v>0</v>
      </c>
      <c r="J3687">
        <v>0</v>
      </c>
      <c r="K3687">
        <v>0</v>
      </c>
      <c r="L3687">
        <v>0</v>
      </c>
      <c r="M3687">
        <v>0</v>
      </c>
    </row>
    <row r="3688" spans="1:13" x14ac:dyDescent="0.2">
      <c r="A3688">
        <v>6180024</v>
      </c>
      <c r="B3688" t="s">
        <v>6289</v>
      </c>
      <c r="C3688" t="s">
        <v>13113</v>
      </c>
      <c r="D3688" t="s">
        <v>13135</v>
      </c>
      <c r="E3688" t="s">
        <v>6292</v>
      </c>
      <c r="F3688" t="s">
        <v>13114</v>
      </c>
      <c r="G3688" t="s">
        <v>13136</v>
      </c>
      <c r="H3688">
        <v>0</v>
      </c>
      <c r="I3688">
        <v>0</v>
      </c>
      <c r="J3688">
        <v>1</v>
      </c>
      <c r="K3688">
        <v>0</v>
      </c>
      <c r="L3688">
        <v>0</v>
      </c>
      <c r="M3688">
        <v>0</v>
      </c>
    </row>
    <row r="3689" spans="1:13" x14ac:dyDescent="0.2">
      <c r="A3689">
        <v>5630100</v>
      </c>
      <c r="B3689" t="s">
        <v>6289</v>
      </c>
      <c r="C3689" t="s">
        <v>13137</v>
      </c>
      <c r="D3689" t="s">
        <v>6291</v>
      </c>
      <c r="E3689" t="s">
        <v>6292</v>
      </c>
      <c r="F3689" t="s">
        <v>13138</v>
      </c>
      <c r="G3689" t="s">
        <v>6294</v>
      </c>
      <c r="H3689">
        <v>0</v>
      </c>
      <c r="I3689">
        <v>0</v>
      </c>
      <c r="J3689">
        <v>0</v>
      </c>
      <c r="K3689">
        <v>0</v>
      </c>
      <c r="L3689">
        <v>0</v>
      </c>
      <c r="M3689">
        <v>0</v>
      </c>
    </row>
    <row r="3690" spans="1:13" x14ac:dyDescent="0.2">
      <c r="A3690">
        <v>5630217</v>
      </c>
      <c r="B3690" t="s">
        <v>6289</v>
      </c>
      <c r="C3690" t="s">
        <v>13137</v>
      </c>
      <c r="D3690" t="s">
        <v>13139</v>
      </c>
      <c r="E3690" t="s">
        <v>6292</v>
      </c>
      <c r="F3690" t="s">
        <v>13138</v>
      </c>
      <c r="G3690" t="s">
        <v>13140</v>
      </c>
      <c r="H3690">
        <v>0</v>
      </c>
      <c r="I3690">
        <v>0</v>
      </c>
      <c r="J3690">
        <v>0</v>
      </c>
      <c r="K3690">
        <v>0</v>
      </c>
      <c r="L3690">
        <v>0</v>
      </c>
      <c r="M3690">
        <v>0</v>
      </c>
    </row>
    <row r="3691" spans="1:13" x14ac:dyDescent="0.2">
      <c r="A3691">
        <v>5630215</v>
      </c>
      <c r="B3691" t="s">
        <v>6289</v>
      </c>
      <c r="C3691" t="s">
        <v>13137</v>
      </c>
      <c r="D3691" t="s">
        <v>13141</v>
      </c>
      <c r="E3691" t="s">
        <v>6292</v>
      </c>
      <c r="F3691" t="s">
        <v>13138</v>
      </c>
      <c r="G3691" t="s">
        <v>13142</v>
      </c>
      <c r="H3691">
        <v>0</v>
      </c>
      <c r="I3691">
        <v>0</v>
      </c>
      <c r="J3691">
        <v>0</v>
      </c>
      <c r="K3691">
        <v>0</v>
      </c>
      <c r="L3691">
        <v>0</v>
      </c>
      <c r="M3691">
        <v>0</v>
      </c>
    </row>
    <row r="3692" spans="1:13" x14ac:dyDescent="0.2">
      <c r="A3692">
        <v>5630214</v>
      </c>
      <c r="B3692" t="s">
        <v>6289</v>
      </c>
      <c r="C3692" t="s">
        <v>13137</v>
      </c>
      <c r="D3692" t="s">
        <v>13143</v>
      </c>
      <c r="E3692" t="s">
        <v>6292</v>
      </c>
      <c r="F3692" t="s">
        <v>13138</v>
      </c>
      <c r="G3692" t="s">
        <v>13144</v>
      </c>
      <c r="H3692">
        <v>0</v>
      </c>
      <c r="I3692">
        <v>0</v>
      </c>
      <c r="J3692">
        <v>1</v>
      </c>
      <c r="K3692">
        <v>0</v>
      </c>
      <c r="L3692">
        <v>0</v>
      </c>
      <c r="M3692">
        <v>0</v>
      </c>
    </row>
    <row r="3693" spans="1:13" x14ac:dyDescent="0.2">
      <c r="A3693">
        <v>5630213</v>
      </c>
      <c r="B3693" t="s">
        <v>6289</v>
      </c>
      <c r="C3693" t="s">
        <v>13137</v>
      </c>
      <c r="D3693" t="s">
        <v>13145</v>
      </c>
      <c r="E3693" t="s">
        <v>6292</v>
      </c>
      <c r="F3693" t="s">
        <v>13138</v>
      </c>
      <c r="G3693" t="s">
        <v>13146</v>
      </c>
      <c r="H3693">
        <v>0</v>
      </c>
      <c r="I3693">
        <v>0</v>
      </c>
      <c r="J3693">
        <v>0</v>
      </c>
      <c r="K3693">
        <v>0</v>
      </c>
      <c r="L3693">
        <v>0</v>
      </c>
      <c r="M3693">
        <v>0</v>
      </c>
    </row>
    <row r="3694" spans="1:13" x14ac:dyDescent="0.2">
      <c r="A3694">
        <v>5630104</v>
      </c>
      <c r="B3694" t="s">
        <v>6289</v>
      </c>
      <c r="C3694" t="s">
        <v>13137</v>
      </c>
      <c r="D3694" t="s">
        <v>13147</v>
      </c>
      <c r="E3694" t="s">
        <v>6292</v>
      </c>
      <c r="F3694" t="s">
        <v>13138</v>
      </c>
      <c r="G3694" t="s">
        <v>13148</v>
      </c>
      <c r="H3694">
        <v>0</v>
      </c>
      <c r="I3694">
        <v>0</v>
      </c>
      <c r="J3694">
        <v>1</v>
      </c>
      <c r="K3694">
        <v>0</v>
      </c>
      <c r="L3694">
        <v>0</v>
      </c>
      <c r="M3694">
        <v>0</v>
      </c>
    </row>
    <row r="3695" spans="1:13" x14ac:dyDescent="0.2">
      <c r="A3695">
        <v>5630105</v>
      </c>
      <c r="B3695" t="s">
        <v>6289</v>
      </c>
      <c r="C3695" t="s">
        <v>13137</v>
      </c>
      <c r="D3695" t="s">
        <v>13149</v>
      </c>
      <c r="E3695" t="s">
        <v>6292</v>
      </c>
      <c r="F3695" t="s">
        <v>13138</v>
      </c>
      <c r="G3695" t="s">
        <v>13150</v>
      </c>
      <c r="H3695">
        <v>0</v>
      </c>
      <c r="I3695">
        <v>0</v>
      </c>
      <c r="J3695">
        <v>1</v>
      </c>
      <c r="K3695">
        <v>0</v>
      </c>
      <c r="L3695">
        <v>0</v>
      </c>
      <c r="M3695">
        <v>0</v>
      </c>
    </row>
    <row r="3696" spans="1:13" x14ac:dyDescent="0.2">
      <c r="A3696">
        <v>5630216</v>
      </c>
      <c r="B3696" t="s">
        <v>6289</v>
      </c>
      <c r="C3696" t="s">
        <v>13137</v>
      </c>
      <c r="D3696" t="s">
        <v>13151</v>
      </c>
      <c r="E3696" t="s">
        <v>6292</v>
      </c>
      <c r="F3696" t="s">
        <v>13138</v>
      </c>
      <c r="G3696" t="s">
        <v>13152</v>
      </c>
      <c r="H3696">
        <v>0</v>
      </c>
      <c r="I3696">
        <v>0</v>
      </c>
      <c r="J3696">
        <v>0</v>
      </c>
      <c r="K3696">
        <v>0</v>
      </c>
      <c r="L3696">
        <v>0</v>
      </c>
      <c r="M3696">
        <v>0</v>
      </c>
    </row>
    <row r="3697" spans="1:13" x14ac:dyDescent="0.2">
      <c r="A3697">
        <v>5630212</v>
      </c>
      <c r="B3697" t="s">
        <v>6289</v>
      </c>
      <c r="C3697" t="s">
        <v>13137</v>
      </c>
      <c r="D3697" t="s">
        <v>13153</v>
      </c>
      <c r="E3697" t="s">
        <v>6292</v>
      </c>
      <c r="F3697" t="s">
        <v>13138</v>
      </c>
      <c r="G3697" t="s">
        <v>13154</v>
      </c>
      <c r="H3697">
        <v>0</v>
      </c>
      <c r="I3697">
        <v>0</v>
      </c>
      <c r="J3697">
        <v>0</v>
      </c>
      <c r="K3697">
        <v>0</v>
      </c>
      <c r="L3697">
        <v>0</v>
      </c>
      <c r="M3697">
        <v>0</v>
      </c>
    </row>
    <row r="3698" spans="1:13" x14ac:dyDescent="0.2">
      <c r="A3698">
        <v>5630102</v>
      </c>
      <c r="B3698" t="s">
        <v>6289</v>
      </c>
      <c r="C3698" t="s">
        <v>13137</v>
      </c>
      <c r="D3698" t="s">
        <v>13155</v>
      </c>
      <c r="E3698" t="s">
        <v>6292</v>
      </c>
      <c r="F3698" t="s">
        <v>13138</v>
      </c>
      <c r="G3698" t="s">
        <v>13156</v>
      </c>
      <c r="H3698">
        <v>0</v>
      </c>
      <c r="I3698">
        <v>0</v>
      </c>
      <c r="J3698">
        <v>1</v>
      </c>
      <c r="K3698">
        <v>0</v>
      </c>
      <c r="L3698">
        <v>0</v>
      </c>
      <c r="M3698">
        <v>0</v>
      </c>
    </row>
    <row r="3699" spans="1:13" x14ac:dyDescent="0.2">
      <c r="A3699">
        <v>5630218</v>
      </c>
      <c r="B3699" t="s">
        <v>6289</v>
      </c>
      <c r="C3699" t="s">
        <v>13137</v>
      </c>
      <c r="D3699" t="s">
        <v>13157</v>
      </c>
      <c r="E3699" t="s">
        <v>6292</v>
      </c>
      <c r="F3699" t="s">
        <v>13138</v>
      </c>
      <c r="G3699" t="s">
        <v>13158</v>
      </c>
      <c r="H3699">
        <v>0</v>
      </c>
      <c r="I3699">
        <v>0</v>
      </c>
      <c r="J3699">
        <v>0</v>
      </c>
      <c r="K3699">
        <v>0</v>
      </c>
      <c r="L3699">
        <v>0</v>
      </c>
      <c r="M3699">
        <v>0</v>
      </c>
    </row>
    <row r="3700" spans="1:13" x14ac:dyDescent="0.2">
      <c r="A3700">
        <v>5630103</v>
      </c>
      <c r="B3700" t="s">
        <v>6289</v>
      </c>
      <c r="C3700" t="s">
        <v>13137</v>
      </c>
      <c r="D3700" t="s">
        <v>13159</v>
      </c>
      <c r="E3700" t="s">
        <v>6292</v>
      </c>
      <c r="F3700" t="s">
        <v>13138</v>
      </c>
      <c r="G3700" t="s">
        <v>13160</v>
      </c>
      <c r="H3700">
        <v>0</v>
      </c>
      <c r="I3700">
        <v>0</v>
      </c>
      <c r="J3700">
        <v>1</v>
      </c>
      <c r="K3700">
        <v>0</v>
      </c>
      <c r="L3700">
        <v>0</v>
      </c>
      <c r="M3700">
        <v>0</v>
      </c>
    </row>
    <row r="3701" spans="1:13" x14ac:dyDescent="0.2">
      <c r="A3701">
        <v>5630211</v>
      </c>
      <c r="B3701" t="s">
        <v>6289</v>
      </c>
      <c r="C3701" t="s">
        <v>13137</v>
      </c>
      <c r="D3701" t="s">
        <v>13161</v>
      </c>
      <c r="E3701" t="s">
        <v>6292</v>
      </c>
      <c r="F3701" t="s">
        <v>13138</v>
      </c>
      <c r="G3701" t="s">
        <v>13162</v>
      </c>
      <c r="H3701">
        <v>0</v>
      </c>
      <c r="I3701">
        <v>0</v>
      </c>
      <c r="J3701">
        <v>0</v>
      </c>
      <c r="K3701">
        <v>0</v>
      </c>
      <c r="L3701">
        <v>0</v>
      </c>
      <c r="M3701">
        <v>0</v>
      </c>
    </row>
    <row r="3702" spans="1:13" x14ac:dyDescent="0.2">
      <c r="A3702">
        <v>5630101</v>
      </c>
      <c r="B3702" t="s">
        <v>6289</v>
      </c>
      <c r="C3702" t="s">
        <v>13137</v>
      </c>
      <c r="D3702" t="s">
        <v>13163</v>
      </c>
      <c r="E3702" t="s">
        <v>6292</v>
      </c>
      <c r="F3702" t="s">
        <v>13138</v>
      </c>
      <c r="G3702" t="s">
        <v>13164</v>
      </c>
      <c r="H3702">
        <v>0</v>
      </c>
      <c r="I3702">
        <v>0</v>
      </c>
      <c r="J3702">
        <v>0</v>
      </c>
      <c r="K3702">
        <v>0</v>
      </c>
      <c r="L3702">
        <v>0</v>
      </c>
      <c r="M3702">
        <v>0</v>
      </c>
    </row>
    <row r="3703" spans="1:13" x14ac:dyDescent="0.2">
      <c r="A3703">
        <v>5630219</v>
      </c>
      <c r="B3703" t="s">
        <v>6289</v>
      </c>
      <c r="C3703" t="s">
        <v>13137</v>
      </c>
      <c r="D3703" t="s">
        <v>13165</v>
      </c>
      <c r="E3703" t="s">
        <v>6292</v>
      </c>
      <c r="F3703" t="s">
        <v>13138</v>
      </c>
      <c r="G3703" t="s">
        <v>13166</v>
      </c>
      <c r="H3703">
        <v>0</v>
      </c>
      <c r="I3703">
        <v>0</v>
      </c>
      <c r="J3703">
        <v>0</v>
      </c>
      <c r="K3703">
        <v>0</v>
      </c>
      <c r="L3703">
        <v>0</v>
      </c>
      <c r="M3703">
        <v>0</v>
      </c>
    </row>
    <row r="3704" spans="1:13" x14ac:dyDescent="0.2">
      <c r="A3704">
        <v>5630300</v>
      </c>
      <c r="B3704" t="s">
        <v>6289</v>
      </c>
      <c r="C3704" t="s">
        <v>13167</v>
      </c>
      <c r="D3704" t="s">
        <v>6291</v>
      </c>
      <c r="E3704" t="s">
        <v>6292</v>
      </c>
      <c r="F3704" t="s">
        <v>13168</v>
      </c>
      <c r="G3704" t="s">
        <v>6294</v>
      </c>
      <c r="H3704">
        <v>0</v>
      </c>
      <c r="I3704">
        <v>0</v>
      </c>
      <c r="J3704">
        <v>0</v>
      </c>
      <c r="K3704">
        <v>0</v>
      </c>
      <c r="L3704">
        <v>0</v>
      </c>
      <c r="M3704">
        <v>0</v>
      </c>
    </row>
    <row r="3705" spans="1:13" x14ac:dyDescent="0.2">
      <c r="A3705">
        <v>5630363</v>
      </c>
      <c r="B3705" t="s">
        <v>6289</v>
      </c>
      <c r="C3705" t="s">
        <v>13167</v>
      </c>
      <c r="D3705" t="s">
        <v>13169</v>
      </c>
      <c r="E3705" t="s">
        <v>6292</v>
      </c>
      <c r="F3705" t="s">
        <v>13168</v>
      </c>
      <c r="G3705" t="s">
        <v>13170</v>
      </c>
      <c r="H3705">
        <v>0</v>
      </c>
      <c r="I3705">
        <v>0</v>
      </c>
      <c r="J3705">
        <v>0</v>
      </c>
      <c r="K3705">
        <v>0</v>
      </c>
      <c r="L3705">
        <v>0</v>
      </c>
      <c r="M3705">
        <v>0</v>
      </c>
    </row>
    <row r="3706" spans="1:13" x14ac:dyDescent="0.2">
      <c r="A3706">
        <v>5630361</v>
      </c>
      <c r="B3706" t="s">
        <v>6289</v>
      </c>
      <c r="C3706" t="s">
        <v>13167</v>
      </c>
      <c r="D3706" t="s">
        <v>13171</v>
      </c>
      <c r="E3706" t="s">
        <v>6292</v>
      </c>
      <c r="F3706" t="s">
        <v>13168</v>
      </c>
      <c r="G3706" t="s">
        <v>13172</v>
      </c>
      <c r="H3706">
        <v>0</v>
      </c>
      <c r="I3706">
        <v>0</v>
      </c>
      <c r="J3706">
        <v>0</v>
      </c>
      <c r="K3706">
        <v>0</v>
      </c>
      <c r="L3706">
        <v>0</v>
      </c>
      <c r="M3706">
        <v>0</v>
      </c>
    </row>
    <row r="3707" spans="1:13" x14ac:dyDescent="0.2">
      <c r="A3707">
        <v>5630365</v>
      </c>
      <c r="B3707" t="s">
        <v>6289</v>
      </c>
      <c r="C3707" t="s">
        <v>13167</v>
      </c>
      <c r="D3707" t="s">
        <v>13173</v>
      </c>
      <c r="E3707" t="s">
        <v>6292</v>
      </c>
      <c r="F3707" t="s">
        <v>13168</v>
      </c>
      <c r="G3707" t="s">
        <v>13174</v>
      </c>
      <c r="H3707">
        <v>0</v>
      </c>
      <c r="I3707">
        <v>0</v>
      </c>
      <c r="J3707">
        <v>0</v>
      </c>
      <c r="K3707">
        <v>0</v>
      </c>
      <c r="L3707">
        <v>0</v>
      </c>
      <c r="M3707">
        <v>0</v>
      </c>
    </row>
    <row r="3708" spans="1:13" x14ac:dyDescent="0.2">
      <c r="A3708">
        <v>5630352</v>
      </c>
      <c r="B3708" t="s">
        <v>6289</v>
      </c>
      <c r="C3708" t="s">
        <v>13167</v>
      </c>
      <c r="D3708" t="s">
        <v>13175</v>
      </c>
      <c r="E3708" t="s">
        <v>6292</v>
      </c>
      <c r="F3708" t="s">
        <v>13168</v>
      </c>
      <c r="G3708" t="s">
        <v>13176</v>
      </c>
      <c r="H3708">
        <v>0</v>
      </c>
      <c r="I3708">
        <v>0</v>
      </c>
      <c r="J3708">
        <v>0</v>
      </c>
      <c r="K3708">
        <v>0</v>
      </c>
      <c r="L3708">
        <v>0</v>
      </c>
      <c r="M3708">
        <v>0</v>
      </c>
    </row>
    <row r="3709" spans="1:13" x14ac:dyDescent="0.2">
      <c r="A3709">
        <v>5630353</v>
      </c>
      <c r="B3709" t="s">
        <v>6289</v>
      </c>
      <c r="C3709" t="s">
        <v>13167</v>
      </c>
      <c r="D3709" t="s">
        <v>13177</v>
      </c>
      <c r="E3709" t="s">
        <v>6292</v>
      </c>
      <c r="F3709" t="s">
        <v>13168</v>
      </c>
      <c r="G3709" t="s">
        <v>13178</v>
      </c>
      <c r="H3709">
        <v>0</v>
      </c>
      <c r="I3709">
        <v>0</v>
      </c>
      <c r="J3709">
        <v>0</v>
      </c>
      <c r="K3709">
        <v>0</v>
      </c>
      <c r="L3709">
        <v>0</v>
      </c>
      <c r="M3709">
        <v>0</v>
      </c>
    </row>
    <row r="3710" spans="1:13" x14ac:dyDescent="0.2">
      <c r="A3710">
        <v>5630354</v>
      </c>
      <c r="B3710" t="s">
        <v>6289</v>
      </c>
      <c r="C3710" t="s">
        <v>13167</v>
      </c>
      <c r="D3710" t="s">
        <v>13179</v>
      </c>
      <c r="E3710" t="s">
        <v>6292</v>
      </c>
      <c r="F3710" t="s">
        <v>13168</v>
      </c>
      <c r="G3710" t="s">
        <v>13180</v>
      </c>
      <c r="H3710">
        <v>0</v>
      </c>
      <c r="I3710">
        <v>0</v>
      </c>
      <c r="J3710">
        <v>0</v>
      </c>
      <c r="K3710">
        <v>0</v>
      </c>
      <c r="L3710">
        <v>0</v>
      </c>
      <c r="M3710">
        <v>0</v>
      </c>
    </row>
    <row r="3711" spans="1:13" x14ac:dyDescent="0.2">
      <c r="A3711">
        <v>5630122</v>
      </c>
      <c r="B3711" t="s">
        <v>6289</v>
      </c>
      <c r="C3711" t="s">
        <v>13167</v>
      </c>
      <c r="D3711" t="s">
        <v>13181</v>
      </c>
      <c r="E3711" t="s">
        <v>6292</v>
      </c>
      <c r="F3711" t="s">
        <v>13168</v>
      </c>
      <c r="G3711" t="s">
        <v>13182</v>
      </c>
      <c r="H3711">
        <v>0</v>
      </c>
      <c r="I3711">
        <v>0</v>
      </c>
      <c r="J3711">
        <v>0</v>
      </c>
      <c r="K3711">
        <v>0</v>
      </c>
      <c r="L3711">
        <v>0</v>
      </c>
      <c r="M3711">
        <v>0</v>
      </c>
    </row>
    <row r="3712" spans="1:13" x14ac:dyDescent="0.2">
      <c r="A3712">
        <v>5630113</v>
      </c>
      <c r="B3712" t="s">
        <v>6289</v>
      </c>
      <c r="C3712" t="s">
        <v>13167</v>
      </c>
      <c r="D3712" t="s">
        <v>13183</v>
      </c>
      <c r="E3712" t="s">
        <v>6292</v>
      </c>
      <c r="F3712" t="s">
        <v>13168</v>
      </c>
      <c r="G3712" t="s">
        <v>13184</v>
      </c>
      <c r="H3712">
        <v>0</v>
      </c>
      <c r="I3712">
        <v>0</v>
      </c>
      <c r="J3712">
        <v>0</v>
      </c>
      <c r="K3712">
        <v>0</v>
      </c>
      <c r="L3712">
        <v>0</v>
      </c>
      <c r="M3712">
        <v>0</v>
      </c>
    </row>
    <row r="3713" spans="1:13" x14ac:dyDescent="0.2">
      <c r="A3713">
        <v>5630351</v>
      </c>
      <c r="B3713" t="s">
        <v>6289</v>
      </c>
      <c r="C3713" t="s">
        <v>13167</v>
      </c>
      <c r="D3713" t="s">
        <v>13185</v>
      </c>
      <c r="E3713" t="s">
        <v>6292</v>
      </c>
      <c r="F3713" t="s">
        <v>13168</v>
      </c>
      <c r="G3713" t="s">
        <v>13186</v>
      </c>
      <c r="H3713">
        <v>0</v>
      </c>
      <c r="I3713">
        <v>0</v>
      </c>
      <c r="J3713">
        <v>0</v>
      </c>
      <c r="K3713">
        <v>0</v>
      </c>
      <c r="L3713">
        <v>0</v>
      </c>
      <c r="M3713">
        <v>0</v>
      </c>
    </row>
    <row r="3714" spans="1:13" x14ac:dyDescent="0.2">
      <c r="A3714">
        <v>5630367</v>
      </c>
      <c r="B3714" t="s">
        <v>6289</v>
      </c>
      <c r="C3714" t="s">
        <v>13167</v>
      </c>
      <c r="D3714" t="s">
        <v>12496</v>
      </c>
      <c r="E3714" t="s">
        <v>6292</v>
      </c>
      <c r="F3714" t="s">
        <v>13168</v>
      </c>
      <c r="G3714" t="s">
        <v>13187</v>
      </c>
      <c r="H3714">
        <v>0</v>
      </c>
      <c r="I3714">
        <v>0</v>
      </c>
      <c r="J3714">
        <v>0</v>
      </c>
      <c r="K3714">
        <v>0</v>
      </c>
      <c r="L3714">
        <v>0</v>
      </c>
      <c r="M3714">
        <v>0</v>
      </c>
    </row>
    <row r="3715" spans="1:13" x14ac:dyDescent="0.2">
      <c r="A3715">
        <v>5630121</v>
      </c>
      <c r="B3715" t="s">
        <v>6289</v>
      </c>
      <c r="C3715" t="s">
        <v>13167</v>
      </c>
      <c r="D3715" t="s">
        <v>13188</v>
      </c>
      <c r="E3715" t="s">
        <v>6292</v>
      </c>
      <c r="F3715" t="s">
        <v>13168</v>
      </c>
      <c r="G3715" t="s">
        <v>13189</v>
      </c>
      <c r="H3715">
        <v>0</v>
      </c>
      <c r="I3715">
        <v>0</v>
      </c>
      <c r="J3715">
        <v>0</v>
      </c>
      <c r="K3715">
        <v>0</v>
      </c>
      <c r="L3715">
        <v>0</v>
      </c>
      <c r="M3715">
        <v>0</v>
      </c>
    </row>
    <row r="3716" spans="1:13" x14ac:dyDescent="0.2">
      <c r="A3716">
        <v>5630123</v>
      </c>
      <c r="B3716" t="s">
        <v>6289</v>
      </c>
      <c r="C3716" t="s">
        <v>13167</v>
      </c>
      <c r="D3716" t="s">
        <v>13190</v>
      </c>
      <c r="E3716" t="s">
        <v>6292</v>
      </c>
      <c r="F3716" t="s">
        <v>13168</v>
      </c>
      <c r="G3716" t="s">
        <v>13191</v>
      </c>
      <c r="H3716">
        <v>0</v>
      </c>
      <c r="I3716">
        <v>0</v>
      </c>
      <c r="J3716">
        <v>0</v>
      </c>
      <c r="K3716">
        <v>0</v>
      </c>
      <c r="L3716">
        <v>0</v>
      </c>
      <c r="M3716">
        <v>0</v>
      </c>
    </row>
    <row r="3717" spans="1:13" x14ac:dyDescent="0.2">
      <c r="A3717">
        <v>5630355</v>
      </c>
      <c r="B3717" t="s">
        <v>6289</v>
      </c>
      <c r="C3717" t="s">
        <v>13167</v>
      </c>
      <c r="D3717" t="s">
        <v>13192</v>
      </c>
      <c r="E3717" t="s">
        <v>6292</v>
      </c>
      <c r="F3717" t="s">
        <v>13168</v>
      </c>
      <c r="G3717" t="s">
        <v>13193</v>
      </c>
      <c r="H3717">
        <v>0</v>
      </c>
      <c r="I3717">
        <v>0</v>
      </c>
      <c r="J3717">
        <v>0</v>
      </c>
      <c r="K3717">
        <v>0</v>
      </c>
      <c r="L3717">
        <v>0</v>
      </c>
      <c r="M3717">
        <v>0</v>
      </c>
    </row>
    <row r="3718" spans="1:13" x14ac:dyDescent="0.2">
      <c r="A3718">
        <v>5630341</v>
      </c>
      <c r="B3718" t="s">
        <v>6289</v>
      </c>
      <c r="C3718" t="s">
        <v>13167</v>
      </c>
      <c r="D3718" t="s">
        <v>13194</v>
      </c>
      <c r="E3718" t="s">
        <v>6292</v>
      </c>
      <c r="F3718" t="s">
        <v>13168</v>
      </c>
      <c r="G3718" t="s">
        <v>13195</v>
      </c>
      <c r="H3718">
        <v>0</v>
      </c>
      <c r="I3718">
        <v>0</v>
      </c>
      <c r="J3718">
        <v>0</v>
      </c>
      <c r="K3718">
        <v>0</v>
      </c>
      <c r="L3718">
        <v>0</v>
      </c>
      <c r="M3718">
        <v>0</v>
      </c>
    </row>
    <row r="3719" spans="1:13" x14ac:dyDescent="0.2">
      <c r="A3719">
        <v>5630112</v>
      </c>
      <c r="B3719" t="s">
        <v>6289</v>
      </c>
      <c r="C3719" t="s">
        <v>13167</v>
      </c>
      <c r="D3719" t="s">
        <v>13196</v>
      </c>
      <c r="E3719" t="s">
        <v>6292</v>
      </c>
      <c r="F3719" t="s">
        <v>13168</v>
      </c>
      <c r="G3719" t="s">
        <v>13197</v>
      </c>
      <c r="H3719">
        <v>0</v>
      </c>
      <c r="I3719">
        <v>0</v>
      </c>
      <c r="J3719">
        <v>0</v>
      </c>
      <c r="K3719">
        <v>0</v>
      </c>
      <c r="L3719">
        <v>0</v>
      </c>
      <c r="M3719">
        <v>0</v>
      </c>
    </row>
    <row r="3720" spans="1:13" x14ac:dyDescent="0.2">
      <c r="A3720">
        <v>5630366</v>
      </c>
      <c r="B3720" t="s">
        <v>6289</v>
      </c>
      <c r="C3720" t="s">
        <v>13167</v>
      </c>
      <c r="D3720" t="s">
        <v>13198</v>
      </c>
      <c r="E3720" t="s">
        <v>6292</v>
      </c>
      <c r="F3720" t="s">
        <v>13168</v>
      </c>
      <c r="G3720" t="s">
        <v>13199</v>
      </c>
      <c r="H3720">
        <v>0</v>
      </c>
      <c r="I3720">
        <v>0</v>
      </c>
      <c r="J3720">
        <v>0</v>
      </c>
      <c r="K3720">
        <v>0</v>
      </c>
      <c r="L3720">
        <v>0</v>
      </c>
      <c r="M3720">
        <v>0</v>
      </c>
    </row>
    <row r="3721" spans="1:13" x14ac:dyDescent="0.2">
      <c r="A3721">
        <v>5630371</v>
      </c>
      <c r="B3721" t="s">
        <v>6289</v>
      </c>
      <c r="C3721" t="s">
        <v>13167</v>
      </c>
      <c r="D3721" t="s">
        <v>10834</v>
      </c>
      <c r="E3721" t="s">
        <v>6292</v>
      </c>
      <c r="F3721" t="s">
        <v>13168</v>
      </c>
      <c r="G3721" t="s">
        <v>10835</v>
      </c>
      <c r="H3721">
        <v>0</v>
      </c>
      <c r="I3721">
        <v>0</v>
      </c>
      <c r="J3721">
        <v>0</v>
      </c>
      <c r="K3721">
        <v>0</v>
      </c>
      <c r="L3721">
        <v>0</v>
      </c>
      <c r="M3721">
        <v>0</v>
      </c>
    </row>
    <row r="3722" spans="1:13" x14ac:dyDescent="0.2">
      <c r="A3722">
        <v>5630368</v>
      </c>
      <c r="B3722" t="s">
        <v>6289</v>
      </c>
      <c r="C3722" t="s">
        <v>13167</v>
      </c>
      <c r="D3722" t="s">
        <v>10853</v>
      </c>
      <c r="E3722" t="s">
        <v>6292</v>
      </c>
      <c r="F3722" t="s">
        <v>13168</v>
      </c>
      <c r="G3722" t="s">
        <v>10854</v>
      </c>
      <c r="H3722">
        <v>0</v>
      </c>
      <c r="I3722">
        <v>0</v>
      </c>
      <c r="J3722">
        <v>0</v>
      </c>
      <c r="K3722">
        <v>0</v>
      </c>
      <c r="L3722">
        <v>0</v>
      </c>
      <c r="M3722">
        <v>0</v>
      </c>
    </row>
    <row r="3723" spans="1:13" x14ac:dyDescent="0.2">
      <c r="A3723">
        <v>5630133</v>
      </c>
      <c r="B3723" t="s">
        <v>6289</v>
      </c>
      <c r="C3723" t="s">
        <v>13167</v>
      </c>
      <c r="D3723" t="s">
        <v>13200</v>
      </c>
      <c r="E3723" t="s">
        <v>6292</v>
      </c>
      <c r="F3723" t="s">
        <v>13168</v>
      </c>
      <c r="G3723" t="s">
        <v>13201</v>
      </c>
      <c r="H3723">
        <v>0</v>
      </c>
      <c r="I3723">
        <v>0</v>
      </c>
      <c r="J3723">
        <v>0</v>
      </c>
      <c r="K3723">
        <v>0</v>
      </c>
      <c r="L3723">
        <v>0</v>
      </c>
      <c r="M3723">
        <v>0</v>
      </c>
    </row>
    <row r="3724" spans="1:13" x14ac:dyDescent="0.2">
      <c r="A3724">
        <v>5630131</v>
      </c>
      <c r="B3724" t="s">
        <v>6289</v>
      </c>
      <c r="C3724" t="s">
        <v>13167</v>
      </c>
      <c r="D3724" t="s">
        <v>13202</v>
      </c>
      <c r="E3724" t="s">
        <v>6292</v>
      </c>
      <c r="F3724" t="s">
        <v>13168</v>
      </c>
      <c r="G3724" t="s">
        <v>13203</v>
      </c>
      <c r="H3724">
        <v>0</v>
      </c>
      <c r="I3724">
        <v>0</v>
      </c>
      <c r="J3724">
        <v>0</v>
      </c>
      <c r="K3724">
        <v>0</v>
      </c>
      <c r="L3724">
        <v>0</v>
      </c>
      <c r="M3724">
        <v>0</v>
      </c>
    </row>
    <row r="3725" spans="1:13" x14ac:dyDescent="0.2">
      <c r="A3725">
        <v>5630134</v>
      </c>
      <c r="B3725" t="s">
        <v>6289</v>
      </c>
      <c r="C3725" t="s">
        <v>13167</v>
      </c>
      <c r="D3725" t="s">
        <v>13204</v>
      </c>
      <c r="E3725" t="s">
        <v>6292</v>
      </c>
      <c r="F3725" t="s">
        <v>13168</v>
      </c>
      <c r="G3725" t="s">
        <v>13205</v>
      </c>
      <c r="H3725">
        <v>0</v>
      </c>
      <c r="I3725">
        <v>0</v>
      </c>
      <c r="J3725">
        <v>0</v>
      </c>
      <c r="K3725">
        <v>0</v>
      </c>
      <c r="L3725">
        <v>0</v>
      </c>
      <c r="M3725">
        <v>0</v>
      </c>
    </row>
    <row r="3726" spans="1:13" x14ac:dyDescent="0.2">
      <c r="A3726">
        <v>5630132</v>
      </c>
      <c r="B3726" t="s">
        <v>6289</v>
      </c>
      <c r="C3726" t="s">
        <v>13167</v>
      </c>
      <c r="D3726" t="s">
        <v>13206</v>
      </c>
      <c r="E3726" t="s">
        <v>6292</v>
      </c>
      <c r="F3726" t="s">
        <v>13168</v>
      </c>
      <c r="G3726" t="s">
        <v>13207</v>
      </c>
      <c r="H3726">
        <v>0</v>
      </c>
      <c r="I3726">
        <v>0</v>
      </c>
      <c r="J3726">
        <v>0</v>
      </c>
      <c r="K3726">
        <v>0</v>
      </c>
      <c r="L3726">
        <v>0</v>
      </c>
      <c r="M3726">
        <v>0</v>
      </c>
    </row>
    <row r="3727" spans="1:13" x14ac:dyDescent="0.2">
      <c r="A3727">
        <v>5630135</v>
      </c>
      <c r="B3727" t="s">
        <v>6289</v>
      </c>
      <c r="C3727" t="s">
        <v>13167</v>
      </c>
      <c r="D3727" t="s">
        <v>13208</v>
      </c>
      <c r="E3727" t="s">
        <v>6292</v>
      </c>
      <c r="F3727" t="s">
        <v>13168</v>
      </c>
      <c r="G3727" t="s">
        <v>13209</v>
      </c>
      <c r="H3727">
        <v>0</v>
      </c>
      <c r="I3727">
        <v>0</v>
      </c>
      <c r="J3727">
        <v>0</v>
      </c>
      <c r="K3727">
        <v>0</v>
      </c>
      <c r="L3727">
        <v>0</v>
      </c>
      <c r="M3727">
        <v>0</v>
      </c>
    </row>
    <row r="3728" spans="1:13" x14ac:dyDescent="0.2">
      <c r="A3728">
        <v>5630356</v>
      </c>
      <c r="B3728" t="s">
        <v>6289</v>
      </c>
      <c r="C3728" t="s">
        <v>13167</v>
      </c>
      <c r="D3728" t="s">
        <v>13210</v>
      </c>
      <c r="E3728" t="s">
        <v>6292</v>
      </c>
      <c r="F3728" t="s">
        <v>13168</v>
      </c>
      <c r="G3728" t="s">
        <v>13211</v>
      </c>
      <c r="H3728">
        <v>0</v>
      </c>
      <c r="I3728">
        <v>0</v>
      </c>
      <c r="J3728">
        <v>0</v>
      </c>
      <c r="K3728">
        <v>0</v>
      </c>
      <c r="L3728">
        <v>0</v>
      </c>
      <c r="M3728">
        <v>0</v>
      </c>
    </row>
    <row r="3729" spans="1:13" x14ac:dyDescent="0.2">
      <c r="A3729">
        <v>5630364</v>
      </c>
      <c r="B3729" t="s">
        <v>6289</v>
      </c>
      <c r="C3729" t="s">
        <v>13167</v>
      </c>
      <c r="D3729" t="s">
        <v>12196</v>
      </c>
      <c r="E3729" t="s">
        <v>6292</v>
      </c>
      <c r="F3729" t="s">
        <v>13168</v>
      </c>
      <c r="G3729" t="s">
        <v>12197</v>
      </c>
      <c r="H3729">
        <v>0</v>
      </c>
      <c r="I3729">
        <v>0</v>
      </c>
      <c r="J3729">
        <v>0</v>
      </c>
      <c r="K3729">
        <v>0</v>
      </c>
      <c r="L3729">
        <v>0</v>
      </c>
      <c r="M3729">
        <v>0</v>
      </c>
    </row>
    <row r="3730" spans="1:13" x14ac:dyDescent="0.2">
      <c r="A3730">
        <v>5630362</v>
      </c>
      <c r="B3730" t="s">
        <v>6289</v>
      </c>
      <c r="C3730" t="s">
        <v>13167</v>
      </c>
      <c r="D3730" t="s">
        <v>13212</v>
      </c>
      <c r="E3730" t="s">
        <v>6292</v>
      </c>
      <c r="F3730" t="s">
        <v>13168</v>
      </c>
      <c r="G3730" t="s">
        <v>13213</v>
      </c>
      <c r="H3730">
        <v>0</v>
      </c>
      <c r="I3730">
        <v>0</v>
      </c>
      <c r="J3730">
        <v>0</v>
      </c>
      <c r="K3730">
        <v>0</v>
      </c>
      <c r="L3730">
        <v>0</v>
      </c>
      <c r="M3730">
        <v>0</v>
      </c>
    </row>
    <row r="3731" spans="1:13" x14ac:dyDescent="0.2">
      <c r="A3731">
        <v>5630114</v>
      </c>
      <c r="B3731" t="s">
        <v>6289</v>
      </c>
      <c r="C3731" t="s">
        <v>13167</v>
      </c>
      <c r="D3731" t="s">
        <v>13214</v>
      </c>
      <c r="E3731" t="s">
        <v>6292</v>
      </c>
      <c r="F3731" t="s">
        <v>13168</v>
      </c>
      <c r="G3731" t="s">
        <v>13215</v>
      </c>
      <c r="H3731">
        <v>0</v>
      </c>
      <c r="I3731">
        <v>0</v>
      </c>
      <c r="J3731">
        <v>0</v>
      </c>
      <c r="K3731">
        <v>0</v>
      </c>
      <c r="L3731">
        <v>0</v>
      </c>
      <c r="M3731">
        <v>0</v>
      </c>
    </row>
    <row r="3732" spans="1:13" x14ac:dyDescent="0.2">
      <c r="A3732">
        <v>5630373</v>
      </c>
      <c r="B3732" t="s">
        <v>6289</v>
      </c>
      <c r="C3732" t="s">
        <v>13167</v>
      </c>
      <c r="D3732" t="s">
        <v>8731</v>
      </c>
      <c r="E3732" t="s">
        <v>6292</v>
      </c>
      <c r="F3732" t="s">
        <v>13168</v>
      </c>
      <c r="G3732" t="s">
        <v>8732</v>
      </c>
      <c r="H3732">
        <v>0</v>
      </c>
      <c r="I3732">
        <v>0</v>
      </c>
      <c r="J3732">
        <v>0</v>
      </c>
      <c r="K3732">
        <v>0</v>
      </c>
      <c r="L3732">
        <v>0</v>
      </c>
      <c r="M3732">
        <v>0</v>
      </c>
    </row>
    <row r="3733" spans="1:13" x14ac:dyDescent="0.2">
      <c r="A3733">
        <v>5630372</v>
      </c>
      <c r="B3733" t="s">
        <v>6289</v>
      </c>
      <c r="C3733" t="s">
        <v>13167</v>
      </c>
      <c r="D3733" t="s">
        <v>13216</v>
      </c>
      <c r="E3733" t="s">
        <v>6292</v>
      </c>
      <c r="F3733" t="s">
        <v>13168</v>
      </c>
      <c r="G3733" t="s">
        <v>13217</v>
      </c>
      <c r="H3733">
        <v>0</v>
      </c>
      <c r="I3733">
        <v>0</v>
      </c>
      <c r="J3733">
        <v>0</v>
      </c>
      <c r="K3733">
        <v>0</v>
      </c>
      <c r="L3733">
        <v>0</v>
      </c>
      <c r="M3733">
        <v>0</v>
      </c>
    </row>
    <row r="3734" spans="1:13" x14ac:dyDescent="0.2">
      <c r="A3734">
        <v>5630111</v>
      </c>
      <c r="B3734" t="s">
        <v>6289</v>
      </c>
      <c r="C3734" t="s">
        <v>13167</v>
      </c>
      <c r="D3734" t="s">
        <v>6339</v>
      </c>
      <c r="E3734" t="s">
        <v>6292</v>
      </c>
      <c r="F3734" t="s">
        <v>13168</v>
      </c>
      <c r="G3734" t="s">
        <v>6340</v>
      </c>
      <c r="H3734">
        <v>0</v>
      </c>
      <c r="I3734">
        <v>0</v>
      </c>
      <c r="J3734">
        <v>0</v>
      </c>
      <c r="K3734">
        <v>0</v>
      </c>
      <c r="L3734">
        <v>0</v>
      </c>
      <c r="M3734">
        <v>0</v>
      </c>
    </row>
    <row r="3735" spans="1:13" x14ac:dyDescent="0.2">
      <c r="A3735">
        <v>5950000</v>
      </c>
      <c r="B3735" t="s">
        <v>6289</v>
      </c>
      <c r="C3735" t="s">
        <v>13218</v>
      </c>
      <c r="D3735" t="s">
        <v>6291</v>
      </c>
      <c r="E3735" t="s">
        <v>6292</v>
      </c>
      <c r="F3735" t="s">
        <v>13219</v>
      </c>
      <c r="G3735" t="s">
        <v>6294</v>
      </c>
      <c r="H3735">
        <v>0</v>
      </c>
      <c r="I3735">
        <v>0</v>
      </c>
      <c r="J3735">
        <v>0</v>
      </c>
      <c r="K3735">
        <v>1</v>
      </c>
      <c r="L3735">
        <v>0</v>
      </c>
      <c r="M3735">
        <v>0</v>
      </c>
    </row>
    <row r="3736" spans="1:13" x14ac:dyDescent="0.2">
      <c r="A3736">
        <v>5950803</v>
      </c>
      <c r="B3736" t="s">
        <v>6289</v>
      </c>
      <c r="C3736" t="s">
        <v>13218</v>
      </c>
      <c r="D3736" t="s">
        <v>13220</v>
      </c>
      <c r="E3736" t="s">
        <v>6292</v>
      </c>
      <c r="F3736" t="s">
        <v>13219</v>
      </c>
      <c r="G3736" t="s">
        <v>13221</v>
      </c>
      <c r="H3736">
        <v>0</v>
      </c>
      <c r="I3736">
        <v>0</v>
      </c>
      <c r="J3736">
        <v>1</v>
      </c>
      <c r="K3736">
        <v>0</v>
      </c>
      <c r="L3736">
        <v>0</v>
      </c>
      <c r="M3736">
        <v>0</v>
      </c>
    </row>
    <row r="3737" spans="1:13" x14ac:dyDescent="0.2">
      <c r="A3737">
        <v>5950802</v>
      </c>
      <c r="B3737" t="s">
        <v>6289</v>
      </c>
      <c r="C3737" t="s">
        <v>13218</v>
      </c>
      <c r="D3737" t="s">
        <v>13222</v>
      </c>
      <c r="E3737" t="s">
        <v>6292</v>
      </c>
      <c r="F3737" t="s">
        <v>13219</v>
      </c>
      <c r="G3737" t="s">
        <v>13223</v>
      </c>
      <c r="H3737">
        <v>0</v>
      </c>
      <c r="I3737">
        <v>0</v>
      </c>
      <c r="J3737">
        <v>1</v>
      </c>
      <c r="K3737">
        <v>0</v>
      </c>
      <c r="L3737">
        <v>0</v>
      </c>
      <c r="M3737">
        <v>0</v>
      </c>
    </row>
    <row r="3738" spans="1:13" x14ac:dyDescent="0.2">
      <c r="A3738">
        <v>5950801</v>
      </c>
      <c r="B3738" t="s">
        <v>6289</v>
      </c>
      <c r="C3738" t="s">
        <v>13218</v>
      </c>
      <c r="D3738" t="s">
        <v>13224</v>
      </c>
      <c r="E3738" t="s">
        <v>6292</v>
      </c>
      <c r="F3738" t="s">
        <v>13219</v>
      </c>
      <c r="G3738" t="s">
        <v>13225</v>
      </c>
      <c r="H3738">
        <v>0</v>
      </c>
      <c r="I3738">
        <v>0</v>
      </c>
      <c r="J3738">
        <v>1</v>
      </c>
      <c r="K3738">
        <v>0</v>
      </c>
      <c r="L3738">
        <v>0</v>
      </c>
      <c r="M3738">
        <v>0</v>
      </c>
    </row>
    <row r="3739" spans="1:13" x14ac:dyDescent="0.2">
      <c r="A3739">
        <v>5950812</v>
      </c>
      <c r="B3739" t="s">
        <v>6289</v>
      </c>
      <c r="C3739" t="s">
        <v>13218</v>
      </c>
      <c r="D3739" t="s">
        <v>13226</v>
      </c>
      <c r="E3739" t="s">
        <v>6292</v>
      </c>
      <c r="F3739" t="s">
        <v>13219</v>
      </c>
      <c r="G3739" t="s">
        <v>13227</v>
      </c>
      <c r="H3739">
        <v>0</v>
      </c>
      <c r="I3739">
        <v>0</v>
      </c>
      <c r="J3739">
        <v>1</v>
      </c>
      <c r="K3739">
        <v>0</v>
      </c>
      <c r="L3739">
        <v>0</v>
      </c>
      <c r="M3739">
        <v>0</v>
      </c>
    </row>
    <row r="3740" spans="1:13" x14ac:dyDescent="0.2">
      <c r="A3740">
        <v>5950805</v>
      </c>
      <c r="B3740" t="s">
        <v>6289</v>
      </c>
      <c r="C3740" t="s">
        <v>13218</v>
      </c>
      <c r="D3740" t="s">
        <v>13228</v>
      </c>
      <c r="E3740" t="s">
        <v>6292</v>
      </c>
      <c r="F3740" t="s">
        <v>13219</v>
      </c>
      <c r="G3740" t="s">
        <v>13229</v>
      </c>
      <c r="H3740">
        <v>0</v>
      </c>
      <c r="I3740">
        <v>0</v>
      </c>
      <c r="J3740">
        <v>1</v>
      </c>
      <c r="K3740">
        <v>0</v>
      </c>
      <c r="L3740">
        <v>0</v>
      </c>
      <c r="M3740">
        <v>0</v>
      </c>
    </row>
    <row r="3741" spans="1:13" x14ac:dyDescent="0.2">
      <c r="A3741">
        <v>5950813</v>
      </c>
      <c r="B3741" t="s">
        <v>6289</v>
      </c>
      <c r="C3741" t="s">
        <v>13218</v>
      </c>
      <c r="D3741" t="s">
        <v>13230</v>
      </c>
      <c r="E3741" t="s">
        <v>6292</v>
      </c>
      <c r="F3741" t="s">
        <v>13219</v>
      </c>
      <c r="G3741" t="s">
        <v>13231</v>
      </c>
      <c r="H3741">
        <v>0</v>
      </c>
      <c r="I3741">
        <v>0</v>
      </c>
      <c r="J3741">
        <v>1</v>
      </c>
      <c r="K3741">
        <v>0</v>
      </c>
      <c r="L3741">
        <v>0</v>
      </c>
      <c r="M3741">
        <v>0</v>
      </c>
    </row>
    <row r="3742" spans="1:13" x14ac:dyDescent="0.2">
      <c r="A3742">
        <v>5950811</v>
      </c>
      <c r="B3742" t="s">
        <v>6289</v>
      </c>
      <c r="C3742" t="s">
        <v>13218</v>
      </c>
      <c r="D3742" t="s">
        <v>13232</v>
      </c>
      <c r="E3742" t="s">
        <v>6292</v>
      </c>
      <c r="F3742" t="s">
        <v>13219</v>
      </c>
      <c r="G3742" t="s">
        <v>13233</v>
      </c>
      <c r="H3742">
        <v>0</v>
      </c>
      <c r="I3742">
        <v>0</v>
      </c>
      <c r="J3742">
        <v>1</v>
      </c>
      <c r="K3742">
        <v>0</v>
      </c>
      <c r="L3742">
        <v>0</v>
      </c>
      <c r="M3742">
        <v>0</v>
      </c>
    </row>
    <row r="3743" spans="1:13" x14ac:dyDescent="0.2">
      <c r="A3743">
        <v>5950814</v>
      </c>
      <c r="B3743" t="s">
        <v>6289</v>
      </c>
      <c r="C3743" t="s">
        <v>13218</v>
      </c>
      <c r="D3743" t="s">
        <v>13234</v>
      </c>
      <c r="E3743" t="s">
        <v>6292</v>
      </c>
      <c r="F3743" t="s">
        <v>13219</v>
      </c>
      <c r="G3743" t="s">
        <v>13235</v>
      </c>
      <c r="H3743">
        <v>0</v>
      </c>
      <c r="I3743">
        <v>0</v>
      </c>
      <c r="J3743">
        <v>1</v>
      </c>
      <c r="K3743">
        <v>0</v>
      </c>
      <c r="L3743">
        <v>0</v>
      </c>
      <c r="M3743">
        <v>0</v>
      </c>
    </row>
    <row r="3744" spans="1:13" x14ac:dyDescent="0.2">
      <c r="A3744">
        <v>5950804</v>
      </c>
      <c r="B3744" t="s">
        <v>6289</v>
      </c>
      <c r="C3744" t="s">
        <v>13218</v>
      </c>
      <c r="D3744" t="s">
        <v>13236</v>
      </c>
      <c r="E3744" t="s">
        <v>6292</v>
      </c>
      <c r="F3744" t="s">
        <v>13219</v>
      </c>
      <c r="G3744" t="s">
        <v>13237</v>
      </c>
      <c r="H3744">
        <v>0</v>
      </c>
      <c r="I3744">
        <v>0</v>
      </c>
      <c r="J3744">
        <v>1</v>
      </c>
      <c r="K3744">
        <v>0</v>
      </c>
      <c r="L3744">
        <v>0</v>
      </c>
      <c r="M3744">
        <v>0</v>
      </c>
    </row>
    <row r="3745" spans="1:13" x14ac:dyDescent="0.2">
      <c r="A3745">
        <v>5900400</v>
      </c>
      <c r="B3745" t="s">
        <v>6289</v>
      </c>
      <c r="C3745" t="s">
        <v>13238</v>
      </c>
      <c r="D3745" t="s">
        <v>6291</v>
      </c>
      <c r="E3745" t="s">
        <v>6292</v>
      </c>
      <c r="F3745" t="s">
        <v>13239</v>
      </c>
      <c r="G3745" t="s">
        <v>6294</v>
      </c>
      <c r="H3745">
        <v>0</v>
      </c>
      <c r="I3745">
        <v>0</v>
      </c>
      <c r="J3745">
        <v>0</v>
      </c>
      <c r="K3745">
        <v>0</v>
      </c>
      <c r="L3745">
        <v>0</v>
      </c>
      <c r="M3745">
        <v>0</v>
      </c>
    </row>
    <row r="3746" spans="1:13" x14ac:dyDescent="0.2">
      <c r="A3746">
        <v>5900407</v>
      </c>
      <c r="B3746" t="s">
        <v>6289</v>
      </c>
      <c r="C3746" t="s">
        <v>13238</v>
      </c>
      <c r="D3746" t="s">
        <v>11943</v>
      </c>
      <c r="E3746" t="s">
        <v>6292</v>
      </c>
      <c r="F3746" t="s">
        <v>13239</v>
      </c>
      <c r="G3746" t="s">
        <v>11944</v>
      </c>
      <c r="H3746">
        <v>0</v>
      </c>
      <c r="I3746">
        <v>0</v>
      </c>
      <c r="J3746">
        <v>1</v>
      </c>
      <c r="K3746">
        <v>0</v>
      </c>
      <c r="L3746">
        <v>0</v>
      </c>
      <c r="M3746">
        <v>0</v>
      </c>
    </row>
    <row r="3747" spans="1:13" x14ac:dyDescent="0.2">
      <c r="A3747">
        <v>5900458</v>
      </c>
      <c r="B3747" t="s">
        <v>6289</v>
      </c>
      <c r="C3747" t="s">
        <v>13238</v>
      </c>
      <c r="D3747" t="s">
        <v>13240</v>
      </c>
      <c r="E3747" t="s">
        <v>6292</v>
      </c>
      <c r="F3747" t="s">
        <v>13239</v>
      </c>
      <c r="G3747" t="s">
        <v>13241</v>
      </c>
      <c r="H3747">
        <v>0</v>
      </c>
      <c r="I3747">
        <v>0</v>
      </c>
      <c r="J3747">
        <v>1</v>
      </c>
      <c r="K3747">
        <v>0</v>
      </c>
      <c r="L3747">
        <v>0</v>
      </c>
      <c r="M3747">
        <v>0</v>
      </c>
    </row>
    <row r="3748" spans="1:13" x14ac:dyDescent="0.2">
      <c r="A3748">
        <v>5900457</v>
      </c>
      <c r="B3748" t="s">
        <v>6289</v>
      </c>
      <c r="C3748" t="s">
        <v>13238</v>
      </c>
      <c r="D3748" t="s">
        <v>13242</v>
      </c>
      <c r="E3748" t="s">
        <v>6292</v>
      </c>
      <c r="F3748" t="s">
        <v>13239</v>
      </c>
      <c r="G3748" t="s">
        <v>13243</v>
      </c>
      <c r="H3748">
        <v>0</v>
      </c>
      <c r="I3748">
        <v>0</v>
      </c>
      <c r="J3748">
        <v>1</v>
      </c>
      <c r="K3748">
        <v>0</v>
      </c>
      <c r="L3748">
        <v>0</v>
      </c>
      <c r="M3748">
        <v>0</v>
      </c>
    </row>
    <row r="3749" spans="1:13" x14ac:dyDescent="0.2">
      <c r="A3749">
        <v>5900459</v>
      </c>
      <c r="B3749" t="s">
        <v>6289</v>
      </c>
      <c r="C3749" t="s">
        <v>13238</v>
      </c>
      <c r="D3749" t="s">
        <v>13244</v>
      </c>
      <c r="E3749" t="s">
        <v>6292</v>
      </c>
      <c r="F3749" t="s">
        <v>13239</v>
      </c>
      <c r="G3749" t="s">
        <v>13245</v>
      </c>
      <c r="H3749">
        <v>0</v>
      </c>
      <c r="I3749">
        <v>0</v>
      </c>
      <c r="J3749">
        <v>0</v>
      </c>
      <c r="K3749">
        <v>0</v>
      </c>
      <c r="L3749">
        <v>0</v>
      </c>
      <c r="M3749">
        <v>0</v>
      </c>
    </row>
    <row r="3750" spans="1:13" x14ac:dyDescent="0.2">
      <c r="A3750">
        <v>5900401</v>
      </c>
      <c r="B3750" t="s">
        <v>6289</v>
      </c>
      <c r="C3750" t="s">
        <v>13238</v>
      </c>
      <c r="D3750" t="s">
        <v>10994</v>
      </c>
      <c r="E3750" t="s">
        <v>6292</v>
      </c>
      <c r="F3750" t="s">
        <v>13239</v>
      </c>
      <c r="G3750" t="s">
        <v>13246</v>
      </c>
      <c r="H3750">
        <v>0</v>
      </c>
      <c r="I3750">
        <v>0</v>
      </c>
      <c r="J3750">
        <v>0</v>
      </c>
      <c r="K3750">
        <v>0</v>
      </c>
      <c r="L3750">
        <v>0</v>
      </c>
      <c r="M3750">
        <v>0</v>
      </c>
    </row>
    <row r="3751" spans="1:13" x14ac:dyDescent="0.2">
      <c r="A3751">
        <v>5900402</v>
      </c>
      <c r="B3751" t="s">
        <v>6289</v>
      </c>
      <c r="C3751" t="s">
        <v>13238</v>
      </c>
      <c r="D3751" t="s">
        <v>13247</v>
      </c>
      <c r="E3751" t="s">
        <v>6292</v>
      </c>
      <c r="F3751" t="s">
        <v>13239</v>
      </c>
      <c r="G3751" t="s">
        <v>13248</v>
      </c>
      <c r="H3751">
        <v>0</v>
      </c>
      <c r="I3751">
        <v>0</v>
      </c>
      <c r="J3751">
        <v>1</v>
      </c>
      <c r="K3751">
        <v>0</v>
      </c>
      <c r="L3751">
        <v>0</v>
      </c>
      <c r="M3751">
        <v>0</v>
      </c>
    </row>
    <row r="3752" spans="1:13" x14ac:dyDescent="0.2">
      <c r="A3752">
        <v>5900403</v>
      </c>
      <c r="B3752" t="s">
        <v>6289</v>
      </c>
      <c r="C3752" t="s">
        <v>13238</v>
      </c>
      <c r="D3752" t="s">
        <v>13249</v>
      </c>
      <c r="E3752" t="s">
        <v>6292</v>
      </c>
      <c r="F3752" t="s">
        <v>13239</v>
      </c>
      <c r="G3752" t="s">
        <v>13250</v>
      </c>
      <c r="H3752">
        <v>0</v>
      </c>
      <c r="I3752">
        <v>0</v>
      </c>
      <c r="J3752">
        <v>1</v>
      </c>
      <c r="K3752">
        <v>0</v>
      </c>
      <c r="L3752">
        <v>0</v>
      </c>
      <c r="M3752">
        <v>0</v>
      </c>
    </row>
    <row r="3753" spans="1:13" x14ac:dyDescent="0.2">
      <c r="A3753">
        <v>5900404</v>
      </c>
      <c r="B3753" t="s">
        <v>6289</v>
      </c>
      <c r="C3753" t="s">
        <v>13238</v>
      </c>
      <c r="D3753" t="s">
        <v>13251</v>
      </c>
      <c r="E3753" t="s">
        <v>6292</v>
      </c>
      <c r="F3753" t="s">
        <v>13239</v>
      </c>
      <c r="G3753" t="s">
        <v>13252</v>
      </c>
      <c r="H3753">
        <v>0</v>
      </c>
      <c r="I3753">
        <v>0</v>
      </c>
      <c r="J3753">
        <v>1</v>
      </c>
      <c r="K3753">
        <v>0</v>
      </c>
      <c r="L3753">
        <v>0</v>
      </c>
      <c r="M3753">
        <v>0</v>
      </c>
    </row>
    <row r="3754" spans="1:13" x14ac:dyDescent="0.2">
      <c r="A3754">
        <v>5900406</v>
      </c>
      <c r="B3754" t="s">
        <v>6289</v>
      </c>
      <c r="C3754" t="s">
        <v>13238</v>
      </c>
      <c r="D3754" t="s">
        <v>13253</v>
      </c>
      <c r="E3754" t="s">
        <v>6292</v>
      </c>
      <c r="F3754" t="s">
        <v>13239</v>
      </c>
      <c r="G3754" t="s">
        <v>13254</v>
      </c>
      <c r="H3754">
        <v>0</v>
      </c>
      <c r="I3754">
        <v>0</v>
      </c>
      <c r="J3754">
        <v>1</v>
      </c>
      <c r="K3754">
        <v>0</v>
      </c>
      <c r="L3754">
        <v>0</v>
      </c>
      <c r="M3754">
        <v>0</v>
      </c>
    </row>
    <row r="3755" spans="1:13" x14ac:dyDescent="0.2">
      <c r="A3755">
        <v>5900405</v>
      </c>
      <c r="B3755" t="s">
        <v>6289</v>
      </c>
      <c r="C3755" t="s">
        <v>13238</v>
      </c>
      <c r="D3755" t="s">
        <v>13255</v>
      </c>
      <c r="E3755" t="s">
        <v>6292</v>
      </c>
      <c r="F3755" t="s">
        <v>13239</v>
      </c>
      <c r="G3755" t="s">
        <v>13256</v>
      </c>
      <c r="H3755">
        <v>0</v>
      </c>
      <c r="I3755">
        <v>0</v>
      </c>
      <c r="J3755">
        <v>1</v>
      </c>
      <c r="K3755">
        <v>0</v>
      </c>
      <c r="L3755">
        <v>0</v>
      </c>
      <c r="M3755">
        <v>0</v>
      </c>
    </row>
    <row r="3756" spans="1:13" x14ac:dyDescent="0.2">
      <c r="A3756">
        <v>5900450</v>
      </c>
      <c r="B3756" t="s">
        <v>6289</v>
      </c>
      <c r="C3756" t="s">
        <v>13238</v>
      </c>
      <c r="D3756" t="s">
        <v>6770</v>
      </c>
      <c r="E3756" t="s">
        <v>6292</v>
      </c>
      <c r="F3756" t="s">
        <v>13239</v>
      </c>
      <c r="G3756" t="s">
        <v>6771</v>
      </c>
      <c r="H3756">
        <v>0</v>
      </c>
      <c r="I3756">
        <v>0</v>
      </c>
      <c r="J3756">
        <v>1</v>
      </c>
      <c r="K3756">
        <v>0</v>
      </c>
      <c r="L3756">
        <v>0</v>
      </c>
      <c r="M3756">
        <v>0</v>
      </c>
    </row>
    <row r="3757" spans="1:13" x14ac:dyDescent="0.2">
      <c r="A3757">
        <v>5900432</v>
      </c>
      <c r="B3757" t="s">
        <v>6289</v>
      </c>
      <c r="C3757" t="s">
        <v>13238</v>
      </c>
      <c r="D3757" t="s">
        <v>13257</v>
      </c>
      <c r="E3757" t="s">
        <v>6292</v>
      </c>
      <c r="F3757" t="s">
        <v>13239</v>
      </c>
      <c r="G3757" t="s">
        <v>13258</v>
      </c>
      <c r="H3757">
        <v>0</v>
      </c>
      <c r="I3757">
        <v>0</v>
      </c>
      <c r="J3757">
        <v>0</v>
      </c>
      <c r="K3757">
        <v>0</v>
      </c>
      <c r="L3757">
        <v>0</v>
      </c>
      <c r="M3757">
        <v>0</v>
      </c>
    </row>
    <row r="3758" spans="1:13" x14ac:dyDescent="0.2">
      <c r="A3758">
        <v>5900431</v>
      </c>
      <c r="B3758" t="s">
        <v>6289</v>
      </c>
      <c r="C3758" t="s">
        <v>13238</v>
      </c>
      <c r="D3758" t="s">
        <v>13259</v>
      </c>
      <c r="E3758" t="s">
        <v>6292</v>
      </c>
      <c r="F3758" t="s">
        <v>13239</v>
      </c>
      <c r="G3758" t="s">
        <v>13260</v>
      </c>
      <c r="H3758">
        <v>0</v>
      </c>
      <c r="I3758">
        <v>0</v>
      </c>
      <c r="J3758">
        <v>0</v>
      </c>
      <c r="K3758">
        <v>0</v>
      </c>
      <c r="L3758">
        <v>0</v>
      </c>
      <c r="M3758">
        <v>0</v>
      </c>
    </row>
    <row r="3759" spans="1:13" x14ac:dyDescent="0.2">
      <c r="A3759">
        <v>5900434</v>
      </c>
      <c r="B3759" t="s">
        <v>6289</v>
      </c>
      <c r="C3759" t="s">
        <v>13238</v>
      </c>
      <c r="D3759" t="s">
        <v>13261</v>
      </c>
      <c r="E3759" t="s">
        <v>6292</v>
      </c>
      <c r="F3759" t="s">
        <v>13239</v>
      </c>
      <c r="G3759" t="s">
        <v>13262</v>
      </c>
      <c r="H3759">
        <v>0</v>
      </c>
      <c r="I3759">
        <v>0</v>
      </c>
      <c r="J3759">
        <v>1</v>
      </c>
      <c r="K3759">
        <v>0</v>
      </c>
      <c r="L3759">
        <v>0</v>
      </c>
      <c r="M3759">
        <v>0</v>
      </c>
    </row>
    <row r="3760" spans="1:13" x14ac:dyDescent="0.2">
      <c r="A3760">
        <v>5900435</v>
      </c>
      <c r="B3760" t="s">
        <v>6289</v>
      </c>
      <c r="C3760" t="s">
        <v>13238</v>
      </c>
      <c r="D3760" t="s">
        <v>13263</v>
      </c>
      <c r="E3760" t="s">
        <v>6292</v>
      </c>
      <c r="F3760" t="s">
        <v>13239</v>
      </c>
      <c r="G3760" t="s">
        <v>13264</v>
      </c>
      <c r="H3760">
        <v>0</v>
      </c>
      <c r="I3760">
        <v>0</v>
      </c>
      <c r="J3760">
        <v>1</v>
      </c>
      <c r="K3760">
        <v>0</v>
      </c>
      <c r="L3760">
        <v>0</v>
      </c>
      <c r="M3760">
        <v>0</v>
      </c>
    </row>
    <row r="3761" spans="1:13" x14ac:dyDescent="0.2">
      <c r="A3761">
        <v>5900422</v>
      </c>
      <c r="B3761" t="s">
        <v>6289</v>
      </c>
      <c r="C3761" t="s">
        <v>13238</v>
      </c>
      <c r="D3761" t="s">
        <v>13143</v>
      </c>
      <c r="E3761" t="s">
        <v>6292</v>
      </c>
      <c r="F3761" t="s">
        <v>13239</v>
      </c>
      <c r="G3761" t="s">
        <v>13265</v>
      </c>
      <c r="H3761">
        <v>0</v>
      </c>
      <c r="I3761">
        <v>0</v>
      </c>
      <c r="J3761">
        <v>1</v>
      </c>
      <c r="K3761">
        <v>0</v>
      </c>
      <c r="L3761">
        <v>0</v>
      </c>
      <c r="M3761">
        <v>0</v>
      </c>
    </row>
    <row r="3762" spans="1:13" x14ac:dyDescent="0.2">
      <c r="A3762">
        <v>5900441</v>
      </c>
      <c r="B3762" t="s">
        <v>6289</v>
      </c>
      <c r="C3762" t="s">
        <v>13238</v>
      </c>
      <c r="D3762" t="s">
        <v>10051</v>
      </c>
      <c r="E3762" t="s">
        <v>6292</v>
      </c>
      <c r="F3762" t="s">
        <v>13239</v>
      </c>
      <c r="G3762" t="s">
        <v>10052</v>
      </c>
      <c r="H3762">
        <v>0</v>
      </c>
      <c r="I3762">
        <v>0</v>
      </c>
      <c r="J3762">
        <v>1</v>
      </c>
      <c r="K3762">
        <v>0</v>
      </c>
      <c r="L3762">
        <v>0</v>
      </c>
      <c r="M3762">
        <v>0</v>
      </c>
    </row>
    <row r="3763" spans="1:13" x14ac:dyDescent="0.2">
      <c r="A3763">
        <v>5900436</v>
      </c>
      <c r="B3763" t="s">
        <v>6289</v>
      </c>
      <c r="C3763" t="s">
        <v>13238</v>
      </c>
      <c r="D3763" t="s">
        <v>9345</v>
      </c>
      <c r="E3763" t="s">
        <v>6292</v>
      </c>
      <c r="F3763" t="s">
        <v>13239</v>
      </c>
      <c r="G3763" t="s">
        <v>10393</v>
      </c>
      <c r="H3763">
        <v>0</v>
      </c>
      <c r="I3763">
        <v>0</v>
      </c>
      <c r="J3763">
        <v>1</v>
      </c>
      <c r="K3763">
        <v>0</v>
      </c>
      <c r="L3763">
        <v>0</v>
      </c>
      <c r="M3763">
        <v>0</v>
      </c>
    </row>
    <row r="3764" spans="1:13" x14ac:dyDescent="0.2">
      <c r="A3764">
        <v>5900411</v>
      </c>
      <c r="B3764" t="s">
        <v>6289</v>
      </c>
      <c r="C3764" t="s">
        <v>13238</v>
      </c>
      <c r="D3764" t="s">
        <v>13266</v>
      </c>
      <c r="E3764" t="s">
        <v>6292</v>
      </c>
      <c r="F3764" t="s">
        <v>13239</v>
      </c>
      <c r="G3764" t="s">
        <v>13267</v>
      </c>
      <c r="H3764">
        <v>0</v>
      </c>
      <c r="I3764">
        <v>0</v>
      </c>
      <c r="J3764">
        <v>0</v>
      </c>
      <c r="K3764">
        <v>0</v>
      </c>
      <c r="L3764">
        <v>0</v>
      </c>
      <c r="M3764">
        <v>0</v>
      </c>
    </row>
    <row r="3765" spans="1:13" x14ac:dyDescent="0.2">
      <c r="A3765">
        <v>5900415</v>
      </c>
      <c r="B3765" t="s">
        <v>6289</v>
      </c>
      <c r="C3765" t="s">
        <v>13238</v>
      </c>
      <c r="D3765" t="s">
        <v>13268</v>
      </c>
      <c r="E3765" t="s">
        <v>6292</v>
      </c>
      <c r="F3765" t="s">
        <v>13239</v>
      </c>
      <c r="G3765" t="s">
        <v>13269</v>
      </c>
      <c r="H3765">
        <v>0</v>
      </c>
      <c r="I3765">
        <v>0</v>
      </c>
      <c r="J3765">
        <v>1</v>
      </c>
      <c r="K3765">
        <v>0</v>
      </c>
      <c r="L3765">
        <v>0</v>
      </c>
      <c r="M3765">
        <v>0</v>
      </c>
    </row>
    <row r="3766" spans="1:13" x14ac:dyDescent="0.2">
      <c r="A3766">
        <v>5900414</v>
      </c>
      <c r="B3766" t="s">
        <v>6289</v>
      </c>
      <c r="C3766" t="s">
        <v>13238</v>
      </c>
      <c r="D3766" t="s">
        <v>13270</v>
      </c>
      <c r="E3766" t="s">
        <v>6292</v>
      </c>
      <c r="F3766" t="s">
        <v>13239</v>
      </c>
      <c r="G3766" t="s">
        <v>13271</v>
      </c>
      <c r="H3766">
        <v>0</v>
      </c>
      <c r="I3766">
        <v>0</v>
      </c>
      <c r="J3766">
        <v>1</v>
      </c>
      <c r="K3766">
        <v>0</v>
      </c>
      <c r="L3766">
        <v>0</v>
      </c>
      <c r="M3766">
        <v>0</v>
      </c>
    </row>
    <row r="3767" spans="1:13" x14ac:dyDescent="0.2">
      <c r="A3767">
        <v>5900412</v>
      </c>
      <c r="B3767" t="s">
        <v>6289</v>
      </c>
      <c r="C3767" t="s">
        <v>13238</v>
      </c>
      <c r="D3767" t="s">
        <v>13272</v>
      </c>
      <c r="E3767" t="s">
        <v>6292</v>
      </c>
      <c r="F3767" t="s">
        <v>13239</v>
      </c>
      <c r="G3767" t="s">
        <v>13273</v>
      </c>
      <c r="H3767">
        <v>0</v>
      </c>
      <c r="I3767">
        <v>0</v>
      </c>
      <c r="J3767">
        <v>1</v>
      </c>
      <c r="K3767">
        <v>0</v>
      </c>
      <c r="L3767">
        <v>0</v>
      </c>
      <c r="M3767">
        <v>0</v>
      </c>
    </row>
    <row r="3768" spans="1:13" x14ac:dyDescent="0.2">
      <c r="A3768">
        <v>5900413</v>
      </c>
      <c r="B3768" t="s">
        <v>6289</v>
      </c>
      <c r="C3768" t="s">
        <v>13238</v>
      </c>
      <c r="D3768" t="s">
        <v>11057</v>
      </c>
      <c r="E3768" t="s">
        <v>6292</v>
      </c>
      <c r="F3768" t="s">
        <v>13239</v>
      </c>
      <c r="G3768" t="s">
        <v>13274</v>
      </c>
      <c r="H3768">
        <v>0</v>
      </c>
      <c r="I3768">
        <v>0</v>
      </c>
      <c r="J3768">
        <v>1</v>
      </c>
      <c r="K3768">
        <v>0</v>
      </c>
      <c r="L3768">
        <v>0</v>
      </c>
      <c r="M3768">
        <v>0</v>
      </c>
    </row>
    <row r="3769" spans="1:13" x14ac:dyDescent="0.2">
      <c r="A3769">
        <v>5900445</v>
      </c>
      <c r="B3769" t="s">
        <v>6289</v>
      </c>
      <c r="C3769" t="s">
        <v>13238</v>
      </c>
      <c r="D3769" t="s">
        <v>9351</v>
      </c>
      <c r="E3769" t="s">
        <v>6292</v>
      </c>
      <c r="F3769" t="s">
        <v>13239</v>
      </c>
      <c r="G3769" t="s">
        <v>13275</v>
      </c>
      <c r="H3769">
        <v>0</v>
      </c>
      <c r="I3769">
        <v>0</v>
      </c>
      <c r="J3769">
        <v>1</v>
      </c>
      <c r="K3769">
        <v>0</v>
      </c>
      <c r="L3769">
        <v>0</v>
      </c>
      <c r="M3769">
        <v>0</v>
      </c>
    </row>
    <row r="3770" spans="1:13" x14ac:dyDescent="0.2">
      <c r="A3770">
        <v>5900421</v>
      </c>
      <c r="B3770" t="s">
        <v>6289</v>
      </c>
      <c r="C3770" t="s">
        <v>13238</v>
      </c>
      <c r="D3770" t="s">
        <v>13276</v>
      </c>
      <c r="E3770" t="s">
        <v>6292</v>
      </c>
      <c r="F3770" t="s">
        <v>13239</v>
      </c>
      <c r="G3770" t="s">
        <v>13277</v>
      </c>
      <c r="H3770">
        <v>0</v>
      </c>
      <c r="I3770">
        <v>0</v>
      </c>
      <c r="J3770">
        <v>1</v>
      </c>
      <c r="K3770">
        <v>0</v>
      </c>
      <c r="L3770">
        <v>0</v>
      </c>
      <c r="M3770">
        <v>0</v>
      </c>
    </row>
    <row r="3771" spans="1:13" x14ac:dyDescent="0.2">
      <c r="A3771">
        <v>5900425</v>
      </c>
      <c r="B3771" t="s">
        <v>6289</v>
      </c>
      <c r="C3771" t="s">
        <v>13238</v>
      </c>
      <c r="D3771" t="s">
        <v>13278</v>
      </c>
      <c r="E3771" t="s">
        <v>6292</v>
      </c>
      <c r="F3771" t="s">
        <v>13239</v>
      </c>
      <c r="G3771" t="s">
        <v>13279</v>
      </c>
      <c r="H3771">
        <v>0</v>
      </c>
      <c r="I3771">
        <v>0</v>
      </c>
      <c r="J3771">
        <v>0</v>
      </c>
      <c r="K3771">
        <v>0</v>
      </c>
      <c r="L3771">
        <v>0</v>
      </c>
      <c r="M3771">
        <v>0</v>
      </c>
    </row>
    <row r="3772" spans="1:13" x14ac:dyDescent="0.2">
      <c r="A3772">
        <v>5900427</v>
      </c>
      <c r="B3772" t="s">
        <v>6289</v>
      </c>
      <c r="C3772" t="s">
        <v>13238</v>
      </c>
      <c r="D3772" t="s">
        <v>13280</v>
      </c>
      <c r="E3772" t="s">
        <v>6292</v>
      </c>
      <c r="F3772" t="s">
        <v>13239</v>
      </c>
      <c r="G3772" t="s">
        <v>13281</v>
      </c>
      <c r="H3772">
        <v>0</v>
      </c>
      <c r="I3772">
        <v>0</v>
      </c>
      <c r="J3772">
        <v>0</v>
      </c>
      <c r="K3772">
        <v>0</v>
      </c>
      <c r="L3772">
        <v>0</v>
      </c>
      <c r="M3772">
        <v>0</v>
      </c>
    </row>
    <row r="3773" spans="1:13" x14ac:dyDescent="0.2">
      <c r="A3773">
        <v>5900426</v>
      </c>
      <c r="B3773" t="s">
        <v>6289</v>
      </c>
      <c r="C3773" t="s">
        <v>13238</v>
      </c>
      <c r="D3773" t="s">
        <v>13282</v>
      </c>
      <c r="E3773" t="s">
        <v>6292</v>
      </c>
      <c r="F3773" t="s">
        <v>13239</v>
      </c>
      <c r="G3773" t="s">
        <v>13283</v>
      </c>
      <c r="H3773">
        <v>0</v>
      </c>
      <c r="I3773">
        <v>0</v>
      </c>
      <c r="J3773">
        <v>0</v>
      </c>
      <c r="K3773">
        <v>0</v>
      </c>
      <c r="L3773">
        <v>0</v>
      </c>
      <c r="M3773">
        <v>0</v>
      </c>
    </row>
    <row r="3774" spans="1:13" x14ac:dyDescent="0.2">
      <c r="A3774">
        <v>5900424</v>
      </c>
      <c r="B3774" t="s">
        <v>6289</v>
      </c>
      <c r="C3774" t="s">
        <v>13238</v>
      </c>
      <c r="D3774" t="s">
        <v>13284</v>
      </c>
      <c r="E3774" t="s">
        <v>6292</v>
      </c>
      <c r="F3774" t="s">
        <v>13239</v>
      </c>
      <c r="G3774" t="s">
        <v>13285</v>
      </c>
      <c r="H3774">
        <v>0</v>
      </c>
      <c r="I3774">
        <v>0</v>
      </c>
      <c r="J3774">
        <v>0</v>
      </c>
      <c r="K3774">
        <v>0</v>
      </c>
      <c r="L3774">
        <v>0</v>
      </c>
      <c r="M3774">
        <v>0</v>
      </c>
    </row>
    <row r="3775" spans="1:13" x14ac:dyDescent="0.2">
      <c r="A3775">
        <v>5900423</v>
      </c>
      <c r="B3775" t="s">
        <v>6289</v>
      </c>
      <c r="C3775" t="s">
        <v>13238</v>
      </c>
      <c r="D3775" t="s">
        <v>11744</v>
      </c>
      <c r="E3775" t="s">
        <v>6292</v>
      </c>
      <c r="F3775" t="s">
        <v>13239</v>
      </c>
      <c r="G3775" t="s">
        <v>13286</v>
      </c>
      <c r="H3775">
        <v>0</v>
      </c>
      <c r="I3775">
        <v>0</v>
      </c>
      <c r="J3775">
        <v>1</v>
      </c>
      <c r="K3775">
        <v>0</v>
      </c>
      <c r="L3775">
        <v>0</v>
      </c>
      <c r="M3775">
        <v>0</v>
      </c>
    </row>
    <row r="3776" spans="1:13" x14ac:dyDescent="0.2">
      <c r="A3776">
        <v>5900454</v>
      </c>
      <c r="B3776" t="s">
        <v>6289</v>
      </c>
      <c r="C3776" t="s">
        <v>13238</v>
      </c>
      <c r="D3776" t="s">
        <v>13287</v>
      </c>
      <c r="E3776" t="s">
        <v>6292</v>
      </c>
      <c r="F3776" t="s">
        <v>13239</v>
      </c>
      <c r="G3776" t="s">
        <v>13288</v>
      </c>
      <c r="H3776">
        <v>0</v>
      </c>
      <c r="I3776">
        <v>0</v>
      </c>
      <c r="J3776">
        <v>1</v>
      </c>
      <c r="K3776">
        <v>0</v>
      </c>
      <c r="L3776">
        <v>0</v>
      </c>
      <c r="M3776">
        <v>0</v>
      </c>
    </row>
    <row r="3777" spans="1:13" x14ac:dyDescent="0.2">
      <c r="A3777">
        <v>5900444</v>
      </c>
      <c r="B3777" t="s">
        <v>6289</v>
      </c>
      <c r="C3777" t="s">
        <v>13238</v>
      </c>
      <c r="D3777" t="s">
        <v>13289</v>
      </c>
      <c r="E3777" t="s">
        <v>6292</v>
      </c>
      <c r="F3777" t="s">
        <v>13239</v>
      </c>
      <c r="G3777" t="s">
        <v>13290</v>
      </c>
      <c r="H3777">
        <v>0</v>
      </c>
      <c r="I3777">
        <v>0</v>
      </c>
      <c r="J3777">
        <v>1</v>
      </c>
      <c r="K3777">
        <v>0</v>
      </c>
      <c r="L3777">
        <v>0</v>
      </c>
      <c r="M3777">
        <v>0</v>
      </c>
    </row>
    <row r="3778" spans="1:13" x14ac:dyDescent="0.2">
      <c r="A3778">
        <v>5900443</v>
      </c>
      <c r="B3778" t="s">
        <v>6289</v>
      </c>
      <c r="C3778" t="s">
        <v>13238</v>
      </c>
      <c r="D3778" t="s">
        <v>13291</v>
      </c>
      <c r="E3778" t="s">
        <v>6292</v>
      </c>
      <c r="F3778" t="s">
        <v>13239</v>
      </c>
      <c r="G3778" t="s">
        <v>13292</v>
      </c>
      <c r="H3778">
        <v>0</v>
      </c>
      <c r="I3778">
        <v>0</v>
      </c>
      <c r="J3778">
        <v>1</v>
      </c>
      <c r="K3778">
        <v>0</v>
      </c>
      <c r="L3778">
        <v>0</v>
      </c>
      <c r="M3778">
        <v>0</v>
      </c>
    </row>
    <row r="3779" spans="1:13" x14ac:dyDescent="0.2">
      <c r="A3779">
        <v>5900442</v>
      </c>
      <c r="B3779" t="s">
        <v>6289</v>
      </c>
      <c r="C3779" t="s">
        <v>13238</v>
      </c>
      <c r="D3779" t="s">
        <v>13293</v>
      </c>
      <c r="E3779" t="s">
        <v>6292</v>
      </c>
      <c r="F3779" t="s">
        <v>13239</v>
      </c>
      <c r="G3779" t="s">
        <v>13294</v>
      </c>
      <c r="H3779">
        <v>0</v>
      </c>
      <c r="I3779">
        <v>0</v>
      </c>
      <c r="J3779">
        <v>1</v>
      </c>
      <c r="K3779">
        <v>0</v>
      </c>
      <c r="L3779">
        <v>0</v>
      </c>
      <c r="M3779">
        <v>0</v>
      </c>
    </row>
    <row r="3780" spans="1:13" x14ac:dyDescent="0.2">
      <c r="A3780">
        <v>5900416</v>
      </c>
      <c r="B3780" t="s">
        <v>6289</v>
      </c>
      <c r="C3780" t="s">
        <v>13238</v>
      </c>
      <c r="D3780" t="s">
        <v>13295</v>
      </c>
      <c r="E3780" t="s">
        <v>6292</v>
      </c>
      <c r="F3780" t="s">
        <v>13239</v>
      </c>
      <c r="G3780" t="s">
        <v>13296</v>
      </c>
      <c r="H3780">
        <v>0</v>
      </c>
      <c r="I3780">
        <v>0</v>
      </c>
      <c r="J3780">
        <v>0</v>
      </c>
      <c r="K3780">
        <v>0</v>
      </c>
      <c r="L3780">
        <v>0</v>
      </c>
      <c r="M3780">
        <v>0</v>
      </c>
    </row>
    <row r="3781" spans="1:13" x14ac:dyDescent="0.2">
      <c r="A3781">
        <v>5900455</v>
      </c>
      <c r="B3781" t="s">
        <v>6289</v>
      </c>
      <c r="C3781" t="s">
        <v>13238</v>
      </c>
      <c r="D3781" t="s">
        <v>13297</v>
      </c>
      <c r="E3781" t="s">
        <v>6292</v>
      </c>
      <c r="F3781" t="s">
        <v>13239</v>
      </c>
      <c r="G3781" t="s">
        <v>13298</v>
      </c>
      <c r="H3781">
        <v>0</v>
      </c>
      <c r="I3781">
        <v>0</v>
      </c>
      <c r="J3781">
        <v>1</v>
      </c>
      <c r="K3781">
        <v>0</v>
      </c>
      <c r="L3781">
        <v>0</v>
      </c>
      <c r="M3781">
        <v>0</v>
      </c>
    </row>
    <row r="3782" spans="1:13" x14ac:dyDescent="0.2">
      <c r="A3782">
        <v>5900447</v>
      </c>
      <c r="B3782" t="s">
        <v>6289</v>
      </c>
      <c r="C3782" t="s">
        <v>13238</v>
      </c>
      <c r="D3782" t="s">
        <v>13299</v>
      </c>
      <c r="E3782" t="s">
        <v>6292</v>
      </c>
      <c r="F3782" t="s">
        <v>13239</v>
      </c>
      <c r="G3782" t="s">
        <v>13300</v>
      </c>
      <c r="H3782">
        <v>0</v>
      </c>
      <c r="I3782">
        <v>0</v>
      </c>
      <c r="J3782">
        <v>0</v>
      </c>
      <c r="K3782">
        <v>0</v>
      </c>
      <c r="L3782">
        <v>0</v>
      </c>
      <c r="M3782">
        <v>0</v>
      </c>
    </row>
    <row r="3783" spans="1:13" x14ac:dyDescent="0.2">
      <c r="A3783">
        <v>5900449</v>
      </c>
      <c r="B3783" t="s">
        <v>6289</v>
      </c>
      <c r="C3783" t="s">
        <v>13238</v>
      </c>
      <c r="D3783" t="s">
        <v>13301</v>
      </c>
      <c r="E3783" t="s">
        <v>6292</v>
      </c>
      <c r="F3783" t="s">
        <v>13239</v>
      </c>
      <c r="G3783" t="s">
        <v>13302</v>
      </c>
      <c r="H3783">
        <v>0</v>
      </c>
      <c r="I3783">
        <v>0</v>
      </c>
      <c r="J3783">
        <v>0</v>
      </c>
      <c r="K3783">
        <v>0</v>
      </c>
      <c r="L3783">
        <v>0</v>
      </c>
      <c r="M3783">
        <v>0</v>
      </c>
    </row>
    <row r="3784" spans="1:13" x14ac:dyDescent="0.2">
      <c r="A3784">
        <v>5900448</v>
      </c>
      <c r="B3784" t="s">
        <v>6289</v>
      </c>
      <c r="C3784" t="s">
        <v>13238</v>
      </c>
      <c r="D3784" t="s">
        <v>13303</v>
      </c>
      <c r="E3784" t="s">
        <v>6292</v>
      </c>
      <c r="F3784" t="s">
        <v>13239</v>
      </c>
      <c r="G3784" t="s">
        <v>13304</v>
      </c>
      <c r="H3784">
        <v>0</v>
      </c>
      <c r="I3784">
        <v>0</v>
      </c>
      <c r="J3784">
        <v>0</v>
      </c>
      <c r="K3784">
        <v>0</v>
      </c>
      <c r="L3784">
        <v>0</v>
      </c>
      <c r="M3784">
        <v>0</v>
      </c>
    </row>
    <row r="3785" spans="1:13" x14ac:dyDescent="0.2">
      <c r="A3785">
        <v>5900446</v>
      </c>
      <c r="B3785" t="s">
        <v>6289</v>
      </c>
      <c r="C3785" t="s">
        <v>13238</v>
      </c>
      <c r="D3785" t="s">
        <v>13305</v>
      </c>
      <c r="E3785" t="s">
        <v>6292</v>
      </c>
      <c r="F3785" t="s">
        <v>13239</v>
      </c>
      <c r="G3785" t="s">
        <v>13306</v>
      </c>
      <c r="H3785">
        <v>0</v>
      </c>
      <c r="I3785">
        <v>0</v>
      </c>
      <c r="J3785">
        <v>0</v>
      </c>
      <c r="K3785">
        <v>0</v>
      </c>
      <c r="L3785">
        <v>0</v>
      </c>
      <c r="M3785">
        <v>0</v>
      </c>
    </row>
    <row r="3786" spans="1:13" x14ac:dyDescent="0.2">
      <c r="A3786">
        <v>5900451</v>
      </c>
      <c r="B3786" t="s">
        <v>6289</v>
      </c>
      <c r="C3786" t="s">
        <v>13238</v>
      </c>
      <c r="D3786" t="s">
        <v>6335</v>
      </c>
      <c r="E3786" t="s">
        <v>6292</v>
      </c>
      <c r="F3786" t="s">
        <v>13239</v>
      </c>
      <c r="G3786" t="s">
        <v>6336</v>
      </c>
      <c r="H3786">
        <v>0</v>
      </c>
      <c r="I3786">
        <v>0</v>
      </c>
      <c r="J3786">
        <v>1</v>
      </c>
      <c r="K3786">
        <v>0</v>
      </c>
      <c r="L3786">
        <v>0</v>
      </c>
      <c r="M3786">
        <v>0</v>
      </c>
    </row>
    <row r="3787" spans="1:13" x14ac:dyDescent="0.2">
      <c r="A3787">
        <v>5900456</v>
      </c>
      <c r="B3787" t="s">
        <v>6289</v>
      </c>
      <c r="C3787" t="s">
        <v>13238</v>
      </c>
      <c r="D3787" t="s">
        <v>13307</v>
      </c>
      <c r="E3787" t="s">
        <v>6292</v>
      </c>
      <c r="F3787" t="s">
        <v>13239</v>
      </c>
      <c r="G3787" t="s">
        <v>13308</v>
      </c>
      <c r="H3787">
        <v>0</v>
      </c>
      <c r="I3787">
        <v>0</v>
      </c>
      <c r="J3787">
        <v>1</v>
      </c>
      <c r="K3787">
        <v>0</v>
      </c>
      <c r="L3787">
        <v>0</v>
      </c>
      <c r="M3787">
        <v>0</v>
      </c>
    </row>
    <row r="3788" spans="1:13" x14ac:dyDescent="0.2">
      <c r="A3788">
        <v>5900453</v>
      </c>
      <c r="B3788" t="s">
        <v>6289</v>
      </c>
      <c r="C3788" t="s">
        <v>13238</v>
      </c>
      <c r="D3788" t="s">
        <v>13309</v>
      </c>
      <c r="E3788" t="s">
        <v>6292</v>
      </c>
      <c r="F3788" t="s">
        <v>13239</v>
      </c>
      <c r="G3788" t="s">
        <v>13310</v>
      </c>
      <c r="H3788">
        <v>0</v>
      </c>
      <c r="I3788">
        <v>0</v>
      </c>
      <c r="J3788">
        <v>0</v>
      </c>
      <c r="K3788">
        <v>0</v>
      </c>
      <c r="L3788">
        <v>0</v>
      </c>
      <c r="M3788">
        <v>0</v>
      </c>
    </row>
    <row r="3789" spans="1:13" x14ac:dyDescent="0.2">
      <c r="A3789">
        <v>5900452</v>
      </c>
      <c r="B3789" t="s">
        <v>6289</v>
      </c>
      <c r="C3789" t="s">
        <v>13238</v>
      </c>
      <c r="D3789" t="s">
        <v>13311</v>
      </c>
      <c r="E3789" t="s">
        <v>6292</v>
      </c>
      <c r="F3789" t="s">
        <v>13239</v>
      </c>
      <c r="G3789" t="s">
        <v>13312</v>
      </c>
      <c r="H3789">
        <v>0</v>
      </c>
      <c r="I3789">
        <v>0</v>
      </c>
      <c r="J3789">
        <v>1</v>
      </c>
      <c r="K3789">
        <v>0</v>
      </c>
      <c r="L3789">
        <v>0</v>
      </c>
      <c r="M3789">
        <v>0</v>
      </c>
    </row>
    <row r="3790" spans="1:13" x14ac:dyDescent="0.2">
      <c r="A3790">
        <v>5900433</v>
      </c>
      <c r="B3790" t="s">
        <v>6289</v>
      </c>
      <c r="C3790" t="s">
        <v>13238</v>
      </c>
      <c r="D3790" t="s">
        <v>13313</v>
      </c>
      <c r="E3790" t="s">
        <v>6292</v>
      </c>
      <c r="F3790" t="s">
        <v>13239</v>
      </c>
      <c r="G3790" t="s">
        <v>13314</v>
      </c>
      <c r="H3790">
        <v>0</v>
      </c>
      <c r="I3790">
        <v>0</v>
      </c>
      <c r="J3790">
        <v>1</v>
      </c>
      <c r="K3790">
        <v>0</v>
      </c>
      <c r="L3790">
        <v>0</v>
      </c>
      <c r="M3790">
        <v>0</v>
      </c>
    </row>
    <row r="3791" spans="1:13" x14ac:dyDescent="0.2">
      <c r="A3791">
        <v>5900417</v>
      </c>
      <c r="B3791" t="s">
        <v>6289</v>
      </c>
      <c r="C3791" t="s">
        <v>13238</v>
      </c>
      <c r="D3791" t="s">
        <v>8817</v>
      </c>
      <c r="E3791" t="s">
        <v>6292</v>
      </c>
      <c r="F3791" t="s">
        <v>13239</v>
      </c>
      <c r="G3791" t="s">
        <v>8818</v>
      </c>
      <c r="H3791">
        <v>0</v>
      </c>
      <c r="I3791">
        <v>0</v>
      </c>
      <c r="J3791">
        <v>1</v>
      </c>
      <c r="K3791">
        <v>0</v>
      </c>
      <c r="L3791">
        <v>0</v>
      </c>
      <c r="M3791">
        <v>0</v>
      </c>
    </row>
    <row r="3792" spans="1:13" x14ac:dyDescent="0.2">
      <c r="A3792">
        <v>5980000</v>
      </c>
      <c r="B3792" t="s">
        <v>6289</v>
      </c>
      <c r="C3792" t="s">
        <v>13315</v>
      </c>
      <c r="D3792" t="s">
        <v>6291</v>
      </c>
      <c r="E3792" t="s">
        <v>6292</v>
      </c>
      <c r="F3792" t="s">
        <v>13316</v>
      </c>
      <c r="G3792" t="s">
        <v>6294</v>
      </c>
      <c r="H3792">
        <v>0</v>
      </c>
      <c r="I3792">
        <v>0</v>
      </c>
      <c r="J3792">
        <v>0</v>
      </c>
      <c r="K3792">
        <v>1</v>
      </c>
      <c r="L3792">
        <v>0</v>
      </c>
      <c r="M3792">
        <v>0</v>
      </c>
    </row>
    <row r="3793" spans="1:13" x14ac:dyDescent="0.2">
      <c r="A3793">
        <v>5980091</v>
      </c>
      <c r="B3793" t="s">
        <v>6289</v>
      </c>
      <c r="C3793" t="s">
        <v>13315</v>
      </c>
      <c r="D3793" t="s">
        <v>13317</v>
      </c>
      <c r="E3793" t="s">
        <v>6292</v>
      </c>
      <c r="F3793" t="s">
        <v>13316</v>
      </c>
      <c r="G3793" t="s">
        <v>13318</v>
      </c>
      <c r="H3793">
        <v>0</v>
      </c>
      <c r="I3793">
        <v>0</v>
      </c>
      <c r="J3793">
        <v>0</v>
      </c>
      <c r="K3793">
        <v>0</v>
      </c>
      <c r="L3793">
        <v>0</v>
      </c>
      <c r="M3793">
        <v>0</v>
      </c>
    </row>
    <row r="3794" spans="1:13" x14ac:dyDescent="0.2">
      <c r="A3794">
        <v>5490011</v>
      </c>
      <c r="B3794" t="s">
        <v>6289</v>
      </c>
      <c r="C3794" t="s">
        <v>13315</v>
      </c>
      <c r="D3794" t="s">
        <v>13319</v>
      </c>
      <c r="E3794" t="s">
        <v>6292</v>
      </c>
      <c r="F3794" t="s">
        <v>13316</v>
      </c>
      <c r="G3794" t="s">
        <v>13320</v>
      </c>
      <c r="H3794">
        <v>0</v>
      </c>
      <c r="I3794">
        <v>0</v>
      </c>
      <c r="J3794">
        <v>0</v>
      </c>
      <c r="K3794">
        <v>0</v>
      </c>
      <c r="L3794">
        <v>0</v>
      </c>
      <c r="M3794">
        <v>0</v>
      </c>
    </row>
    <row r="3795" spans="1:13" x14ac:dyDescent="0.2">
      <c r="A3795">
        <v>5980092</v>
      </c>
      <c r="B3795" t="s">
        <v>6289</v>
      </c>
      <c r="C3795" t="s">
        <v>13315</v>
      </c>
      <c r="D3795" t="s">
        <v>13321</v>
      </c>
      <c r="E3795" t="s">
        <v>6292</v>
      </c>
      <c r="F3795" t="s">
        <v>13316</v>
      </c>
      <c r="G3795" t="s">
        <v>13322</v>
      </c>
      <c r="H3795">
        <v>0</v>
      </c>
      <c r="I3795">
        <v>0</v>
      </c>
      <c r="J3795">
        <v>0</v>
      </c>
      <c r="K3795">
        <v>0</v>
      </c>
      <c r="L3795">
        <v>0</v>
      </c>
      <c r="M3795">
        <v>0</v>
      </c>
    </row>
    <row r="3796" spans="1:13" x14ac:dyDescent="0.2">
      <c r="A3796">
        <v>5980094</v>
      </c>
      <c r="B3796" t="s">
        <v>6289</v>
      </c>
      <c r="C3796" t="s">
        <v>13315</v>
      </c>
      <c r="D3796" t="s">
        <v>13323</v>
      </c>
      <c r="E3796" t="s">
        <v>6292</v>
      </c>
      <c r="F3796" t="s">
        <v>13316</v>
      </c>
      <c r="G3796" t="s">
        <v>13324</v>
      </c>
      <c r="H3796">
        <v>0</v>
      </c>
      <c r="I3796">
        <v>0</v>
      </c>
      <c r="J3796">
        <v>0</v>
      </c>
      <c r="K3796">
        <v>0</v>
      </c>
      <c r="L3796">
        <v>0</v>
      </c>
      <c r="M3796">
        <v>0</v>
      </c>
    </row>
    <row r="3797" spans="1:13" x14ac:dyDescent="0.2">
      <c r="A3797">
        <v>5980093</v>
      </c>
      <c r="B3797" t="s">
        <v>6289</v>
      </c>
      <c r="C3797" t="s">
        <v>13315</v>
      </c>
      <c r="D3797" t="s">
        <v>13325</v>
      </c>
      <c r="E3797" t="s">
        <v>6292</v>
      </c>
      <c r="F3797" t="s">
        <v>13316</v>
      </c>
      <c r="G3797" t="s">
        <v>13326</v>
      </c>
      <c r="H3797">
        <v>0</v>
      </c>
      <c r="I3797">
        <v>0</v>
      </c>
      <c r="J3797">
        <v>0</v>
      </c>
      <c r="K3797">
        <v>0</v>
      </c>
      <c r="L3797">
        <v>0</v>
      </c>
      <c r="M3797">
        <v>0</v>
      </c>
    </row>
    <row r="3798" spans="1:13" x14ac:dyDescent="0.2">
      <c r="A3798">
        <v>5990300</v>
      </c>
      <c r="B3798" t="s">
        <v>6289</v>
      </c>
      <c r="C3798" t="s">
        <v>13327</v>
      </c>
      <c r="D3798" t="s">
        <v>6291</v>
      </c>
      <c r="E3798" t="s">
        <v>6292</v>
      </c>
      <c r="F3798" t="s">
        <v>13328</v>
      </c>
      <c r="G3798" t="s">
        <v>6294</v>
      </c>
      <c r="H3798">
        <v>0</v>
      </c>
      <c r="I3798">
        <v>0</v>
      </c>
      <c r="J3798">
        <v>0</v>
      </c>
      <c r="K3798">
        <v>0</v>
      </c>
      <c r="L3798">
        <v>0</v>
      </c>
      <c r="M3798">
        <v>0</v>
      </c>
    </row>
    <row r="3799" spans="1:13" x14ac:dyDescent="0.2">
      <c r="A3799">
        <v>5990302</v>
      </c>
      <c r="B3799" t="s">
        <v>6289</v>
      </c>
      <c r="C3799" t="s">
        <v>13327</v>
      </c>
      <c r="D3799" t="s">
        <v>13329</v>
      </c>
      <c r="E3799" t="s">
        <v>6292</v>
      </c>
      <c r="F3799" t="s">
        <v>13328</v>
      </c>
      <c r="G3799" t="s">
        <v>13330</v>
      </c>
      <c r="H3799">
        <v>0</v>
      </c>
      <c r="I3799">
        <v>0</v>
      </c>
      <c r="J3799">
        <v>0</v>
      </c>
      <c r="K3799">
        <v>0</v>
      </c>
      <c r="L3799">
        <v>0</v>
      </c>
      <c r="M3799">
        <v>0</v>
      </c>
    </row>
    <row r="3800" spans="1:13" x14ac:dyDescent="0.2">
      <c r="A3800">
        <v>5990314</v>
      </c>
      <c r="B3800" t="s">
        <v>6289</v>
      </c>
      <c r="C3800" t="s">
        <v>13327</v>
      </c>
      <c r="D3800" t="s">
        <v>13331</v>
      </c>
      <c r="E3800" t="s">
        <v>6292</v>
      </c>
      <c r="F3800" t="s">
        <v>13328</v>
      </c>
      <c r="G3800" t="s">
        <v>13332</v>
      </c>
      <c r="H3800">
        <v>0</v>
      </c>
      <c r="I3800">
        <v>0</v>
      </c>
      <c r="J3800">
        <v>0</v>
      </c>
      <c r="K3800">
        <v>0</v>
      </c>
      <c r="L3800">
        <v>0</v>
      </c>
      <c r="M3800">
        <v>0</v>
      </c>
    </row>
    <row r="3801" spans="1:13" x14ac:dyDescent="0.2">
      <c r="A3801">
        <v>5990311</v>
      </c>
      <c r="B3801" t="s">
        <v>6289</v>
      </c>
      <c r="C3801" t="s">
        <v>13327</v>
      </c>
      <c r="D3801" t="s">
        <v>13333</v>
      </c>
      <c r="E3801" t="s">
        <v>6292</v>
      </c>
      <c r="F3801" t="s">
        <v>13328</v>
      </c>
      <c r="G3801" t="s">
        <v>13334</v>
      </c>
      <c r="H3801">
        <v>0</v>
      </c>
      <c r="I3801">
        <v>0</v>
      </c>
      <c r="J3801">
        <v>0</v>
      </c>
      <c r="K3801">
        <v>0</v>
      </c>
      <c r="L3801">
        <v>0</v>
      </c>
      <c r="M3801">
        <v>0</v>
      </c>
    </row>
    <row r="3802" spans="1:13" x14ac:dyDescent="0.2">
      <c r="A3802">
        <v>5990312</v>
      </c>
      <c r="B3802" t="s">
        <v>6289</v>
      </c>
      <c r="C3802" t="s">
        <v>13327</v>
      </c>
      <c r="D3802" t="s">
        <v>13335</v>
      </c>
      <c r="E3802" t="s">
        <v>6292</v>
      </c>
      <c r="F3802" t="s">
        <v>13328</v>
      </c>
      <c r="G3802" t="s">
        <v>13336</v>
      </c>
      <c r="H3802">
        <v>0</v>
      </c>
      <c r="I3802">
        <v>0</v>
      </c>
      <c r="J3802">
        <v>0</v>
      </c>
      <c r="K3802">
        <v>0</v>
      </c>
      <c r="L3802">
        <v>0</v>
      </c>
      <c r="M3802">
        <v>0</v>
      </c>
    </row>
    <row r="3803" spans="1:13" x14ac:dyDescent="0.2">
      <c r="A3803">
        <v>5990313</v>
      </c>
      <c r="B3803" t="s">
        <v>6289</v>
      </c>
      <c r="C3803" t="s">
        <v>13327</v>
      </c>
      <c r="D3803" t="s">
        <v>13337</v>
      </c>
      <c r="E3803" t="s">
        <v>6292</v>
      </c>
      <c r="F3803" t="s">
        <v>13328</v>
      </c>
      <c r="G3803" t="s">
        <v>13338</v>
      </c>
      <c r="H3803">
        <v>0</v>
      </c>
      <c r="I3803">
        <v>0</v>
      </c>
      <c r="J3803">
        <v>0</v>
      </c>
      <c r="K3803">
        <v>0</v>
      </c>
      <c r="L3803">
        <v>0</v>
      </c>
      <c r="M3803">
        <v>0</v>
      </c>
    </row>
    <row r="3804" spans="1:13" x14ac:dyDescent="0.2">
      <c r="A3804">
        <v>5990301</v>
      </c>
      <c r="B3804" t="s">
        <v>6289</v>
      </c>
      <c r="C3804" t="s">
        <v>13327</v>
      </c>
      <c r="D3804" t="s">
        <v>13093</v>
      </c>
      <c r="E3804" t="s">
        <v>6292</v>
      </c>
      <c r="F3804" t="s">
        <v>13328</v>
      </c>
      <c r="G3804" t="s">
        <v>13094</v>
      </c>
      <c r="H3804">
        <v>0</v>
      </c>
      <c r="I3804">
        <v>1</v>
      </c>
      <c r="J3804">
        <v>0</v>
      </c>
      <c r="K3804">
        <v>0</v>
      </c>
      <c r="L3804">
        <v>0</v>
      </c>
      <c r="M3804">
        <v>0</v>
      </c>
    </row>
    <row r="3805" spans="1:13" x14ac:dyDescent="0.2">
      <c r="A3805">
        <v>5990304</v>
      </c>
      <c r="B3805" t="s">
        <v>6289</v>
      </c>
      <c r="C3805" t="s">
        <v>13327</v>
      </c>
      <c r="D3805" t="s">
        <v>13339</v>
      </c>
      <c r="E3805" t="s">
        <v>6292</v>
      </c>
      <c r="F3805" t="s">
        <v>13328</v>
      </c>
      <c r="G3805" t="s">
        <v>13340</v>
      </c>
      <c r="H3805">
        <v>0</v>
      </c>
      <c r="I3805">
        <v>0</v>
      </c>
      <c r="J3805">
        <v>1</v>
      </c>
      <c r="K3805">
        <v>0</v>
      </c>
      <c r="L3805">
        <v>0</v>
      </c>
      <c r="M3805">
        <v>0</v>
      </c>
    </row>
    <row r="3806" spans="1:13" x14ac:dyDescent="0.2">
      <c r="A3806">
        <v>5990303</v>
      </c>
      <c r="B3806" t="s">
        <v>6289</v>
      </c>
      <c r="C3806" t="s">
        <v>13327</v>
      </c>
      <c r="D3806" t="s">
        <v>13341</v>
      </c>
      <c r="E3806" t="s">
        <v>6292</v>
      </c>
      <c r="F3806" t="s">
        <v>13328</v>
      </c>
      <c r="G3806" t="s">
        <v>13342</v>
      </c>
      <c r="H3806">
        <v>0</v>
      </c>
      <c r="I3806">
        <v>0</v>
      </c>
      <c r="J3806">
        <v>0</v>
      </c>
      <c r="K3806">
        <v>0</v>
      </c>
      <c r="L3806">
        <v>0</v>
      </c>
      <c r="M3806">
        <v>0</v>
      </c>
    </row>
    <row r="3807" spans="1:13" x14ac:dyDescent="0.2">
      <c r="A3807">
        <v>5830000</v>
      </c>
      <c r="B3807" t="s">
        <v>6289</v>
      </c>
      <c r="C3807" t="s">
        <v>13343</v>
      </c>
      <c r="D3807" t="s">
        <v>6291</v>
      </c>
      <c r="E3807" t="s">
        <v>6292</v>
      </c>
      <c r="F3807" t="s">
        <v>13344</v>
      </c>
      <c r="G3807" t="s">
        <v>6294</v>
      </c>
      <c r="H3807">
        <v>0</v>
      </c>
      <c r="I3807">
        <v>0</v>
      </c>
      <c r="J3807">
        <v>0</v>
      </c>
      <c r="K3807">
        <v>1</v>
      </c>
      <c r="L3807">
        <v>0</v>
      </c>
      <c r="M3807">
        <v>0</v>
      </c>
    </row>
    <row r="3808" spans="1:13" x14ac:dyDescent="0.2">
      <c r="A3808">
        <v>5830991</v>
      </c>
      <c r="B3808" t="s">
        <v>6289</v>
      </c>
      <c r="C3808" t="s">
        <v>13343</v>
      </c>
      <c r="D3808" t="s">
        <v>9416</v>
      </c>
      <c r="E3808" t="s">
        <v>6292</v>
      </c>
      <c r="F3808" t="s">
        <v>13344</v>
      </c>
      <c r="G3808" t="s">
        <v>9417</v>
      </c>
      <c r="H3808">
        <v>0</v>
      </c>
      <c r="I3808">
        <v>0</v>
      </c>
      <c r="J3808">
        <v>0</v>
      </c>
      <c r="K3808">
        <v>0</v>
      </c>
      <c r="L3808">
        <v>0</v>
      </c>
      <c r="M3808">
        <v>0</v>
      </c>
    </row>
    <row r="3809" spans="1:13" x14ac:dyDescent="0.2">
      <c r="A3809">
        <v>5830996</v>
      </c>
      <c r="B3809" t="s">
        <v>6289</v>
      </c>
      <c r="C3809" t="s">
        <v>13343</v>
      </c>
      <c r="D3809" t="s">
        <v>13345</v>
      </c>
      <c r="E3809" t="s">
        <v>6292</v>
      </c>
      <c r="F3809" t="s">
        <v>13344</v>
      </c>
      <c r="G3809" t="s">
        <v>13346</v>
      </c>
      <c r="H3809">
        <v>0</v>
      </c>
      <c r="I3809">
        <v>0</v>
      </c>
      <c r="J3809">
        <v>1</v>
      </c>
      <c r="K3809">
        <v>0</v>
      </c>
      <c r="L3809">
        <v>0</v>
      </c>
      <c r="M3809">
        <v>0</v>
      </c>
    </row>
    <row r="3810" spans="1:13" x14ac:dyDescent="0.2">
      <c r="A3810">
        <v>5830995</v>
      </c>
      <c r="B3810" t="s">
        <v>6289</v>
      </c>
      <c r="C3810" t="s">
        <v>13343</v>
      </c>
      <c r="D3810" t="s">
        <v>7124</v>
      </c>
      <c r="E3810" t="s">
        <v>6292</v>
      </c>
      <c r="F3810" t="s">
        <v>13344</v>
      </c>
      <c r="G3810" t="s">
        <v>7125</v>
      </c>
      <c r="H3810">
        <v>0</v>
      </c>
      <c r="I3810">
        <v>0</v>
      </c>
      <c r="J3810">
        <v>0</v>
      </c>
      <c r="K3810">
        <v>0</v>
      </c>
      <c r="L3810">
        <v>0</v>
      </c>
      <c r="M3810">
        <v>0</v>
      </c>
    </row>
    <row r="3811" spans="1:13" x14ac:dyDescent="0.2">
      <c r="A3811">
        <v>5830993</v>
      </c>
      <c r="B3811" t="s">
        <v>6289</v>
      </c>
      <c r="C3811" t="s">
        <v>13343</v>
      </c>
      <c r="D3811" t="s">
        <v>8787</v>
      </c>
      <c r="E3811" t="s">
        <v>6292</v>
      </c>
      <c r="F3811" t="s">
        <v>13344</v>
      </c>
      <c r="G3811" t="s">
        <v>8788</v>
      </c>
      <c r="H3811">
        <v>0</v>
      </c>
      <c r="I3811">
        <v>0</v>
      </c>
      <c r="J3811">
        <v>0</v>
      </c>
      <c r="K3811">
        <v>0</v>
      </c>
      <c r="L3811">
        <v>0</v>
      </c>
      <c r="M3811">
        <v>0</v>
      </c>
    </row>
    <row r="3812" spans="1:13" x14ac:dyDescent="0.2">
      <c r="A3812">
        <v>5830994</v>
      </c>
      <c r="B3812" t="s">
        <v>6289</v>
      </c>
      <c r="C3812" t="s">
        <v>13343</v>
      </c>
      <c r="D3812" t="s">
        <v>13347</v>
      </c>
      <c r="E3812" t="s">
        <v>6292</v>
      </c>
      <c r="F3812" t="s">
        <v>13344</v>
      </c>
      <c r="G3812" t="s">
        <v>13348</v>
      </c>
      <c r="H3812">
        <v>0</v>
      </c>
      <c r="I3812">
        <v>0</v>
      </c>
      <c r="J3812">
        <v>0</v>
      </c>
      <c r="K3812">
        <v>0</v>
      </c>
      <c r="L3812">
        <v>0</v>
      </c>
      <c r="M3812">
        <v>0</v>
      </c>
    </row>
    <row r="3813" spans="1:13" x14ac:dyDescent="0.2">
      <c r="A3813">
        <v>5830992</v>
      </c>
      <c r="B3813" t="s">
        <v>6289</v>
      </c>
      <c r="C3813" t="s">
        <v>13343</v>
      </c>
      <c r="D3813" t="s">
        <v>8731</v>
      </c>
      <c r="E3813" t="s">
        <v>6292</v>
      </c>
      <c r="F3813" t="s">
        <v>13344</v>
      </c>
      <c r="G3813" t="s">
        <v>8732</v>
      </c>
      <c r="H3813">
        <v>0</v>
      </c>
      <c r="I3813">
        <v>0</v>
      </c>
      <c r="J3813">
        <v>0</v>
      </c>
      <c r="K3813">
        <v>0</v>
      </c>
      <c r="L3813">
        <v>0</v>
      </c>
      <c r="M3813">
        <v>0</v>
      </c>
    </row>
    <row r="3814" spans="1:13" x14ac:dyDescent="0.2">
      <c r="A3814">
        <v>5850000</v>
      </c>
      <c r="B3814" t="s">
        <v>6289</v>
      </c>
      <c r="C3814" t="s">
        <v>13349</v>
      </c>
      <c r="D3814" t="s">
        <v>6291</v>
      </c>
      <c r="E3814" t="s">
        <v>6292</v>
      </c>
      <c r="F3814" t="s">
        <v>13350</v>
      </c>
      <c r="G3814" t="s">
        <v>6294</v>
      </c>
      <c r="H3814">
        <v>0</v>
      </c>
      <c r="I3814">
        <v>0</v>
      </c>
      <c r="J3814">
        <v>0</v>
      </c>
      <c r="K3814">
        <v>1</v>
      </c>
      <c r="L3814">
        <v>0</v>
      </c>
      <c r="M3814">
        <v>0</v>
      </c>
    </row>
    <row r="3815" spans="1:13" x14ac:dyDescent="0.2">
      <c r="A3815">
        <v>5850002</v>
      </c>
      <c r="B3815" t="s">
        <v>6289</v>
      </c>
      <c r="C3815" t="s">
        <v>13349</v>
      </c>
      <c r="D3815" t="s">
        <v>13351</v>
      </c>
      <c r="E3815" t="s">
        <v>6292</v>
      </c>
      <c r="F3815" t="s">
        <v>13350</v>
      </c>
      <c r="G3815" t="s">
        <v>13352</v>
      </c>
      <c r="H3815">
        <v>0</v>
      </c>
      <c r="I3815">
        <v>0</v>
      </c>
      <c r="J3815">
        <v>0</v>
      </c>
      <c r="K3815">
        <v>0</v>
      </c>
      <c r="L3815">
        <v>0</v>
      </c>
      <c r="M3815">
        <v>0</v>
      </c>
    </row>
    <row r="3816" spans="1:13" x14ac:dyDescent="0.2">
      <c r="A3816">
        <v>5850012</v>
      </c>
      <c r="B3816" t="s">
        <v>6289</v>
      </c>
      <c r="C3816" t="s">
        <v>13349</v>
      </c>
      <c r="D3816" t="s">
        <v>12596</v>
      </c>
      <c r="E3816" t="s">
        <v>6292</v>
      </c>
      <c r="F3816" t="s">
        <v>13350</v>
      </c>
      <c r="G3816" t="s">
        <v>12597</v>
      </c>
      <c r="H3816">
        <v>0</v>
      </c>
      <c r="I3816">
        <v>0</v>
      </c>
      <c r="J3816">
        <v>0</v>
      </c>
      <c r="K3816">
        <v>0</v>
      </c>
      <c r="L3816">
        <v>0</v>
      </c>
      <c r="M3816">
        <v>0</v>
      </c>
    </row>
    <row r="3817" spans="1:13" x14ac:dyDescent="0.2">
      <c r="A3817">
        <v>5850024</v>
      </c>
      <c r="B3817" t="s">
        <v>6289</v>
      </c>
      <c r="C3817" t="s">
        <v>13349</v>
      </c>
      <c r="D3817" t="s">
        <v>13353</v>
      </c>
      <c r="E3817" t="s">
        <v>6292</v>
      </c>
      <c r="F3817" t="s">
        <v>13350</v>
      </c>
      <c r="G3817" t="s">
        <v>13354</v>
      </c>
      <c r="H3817">
        <v>0</v>
      </c>
      <c r="I3817">
        <v>0</v>
      </c>
      <c r="J3817">
        <v>0</v>
      </c>
      <c r="K3817">
        <v>0</v>
      </c>
      <c r="L3817">
        <v>0</v>
      </c>
      <c r="M3817">
        <v>0</v>
      </c>
    </row>
    <row r="3818" spans="1:13" x14ac:dyDescent="0.2">
      <c r="A3818">
        <v>5850035</v>
      </c>
      <c r="B3818" t="s">
        <v>6289</v>
      </c>
      <c r="C3818" t="s">
        <v>13349</v>
      </c>
      <c r="D3818" t="s">
        <v>13355</v>
      </c>
      <c r="E3818" t="s">
        <v>6292</v>
      </c>
      <c r="F3818" t="s">
        <v>13350</v>
      </c>
      <c r="G3818" t="s">
        <v>13356</v>
      </c>
      <c r="H3818">
        <v>0</v>
      </c>
      <c r="I3818">
        <v>0</v>
      </c>
      <c r="J3818">
        <v>0</v>
      </c>
      <c r="K3818">
        <v>0</v>
      </c>
      <c r="L3818">
        <v>0</v>
      </c>
      <c r="M3818">
        <v>0</v>
      </c>
    </row>
    <row r="3819" spans="1:13" x14ac:dyDescent="0.2">
      <c r="A3819">
        <v>5850034</v>
      </c>
      <c r="B3819" t="s">
        <v>6289</v>
      </c>
      <c r="C3819" t="s">
        <v>13349</v>
      </c>
      <c r="D3819" t="s">
        <v>13357</v>
      </c>
      <c r="E3819" t="s">
        <v>6292</v>
      </c>
      <c r="F3819" t="s">
        <v>13350</v>
      </c>
      <c r="G3819" t="s">
        <v>13187</v>
      </c>
      <c r="H3819">
        <v>0</v>
      </c>
      <c r="I3819">
        <v>0</v>
      </c>
      <c r="J3819">
        <v>0</v>
      </c>
      <c r="K3819">
        <v>0</v>
      </c>
      <c r="L3819">
        <v>0</v>
      </c>
      <c r="M3819">
        <v>0</v>
      </c>
    </row>
    <row r="3820" spans="1:13" x14ac:dyDescent="0.2">
      <c r="A3820">
        <v>5850025</v>
      </c>
      <c r="B3820" t="s">
        <v>6289</v>
      </c>
      <c r="C3820" t="s">
        <v>13349</v>
      </c>
      <c r="D3820" t="s">
        <v>13358</v>
      </c>
      <c r="E3820" t="s">
        <v>6292</v>
      </c>
      <c r="F3820" t="s">
        <v>13350</v>
      </c>
      <c r="G3820" t="s">
        <v>13359</v>
      </c>
      <c r="H3820">
        <v>0</v>
      </c>
      <c r="I3820">
        <v>0</v>
      </c>
      <c r="J3820">
        <v>1</v>
      </c>
      <c r="K3820">
        <v>0</v>
      </c>
      <c r="L3820">
        <v>0</v>
      </c>
      <c r="M3820">
        <v>0</v>
      </c>
    </row>
    <row r="3821" spans="1:13" x14ac:dyDescent="0.2">
      <c r="A3821">
        <v>5850027</v>
      </c>
      <c r="B3821" t="s">
        <v>6289</v>
      </c>
      <c r="C3821" t="s">
        <v>13349</v>
      </c>
      <c r="D3821" t="s">
        <v>13360</v>
      </c>
      <c r="E3821" t="s">
        <v>6292</v>
      </c>
      <c r="F3821" t="s">
        <v>13350</v>
      </c>
      <c r="G3821" t="s">
        <v>13361</v>
      </c>
      <c r="H3821">
        <v>0</v>
      </c>
      <c r="I3821">
        <v>0</v>
      </c>
      <c r="J3821">
        <v>0</v>
      </c>
      <c r="K3821">
        <v>0</v>
      </c>
      <c r="L3821">
        <v>0</v>
      </c>
      <c r="M3821">
        <v>0</v>
      </c>
    </row>
    <row r="3822" spans="1:13" x14ac:dyDescent="0.2">
      <c r="A3822">
        <v>5850023</v>
      </c>
      <c r="B3822" t="s">
        <v>6289</v>
      </c>
      <c r="C3822" t="s">
        <v>13349</v>
      </c>
      <c r="D3822" t="s">
        <v>13362</v>
      </c>
      <c r="E3822" t="s">
        <v>6292</v>
      </c>
      <c r="F3822" t="s">
        <v>13350</v>
      </c>
      <c r="G3822" t="s">
        <v>13363</v>
      </c>
      <c r="H3822">
        <v>0</v>
      </c>
      <c r="I3822">
        <v>0</v>
      </c>
      <c r="J3822">
        <v>0</v>
      </c>
      <c r="K3822">
        <v>0</v>
      </c>
      <c r="L3822">
        <v>0</v>
      </c>
      <c r="M3822">
        <v>0</v>
      </c>
    </row>
    <row r="3823" spans="1:13" x14ac:dyDescent="0.2">
      <c r="A3823">
        <v>5850014</v>
      </c>
      <c r="B3823" t="s">
        <v>6289</v>
      </c>
      <c r="C3823" t="s">
        <v>13349</v>
      </c>
      <c r="D3823" t="s">
        <v>13364</v>
      </c>
      <c r="E3823" t="s">
        <v>6292</v>
      </c>
      <c r="F3823" t="s">
        <v>13350</v>
      </c>
      <c r="G3823" t="s">
        <v>13365</v>
      </c>
      <c r="H3823">
        <v>0</v>
      </c>
      <c r="I3823">
        <v>0</v>
      </c>
      <c r="J3823">
        <v>0</v>
      </c>
      <c r="K3823">
        <v>0</v>
      </c>
      <c r="L3823">
        <v>0</v>
      </c>
      <c r="M3823">
        <v>0</v>
      </c>
    </row>
    <row r="3824" spans="1:13" x14ac:dyDescent="0.2">
      <c r="A3824">
        <v>5850026</v>
      </c>
      <c r="B3824" t="s">
        <v>6289</v>
      </c>
      <c r="C3824" t="s">
        <v>13349</v>
      </c>
      <c r="D3824" t="s">
        <v>13366</v>
      </c>
      <c r="E3824" t="s">
        <v>6292</v>
      </c>
      <c r="F3824" t="s">
        <v>13350</v>
      </c>
      <c r="G3824" t="s">
        <v>13367</v>
      </c>
      <c r="H3824">
        <v>0</v>
      </c>
      <c r="I3824">
        <v>0</v>
      </c>
      <c r="J3824">
        <v>1</v>
      </c>
      <c r="K3824">
        <v>0</v>
      </c>
      <c r="L3824">
        <v>0</v>
      </c>
      <c r="M3824">
        <v>0</v>
      </c>
    </row>
    <row r="3825" spans="1:13" x14ac:dyDescent="0.2">
      <c r="A3825">
        <v>5850033</v>
      </c>
      <c r="B3825" t="s">
        <v>6289</v>
      </c>
      <c r="C3825" t="s">
        <v>13349</v>
      </c>
      <c r="D3825" t="s">
        <v>13368</v>
      </c>
      <c r="E3825" t="s">
        <v>6292</v>
      </c>
      <c r="F3825" t="s">
        <v>13350</v>
      </c>
      <c r="G3825" t="s">
        <v>13369</v>
      </c>
      <c r="H3825">
        <v>0</v>
      </c>
      <c r="I3825">
        <v>0</v>
      </c>
      <c r="J3825">
        <v>0</v>
      </c>
      <c r="K3825">
        <v>0</v>
      </c>
      <c r="L3825">
        <v>0</v>
      </c>
      <c r="M3825">
        <v>0</v>
      </c>
    </row>
    <row r="3826" spans="1:13" x14ac:dyDescent="0.2">
      <c r="A3826">
        <v>5850003</v>
      </c>
      <c r="B3826" t="s">
        <v>6289</v>
      </c>
      <c r="C3826" t="s">
        <v>13349</v>
      </c>
      <c r="D3826" t="s">
        <v>13370</v>
      </c>
      <c r="E3826" t="s">
        <v>6292</v>
      </c>
      <c r="F3826" t="s">
        <v>13350</v>
      </c>
      <c r="G3826" t="s">
        <v>13371</v>
      </c>
      <c r="H3826">
        <v>0</v>
      </c>
      <c r="I3826">
        <v>0</v>
      </c>
      <c r="J3826">
        <v>0</v>
      </c>
      <c r="K3826">
        <v>0</v>
      </c>
      <c r="L3826">
        <v>0</v>
      </c>
      <c r="M3826">
        <v>0</v>
      </c>
    </row>
    <row r="3827" spans="1:13" x14ac:dyDescent="0.2">
      <c r="A3827">
        <v>5850005</v>
      </c>
      <c r="B3827" t="s">
        <v>6289</v>
      </c>
      <c r="C3827" t="s">
        <v>13349</v>
      </c>
      <c r="D3827" t="s">
        <v>13372</v>
      </c>
      <c r="E3827" t="s">
        <v>6292</v>
      </c>
      <c r="F3827" t="s">
        <v>13350</v>
      </c>
      <c r="G3827" t="s">
        <v>13373</v>
      </c>
      <c r="H3827">
        <v>0</v>
      </c>
      <c r="I3827">
        <v>0</v>
      </c>
      <c r="J3827">
        <v>1</v>
      </c>
      <c r="K3827">
        <v>0</v>
      </c>
      <c r="L3827">
        <v>0</v>
      </c>
      <c r="M3827">
        <v>0</v>
      </c>
    </row>
    <row r="3828" spans="1:13" x14ac:dyDescent="0.2">
      <c r="A3828">
        <v>5850011</v>
      </c>
      <c r="B3828" t="s">
        <v>6289</v>
      </c>
      <c r="C3828" t="s">
        <v>13349</v>
      </c>
      <c r="D3828" t="s">
        <v>13153</v>
      </c>
      <c r="E3828" t="s">
        <v>6292</v>
      </c>
      <c r="F3828" t="s">
        <v>13350</v>
      </c>
      <c r="G3828" t="s">
        <v>13154</v>
      </c>
      <c r="H3828">
        <v>0</v>
      </c>
      <c r="I3828">
        <v>0</v>
      </c>
      <c r="J3828">
        <v>0</v>
      </c>
      <c r="K3828">
        <v>0</v>
      </c>
      <c r="L3828">
        <v>0</v>
      </c>
      <c r="M3828">
        <v>0</v>
      </c>
    </row>
    <row r="3829" spans="1:13" x14ac:dyDescent="0.2">
      <c r="A3829">
        <v>5850031</v>
      </c>
      <c r="B3829" t="s">
        <v>6289</v>
      </c>
      <c r="C3829" t="s">
        <v>13349</v>
      </c>
      <c r="D3829" t="s">
        <v>13374</v>
      </c>
      <c r="E3829" t="s">
        <v>6292</v>
      </c>
      <c r="F3829" t="s">
        <v>13350</v>
      </c>
      <c r="G3829" t="s">
        <v>13375</v>
      </c>
      <c r="H3829">
        <v>0</v>
      </c>
      <c r="I3829">
        <v>0</v>
      </c>
      <c r="J3829">
        <v>0</v>
      </c>
      <c r="K3829">
        <v>0</v>
      </c>
      <c r="L3829">
        <v>0</v>
      </c>
      <c r="M3829">
        <v>0</v>
      </c>
    </row>
    <row r="3830" spans="1:13" x14ac:dyDescent="0.2">
      <c r="A3830">
        <v>5850006</v>
      </c>
      <c r="B3830" t="s">
        <v>6289</v>
      </c>
      <c r="C3830" t="s">
        <v>13349</v>
      </c>
      <c r="D3830" t="s">
        <v>13347</v>
      </c>
      <c r="E3830" t="s">
        <v>6292</v>
      </c>
      <c r="F3830" t="s">
        <v>13350</v>
      </c>
      <c r="G3830" t="s">
        <v>13348</v>
      </c>
      <c r="H3830">
        <v>0</v>
      </c>
      <c r="I3830">
        <v>0</v>
      </c>
      <c r="J3830">
        <v>0</v>
      </c>
      <c r="K3830">
        <v>0</v>
      </c>
      <c r="L3830">
        <v>0</v>
      </c>
      <c r="M3830">
        <v>0</v>
      </c>
    </row>
    <row r="3831" spans="1:13" x14ac:dyDescent="0.2">
      <c r="A3831">
        <v>5850001</v>
      </c>
      <c r="B3831" t="s">
        <v>6289</v>
      </c>
      <c r="C3831" t="s">
        <v>13349</v>
      </c>
      <c r="D3831" t="s">
        <v>8582</v>
      </c>
      <c r="E3831" t="s">
        <v>6292</v>
      </c>
      <c r="F3831" t="s">
        <v>13350</v>
      </c>
      <c r="G3831" t="s">
        <v>8583</v>
      </c>
      <c r="H3831">
        <v>0</v>
      </c>
      <c r="I3831">
        <v>0</v>
      </c>
      <c r="J3831">
        <v>0</v>
      </c>
      <c r="K3831">
        <v>0</v>
      </c>
      <c r="L3831">
        <v>0</v>
      </c>
      <c r="M3831">
        <v>0</v>
      </c>
    </row>
    <row r="3832" spans="1:13" x14ac:dyDescent="0.2">
      <c r="A3832">
        <v>5850013</v>
      </c>
      <c r="B3832" t="s">
        <v>6289</v>
      </c>
      <c r="C3832" t="s">
        <v>13349</v>
      </c>
      <c r="D3832" t="s">
        <v>13376</v>
      </c>
      <c r="E3832" t="s">
        <v>6292</v>
      </c>
      <c r="F3832" t="s">
        <v>13350</v>
      </c>
      <c r="G3832" t="s">
        <v>13377</v>
      </c>
      <c r="H3832">
        <v>0</v>
      </c>
      <c r="I3832">
        <v>0</v>
      </c>
      <c r="J3832">
        <v>0</v>
      </c>
      <c r="K3832">
        <v>0</v>
      </c>
      <c r="L3832">
        <v>0</v>
      </c>
      <c r="M3832">
        <v>0</v>
      </c>
    </row>
    <row r="3833" spans="1:13" x14ac:dyDescent="0.2">
      <c r="A3833">
        <v>5850022</v>
      </c>
      <c r="B3833" t="s">
        <v>6289</v>
      </c>
      <c r="C3833" t="s">
        <v>13349</v>
      </c>
      <c r="D3833" t="s">
        <v>13378</v>
      </c>
      <c r="E3833" t="s">
        <v>6292</v>
      </c>
      <c r="F3833" t="s">
        <v>13350</v>
      </c>
      <c r="G3833" t="s">
        <v>13379</v>
      </c>
      <c r="H3833">
        <v>0</v>
      </c>
      <c r="I3833">
        <v>0</v>
      </c>
      <c r="J3833">
        <v>0</v>
      </c>
      <c r="K3833">
        <v>0</v>
      </c>
      <c r="L3833">
        <v>0</v>
      </c>
      <c r="M3833">
        <v>0</v>
      </c>
    </row>
    <row r="3834" spans="1:13" x14ac:dyDescent="0.2">
      <c r="A3834">
        <v>5850032</v>
      </c>
      <c r="B3834" t="s">
        <v>6289</v>
      </c>
      <c r="C3834" t="s">
        <v>13349</v>
      </c>
      <c r="D3834" t="s">
        <v>13380</v>
      </c>
      <c r="E3834" t="s">
        <v>6292</v>
      </c>
      <c r="F3834" t="s">
        <v>13350</v>
      </c>
      <c r="G3834" t="s">
        <v>13381</v>
      </c>
      <c r="H3834">
        <v>0</v>
      </c>
      <c r="I3834">
        <v>0</v>
      </c>
      <c r="J3834">
        <v>0</v>
      </c>
      <c r="K3834">
        <v>0</v>
      </c>
      <c r="L3834">
        <v>0</v>
      </c>
      <c r="M3834">
        <v>0</v>
      </c>
    </row>
    <row r="3835" spans="1:13" x14ac:dyDescent="0.2">
      <c r="A3835">
        <v>5850021</v>
      </c>
      <c r="B3835" t="s">
        <v>6289</v>
      </c>
      <c r="C3835" t="s">
        <v>13349</v>
      </c>
      <c r="D3835" t="s">
        <v>13382</v>
      </c>
      <c r="E3835" t="s">
        <v>6292</v>
      </c>
      <c r="F3835" t="s">
        <v>13350</v>
      </c>
      <c r="G3835" t="s">
        <v>13383</v>
      </c>
      <c r="H3835">
        <v>0</v>
      </c>
      <c r="I3835">
        <v>0</v>
      </c>
      <c r="J3835">
        <v>0</v>
      </c>
      <c r="K3835">
        <v>0</v>
      </c>
      <c r="L3835">
        <v>0</v>
      </c>
      <c r="M3835">
        <v>0</v>
      </c>
    </row>
    <row r="3836" spans="1:13" x14ac:dyDescent="0.2">
      <c r="A3836">
        <v>5850004</v>
      </c>
      <c r="B3836" t="s">
        <v>6289</v>
      </c>
      <c r="C3836" t="s">
        <v>13349</v>
      </c>
      <c r="D3836" t="s">
        <v>13384</v>
      </c>
      <c r="E3836" t="s">
        <v>6292</v>
      </c>
      <c r="F3836" t="s">
        <v>13350</v>
      </c>
      <c r="G3836" t="s">
        <v>13385</v>
      </c>
      <c r="H3836">
        <v>0</v>
      </c>
      <c r="I3836">
        <v>0</v>
      </c>
      <c r="J3836">
        <v>0</v>
      </c>
      <c r="K3836">
        <v>0</v>
      </c>
      <c r="L3836">
        <v>0</v>
      </c>
      <c r="M3836">
        <v>0</v>
      </c>
    </row>
    <row r="3837" spans="1:13" x14ac:dyDescent="0.2">
      <c r="A3837">
        <v>5850000</v>
      </c>
      <c r="B3837" t="s">
        <v>6289</v>
      </c>
      <c r="C3837" t="s">
        <v>13386</v>
      </c>
      <c r="D3837" t="s">
        <v>6291</v>
      </c>
      <c r="E3837" t="s">
        <v>6292</v>
      </c>
      <c r="F3837" t="s">
        <v>13387</v>
      </c>
      <c r="G3837" t="s">
        <v>6294</v>
      </c>
      <c r="H3837">
        <v>0</v>
      </c>
      <c r="I3837">
        <v>0</v>
      </c>
      <c r="J3837">
        <v>0</v>
      </c>
      <c r="K3837">
        <v>1</v>
      </c>
      <c r="L3837">
        <v>0</v>
      </c>
      <c r="M3837">
        <v>0</v>
      </c>
    </row>
    <row r="3838" spans="1:13" x14ac:dyDescent="0.2">
      <c r="A3838">
        <v>5850055</v>
      </c>
      <c r="B3838" t="s">
        <v>6289</v>
      </c>
      <c r="C3838" t="s">
        <v>13386</v>
      </c>
      <c r="D3838" t="s">
        <v>13388</v>
      </c>
      <c r="E3838" t="s">
        <v>6292</v>
      </c>
      <c r="F3838" t="s">
        <v>13387</v>
      </c>
      <c r="G3838" t="s">
        <v>13389</v>
      </c>
      <c r="H3838">
        <v>0</v>
      </c>
      <c r="I3838">
        <v>0</v>
      </c>
      <c r="J3838">
        <v>0</v>
      </c>
      <c r="K3838">
        <v>0</v>
      </c>
      <c r="L3838">
        <v>0</v>
      </c>
      <c r="M3838">
        <v>0</v>
      </c>
    </row>
    <row r="3839" spans="1:13" x14ac:dyDescent="0.2">
      <c r="A3839">
        <v>5850045</v>
      </c>
      <c r="B3839" t="s">
        <v>6289</v>
      </c>
      <c r="C3839" t="s">
        <v>13386</v>
      </c>
      <c r="D3839" t="s">
        <v>13390</v>
      </c>
      <c r="E3839" t="s">
        <v>6292</v>
      </c>
      <c r="F3839" t="s">
        <v>13387</v>
      </c>
      <c r="G3839" t="s">
        <v>13391</v>
      </c>
      <c r="H3839">
        <v>0</v>
      </c>
      <c r="I3839">
        <v>0</v>
      </c>
      <c r="J3839">
        <v>0</v>
      </c>
      <c r="K3839">
        <v>0</v>
      </c>
      <c r="L3839">
        <v>0</v>
      </c>
      <c r="M3839">
        <v>0</v>
      </c>
    </row>
    <row r="3840" spans="1:13" x14ac:dyDescent="0.2">
      <c r="A3840">
        <v>5850043</v>
      </c>
      <c r="B3840" t="s">
        <v>6289</v>
      </c>
      <c r="C3840" t="s">
        <v>13386</v>
      </c>
      <c r="D3840" t="s">
        <v>13392</v>
      </c>
      <c r="E3840" t="s">
        <v>6292</v>
      </c>
      <c r="F3840" t="s">
        <v>13387</v>
      </c>
      <c r="G3840" t="s">
        <v>13393</v>
      </c>
      <c r="H3840">
        <v>0</v>
      </c>
      <c r="I3840">
        <v>0</v>
      </c>
      <c r="J3840">
        <v>0</v>
      </c>
      <c r="K3840">
        <v>0</v>
      </c>
      <c r="L3840">
        <v>0</v>
      </c>
      <c r="M3840">
        <v>0</v>
      </c>
    </row>
    <row r="3841" spans="1:13" x14ac:dyDescent="0.2">
      <c r="A3841">
        <v>5850053</v>
      </c>
      <c r="B3841" t="s">
        <v>6289</v>
      </c>
      <c r="C3841" t="s">
        <v>13386</v>
      </c>
      <c r="D3841" t="s">
        <v>13394</v>
      </c>
      <c r="E3841" t="s">
        <v>6292</v>
      </c>
      <c r="F3841" t="s">
        <v>13387</v>
      </c>
      <c r="G3841" t="s">
        <v>13395</v>
      </c>
      <c r="H3841">
        <v>0</v>
      </c>
      <c r="I3841">
        <v>0</v>
      </c>
      <c r="J3841">
        <v>0</v>
      </c>
      <c r="K3841">
        <v>0</v>
      </c>
      <c r="L3841">
        <v>0</v>
      </c>
      <c r="M3841">
        <v>0</v>
      </c>
    </row>
    <row r="3842" spans="1:13" x14ac:dyDescent="0.2">
      <c r="A3842">
        <v>5850041</v>
      </c>
      <c r="B3842" t="s">
        <v>6289</v>
      </c>
      <c r="C3842" t="s">
        <v>13386</v>
      </c>
      <c r="D3842" t="s">
        <v>13396</v>
      </c>
      <c r="E3842" t="s">
        <v>6292</v>
      </c>
      <c r="F3842" t="s">
        <v>13387</v>
      </c>
      <c r="G3842" t="s">
        <v>13397</v>
      </c>
      <c r="H3842">
        <v>0</v>
      </c>
      <c r="I3842">
        <v>0</v>
      </c>
      <c r="J3842">
        <v>0</v>
      </c>
      <c r="K3842">
        <v>0</v>
      </c>
      <c r="L3842">
        <v>0</v>
      </c>
      <c r="M3842">
        <v>0</v>
      </c>
    </row>
    <row r="3843" spans="1:13" x14ac:dyDescent="0.2">
      <c r="A3843">
        <v>5850051</v>
      </c>
      <c r="B3843" t="s">
        <v>6289</v>
      </c>
      <c r="C3843" t="s">
        <v>13386</v>
      </c>
      <c r="D3843" t="s">
        <v>13398</v>
      </c>
      <c r="E3843" t="s">
        <v>6292</v>
      </c>
      <c r="F3843" t="s">
        <v>13387</v>
      </c>
      <c r="G3843" t="s">
        <v>13399</v>
      </c>
      <c r="H3843">
        <v>0</v>
      </c>
      <c r="I3843">
        <v>0</v>
      </c>
      <c r="J3843">
        <v>0</v>
      </c>
      <c r="K3843">
        <v>0</v>
      </c>
      <c r="L3843">
        <v>0</v>
      </c>
      <c r="M3843">
        <v>0</v>
      </c>
    </row>
    <row r="3844" spans="1:13" x14ac:dyDescent="0.2">
      <c r="A3844">
        <v>5850052</v>
      </c>
      <c r="B3844" t="s">
        <v>6289</v>
      </c>
      <c r="C3844" t="s">
        <v>13386</v>
      </c>
      <c r="D3844" t="s">
        <v>13400</v>
      </c>
      <c r="E3844" t="s">
        <v>6292</v>
      </c>
      <c r="F3844" t="s">
        <v>13387</v>
      </c>
      <c r="G3844" t="s">
        <v>13401</v>
      </c>
      <c r="H3844">
        <v>0</v>
      </c>
      <c r="I3844">
        <v>0</v>
      </c>
      <c r="J3844">
        <v>0</v>
      </c>
      <c r="K3844">
        <v>0</v>
      </c>
      <c r="L3844">
        <v>0</v>
      </c>
      <c r="M3844">
        <v>0</v>
      </c>
    </row>
    <row r="3845" spans="1:13" x14ac:dyDescent="0.2">
      <c r="A3845">
        <v>5850042</v>
      </c>
      <c r="B3845" t="s">
        <v>6289</v>
      </c>
      <c r="C3845" t="s">
        <v>13386</v>
      </c>
      <c r="D3845" t="s">
        <v>13402</v>
      </c>
      <c r="E3845" t="s">
        <v>6292</v>
      </c>
      <c r="F3845" t="s">
        <v>13387</v>
      </c>
      <c r="G3845" t="s">
        <v>13403</v>
      </c>
      <c r="H3845">
        <v>0</v>
      </c>
      <c r="I3845">
        <v>0</v>
      </c>
      <c r="J3845">
        <v>0</v>
      </c>
      <c r="K3845">
        <v>0</v>
      </c>
      <c r="L3845">
        <v>0</v>
      </c>
      <c r="M3845">
        <v>0</v>
      </c>
    </row>
    <row r="3846" spans="1:13" x14ac:dyDescent="0.2">
      <c r="A3846">
        <v>5850044</v>
      </c>
      <c r="B3846" t="s">
        <v>6289</v>
      </c>
      <c r="C3846" t="s">
        <v>13386</v>
      </c>
      <c r="D3846" t="s">
        <v>13404</v>
      </c>
      <c r="E3846" t="s">
        <v>6292</v>
      </c>
      <c r="F3846" t="s">
        <v>13387</v>
      </c>
      <c r="G3846" t="s">
        <v>13405</v>
      </c>
      <c r="H3846">
        <v>0</v>
      </c>
      <c r="I3846">
        <v>0</v>
      </c>
      <c r="J3846">
        <v>0</v>
      </c>
      <c r="K3846">
        <v>0</v>
      </c>
      <c r="L3846">
        <v>0</v>
      </c>
      <c r="M3846">
        <v>0</v>
      </c>
    </row>
    <row r="3847" spans="1:13" x14ac:dyDescent="0.2">
      <c r="A3847">
        <v>5850054</v>
      </c>
      <c r="B3847" t="s">
        <v>6289</v>
      </c>
      <c r="C3847" t="s">
        <v>13386</v>
      </c>
      <c r="D3847" t="s">
        <v>13406</v>
      </c>
      <c r="E3847" t="s">
        <v>6292</v>
      </c>
      <c r="F3847" t="s">
        <v>13387</v>
      </c>
      <c r="G3847" t="s">
        <v>13407</v>
      </c>
      <c r="H3847">
        <v>0</v>
      </c>
      <c r="I3847">
        <v>0</v>
      </c>
      <c r="J3847">
        <v>0</v>
      </c>
      <c r="K3847">
        <v>0</v>
      </c>
      <c r="L3847">
        <v>0</v>
      </c>
      <c r="M3847">
        <v>0</v>
      </c>
    </row>
    <row r="3848" spans="1:13" x14ac:dyDescent="0.2">
      <c r="A3848">
        <v>6580000</v>
      </c>
      <c r="B3848" t="s">
        <v>13408</v>
      </c>
      <c r="C3848" t="s">
        <v>13409</v>
      </c>
      <c r="D3848" t="s">
        <v>6291</v>
      </c>
      <c r="E3848" t="s">
        <v>13410</v>
      </c>
      <c r="F3848" t="s">
        <v>13411</v>
      </c>
      <c r="G3848" t="s">
        <v>6294</v>
      </c>
      <c r="H3848">
        <v>0</v>
      </c>
      <c r="I3848">
        <v>0</v>
      </c>
      <c r="J3848">
        <v>0</v>
      </c>
      <c r="K3848">
        <v>0</v>
      </c>
      <c r="L3848">
        <v>0</v>
      </c>
      <c r="M3848">
        <v>0</v>
      </c>
    </row>
    <row r="3849" spans="1:13" x14ac:dyDescent="0.2">
      <c r="A3849">
        <v>6580083</v>
      </c>
      <c r="B3849" t="s">
        <v>13408</v>
      </c>
      <c r="C3849" t="s">
        <v>13409</v>
      </c>
      <c r="D3849" t="s">
        <v>13412</v>
      </c>
      <c r="E3849" t="s">
        <v>13410</v>
      </c>
      <c r="F3849" t="s">
        <v>13411</v>
      </c>
      <c r="G3849" t="s">
        <v>13413</v>
      </c>
      <c r="H3849">
        <v>0</v>
      </c>
      <c r="I3849">
        <v>0</v>
      </c>
      <c r="J3849">
        <v>1</v>
      </c>
      <c r="K3849">
        <v>0</v>
      </c>
      <c r="L3849">
        <v>0</v>
      </c>
      <c r="M3849">
        <v>0</v>
      </c>
    </row>
    <row r="3850" spans="1:13" x14ac:dyDescent="0.2">
      <c r="A3850">
        <v>6580026</v>
      </c>
      <c r="B3850" t="s">
        <v>13408</v>
      </c>
      <c r="C3850" t="s">
        <v>13409</v>
      </c>
      <c r="D3850" t="s">
        <v>13414</v>
      </c>
      <c r="E3850" t="s">
        <v>13410</v>
      </c>
      <c r="F3850" t="s">
        <v>13411</v>
      </c>
      <c r="G3850" t="s">
        <v>13415</v>
      </c>
      <c r="H3850">
        <v>0</v>
      </c>
      <c r="I3850">
        <v>0</v>
      </c>
      <c r="J3850">
        <v>1</v>
      </c>
      <c r="K3850">
        <v>0</v>
      </c>
      <c r="L3850">
        <v>0</v>
      </c>
      <c r="M3850">
        <v>0</v>
      </c>
    </row>
    <row r="3851" spans="1:13" x14ac:dyDescent="0.2">
      <c r="A3851">
        <v>6580025</v>
      </c>
      <c r="B3851" t="s">
        <v>13408</v>
      </c>
      <c r="C3851" t="s">
        <v>13409</v>
      </c>
      <c r="D3851" t="s">
        <v>13416</v>
      </c>
      <c r="E3851" t="s">
        <v>13410</v>
      </c>
      <c r="F3851" t="s">
        <v>13411</v>
      </c>
      <c r="G3851" t="s">
        <v>13417</v>
      </c>
      <c r="H3851">
        <v>0</v>
      </c>
      <c r="I3851">
        <v>0</v>
      </c>
      <c r="J3851">
        <v>1</v>
      </c>
      <c r="K3851">
        <v>0</v>
      </c>
      <c r="L3851">
        <v>0</v>
      </c>
      <c r="M3851">
        <v>0</v>
      </c>
    </row>
    <row r="3852" spans="1:13" x14ac:dyDescent="0.2">
      <c r="A3852">
        <v>6580082</v>
      </c>
      <c r="B3852" t="s">
        <v>13408</v>
      </c>
      <c r="C3852" t="s">
        <v>13409</v>
      </c>
      <c r="D3852" t="s">
        <v>13418</v>
      </c>
      <c r="E3852" t="s">
        <v>13410</v>
      </c>
      <c r="F3852" t="s">
        <v>13411</v>
      </c>
      <c r="G3852" t="s">
        <v>13419</v>
      </c>
      <c r="H3852">
        <v>0</v>
      </c>
      <c r="I3852">
        <v>0</v>
      </c>
      <c r="J3852">
        <v>1</v>
      </c>
      <c r="K3852">
        <v>0</v>
      </c>
      <c r="L3852">
        <v>0</v>
      </c>
      <c r="M3852">
        <v>0</v>
      </c>
    </row>
    <row r="3853" spans="1:13" x14ac:dyDescent="0.2">
      <c r="A3853">
        <v>6580024</v>
      </c>
      <c r="B3853" t="s">
        <v>13408</v>
      </c>
      <c r="C3853" t="s">
        <v>13409</v>
      </c>
      <c r="D3853" t="s">
        <v>13420</v>
      </c>
      <c r="E3853" t="s">
        <v>13410</v>
      </c>
      <c r="F3853" t="s">
        <v>13411</v>
      </c>
      <c r="G3853" t="s">
        <v>13421</v>
      </c>
      <c r="H3853">
        <v>0</v>
      </c>
      <c r="I3853">
        <v>0</v>
      </c>
      <c r="J3853">
        <v>0</v>
      </c>
      <c r="K3853">
        <v>0</v>
      </c>
      <c r="L3853">
        <v>0</v>
      </c>
      <c r="M3853">
        <v>0</v>
      </c>
    </row>
    <row r="3854" spans="1:13" x14ac:dyDescent="0.2">
      <c r="A3854">
        <v>6580066</v>
      </c>
      <c r="B3854" t="s">
        <v>13408</v>
      </c>
      <c r="C3854" t="s">
        <v>13409</v>
      </c>
      <c r="D3854" t="s">
        <v>13422</v>
      </c>
      <c r="E3854" t="s">
        <v>13410</v>
      </c>
      <c r="F3854" t="s">
        <v>13411</v>
      </c>
      <c r="G3854" t="s">
        <v>13423</v>
      </c>
      <c r="H3854">
        <v>0</v>
      </c>
      <c r="I3854">
        <v>0</v>
      </c>
      <c r="J3854">
        <v>1</v>
      </c>
      <c r="K3854">
        <v>0</v>
      </c>
      <c r="L3854">
        <v>0</v>
      </c>
      <c r="M3854">
        <v>0</v>
      </c>
    </row>
    <row r="3855" spans="1:13" x14ac:dyDescent="0.2">
      <c r="A3855">
        <v>6580027</v>
      </c>
      <c r="B3855" t="s">
        <v>13408</v>
      </c>
      <c r="C3855" t="s">
        <v>13409</v>
      </c>
      <c r="D3855" t="s">
        <v>13424</v>
      </c>
      <c r="E3855" t="s">
        <v>13410</v>
      </c>
      <c r="F3855" t="s">
        <v>13411</v>
      </c>
      <c r="G3855" t="s">
        <v>13425</v>
      </c>
      <c r="H3855">
        <v>0</v>
      </c>
      <c r="I3855">
        <v>0</v>
      </c>
      <c r="J3855">
        <v>1</v>
      </c>
      <c r="K3855">
        <v>0</v>
      </c>
      <c r="L3855">
        <v>0</v>
      </c>
      <c r="M3855">
        <v>0</v>
      </c>
    </row>
    <row r="3856" spans="1:13" x14ac:dyDescent="0.2">
      <c r="A3856">
        <v>6580072</v>
      </c>
      <c r="B3856" t="s">
        <v>13408</v>
      </c>
      <c r="C3856" t="s">
        <v>13409</v>
      </c>
      <c r="D3856" t="s">
        <v>11217</v>
      </c>
      <c r="E3856" t="s">
        <v>13410</v>
      </c>
      <c r="F3856" t="s">
        <v>13411</v>
      </c>
      <c r="G3856" t="s">
        <v>11218</v>
      </c>
      <c r="H3856">
        <v>0</v>
      </c>
      <c r="I3856">
        <v>0</v>
      </c>
      <c r="J3856">
        <v>1</v>
      </c>
      <c r="K3856">
        <v>0</v>
      </c>
      <c r="L3856">
        <v>0</v>
      </c>
      <c r="M3856">
        <v>0</v>
      </c>
    </row>
    <row r="3857" spans="1:13" x14ac:dyDescent="0.2">
      <c r="A3857">
        <v>6580064</v>
      </c>
      <c r="B3857" t="s">
        <v>13408</v>
      </c>
      <c r="C3857" t="s">
        <v>13409</v>
      </c>
      <c r="D3857" t="s">
        <v>13426</v>
      </c>
      <c r="E3857" t="s">
        <v>13410</v>
      </c>
      <c r="F3857" t="s">
        <v>13411</v>
      </c>
      <c r="G3857" t="s">
        <v>13427</v>
      </c>
      <c r="H3857">
        <v>0</v>
      </c>
      <c r="I3857">
        <v>0</v>
      </c>
      <c r="J3857">
        <v>1</v>
      </c>
      <c r="K3857">
        <v>0</v>
      </c>
      <c r="L3857">
        <v>0</v>
      </c>
      <c r="M3857">
        <v>0</v>
      </c>
    </row>
    <row r="3858" spans="1:13" x14ac:dyDescent="0.2">
      <c r="A3858">
        <v>6580014</v>
      </c>
      <c r="B3858" t="s">
        <v>13408</v>
      </c>
      <c r="C3858" t="s">
        <v>13409</v>
      </c>
      <c r="D3858" t="s">
        <v>13428</v>
      </c>
      <c r="E3858" t="s">
        <v>13410</v>
      </c>
      <c r="F3858" t="s">
        <v>13411</v>
      </c>
      <c r="G3858" t="s">
        <v>13429</v>
      </c>
      <c r="H3858">
        <v>0</v>
      </c>
      <c r="I3858">
        <v>0</v>
      </c>
      <c r="J3858">
        <v>1</v>
      </c>
      <c r="K3858">
        <v>0</v>
      </c>
      <c r="L3858">
        <v>0</v>
      </c>
      <c r="M3858">
        <v>0</v>
      </c>
    </row>
    <row r="3859" spans="1:13" x14ac:dyDescent="0.2">
      <c r="A3859">
        <v>6580002</v>
      </c>
      <c r="B3859" t="s">
        <v>13408</v>
      </c>
      <c r="C3859" t="s">
        <v>13409</v>
      </c>
      <c r="D3859" t="s">
        <v>13430</v>
      </c>
      <c r="E3859" t="s">
        <v>13410</v>
      </c>
      <c r="F3859" t="s">
        <v>13411</v>
      </c>
      <c r="G3859" t="s">
        <v>13431</v>
      </c>
      <c r="H3859">
        <v>0</v>
      </c>
      <c r="I3859">
        <v>0</v>
      </c>
      <c r="J3859">
        <v>0</v>
      </c>
      <c r="K3859">
        <v>0</v>
      </c>
      <c r="L3859">
        <v>0</v>
      </c>
      <c r="M3859">
        <v>0</v>
      </c>
    </row>
    <row r="3860" spans="1:13" x14ac:dyDescent="0.2">
      <c r="A3860">
        <v>6580084</v>
      </c>
      <c r="B3860" t="s">
        <v>13408</v>
      </c>
      <c r="C3860" t="s">
        <v>13409</v>
      </c>
      <c r="D3860" t="s">
        <v>11049</v>
      </c>
      <c r="E3860" t="s">
        <v>13410</v>
      </c>
      <c r="F3860" t="s">
        <v>13411</v>
      </c>
      <c r="G3860" t="s">
        <v>13432</v>
      </c>
      <c r="H3860">
        <v>0</v>
      </c>
      <c r="I3860">
        <v>0</v>
      </c>
      <c r="J3860">
        <v>1</v>
      </c>
      <c r="K3860">
        <v>0</v>
      </c>
      <c r="L3860">
        <v>0</v>
      </c>
      <c r="M3860">
        <v>0</v>
      </c>
    </row>
    <row r="3861" spans="1:13" x14ac:dyDescent="0.2">
      <c r="A3861">
        <v>6580032</v>
      </c>
      <c r="B3861" t="s">
        <v>13408</v>
      </c>
      <c r="C3861" t="s">
        <v>13409</v>
      </c>
      <c r="D3861" t="s">
        <v>13433</v>
      </c>
      <c r="E3861" t="s">
        <v>13410</v>
      </c>
      <c r="F3861" t="s">
        <v>13411</v>
      </c>
      <c r="G3861" t="s">
        <v>13434</v>
      </c>
      <c r="H3861">
        <v>0</v>
      </c>
      <c r="I3861">
        <v>0</v>
      </c>
      <c r="J3861">
        <v>1</v>
      </c>
      <c r="K3861">
        <v>0</v>
      </c>
      <c r="L3861">
        <v>0</v>
      </c>
      <c r="M3861">
        <v>0</v>
      </c>
    </row>
    <row r="3862" spans="1:13" x14ac:dyDescent="0.2">
      <c r="A3862">
        <v>6580031</v>
      </c>
      <c r="B3862" t="s">
        <v>13408</v>
      </c>
      <c r="C3862" t="s">
        <v>13409</v>
      </c>
      <c r="D3862" t="s">
        <v>13435</v>
      </c>
      <c r="E3862" t="s">
        <v>13410</v>
      </c>
      <c r="F3862" t="s">
        <v>13411</v>
      </c>
      <c r="G3862" t="s">
        <v>13436</v>
      </c>
      <c r="H3862">
        <v>0</v>
      </c>
      <c r="I3862">
        <v>0</v>
      </c>
      <c r="J3862">
        <v>1</v>
      </c>
      <c r="K3862">
        <v>0</v>
      </c>
      <c r="L3862">
        <v>0</v>
      </c>
      <c r="M3862">
        <v>0</v>
      </c>
    </row>
    <row r="3863" spans="1:13" x14ac:dyDescent="0.2">
      <c r="A3863">
        <v>6580033</v>
      </c>
      <c r="B3863" t="s">
        <v>13408</v>
      </c>
      <c r="C3863" t="s">
        <v>13409</v>
      </c>
      <c r="D3863" t="s">
        <v>13437</v>
      </c>
      <c r="E3863" t="s">
        <v>13410</v>
      </c>
      <c r="F3863" t="s">
        <v>13411</v>
      </c>
      <c r="G3863" t="s">
        <v>13438</v>
      </c>
      <c r="H3863">
        <v>0</v>
      </c>
      <c r="I3863">
        <v>0</v>
      </c>
      <c r="J3863">
        <v>1</v>
      </c>
      <c r="K3863">
        <v>0</v>
      </c>
      <c r="L3863">
        <v>0</v>
      </c>
      <c r="M3863">
        <v>0</v>
      </c>
    </row>
    <row r="3864" spans="1:13" x14ac:dyDescent="0.2">
      <c r="A3864">
        <v>6580062</v>
      </c>
      <c r="B3864" t="s">
        <v>13408</v>
      </c>
      <c r="C3864" t="s">
        <v>13409</v>
      </c>
      <c r="D3864" t="s">
        <v>13439</v>
      </c>
      <c r="E3864" t="s">
        <v>13410</v>
      </c>
      <c r="F3864" t="s">
        <v>13411</v>
      </c>
      <c r="G3864" t="s">
        <v>13440</v>
      </c>
      <c r="H3864">
        <v>0</v>
      </c>
      <c r="I3864">
        <v>0</v>
      </c>
      <c r="J3864">
        <v>0</v>
      </c>
      <c r="K3864">
        <v>0</v>
      </c>
      <c r="L3864">
        <v>0</v>
      </c>
      <c r="M3864">
        <v>0</v>
      </c>
    </row>
    <row r="3865" spans="1:13" x14ac:dyDescent="0.2">
      <c r="A3865">
        <v>6580042</v>
      </c>
      <c r="B3865" t="s">
        <v>13408</v>
      </c>
      <c r="C3865" t="s">
        <v>13409</v>
      </c>
      <c r="D3865" t="s">
        <v>13441</v>
      </c>
      <c r="E3865" t="s">
        <v>13410</v>
      </c>
      <c r="F3865" t="s">
        <v>13411</v>
      </c>
      <c r="G3865" t="s">
        <v>13442</v>
      </c>
      <c r="H3865">
        <v>0</v>
      </c>
      <c r="I3865">
        <v>0</v>
      </c>
      <c r="J3865">
        <v>0</v>
      </c>
      <c r="K3865">
        <v>0</v>
      </c>
      <c r="L3865">
        <v>0</v>
      </c>
      <c r="M3865">
        <v>0</v>
      </c>
    </row>
    <row r="3866" spans="1:13" x14ac:dyDescent="0.2">
      <c r="A3866">
        <v>6580051</v>
      </c>
      <c r="B3866" t="s">
        <v>13408</v>
      </c>
      <c r="C3866" t="s">
        <v>13409</v>
      </c>
      <c r="D3866" t="s">
        <v>13443</v>
      </c>
      <c r="E3866" t="s">
        <v>13410</v>
      </c>
      <c r="F3866" t="s">
        <v>13411</v>
      </c>
      <c r="G3866" t="s">
        <v>13444</v>
      </c>
      <c r="H3866">
        <v>0</v>
      </c>
      <c r="I3866">
        <v>0</v>
      </c>
      <c r="J3866">
        <v>1</v>
      </c>
      <c r="K3866">
        <v>0</v>
      </c>
      <c r="L3866">
        <v>0</v>
      </c>
      <c r="M3866">
        <v>0</v>
      </c>
    </row>
    <row r="3867" spans="1:13" x14ac:dyDescent="0.2">
      <c r="A3867">
        <v>6580052</v>
      </c>
      <c r="B3867" t="s">
        <v>13408</v>
      </c>
      <c r="C3867" t="s">
        <v>13409</v>
      </c>
      <c r="D3867" t="s">
        <v>13445</v>
      </c>
      <c r="E3867" t="s">
        <v>13410</v>
      </c>
      <c r="F3867" t="s">
        <v>13411</v>
      </c>
      <c r="G3867" t="s">
        <v>13446</v>
      </c>
      <c r="H3867">
        <v>0</v>
      </c>
      <c r="I3867">
        <v>0</v>
      </c>
      <c r="J3867">
        <v>1</v>
      </c>
      <c r="K3867">
        <v>0</v>
      </c>
      <c r="L3867">
        <v>0</v>
      </c>
      <c r="M3867">
        <v>0</v>
      </c>
    </row>
    <row r="3868" spans="1:13" x14ac:dyDescent="0.2">
      <c r="A3868">
        <v>6580041</v>
      </c>
      <c r="B3868" t="s">
        <v>13408</v>
      </c>
      <c r="C3868" t="s">
        <v>13409</v>
      </c>
      <c r="D3868" t="s">
        <v>13447</v>
      </c>
      <c r="E3868" t="s">
        <v>13410</v>
      </c>
      <c r="F3868" t="s">
        <v>13411</v>
      </c>
      <c r="G3868" t="s">
        <v>13448</v>
      </c>
      <c r="H3868">
        <v>0</v>
      </c>
      <c r="I3868">
        <v>0</v>
      </c>
      <c r="J3868">
        <v>1</v>
      </c>
      <c r="K3868">
        <v>0</v>
      </c>
      <c r="L3868">
        <v>0</v>
      </c>
      <c r="M3868">
        <v>0</v>
      </c>
    </row>
    <row r="3869" spans="1:13" x14ac:dyDescent="0.2">
      <c r="A3869">
        <v>6580053</v>
      </c>
      <c r="B3869" t="s">
        <v>13408</v>
      </c>
      <c r="C3869" t="s">
        <v>13409</v>
      </c>
      <c r="D3869" t="s">
        <v>13449</v>
      </c>
      <c r="E3869" t="s">
        <v>13410</v>
      </c>
      <c r="F3869" t="s">
        <v>13411</v>
      </c>
      <c r="G3869" t="s">
        <v>13450</v>
      </c>
      <c r="H3869">
        <v>0</v>
      </c>
      <c r="I3869">
        <v>0</v>
      </c>
      <c r="J3869">
        <v>1</v>
      </c>
      <c r="K3869">
        <v>0</v>
      </c>
      <c r="L3869">
        <v>0</v>
      </c>
      <c r="M3869">
        <v>0</v>
      </c>
    </row>
    <row r="3870" spans="1:13" x14ac:dyDescent="0.2">
      <c r="A3870">
        <v>6580063</v>
      </c>
      <c r="B3870" t="s">
        <v>13408</v>
      </c>
      <c r="C3870" t="s">
        <v>13409</v>
      </c>
      <c r="D3870" t="s">
        <v>13451</v>
      </c>
      <c r="E3870" t="s">
        <v>13410</v>
      </c>
      <c r="F3870" t="s">
        <v>13411</v>
      </c>
      <c r="G3870" t="s">
        <v>13452</v>
      </c>
      <c r="H3870">
        <v>0</v>
      </c>
      <c r="I3870">
        <v>0</v>
      </c>
      <c r="J3870">
        <v>1</v>
      </c>
      <c r="K3870">
        <v>0</v>
      </c>
      <c r="L3870">
        <v>0</v>
      </c>
      <c r="M3870">
        <v>0</v>
      </c>
    </row>
    <row r="3871" spans="1:13" x14ac:dyDescent="0.2">
      <c r="A3871">
        <v>6580081</v>
      </c>
      <c r="B3871" t="s">
        <v>13408</v>
      </c>
      <c r="C3871" t="s">
        <v>13409</v>
      </c>
      <c r="D3871" t="s">
        <v>9637</v>
      </c>
      <c r="E3871" t="s">
        <v>13410</v>
      </c>
      <c r="F3871" t="s">
        <v>13411</v>
      </c>
      <c r="G3871" t="s">
        <v>9638</v>
      </c>
      <c r="H3871">
        <v>0</v>
      </c>
      <c r="I3871">
        <v>0</v>
      </c>
      <c r="J3871">
        <v>1</v>
      </c>
      <c r="K3871">
        <v>0</v>
      </c>
      <c r="L3871">
        <v>0</v>
      </c>
      <c r="M3871">
        <v>0</v>
      </c>
    </row>
    <row r="3872" spans="1:13" x14ac:dyDescent="0.2">
      <c r="A3872">
        <v>6580073</v>
      </c>
      <c r="B3872" t="s">
        <v>13408</v>
      </c>
      <c r="C3872" t="s">
        <v>13409</v>
      </c>
      <c r="D3872" t="s">
        <v>13453</v>
      </c>
      <c r="E3872" t="s">
        <v>13410</v>
      </c>
      <c r="F3872" t="s">
        <v>13411</v>
      </c>
      <c r="G3872" t="s">
        <v>13454</v>
      </c>
      <c r="H3872">
        <v>0</v>
      </c>
      <c r="I3872">
        <v>0</v>
      </c>
      <c r="J3872">
        <v>1</v>
      </c>
      <c r="K3872">
        <v>0</v>
      </c>
      <c r="L3872">
        <v>0</v>
      </c>
      <c r="M3872">
        <v>0</v>
      </c>
    </row>
    <row r="3873" spans="1:13" x14ac:dyDescent="0.2">
      <c r="A3873">
        <v>6580023</v>
      </c>
      <c r="B3873" t="s">
        <v>13408</v>
      </c>
      <c r="C3873" t="s">
        <v>13409</v>
      </c>
      <c r="D3873" t="s">
        <v>13455</v>
      </c>
      <c r="E3873" t="s">
        <v>13410</v>
      </c>
      <c r="F3873" t="s">
        <v>13411</v>
      </c>
      <c r="G3873" t="s">
        <v>13456</v>
      </c>
      <c r="H3873">
        <v>0</v>
      </c>
      <c r="I3873">
        <v>0</v>
      </c>
      <c r="J3873">
        <v>0</v>
      </c>
      <c r="K3873">
        <v>0</v>
      </c>
      <c r="L3873">
        <v>0</v>
      </c>
      <c r="M3873">
        <v>0</v>
      </c>
    </row>
    <row r="3874" spans="1:13" x14ac:dyDescent="0.2">
      <c r="A3874">
        <v>6580021</v>
      </c>
      <c r="B3874" t="s">
        <v>13408</v>
      </c>
      <c r="C3874" t="s">
        <v>13409</v>
      </c>
      <c r="D3874" t="s">
        <v>13457</v>
      </c>
      <c r="E3874" t="s">
        <v>13410</v>
      </c>
      <c r="F3874" t="s">
        <v>13411</v>
      </c>
      <c r="G3874" t="s">
        <v>13458</v>
      </c>
      <c r="H3874">
        <v>0</v>
      </c>
      <c r="I3874">
        <v>0</v>
      </c>
      <c r="J3874">
        <v>1</v>
      </c>
      <c r="K3874">
        <v>0</v>
      </c>
      <c r="L3874">
        <v>0</v>
      </c>
      <c r="M3874">
        <v>0</v>
      </c>
    </row>
    <row r="3875" spans="1:13" x14ac:dyDescent="0.2">
      <c r="A3875">
        <v>6580022</v>
      </c>
      <c r="B3875" t="s">
        <v>13408</v>
      </c>
      <c r="C3875" t="s">
        <v>13409</v>
      </c>
      <c r="D3875" t="s">
        <v>13459</v>
      </c>
      <c r="E3875" t="s">
        <v>13410</v>
      </c>
      <c r="F3875" t="s">
        <v>13411</v>
      </c>
      <c r="G3875" t="s">
        <v>13460</v>
      </c>
      <c r="H3875">
        <v>0</v>
      </c>
      <c r="I3875">
        <v>0</v>
      </c>
      <c r="J3875">
        <v>1</v>
      </c>
      <c r="K3875">
        <v>0</v>
      </c>
      <c r="L3875">
        <v>0</v>
      </c>
      <c r="M3875">
        <v>0</v>
      </c>
    </row>
    <row r="3876" spans="1:13" x14ac:dyDescent="0.2">
      <c r="A3876">
        <v>6580013</v>
      </c>
      <c r="B3876" t="s">
        <v>13408</v>
      </c>
      <c r="C3876" t="s">
        <v>13409</v>
      </c>
      <c r="D3876" t="s">
        <v>13461</v>
      </c>
      <c r="E3876" t="s">
        <v>13410</v>
      </c>
      <c r="F3876" t="s">
        <v>13411</v>
      </c>
      <c r="G3876" t="s">
        <v>13462</v>
      </c>
      <c r="H3876">
        <v>0</v>
      </c>
      <c r="I3876">
        <v>0</v>
      </c>
      <c r="J3876">
        <v>1</v>
      </c>
      <c r="K3876">
        <v>0</v>
      </c>
      <c r="L3876">
        <v>0</v>
      </c>
      <c r="M3876">
        <v>0</v>
      </c>
    </row>
    <row r="3877" spans="1:13" x14ac:dyDescent="0.2">
      <c r="A3877">
        <v>6580012</v>
      </c>
      <c r="B3877" t="s">
        <v>13408</v>
      </c>
      <c r="C3877" t="s">
        <v>13409</v>
      </c>
      <c r="D3877" t="s">
        <v>13463</v>
      </c>
      <c r="E3877" t="s">
        <v>13410</v>
      </c>
      <c r="F3877" t="s">
        <v>13411</v>
      </c>
      <c r="G3877" t="s">
        <v>13464</v>
      </c>
      <c r="H3877">
        <v>0</v>
      </c>
      <c r="I3877">
        <v>0</v>
      </c>
      <c r="J3877">
        <v>1</v>
      </c>
      <c r="K3877">
        <v>0</v>
      </c>
      <c r="L3877">
        <v>0</v>
      </c>
      <c r="M3877">
        <v>0</v>
      </c>
    </row>
    <row r="3878" spans="1:13" x14ac:dyDescent="0.2">
      <c r="A3878">
        <v>6580047</v>
      </c>
      <c r="B3878" t="s">
        <v>13408</v>
      </c>
      <c r="C3878" t="s">
        <v>13409</v>
      </c>
      <c r="D3878" t="s">
        <v>13465</v>
      </c>
      <c r="E3878" t="s">
        <v>13410</v>
      </c>
      <c r="F3878" t="s">
        <v>13411</v>
      </c>
      <c r="G3878" t="s">
        <v>13466</v>
      </c>
      <c r="H3878">
        <v>0</v>
      </c>
      <c r="I3878">
        <v>0</v>
      </c>
      <c r="J3878">
        <v>1</v>
      </c>
      <c r="K3878">
        <v>0</v>
      </c>
      <c r="L3878">
        <v>0</v>
      </c>
      <c r="M3878">
        <v>0</v>
      </c>
    </row>
    <row r="3879" spans="1:13" x14ac:dyDescent="0.2">
      <c r="A3879">
        <v>6580045</v>
      </c>
      <c r="B3879" t="s">
        <v>13408</v>
      </c>
      <c r="C3879" t="s">
        <v>13409</v>
      </c>
      <c r="D3879" t="s">
        <v>13467</v>
      </c>
      <c r="E3879" t="s">
        <v>13410</v>
      </c>
      <c r="F3879" t="s">
        <v>13411</v>
      </c>
      <c r="G3879" t="s">
        <v>13468</v>
      </c>
      <c r="H3879">
        <v>0</v>
      </c>
      <c r="I3879">
        <v>0</v>
      </c>
      <c r="J3879">
        <v>1</v>
      </c>
      <c r="K3879">
        <v>0</v>
      </c>
      <c r="L3879">
        <v>0</v>
      </c>
      <c r="M3879">
        <v>0</v>
      </c>
    </row>
    <row r="3880" spans="1:13" x14ac:dyDescent="0.2">
      <c r="A3880">
        <v>6580048</v>
      </c>
      <c r="B3880" t="s">
        <v>13408</v>
      </c>
      <c r="C3880" t="s">
        <v>13409</v>
      </c>
      <c r="D3880" t="s">
        <v>13469</v>
      </c>
      <c r="E3880" t="s">
        <v>13410</v>
      </c>
      <c r="F3880" t="s">
        <v>13411</v>
      </c>
      <c r="G3880" t="s">
        <v>13470</v>
      </c>
      <c r="H3880">
        <v>0</v>
      </c>
      <c r="I3880">
        <v>0</v>
      </c>
      <c r="J3880">
        <v>1</v>
      </c>
      <c r="K3880">
        <v>0</v>
      </c>
      <c r="L3880">
        <v>0</v>
      </c>
      <c r="M3880">
        <v>0</v>
      </c>
    </row>
    <row r="3881" spans="1:13" x14ac:dyDescent="0.2">
      <c r="A3881">
        <v>6580044</v>
      </c>
      <c r="B3881" t="s">
        <v>13408</v>
      </c>
      <c r="C3881" t="s">
        <v>13409</v>
      </c>
      <c r="D3881" t="s">
        <v>13471</v>
      </c>
      <c r="E3881" t="s">
        <v>13410</v>
      </c>
      <c r="F3881" t="s">
        <v>13411</v>
      </c>
      <c r="G3881" t="s">
        <v>13472</v>
      </c>
      <c r="H3881">
        <v>0</v>
      </c>
      <c r="I3881">
        <v>0</v>
      </c>
      <c r="J3881">
        <v>1</v>
      </c>
      <c r="K3881">
        <v>0</v>
      </c>
      <c r="L3881">
        <v>0</v>
      </c>
      <c r="M3881">
        <v>0</v>
      </c>
    </row>
    <row r="3882" spans="1:13" x14ac:dyDescent="0.2">
      <c r="A3882">
        <v>6580054</v>
      </c>
      <c r="B3882" t="s">
        <v>13408</v>
      </c>
      <c r="C3882" t="s">
        <v>13409</v>
      </c>
      <c r="D3882" t="s">
        <v>13473</v>
      </c>
      <c r="E3882" t="s">
        <v>13410</v>
      </c>
      <c r="F3882" t="s">
        <v>13411</v>
      </c>
      <c r="G3882" t="s">
        <v>13474</v>
      </c>
      <c r="H3882">
        <v>0</v>
      </c>
      <c r="I3882">
        <v>0</v>
      </c>
      <c r="J3882">
        <v>1</v>
      </c>
      <c r="K3882">
        <v>0</v>
      </c>
      <c r="L3882">
        <v>0</v>
      </c>
      <c r="M3882">
        <v>0</v>
      </c>
    </row>
    <row r="3883" spans="1:13" x14ac:dyDescent="0.2">
      <c r="A3883">
        <v>6580043</v>
      </c>
      <c r="B3883" t="s">
        <v>13408</v>
      </c>
      <c r="C3883" t="s">
        <v>13409</v>
      </c>
      <c r="D3883" t="s">
        <v>13475</v>
      </c>
      <c r="E3883" t="s">
        <v>13410</v>
      </c>
      <c r="F3883" t="s">
        <v>13411</v>
      </c>
      <c r="G3883" t="s">
        <v>13476</v>
      </c>
      <c r="H3883">
        <v>0</v>
      </c>
      <c r="I3883">
        <v>0</v>
      </c>
      <c r="J3883">
        <v>0</v>
      </c>
      <c r="K3883">
        <v>0</v>
      </c>
      <c r="L3883">
        <v>0</v>
      </c>
      <c r="M3883">
        <v>0</v>
      </c>
    </row>
    <row r="3884" spans="1:13" x14ac:dyDescent="0.2">
      <c r="A3884">
        <v>6580046</v>
      </c>
      <c r="B3884" t="s">
        <v>13408</v>
      </c>
      <c r="C3884" t="s">
        <v>13409</v>
      </c>
      <c r="D3884" t="s">
        <v>13477</v>
      </c>
      <c r="E3884" t="s">
        <v>13410</v>
      </c>
      <c r="F3884" t="s">
        <v>13411</v>
      </c>
      <c r="G3884" t="s">
        <v>13478</v>
      </c>
      <c r="H3884">
        <v>0</v>
      </c>
      <c r="I3884">
        <v>0</v>
      </c>
      <c r="J3884">
        <v>1</v>
      </c>
      <c r="K3884">
        <v>0</v>
      </c>
      <c r="L3884">
        <v>0</v>
      </c>
      <c r="M3884">
        <v>0</v>
      </c>
    </row>
    <row r="3885" spans="1:13" x14ac:dyDescent="0.2">
      <c r="A3885">
        <v>6580065</v>
      </c>
      <c r="B3885" t="s">
        <v>13408</v>
      </c>
      <c r="C3885" t="s">
        <v>13409</v>
      </c>
      <c r="D3885" t="s">
        <v>13479</v>
      </c>
      <c r="E3885" t="s">
        <v>13410</v>
      </c>
      <c r="F3885" t="s">
        <v>13411</v>
      </c>
      <c r="G3885" t="s">
        <v>13480</v>
      </c>
      <c r="H3885">
        <v>0</v>
      </c>
      <c r="I3885">
        <v>0</v>
      </c>
      <c r="J3885">
        <v>1</v>
      </c>
      <c r="K3885">
        <v>0</v>
      </c>
      <c r="L3885">
        <v>0</v>
      </c>
      <c r="M3885">
        <v>0</v>
      </c>
    </row>
    <row r="3886" spans="1:13" x14ac:dyDescent="0.2">
      <c r="A3886">
        <v>6580003</v>
      </c>
      <c r="B3886" t="s">
        <v>13408</v>
      </c>
      <c r="C3886" t="s">
        <v>13409</v>
      </c>
      <c r="D3886" t="s">
        <v>13481</v>
      </c>
      <c r="E3886" t="s">
        <v>13410</v>
      </c>
      <c r="F3886" t="s">
        <v>13411</v>
      </c>
      <c r="G3886" t="s">
        <v>13482</v>
      </c>
      <c r="H3886">
        <v>0</v>
      </c>
      <c r="I3886">
        <v>0</v>
      </c>
      <c r="J3886">
        <v>1</v>
      </c>
      <c r="K3886">
        <v>0</v>
      </c>
      <c r="L3886">
        <v>0</v>
      </c>
      <c r="M3886">
        <v>0</v>
      </c>
    </row>
    <row r="3887" spans="1:13" x14ac:dyDescent="0.2">
      <c r="A3887">
        <v>6580071</v>
      </c>
      <c r="B3887" t="s">
        <v>13408</v>
      </c>
      <c r="C3887" t="s">
        <v>13409</v>
      </c>
      <c r="D3887" t="s">
        <v>13483</v>
      </c>
      <c r="E3887" t="s">
        <v>13410</v>
      </c>
      <c r="F3887" t="s">
        <v>13411</v>
      </c>
      <c r="G3887" t="s">
        <v>13484</v>
      </c>
      <c r="H3887">
        <v>0</v>
      </c>
      <c r="I3887">
        <v>0</v>
      </c>
      <c r="J3887">
        <v>0</v>
      </c>
      <c r="K3887">
        <v>0</v>
      </c>
      <c r="L3887">
        <v>0</v>
      </c>
      <c r="M3887">
        <v>0</v>
      </c>
    </row>
    <row r="3888" spans="1:13" x14ac:dyDescent="0.2">
      <c r="A3888">
        <v>6580005</v>
      </c>
      <c r="B3888" t="s">
        <v>13408</v>
      </c>
      <c r="C3888" t="s">
        <v>13409</v>
      </c>
      <c r="D3888" t="s">
        <v>13485</v>
      </c>
      <c r="E3888" t="s">
        <v>13410</v>
      </c>
      <c r="F3888" t="s">
        <v>13411</v>
      </c>
      <c r="G3888" t="s">
        <v>13486</v>
      </c>
      <c r="H3888">
        <v>0</v>
      </c>
      <c r="I3888">
        <v>0</v>
      </c>
      <c r="J3888">
        <v>0</v>
      </c>
      <c r="K3888">
        <v>0</v>
      </c>
      <c r="L3888">
        <v>0</v>
      </c>
      <c r="M3888">
        <v>0</v>
      </c>
    </row>
    <row r="3889" spans="1:13" x14ac:dyDescent="0.2">
      <c r="A3889">
        <v>6580061</v>
      </c>
      <c r="B3889" t="s">
        <v>13408</v>
      </c>
      <c r="C3889" t="s">
        <v>13409</v>
      </c>
      <c r="D3889" t="s">
        <v>13487</v>
      </c>
      <c r="E3889" t="s">
        <v>13410</v>
      </c>
      <c r="F3889" t="s">
        <v>13411</v>
      </c>
      <c r="G3889" t="s">
        <v>13488</v>
      </c>
      <c r="H3889">
        <v>0</v>
      </c>
      <c r="I3889">
        <v>0</v>
      </c>
      <c r="J3889">
        <v>0</v>
      </c>
      <c r="K3889">
        <v>0</v>
      </c>
      <c r="L3889">
        <v>0</v>
      </c>
      <c r="M3889">
        <v>0</v>
      </c>
    </row>
    <row r="3890" spans="1:13" x14ac:dyDescent="0.2">
      <c r="A3890">
        <v>6580004</v>
      </c>
      <c r="B3890" t="s">
        <v>13408</v>
      </c>
      <c r="C3890" t="s">
        <v>13409</v>
      </c>
      <c r="D3890" t="s">
        <v>13489</v>
      </c>
      <c r="E3890" t="s">
        <v>13410</v>
      </c>
      <c r="F3890" t="s">
        <v>13411</v>
      </c>
      <c r="G3890" t="s">
        <v>13490</v>
      </c>
      <c r="H3890">
        <v>0</v>
      </c>
      <c r="I3890">
        <v>0</v>
      </c>
      <c r="J3890">
        <v>0</v>
      </c>
      <c r="K3890">
        <v>0</v>
      </c>
      <c r="L3890">
        <v>0</v>
      </c>
      <c r="M3890">
        <v>0</v>
      </c>
    </row>
    <row r="3891" spans="1:13" x14ac:dyDescent="0.2">
      <c r="A3891">
        <v>6570111</v>
      </c>
      <c r="B3891" t="s">
        <v>13408</v>
      </c>
      <c r="C3891" t="s">
        <v>13409</v>
      </c>
      <c r="D3891" t="s">
        <v>13491</v>
      </c>
      <c r="E3891" t="s">
        <v>13410</v>
      </c>
      <c r="F3891" t="s">
        <v>13411</v>
      </c>
      <c r="G3891" t="s">
        <v>13492</v>
      </c>
      <c r="H3891">
        <v>0</v>
      </c>
      <c r="I3891">
        <v>0</v>
      </c>
      <c r="J3891">
        <v>0</v>
      </c>
      <c r="K3891">
        <v>0</v>
      </c>
      <c r="L3891">
        <v>0</v>
      </c>
      <c r="M3891">
        <v>0</v>
      </c>
    </row>
    <row r="3892" spans="1:13" x14ac:dyDescent="0.2">
      <c r="A3892">
        <v>6580016</v>
      </c>
      <c r="B3892" t="s">
        <v>13408</v>
      </c>
      <c r="C3892" t="s">
        <v>13409</v>
      </c>
      <c r="D3892" t="s">
        <v>13493</v>
      </c>
      <c r="E3892" t="s">
        <v>13410</v>
      </c>
      <c r="F3892" t="s">
        <v>13411</v>
      </c>
      <c r="G3892" t="s">
        <v>13494</v>
      </c>
      <c r="H3892">
        <v>0</v>
      </c>
      <c r="I3892">
        <v>0</v>
      </c>
      <c r="J3892">
        <v>1</v>
      </c>
      <c r="K3892">
        <v>0</v>
      </c>
      <c r="L3892">
        <v>0</v>
      </c>
      <c r="M3892">
        <v>0</v>
      </c>
    </row>
    <row r="3893" spans="1:13" x14ac:dyDescent="0.2">
      <c r="A3893">
        <v>6580015</v>
      </c>
      <c r="B3893" t="s">
        <v>13408</v>
      </c>
      <c r="C3893" t="s">
        <v>13409</v>
      </c>
      <c r="D3893" t="s">
        <v>13495</v>
      </c>
      <c r="E3893" t="s">
        <v>13410</v>
      </c>
      <c r="F3893" t="s">
        <v>13411</v>
      </c>
      <c r="G3893" t="s">
        <v>13496</v>
      </c>
      <c r="H3893">
        <v>0</v>
      </c>
      <c r="I3893">
        <v>0</v>
      </c>
      <c r="J3893">
        <v>1</v>
      </c>
      <c r="K3893">
        <v>0</v>
      </c>
      <c r="L3893">
        <v>0</v>
      </c>
      <c r="M3893">
        <v>0</v>
      </c>
    </row>
    <row r="3894" spans="1:13" x14ac:dyDescent="0.2">
      <c r="A3894">
        <v>6580001</v>
      </c>
      <c r="B3894" t="s">
        <v>13408</v>
      </c>
      <c r="C3894" t="s">
        <v>13409</v>
      </c>
      <c r="D3894" t="s">
        <v>13497</v>
      </c>
      <c r="E3894" t="s">
        <v>13410</v>
      </c>
      <c r="F3894" t="s">
        <v>13411</v>
      </c>
      <c r="G3894" t="s">
        <v>13498</v>
      </c>
      <c r="H3894">
        <v>0</v>
      </c>
      <c r="I3894">
        <v>0</v>
      </c>
      <c r="J3894">
        <v>1</v>
      </c>
      <c r="K3894">
        <v>0</v>
      </c>
      <c r="L3894">
        <v>0</v>
      </c>
      <c r="M3894">
        <v>0</v>
      </c>
    </row>
    <row r="3895" spans="1:13" x14ac:dyDescent="0.2">
      <c r="A3895">
        <v>6580011</v>
      </c>
      <c r="B3895" t="s">
        <v>13408</v>
      </c>
      <c r="C3895" t="s">
        <v>13409</v>
      </c>
      <c r="D3895" t="s">
        <v>13499</v>
      </c>
      <c r="E3895" t="s">
        <v>13410</v>
      </c>
      <c r="F3895" t="s">
        <v>13411</v>
      </c>
      <c r="G3895" t="s">
        <v>13500</v>
      </c>
      <c r="H3895">
        <v>0</v>
      </c>
      <c r="I3895">
        <v>0</v>
      </c>
      <c r="J3895">
        <v>1</v>
      </c>
      <c r="K3895">
        <v>0</v>
      </c>
      <c r="L3895">
        <v>0</v>
      </c>
      <c r="M3895">
        <v>0</v>
      </c>
    </row>
    <row r="3896" spans="1:13" x14ac:dyDescent="0.2">
      <c r="A3896">
        <v>6570000</v>
      </c>
      <c r="B3896" t="s">
        <v>13408</v>
      </c>
      <c r="C3896" t="s">
        <v>13501</v>
      </c>
      <c r="D3896" t="s">
        <v>6291</v>
      </c>
      <c r="E3896" t="s">
        <v>13410</v>
      </c>
      <c r="F3896" t="s">
        <v>13502</v>
      </c>
      <c r="G3896" t="s">
        <v>6294</v>
      </c>
      <c r="H3896">
        <v>0</v>
      </c>
      <c r="I3896">
        <v>0</v>
      </c>
      <c r="J3896">
        <v>0</v>
      </c>
      <c r="K3896">
        <v>0</v>
      </c>
      <c r="L3896">
        <v>0</v>
      </c>
      <c r="M3896">
        <v>0</v>
      </c>
    </row>
    <row r="3897" spans="1:13" x14ac:dyDescent="0.2">
      <c r="A3897">
        <v>6570805</v>
      </c>
      <c r="B3897" t="s">
        <v>13408</v>
      </c>
      <c r="C3897" t="s">
        <v>13501</v>
      </c>
      <c r="D3897" t="s">
        <v>13503</v>
      </c>
      <c r="E3897" t="s">
        <v>13410</v>
      </c>
      <c r="F3897" t="s">
        <v>13502</v>
      </c>
      <c r="G3897" t="s">
        <v>13504</v>
      </c>
      <c r="H3897">
        <v>0</v>
      </c>
      <c r="I3897">
        <v>0</v>
      </c>
      <c r="J3897">
        <v>1</v>
      </c>
      <c r="K3897">
        <v>0</v>
      </c>
      <c r="L3897">
        <v>0</v>
      </c>
      <c r="M3897">
        <v>0</v>
      </c>
    </row>
    <row r="3898" spans="1:13" x14ac:dyDescent="0.2">
      <c r="A3898">
        <v>6570821</v>
      </c>
      <c r="B3898" t="s">
        <v>13408</v>
      </c>
      <c r="C3898" t="s">
        <v>13501</v>
      </c>
      <c r="D3898" t="s">
        <v>13505</v>
      </c>
      <c r="E3898" t="s">
        <v>13410</v>
      </c>
      <c r="F3898" t="s">
        <v>13502</v>
      </c>
      <c r="G3898" t="s">
        <v>13506</v>
      </c>
      <c r="H3898">
        <v>0</v>
      </c>
      <c r="I3898">
        <v>0</v>
      </c>
      <c r="J3898">
        <v>1</v>
      </c>
      <c r="K3898">
        <v>0</v>
      </c>
      <c r="L3898">
        <v>0</v>
      </c>
      <c r="M3898">
        <v>0</v>
      </c>
    </row>
    <row r="3899" spans="1:13" x14ac:dyDescent="0.2">
      <c r="A3899">
        <v>6570061</v>
      </c>
      <c r="B3899" t="s">
        <v>13408</v>
      </c>
      <c r="C3899" t="s">
        <v>13501</v>
      </c>
      <c r="D3899" t="s">
        <v>13507</v>
      </c>
      <c r="E3899" t="s">
        <v>13410</v>
      </c>
      <c r="F3899" t="s">
        <v>13502</v>
      </c>
      <c r="G3899" t="s">
        <v>13508</v>
      </c>
      <c r="H3899">
        <v>0</v>
      </c>
      <c r="I3899">
        <v>0</v>
      </c>
      <c r="J3899">
        <v>1</v>
      </c>
      <c r="K3899">
        <v>0</v>
      </c>
      <c r="L3899">
        <v>0</v>
      </c>
      <c r="M3899">
        <v>0</v>
      </c>
    </row>
    <row r="3900" spans="1:13" x14ac:dyDescent="0.2">
      <c r="A3900">
        <v>6570823</v>
      </c>
      <c r="B3900" t="s">
        <v>13408</v>
      </c>
      <c r="C3900" t="s">
        <v>13501</v>
      </c>
      <c r="D3900" t="s">
        <v>13509</v>
      </c>
      <c r="E3900" t="s">
        <v>13410</v>
      </c>
      <c r="F3900" t="s">
        <v>13502</v>
      </c>
      <c r="G3900" t="s">
        <v>13510</v>
      </c>
      <c r="H3900">
        <v>0</v>
      </c>
      <c r="I3900">
        <v>0</v>
      </c>
      <c r="J3900">
        <v>1</v>
      </c>
      <c r="K3900">
        <v>0</v>
      </c>
      <c r="L3900">
        <v>0</v>
      </c>
      <c r="M3900">
        <v>0</v>
      </c>
    </row>
    <row r="3901" spans="1:13" x14ac:dyDescent="0.2">
      <c r="A3901">
        <v>6570834</v>
      </c>
      <c r="B3901" t="s">
        <v>13408</v>
      </c>
      <c r="C3901" t="s">
        <v>13501</v>
      </c>
      <c r="D3901" t="s">
        <v>13511</v>
      </c>
      <c r="E3901" t="s">
        <v>13410</v>
      </c>
      <c r="F3901" t="s">
        <v>13502</v>
      </c>
      <c r="G3901" t="s">
        <v>13512</v>
      </c>
      <c r="H3901">
        <v>0</v>
      </c>
      <c r="I3901">
        <v>0</v>
      </c>
      <c r="J3901">
        <v>1</v>
      </c>
      <c r="K3901">
        <v>0</v>
      </c>
      <c r="L3901">
        <v>0</v>
      </c>
      <c r="M3901">
        <v>0</v>
      </c>
    </row>
    <row r="3902" spans="1:13" x14ac:dyDescent="0.2">
      <c r="A3902">
        <v>6570012</v>
      </c>
      <c r="B3902" t="s">
        <v>13408</v>
      </c>
      <c r="C3902" t="s">
        <v>13501</v>
      </c>
      <c r="D3902" t="s">
        <v>13513</v>
      </c>
      <c r="E3902" t="s">
        <v>13410</v>
      </c>
      <c r="F3902" t="s">
        <v>13502</v>
      </c>
      <c r="G3902" t="s">
        <v>13514</v>
      </c>
      <c r="H3902">
        <v>0</v>
      </c>
      <c r="I3902">
        <v>0</v>
      </c>
      <c r="J3902">
        <v>0</v>
      </c>
      <c r="K3902">
        <v>0</v>
      </c>
      <c r="L3902">
        <v>0</v>
      </c>
      <c r="M3902">
        <v>0</v>
      </c>
    </row>
    <row r="3903" spans="1:13" x14ac:dyDescent="0.2">
      <c r="A3903">
        <v>6570803</v>
      </c>
      <c r="B3903" t="s">
        <v>13408</v>
      </c>
      <c r="C3903" t="s">
        <v>13501</v>
      </c>
      <c r="D3903" t="s">
        <v>13515</v>
      </c>
      <c r="E3903" t="s">
        <v>13410</v>
      </c>
      <c r="F3903" t="s">
        <v>13502</v>
      </c>
      <c r="G3903" t="s">
        <v>13516</v>
      </c>
      <c r="H3903">
        <v>0</v>
      </c>
      <c r="I3903">
        <v>1</v>
      </c>
      <c r="J3903">
        <v>0</v>
      </c>
      <c r="K3903">
        <v>0</v>
      </c>
      <c r="L3903">
        <v>0</v>
      </c>
      <c r="M3903">
        <v>0</v>
      </c>
    </row>
    <row r="3904" spans="1:13" x14ac:dyDescent="0.2">
      <c r="A3904">
        <v>6570846</v>
      </c>
      <c r="B3904" t="s">
        <v>13408</v>
      </c>
      <c r="C3904" t="s">
        <v>13501</v>
      </c>
      <c r="D3904" t="s">
        <v>13517</v>
      </c>
      <c r="E3904" t="s">
        <v>13410</v>
      </c>
      <c r="F3904" t="s">
        <v>13502</v>
      </c>
      <c r="G3904" t="s">
        <v>13518</v>
      </c>
      <c r="H3904">
        <v>0</v>
      </c>
      <c r="I3904">
        <v>0</v>
      </c>
      <c r="J3904">
        <v>1</v>
      </c>
      <c r="K3904">
        <v>0</v>
      </c>
      <c r="L3904">
        <v>0</v>
      </c>
      <c r="M3904">
        <v>0</v>
      </c>
    </row>
    <row r="3905" spans="1:13" x14ac:dyDescent="0.2">
      <c r="A3905">
        <v>6570845</v>
      </c>
      <c r="B3905" t="s">
        <v>13408</v>
      </c>
      <c r="C3905" t="s">
        <v>13501</v>
      </c>
      <c r="D3905" t="s">
        <v>13519</v>
      </c>
      <c r="E3905" t="s">
        <v>13410</v>
      </c>
      <c r="F3905" t="s">
        <v>13502</v>
      </c>
      <c r="G3905" t="s">
        <v>13520</v>
      </c>
      <c r="H3905">
        <v>0</v>
      </c>
      <c r="I3905">
        <v>0</v>
      </c>
      <c r="J3905">
        <v>1</v>
      </c>
      <c r="K3905">
        <v>0</v>
      </c>
      <c r="L3905">
        <v>0</v>
      </c>
      <c r="M3905">
        <v>0</v>
      </c>
    </row>
    <row r="3906" spans="1:13" x14ac:dyDescent="0.2">
      <c r="A3906">
        <v>6570856</v>
      </c>
      <c r="B3906" t="s">
        <v>13408</v>
      </c>
      <c r="C3906" t="s">
        <v>13501</v>
      </c>
      <c r="D3906" t="s">
        <v>13521</v>
      </c>
      <c r="E3906" t="s">
        <v>13410</v>
      </c>
      <c r="F3906" t="s">
        <v>13502</v>
      </c>
      <c r="G3906" t="s">
        <v>13522</v>
      </c>
      <c r="H3906">
        <v>0</v>
      </c>
      <c r="I3906">
        <v>0</v>
      </c>
      <c r="J3906">
        <v>0</v>
      </c>
      <c r="K3906">
        <v>0</v>
      </c>
      <c r="L3906">
        <v>0</v>
      </c>
      <c r="M3906">
        <v>0</v>
      </c>
    </row>
    <row r="3907" spans="1:13" x14ac:dyDescent="0.2">
      <c r="A3907">
        <v>6570103</v>
      </c>
      <c r="B3907" t="s">
        <v>13408</v>
      </c>
      <c r="C3907" t="s">
        <v>13501</v>
      </c>
      <c r="D3907" t="s">
        <v>13523</v>
      </c>
      <c r="E3907" t="s">
        <v>13410</v>
      </c>
      <c r="F3907" t="s">
        <v>13502</v>
      </c>
      <c r="G3907" t="s">
        <v>13524</v>
      </c>
      <c r="H3907">
        <v>0</v>
      </c>
      <c r="I3907">
        <v>1</v>
      </c>
      <c r="J3907">
        <v>0</v>
      </c>
      <c r="K3907">
        <v>0</v>
      </c>
      <c r="L3907">
        <v>0</v>
      </c>
      <c r="M3907">
        <v>0</v>
      </c>
    </row>
    <row r="3908" spans="1:13" x14ac:dyDescent="0.2">
      <c r="A3908">
        <v>6570817</v>
      </c>
      <c r="B3908" t="s">
        <v>13408</v>
      </c>
      <c r="C3908" t="s">
        <v>13501</v>
      </c>
      <c r="D3908" t="s">
        <v>13525</v>
      </c>
      <c r="E3908" t="s">
        <v>13410</v>
      </c>
      <c r="F3908" t="s">
        <v>13502</v>
      </c>
      <c r="G3908" t="s">
        <v>13526</v>
      </c>
      <c r="H3908">
        <v>0</v>
      </c>
      <c r="I3908">
        <v>0</v>
      </c>
      <c r="J3908">
        <v>1</v>
      </c>
      <c r="K3908">
        <v>0</v>
      </c>
      <c r="L3908">
        <v>0</v>
      </c>
      <c r="M3908">
        <v>0</v>
      </c>
    </row>
    <row r="3909" spans="1:13" x14ac:dyDescent="0.2">
      <c r="A3909">
        <v>6570042</v>
      </c>
      <c r="B3909" t="s">
        <v>13408</v>
      </c>
      <c r="C3909" t="s">
        <v>13501</v>
      </c>
      <c r="D3909" t="s">
        <v>13527</v>
      </c>
      <c r="E3909" t="s">
        <v>13410</v>
      </c>
      <c r="F3909" t="s">
        <v>13502</v>
      </c>
      <c r="G3909" t="s">
        <v>13528</v>
      </c>
      <c r="H3909">
        <v>0</v>
      </c>
      <c r="I3909">
        <v>0</v>
      </c>
      <c r="J3909">
        <v>1</v>
      </c>
      <c r="K3909">
        <v>0</v>
      </c>
      <c r="L3909">
        <v>0</v>
      </c>
      <c r="M3909">
        <v>0</v>
      </c>
    </row>
    <row r="3910" spans="1:13" x14ac:dyDescent="0.2">
      <c r="A3910">
        <v>6570838</v>
      </c>
      <c r="B3910" t="s">
        <v>13408</v>
      </c>
      <c r="C3910" t="s">
        <v>13501</v>
      </c>
      <c r="D3910" t="s">
        <v>6960</v>
      </c>
      <c r="E3910" t="s">
        <v>13410</v>
      </c>
      <c r="F3910" t="s">
        <v>13502</v>
      </c>
      <c r="G3910" t="s">
        <v>6961</v>
      </c>
      <c r="H3910">
        <v>0</v>
      </c>
      <c r="I3910">
        <v>0</v>
      </c>
      <c r="J3910">
        <v>1</v>
      </c>
      <c r="K3910">
        <v>0</v>
      </c>
      <c r="L3910">
        <v>0</v>
      </c>
      <c r="M3910">
        <v>0</v>
      </c>
    </row>
    <row r="3911" spans="1:13" x14ac:dyDescent="0.2">
      <c r="A3911">
        <v>6570843</v>
      </c>
      <c r="B3911" t="s">
        <v>13408</v>
      </c>
      <c r="C3911" t="s">
        <v>13501</v>
      </c>
      <c r="D3911" t="s">
        <v>13529</v>
      </c>
      <c r="E3911" t="s">
        <v>13410</v>
      </c>
      <c r="F3911" t="s">
        <v>13502</v>
      </c>
      <c r="G3911" t="s">
        <v>13530</v>
      </c>
      <c r="H3911">
        <v>0</v>
      </c>
      <c r="I3911">
        <v>0</v>
      </c>
      <c r="J3911">
        <v>0</v>
      </c>
      <c r="K3911">
        <v>0</v>
      </c>
      <c r="L3911">
        <v>0</v>
      </c>
      <c r="M3911">
        <v>0</v>
      </c>
    </row>
    <row r="3912" spans="1:13" x14ac:dyDescent="0.2">
      <c r="A3912">
        <v>6570043</v>
      </c>
      <c r="B3912" t="s">
        <v>13408</v>
      </c>
      <c r="C3912" t="s">
        <v>13501</v>
      </c>
      <c r="D3912" t="s">
        <v>13531</v>
      </c>
      <c r="E3912" t="s">
        <v>13410</v>
      </c>
      <c r="F3912" t="s">
        <v>13502</v>
      </c>
      <c r="G3912" t="s">
        <v>13532</v>
      </c>
      <c r="H3912">
        <v>0</v>
      </c>
      <c r="I3912">
        <v>0</v>
      </c>
      <c r="J3912">
        <v>1</v>
      </c>
      <c r="K3912">
        <v>0</v>
      </c>
      <c r="L3912">
        <v>0</v>
      </c>
      <c r="M3912">
        <v>0</v>
      </c>
    </row>
    <row r="3913" spans="1:13" x14ac:dyDescent="0.2">
      <c r="A3913">
        <v>6570852</v>
      </c>
      <c r="B3913" t="s">
        <v>13408</v>
      </c>
      <c r="C3913" t="s">
        <v>13501</v>
      </c>
      <c r="D3913" t="s">
        <v>13533</v>
      </c>
      <c r="E3913" t="s">
        <v>13410</v>
      </c>
      <c r="F3913" t="s">
        <v>13502</v>
      </c>
      <c r="G3913" t="s">
        <v>13534</v>
      </c>
      <c r="H3913">
        <v>0</v>
      </c>
      <c r="I3913">
        <v>0</v>
      </c>
      <c r="J3913">
        <v>1</v>
      </c>
      <c r="K3913">
        <v>0</v>
      </c>
      <c r="L3913">
        <v>0</v>
      </c>
      <c r="M3913">
        <v>0</v>
      </c>
    </row>
    <row r="3914" spans="1:13" x14ac:dyDescent="0.2">
      <c r="A3914">
        <v>6570833</v>
      </c>
      <c r="B3914" t="s">
        <v>13408</v>
      </c>
      <c r="C3914" t="s">
        <v>13501</v>
      </c>
      <c r="D3914" t="s">
        <v>13535</v>
      </c>
      <c r="E3914" t="s">
        <v>13410</v>
      </c>
      <c r="F3914" t="s">
        <v>13502</v>
      </c>
      <c r="G3914" t="s">
        <v>13536</v>
      </c>
      <c r="H3914">
        <v>0</v>
      </c>
      <c r="I3914">
        <v>0</v>
      </c>
      <c r="J3914">
        <v>1</v>
      </c>
      <c r="K3914">
        <v>0</v>
      </c>
      <c r="L3914">
        <v>0</v>
      </c>
      <c r="M3914">
        <v>0</v>
      </c>
    </row>
    <row r="3915" spans="1:13" x14ac:dyDescent="0.2">
      <c r="A3915">
        <v>6570017</v>
      </c>
      <c r="B3915" t="s">
        <v>13408</v>
      </c>
      <c r="C3915" t="s">
        <v>13501</v>
      </c>
      <c r="D3915" t="s">
        <v>13537</v>
      </c>
      <c r="E3915" t="s">
        <v>13410</v>
      </c>
      <c r="F3915" t="s">
        <v>13502</v>
      </c>
      <c r="G3915" t="s">
        <v>13538</v>
      </c>
      <c r="H3915">
        <v>0</v>
      </c>
      <c r="I3915">
        <v>0</v>
      </c>
      <c r="J3915">
        <v>0</v>
      </c>
      <c r="K3915">
        <v>0</v>
      </c>
      <c r="L3915">
        <v>0</v>
      </c>
      <c r="M3915">
        <v>0</v>
      </c>
    </row>
    <row r="3916" spans="1:13" x14ac:dyDescent="0.2">
      <c r="A3916">
        <v>6570014</v>
      </c>
      <c r="B3916" t="s">
        <v>13408</v>
      </c>
      <c r="C3916" t="s">
        <v>13501</v>
      </c>
      <c r="D3916" t="s">
        <v>13539</v>
      </c>
      <c r="E3916" t="s">
        <v>13410</v>
      </c>
      <c r="F3916" t="s">
        <v>13502</v>
      </c>
      <c r="G3916" t="s">
        <v>13540</v>
      </c>
      <c r="H3916">
        <v>0</v>
      </c>
      <c r="I3916">
        <v>0</v>
      </c>
      <c r="J3916">
        <v>1</v>
      </c>
      <c r="K3916">
        <v>0</v>
      </c>
      <c r="L3916">
        <v>0</v>
      </c>
      <c r="M3916">
        <v>0</v>
      </c>
    </row>
    <row r="3917" spans="1:13" x14ac:dyDescent="0.2">
      <c r="A3917">
        <v>6570055</v>
      </c>
      <c r="B3917" t="s">
        <v>13408</v>
      </c>
      <c r="C3917" t="s">
        <v>13501</v>
      </c>
      <c r="D3917" t="s">
        <v>13541</v>
      </c>
      <c r="E3917" t="s">
        <v>13410</v>
      </c>
      <c r="F3917" t="s">
        <v>13502</v>
      </c>
      <c r="G3917" t="s">
        <v>13542</v>
      </c>
      <c r="H3917">
        <v>0</v>
      </c>
      <c r="I3917">
        <v>0</v>
      </c>
      <c r="J3917">
        <v>1</v>
      </c>
      <c r="K3917">
        <v>0</v>
      </c>
      <c r="L3917">
        <v>0</v>
      </c>
      <c r="M3917">
        <v>0</v>
      </c>
    </row>
    <row r="3918" spans="1:13" x14ac:dyDescent="0.2">
      <c r="A3918">
        <v>6570057</v>
      </c>
      <c r="B3918" t="s">
        <v>13408</v>
      </c>
      <c r="C3918" t="s">
        <v>13501</v>
      </c>
      <c r="D3918" t="s">
        <v>13543</v>
      </c>
      <c r="E3918" t="s">
        <v>13410</v>
      </c>
      <c r="F3918" t="s">
        <v>13502</v>
      </c>
      <c r="G3918" t="s">
        <v>13544</v>
      </c>
      <c r="H3918">
        <v>0</v>
      </c>
      <c r="I3918">
        <v>0</v>
      </c>
      <c r="J3918">
        <v>1</v>
      </c>
      <c r="K3918">
        <v>0</v>
      </c>
      <c r="L3918">
        <v>0</v>
      </c>
      <c r="M3918">
        <v>0</v>
      </c>
    </row>
    <row r="3919" spans="1:13" x14ac:dyDescent="0.2">
      <c r="A3919">
        <v>6570052</v>
      </c>
      <c r="B3919" t="s">
        <v>13408</v>
      </c>
      <c r="C3919" t="s">
        <v>13501</v>
      </c>
      <c r="D3919" t="s">
        <v>13545</v>
      </c>
      <c r="E3919" t="s">
        <v>13410</v>
      </c>
      <c r="F3919" t="s">
        <v>13502</v>
      </c>
      <c r="G3919" t="s">
        <v>13546</v>
      </c>
      <c r="H3919">
        <v>0</v>
      </c>
      <c r="I3919">
        <v>0</v>
      </c>
      <c r="J3919">
        <v>1</v>
      </c>
      <c r="K3919">
        <v>0</v>
      </c>
      <c r="L3919">
        <v>0</v>
      </c>
      <c r="M3919">
        <v>0</v>
      </c>
    </row>
    <row r="3920" spans="1:13" x14ac:dyDescent="0.2">
      <c r="A3920">
        <v>6570832</v>
      </c>
      <c r="B3920" t="s">
        <v>13408</v>
      </c>
      <c r="C3920" t="s">
        <v>13501</v>
      </c>
      <c r="D3920" t="s">
        <v>13547</v>
      </c>
      <c r="E3920" t="s">
        <v>13410</v>
      </c>
      <c r="F3920" t="s">
        <v>13502</v>
      </c>
      <c r="G3920" t="s">
        <v>13548</v>
      </c>
      <c r="H3920">
        <v>0</v>
      </c>
      <c r="I3920">
        <v>0</v>
      </c>
      <c r="J3920">
        <v>1</v>
      </c>
      <c r="K3920">
        <v>0</v>
      </c>
      <c r="L3920">
        <v>0</v>
      </c>
      <c r="M3920">
        <v>0</v>
      </c>
    </row>
    <row r="3921" spans="1:13" x14ac:dyDescent="0.2">
      <c r="A3921">
        <v>6570034</v>
      </c>
      <c r="B3921" t="s">
        <v>13408</v>
      </c>
      <c r="C3921" t="s">
        <v>13501</v>
      </c>
      <c r="D3921" t="s">
        <v>11505</v>
      </c>
      <c r="E3921" t="s">
        <v>13410</v>
      </c>
      <c r="F3921" t="s">
        <v>13502</v>
      </c>
      <c r="G3921" t="s">
        <v>13549</v>
      </c>
      <c r="H3921">
        <v>0</v>
      </c>
      <c r="I3921">
        <v>0</v>
      </c>
      <c r="J3921">
        <v>1</v>
      </c>
      <c r="K3921">
        <v>0</v>
      </c>
      <c r="L3921">
        <v>0</v>
      </c>
      <c r="M3921">
        <v>0</v>
      </c>
    </row>
    <row r="3922" spans="1:13" x14ac:dyDescent="0.2">
      <c r="A3922">
        <v>6570024</v>
      </c>
      <c r="B3922" t="s">
        <v>13408</v>
      </c>
      <c r="C3922" t="s">
        <v>13501</v>
      </c>
      <c r="D3922" t="s">
        <v>13550</v>
      </c>
      <c r="E3922" t="s">
        <v>13410</v>
      </c>
      <c r="F3922" t="s">
        <v>13502</v>
      </c>
      <c r="G3922" t="s">
        <v>13551</v>
      </c>
      <c r="H3922">
        <v>0</v>
      </c>
      <c r="I3922">
        <v>0</v>
      </c>
      <c r="J3922">
        <v>1</v>
      </c>
      <c r="K3922">
        <v>0</v>
      </c>
      <c r="L3922">
        <v>0</v>
      </c>
      <c r="M3922">
        <v>0</v>
      </c>
    </row>
    <row r="3923" spans="1:13" x14ac:dyDescent="0.2">
      <c r="A3923">
        <v>6570816</v>
      </c>
      <c r="B3923" t="s">
        <v>13408</v>
      </c>
      <c r="C3923" t="s">
        <v>13501</v>
      </c>
      <c r="D3923" t="s">
        <v>13552</v>
      </c>
      <c r="E3923" t="s">
        <v>13410</v>
      </c>
      <c r="F3923" t="s">
        <v>13502</v>
      </c>
      <c r="G3923" t="s">
        <v>13553</v>
      </c>
      <c r="H3923">
        <v>0</v>
      </c>
      <c r="I3923">
        <v>0</v>
      </c>
      <c r="J3923">
        <v>1</v>
      </c>
      <c r="K3923">
        <v>0</v>
      </c>
      <c r="L3923">
        <v>0</v>
      </c>
      <c r="M3923">
        <v>0</v>
      </c>
    </row>
    <row r="3924" spans="1:13" x14ac:dyDescent="0.2">
      <c r="A3924">
        <v>6570826</v>
      </c>
      <c r="B3924" t="s">
        <v>13408</v>
      </c>
      <c r="C3924" t="s">
        <v>13501</v>
      </c>
      <c r="D3924" t="s">
        <v>13554</v>
      </c>
      <c r="E3924" t="s">
        <v>13410</v>
      </c>
      <c r="F3924" t="s">
        <v>13502</v>
      </c>
      <c r="G3924" t="s">
        <v>13555</v>
      </c>
      <c r="H3924">
        <v>0</v>
      </c>
      <c r="I3924">
        <v>0</v>
      </c>
      <c r="J3924">
        <v>1</v>
      </c>
      <c r="K3924">
        <v>0</v>
      </c>
      <c r="L3924">
        <v>0</v>
      </c>
      <c r="M3924">
        <v>0</v>
      </c>
    </row>
    <row r="3925" spans="1:13" x14ac:dyDescent="0.2">
      <c r="A3925">
        <v>6570025</v>
      </c>
      <c r="B3925" t="s">
        <v>13408</v>
      </c>
      <c r="C3925" t="s">
        <v>13501</v>
      </c>
      <c r="D3925" t="s">
        <v>13556</v>
      </c>
      <c r="E3925" t="s">
        <v>13410</v>
      </c>
      <c r="F3925" t="s">
        <v>13502</v>
      </c>
      <c r="G3925" t="s">
        <v>13557</v>
      </c>
      <c r="H3925">
        <v>0</v>
      </c>
      <c r="I3925">
        <v>0</v>
      </c>
      <c r="J3925">
        <v>1</v>
      </c>
      <c r="K3925">
        <v>0</v>
      </c>
      <c r="L3925">
        <v>0</v>
      </c>
      <c r="M3925">
        <v>0</v>
      </c>
    </row>
    <row r="3926" spans="1:13" x14ac:dyDescent="0.2">
      <c r="A3926">
        <v>6570801</v>
      </c>
      <c r="B3926" t="s">
        <v>13408</v>
      </c>
      <c r="C3926" t="s">
        <v>13501</v>
      </c>
      <c r="D3926" t="s">
        <v>13558</v>
      </c>
      <c r="E3926" t="s">
        <v>13410</v>
      </c>
      <c r="F3926" t="s">
        <v>13502</v>
      </c>
      <c r="G3926" t="s">
        <v>13559</v>
      </c>
      <c r="H3926">
        <v>0</v>
      </c>
      <c r="I3926">
        <v>1</v>
      </c>
      <c r="J3926">
        <v>0</v>
      </c>
      <c r="K3926">
        <v>0</v>
      </c>
      <c r="L3926">
        <v>0</v>
      </c>
      <c r="M3926">
        <v>0</v>
      </c>
    </row>
    <row r="3927" spans="1:13" x14ac:dyDescent="0.2">
      <c r="A3927">
        <v>6570814</v>
      </c>
      <c r="B3927" t="s">
        <v>13408</v>
      </c>
      <c r="C3927" t="s">
        <v>13501</v>
      </c>
      <c r="D3927" t="s">
        <v>13560</v>
      </c>
      <c r="E3927" t="s">
        <v>13410</v>
      </c>
      <c r="F3927" t="s">
        <v>13502</v>
      </c>
      <c r="G3927" t="s">
        <v>13561</v>
      </c>
      <c r="H3927">
        <v>0</v>
      </c>
      <c r="I3927">
        <v>0</v>
      </c>
      <c r="J3927">
        <v>1</v>
      </c>
      <c r="K3927">
        <v>0</v>
      </c>
      <c r="L3927">
        <v>0</v>
      </c>
      <c r="M3927">
        <v>0</v>
      </c>
    </row>
    <row r="3928" spans="1:13" x14ac:dyDescent="0.2">
      <c r="A3928">
        <v>6570021</v>
      </c>
      <c r="B3928" t="s">
        <v>13408</v>
      </c>
      <c r="C3928" t="s">
        <v>13501</v>
      </c>
      <c r="D3928" t="s">
        <v>10414</v>
      </c>
      <c r="E3928" t="s">
        <v>13410</v>
      </c>
      <c r="F3928" t="s">
        <v>13502</v>
      </c>
      <c r="G3928" t="s">
        <v>11336</v>
      </c>
      <c r="H3928">
        <v>0</v>
      </c>
      <c r="I3928">
        <v>0</v>
      </c>
      <c r="J3928">
        <v>0</v>
      </c>
      <c r="K3928">
        <v>0</v>
      </c>
      <c r="L3928">
        <v>0</v>
      </c>
      <c r="M3928">
        <v>0</v>
      </c>
    </row>
    <row r="3929" spans="1:13" x14ac:dyDescent="0.2">
      <c r="A3929">
        <v>6570036</v>
      </c>
      <c r="B3929" t="s">
        <v>13408</v>
      </c>
      <c r="C3929" t="s">
        <v>13501</v>
      </c>
      <c r="D3929" t="s">
        <v>13562</v>
      </c>
      <c r="E3929" t="s">
        <v>13410</v>
      </c>
      <c r="F3929" t="s">
        <v>13502</v>
      </c>
      <c r="G3929" t="s">
        <v>13563</v>
      </c>
      <c r="H3929">
        <v>0</v>
      </c>
      <c r="I3929">
        <v>0</v>
      </c>
      <c r="J3929">
        <v>1</v>
      </c>
      <c r="K3929">
        <v>0</v>
      </c>
      <c r="L3929">
        <v>0</v>
      </c>
      <c r="M3929">
        <v>0</v>
      </c>
    </row>
    <row r="3930" spans="1:13" x14ac:dyDescent="0.2">
      <c r="A3930">
        <v>6570044</v>
      </c>
      <c r="B3930" t="s">
        <v>13408</v>
      </c>
      <c r="C3930" t="s">
        <v>13501</v>
      </c>
      <c r="D3930" t="s">
        <v>13564</v>
      </c>
      <c r="E3930" t="s">
        <v>13410</v>
      </c>
      <c r="F3930" t="s">
        <v>13502</v>
      </c>
      <c r="G3930" t="s">
        <v>13565</v>
      </c>
      <c r="H3930">
        <v>0</v>
      </c>
      <c r="I3930">
        <v>0</v>
      </c>
      <c r="J3930">
        <v>1</v>
      </c>
      <c r="K3930">
        <v>0</v>
      </c>
      <c r="L3930">
        <v>0</v>
      </c>
      <c r="M3930">
        <v>0</v>
      </c>
    </row>
    <row r="3931" spans="1:13" x14ac:dyDescent="0.2">
      <c r="A3931">
        <v>6570015</v>
      </c>
      <c r="B3931" t="s">
        <v>13408</v>
      </c>
      <c r="C3931" t="s">
        <v>13501</v>
      </c>
      <c r="D3931" t="s">
        <v>13566</v>
      </c>
      <c r="E3931" t="s">
        <v>13410</v>
      </c>
      <c r="F3931" t="s">
        <v>13502</v>
      </c>
      <c r="G3931" t="s">
        <v>13567</v>
      </c>
      <c r="H3931">
        <v>0</v>
      </c>
      <c r="I3931">
        <v>0</v>
      </c>
      <c r="J3931">
        <v>1</v>
      </c>
      <c r="K3931">
        <v>0</v>
      </c>
      <c r="L3931">
        <v>0</v>
      </c>
      <c r="M3931">
        <v>0</v>
      </c>
    </row>
    <row r="3932" spans="1:13" x14ac:dyDescent="0.2">
      <c r="A3932">
        <v>6570068</v>
      </c>
      <c r="B3932" t="s">
        <v>13408</v>
      </c>
      <c r="C3932" t="s">
        <v>13501</v>
      </c>
      <c r="D3932" t="s">
        <v>13568</v>
      </c>
      <c r="E3932" t="s">
        <v>13410</v>
      </c>
      <c r="F3932" t="s">
        <v>13502</v>
      </c>
      <c r="G3932" t="s">
        <v>13569</v>
      </c>
      <c r="H3932">
        <v>0</v>
      </c>
      <c r="I3932">
        <v>0</v>
      </c>
      <c r="J3932">
        <v>1</v>
      </c>
      <c r="K3932">
        <v>0</v>
      </c>
      <c r="L3932">
        <v>0</v>
      </c>
      <c r="M3932">
        <v>0</v>
      </c>
    </row>
    <row r="3933" spans="1:13" x14ac:dyDescent="0.2">
      <c r="A3933">
        <v>6570016</v>
      </c>
      <c r="B3933" t="s">
        <v>13408</v>
      </c>
      <c r="C3933" t="s">
        <v>13501</v>
      </c>
      <c r="D3933" t="s">
        <v>13570</v>
      </c>
      <c r="E3933" t="s">
        <v>13410</v>
      </c>
      <c r="F3933" t="s">
        <v>13502</v>
      </c>
      <c r="G3933" t="s">
        <v>13571</v>
      </c>
      <c r="H3933">
        <v>0</v>
      </c>
      <c r="I3933">
        <v>0</v>
      </c>
      <c r="J3933">
        <v>0</v>
      </c>
      <c r="K3933">
        <v>0</v>
      </c>
      <c r="L3933">
        <v>0</v>
      </c>
      <c r="M3933">
        <v>0</v>
      </c>
    </row>
    <row r="3934" spans="1:13" x14ac:dyDescent="0.2">
      <c r="A3934">
        <v>6570066</v>
      </c>
      <c r="B3934" t="s">
        <v>13408</v>
      </c>
      <c r="C3934" t="s">
        <v>13501</v>
      </c>
      <c r="D3934" t="s">
        <v>13572</v>
      </c>
      <c r="E3934" t="s">
        <v>13410</v>
      </c>
      <c r="F3934" t="s">
        <v>13502</v>
      </c>
      <c r="G3934" t="s">
        <v>13573</v>
      </c>
      <c r="H3934">
        <v>0</v>
      </c>
      <c r="I3934">
        <v>0</v>
      </c>
      <c r="J3934">
        <v>1</v>
      </c>
      <c r="K3934">
        <v>0</v>
      </c>
      <c r="L3934">
        <v>0</v>
      </c>
      <c r="M3934">
        <v>0</v>
      </c>
    </row>
    <row r="3935" spans="1:13" x14ac:dyDescent="0.2">
      <c r="A3935">
        <v>6570067</v>
      </c>
      <c r="B3935" t="s">
        <v>13408</v>
      </c>
      <c r="C3935" t="s">
        <v>13501</v>
      </c>
      <c r="D3935" t="s">
        <v>13574</v>
      </c>
      <c r="E3935" t="s">
        <v>13410</v>
      </c>
      <c r="F3935" t="s">
        <v>13502</v>
      </c>
      <c r="G3935" t="s">
        <v>13575</v>
      </c>
      <c r="H3935">
        <v>0</v>
      </c>
      <c r="I3935">
        <v>0</v>
      </c>
      <c r="J3935">
        <v>1</v>
      </c>
      <c r="K3935">
        <v>0</v>
      </c>
      <c r="L3935">
        <v>0</v>
      </c>
      <c r="M3935">
        <v>0</v>
      </c>
    </row>
    <row r="3936" spans="1:13" x14ac:dyDescent="0.2">
      <c r="A3936">
        <v>6570059</v>
      </c>
      <c r="B3936" t="s">
        <v>13408</v>
      </c>
      <c r="C3936" t="s">
        <v>13501</v>
      </c>
      <c r="D3936" t="s">
        <v>13576</v>
      </c>
      <c r="E3936" t="s">
        <v>13410</v>
      </c>
      <c r="F3936" t="s">
        <v>13502</v>
      </c>
      <c r="G3936" t="s">
        <v>13577</v>
      </c>
      <c r="H3936">
        <v>0</v>
      </c>
      <c r="I3936">
        <v>0</v>
      </c>
      <c r="J3936">
        <v>1</v>
      </c>
      <c r="K3936">
        <v>0</v>
      </c>
      <c r="L3936">
        <v>0</v>
      </c>
      <c r="M3936">
        <v>0</v>
      </c>
    </row>
    <row r="3937" spans="1:13" x14ac:dyDescent="0.2">
      <c r="A3937">
        <v>6570002</v>
      </c>
      <c r="B3937" t="s">
        <v>13408</v>
      </c>
      <c r="C3937" t="s">
        <v>13501</v>
      </c>
      <c r="D3937" t="s">
        <v>13578</v>
      </c>
      <c r="E3937" t="s">
        <v>13410</v>
      </c>
      <c r="F3937" t="s">
        <v>13502</v>
      </c>
      <c r="G3937" t="s">
        <v>13579</v>
      </c>
      <c r="H3937">
        <v>0</v>
      </c>
      <c r="I3937">
        <v>1</v>
      </c>
      <c r="J3937">
        <v>0</v>
      </c>
      <c r="K3937">
        <v>0</v>
      </c>
      <c r="L3937">
        <v>0</v>
      </c>
      <c r="M3937">
        <v>0</v>
      </c>
    </row>
    <row r="3938" spans="1:13" x14ac:dyDescent="0.2">
      <c r="A3938">
        <v>6570045</v>
      </c>
      <c r="B3938" t="s">
        <v>13408</v>
      </c>
      <c r="C3938" t="s">
        <v>13501</v>
      </c>
      <c r="D3938" t="s">
        <v>13580</v>
      </c>
      <c r="E3938" t="s">
        <v>13410</v>
      </c>
      <c r="F3938" t="s">
        <v>13502</v>
      </c>
      <c r="G3938" t="s">
        <v>13581</v>
      </c>
      <c r="H3938">
        <v>0</v>
      </c>
      <c r="I3938">
        <v>0</v>
      </c>
      <c r="J3938">
        <v>1</v>
      </c>
      <c r="K3938">
        <v>0</v>
      </c>
      <c r="L3938">
        <v>0</v>
      </c>
      <c r="M3938">
        <v>0</v>
      </c>
    </row>
    <row r="3939" spans="1:13" x14ac:dyDescent="0.2">
      <c r="A3939">
        <v>6570058</v>
      </c>
      <c r="B3939" t="s">
        <v>13408</v>
      </c>
      <c r="C3939" t="s">
        <v>13501</v>
      </c>
      <c r="D3939" t="s">
        <v>13582</v>
      </c>
      <c r="E3939" t="s">
        <v>13410</v>
      </c>
      <c r="F3939" t="s">
        <v>13502</v>
      </c>
      <c r="G3939" t="s">
        <v>13583</v>
      </c>
      <c r="H3939">
        <v>0</v>
      </c>
      <c r="I3939">
        <v>0</v>
      </c>
      <c r="J3939">
        <v>1</v>
      </c>
      <c r="K3939">
        <v>0</v>
      </c>
      <c r="L3939">
        <v>0</v>
      </c>
      <c r="M3939">
        <v>0</v>
      </c>
    </row>
    <row r="3940" spans="1:13" x14ac:dyDescent="0.2">
      <c r="A3940">
        <v>6570836</v>
      </c>
      <c r="B3940" t="s">
        <v>13408</v>
      </c>
      <c r="C3940" t="s">
        <v>13501</v>
      </c>
      <c r="D3940" t="s">
        <v>13584</v>
      </c>
      <c r="E3940" t="s">
        <v>13410</v>
      </c>
      <c r="F3940" t="s">
        <v>13502</v>
      </c>
      <c r="G3940" t="s">
        <v>13585</v>
      </c>
      <c r="H3940">
        <v>0</v>
      </c>
      <c r="I3940">
        <v>0</v>
      </c>
      <c r="J3940">
        <v>1</v>
      </c>
      <c r="K3940">
        <v>0</v>
      </c>
      <c r="L3940">
        <v>0</v>
      </c>
      <c r="M3940">
        <v>0</v>
      </c>
    </row>
    <row r="3941" spans="1:13" x14ac:dyDescent="0.2">
      <c r="A3941">
        <v>6570804</v>
      </c>
      <c r="B3941" t="s">
        <v>13408</v>
      </c>
      <c r="C3941" t="s">
        <v>13501</v>
      </c>
      <c r="D3941" t="s">
        <v>13586</v>
      </c>
      <c r="E3941" t="s">
        <v>13410</v>
      </c>
      <c r="F3941" t="s">
        <v>13502</v>
      </c>
      <c r="G3941" t="s">
        <v>13587</v>
      </c>
      <c r="H3941">
        <v>0</v>
      </c>
      <c r="I3941">
        <v>0</v>
      </c>
      <c r="J3941">
        <v>1</v>
      </c>
      <c r="K3941">
        <v>0</v>
      </c>
      <c r="L3941">
        <v>0</v>
      </c>
      <c r="M3941">
        <v>0</v>
      </c>
    </row>
    <row r="3942" spans="1:13" x14ac:dyDescent="0.2">
      <c r="A3942">
        <v>6570864</v>
      </c>
      <c r="B3942" t="s">
        <v>13408</v>
      </c>
      <c r="C3942" t="s">
        <v>13501</v>
      </c>
      <c r="D3942" t="s">
        <v>13588</v>
      </c>
      <c r="E3942" t="s">
        <v>13410</v>
      </c>
      <c r="F3942" t="s">
        <v>13502</v>
      </c>
      <c r="G3942" t="s">
        <v>13589</v>
      </c>
      <c r="H3942">
        <v>0</v>
      </c>
      <c r="I3942">
        <v>0</v>
      </c>
      <c r="J3942">
        <v>1</v>
      </c>
      <c r="K3942">
        <v>0</v>
      </c>
      <c r="L3942">
        <v>0</v>
      </c>
      <c r="M3942">
        <v>0</v>
      </c>
    </row>
    <row r="3943" spans="1:13" x14ac:dyDescent="0.2">
      <c r="A3943">
        <v>6570861</v>
      </c>
      <c r="B3943" t="s">
        <v>13408</v>
      </c>
      <c r="C3943" t="s">
        <v>13501</v>
      </c>
      <c r="D3943" t="s">
        <v>13590</v>
      </c>
      <c r="E3943" t="s">
        <v>13410</v>
      </c>
      <c r="F3943" t="s">
        <v>13502</v>
      </c>
      <c r="G3943" t="s">
        <v>13591</v>
      </c>
      <c r="H3943">
        <v>0</v>
      </c>
      <c r="I3943">
        <v>0</v>
      </c>
      <c r="J3943">
        <v>1</v>
      </c>
      <c r="K3943">
        <v>0</v>
      </c>
      <c r="L3943">
        <v>0</v>
      </c>
      <c r="M3943">
        <v>0</v>
      </c>
    </row>
    <row r="3944" spans="1:13" x14ac:dyDescent="0.2">
      <c r="A3944">
        <v>6570018</v>
      </c>
      <c r="B3944" t="s">
        <v>13408</v>
      </c>
      <c r="C3944" t="s">
        <v>13501</v>
      </c>
      <c r="D3944" t="s">
        <v>13592</v>
      </c>
      <c r="E3944" t="s">
        <v>13410</v>
      </c>
      <c r="F3944" t="s">
        <v>13502</v>
      </c>
      <c r="G3944" t="s">
        <v>13593</v>
      </c>
      <c r="H3944">
        <v>0</v>
      </c>
      <c r="I3944">
        <v>1</v>
      </c>
      <c r="J3944">
        <v>0</v>
      </c>
      <c r="K3944">
        <v>0</v>
      </c>
      <c r="L3944">
        <v>0</v>
      </c>
      <c r="M3944">
        <v>0</v>
      </c>
    </row>
    <row r="3945" spans="1:13" x14ac:dyDescent="0.2">
      <c r="A3945">
        <v>6570831</v>
      </c>
      <c r="B3945" t="s">
        <v>13408</v>
      </c>
      <c r="C3945" t="s">
        <v>13501</v>
      </c>
      <c r="D3945" t="s">
        <v>13594</v>
      </c>
      <c r="E3945" t="s">
        <v>13410</v>
      </c>
      <c r="F3945" t="s">
        <v>13502</v>
      </c>
      <c r="G3945" t="s">
        <v>13595</v>
      </c>
      <c r="H3945">
        <v>0</v>
      </c>
      <c r="I3945">
        <v>0</v>
      </c>
      <c r="J3945">
        <v>1</v>
      </c>
      <c r="K3945">
        <v>0</v>
      </c>
      <c r="L3945">
        <v>0</v>
      </c>
      <c r="M3945">
        <v>0</v>
      </c>
    </row>
    <row r="3946" spans="1:13" x14ac:dyDescent="0.2">
      <c r="A3946">
        <v>6570056</v>
      </c>
      <c r="B3946" t="s">
        <v>13408</v>
      </c>
      <c r="C3946" t="s">
        <v>13501</v>
      </c>
      <c r="D3946" t="s">
        <v>13596</v>
      </c>
      <c r="E3946" t="s">
        <v>13410</v>
      </c>
      <c r="F3946" t="s">
        <v>13502</v>
      </c>
      <c r="G3946" t="s">
        <v>13597</v>
      </c>
      <c r="H3946">
        <v>0</v>
      </c>
      <c r="I3946">
        <v>0</v>
      </c>
      <c r="J3946">
        <v>1</v>
      </c>
      <c r="K3946">
        <v>0</v>
      </c>
      <c r="L3946">
        <v>0</v>
      </c>
      <c r="M3946">
        <v>0</v>
      </c>
    </row>
    <row r="3947" spans="1:13" x14ac:dyDescent="0.2">
      <c r="A3947">
        <v>6570063</v>
      </c>
      <c r="B3947" t="s">
        <v>13408</v>
      </c>
      <c r="C3947" t="s">
        <v>13501</v>
      </c>
      <c r="D3947" t="s">
        <v>13598</v>
      </c>
      <c r="E3947" t="s">
        <v>13410</v>
      </c>
      <c r="F3947" t="s">
        <v>13502</v>
      </c>
      <c r="G3947" t="s">
        <v>13599</v>
      </c>
      <c r="H3947">
        <v>0</v>
      </c>
      <c r="I3947">
        <v>0</v>
      </c>
      <c r="J3947">
        <v>1</v>
      </c>
      <c r="K3947">
        <v>0</v>
      </c>
      <c r="L3947">
        <v>0</v>
      </c>
      <c r="M3947">
        <v>0</v>
      </c>
    </row>
    <row r="3948" spans="1:13" x14ac:dyDescent="0.2">
      <c r="A3948">
        <v>6570813</v>
      </c>
      <c r="B3948" t="s">
        <v>13408</v>
      </c>
      <c r="C3948" t="s">
        <v>13501</v>
      </c>
      <c r="D3948" t="s">
        <v>13600</v>
      </c>
      <c r="E3948" t="s">
        <v>13410</v>
      </c>
      <c r="F3948" t="s">
        <v>13502</v>
      </c>
      <c r="G3948" t="s">
        <v>13601</v>
      </c>
      <c r="H3948">
        <v>0</v>
      </c>
      <c r="I3948">
        <v>0</v>
      </c>
      <c r="J3948">
        <v>1</v>
      </c>
      <c r="K3948">
        <v>0</v>
      </c>
      <c r="L3948">
        <v>0</v>
      </c>
      <c r="M3948">
        <v>0</v>
      </c>
    </row>
    <row r="3949" spans="1:13" x14ac:dyDescent="0.2">
      <c r="A3949">
        <v>6570001</v>
      </c>
      <c r="B3949" t="s">
        <v>13408</v>
      </c>
      <c r="C3949" t="s">
        <v>13501</v>
      </c>
      <c r="D3949" t="s">
        <v>13602</v>
      </c>
      <c r="E3949" t="s">
        <v>13410</v>
      </c>
      <c r="F3949" t="s">
        <v>13502</v>
      </c>
      <c r="G3949" t="s">
        <v>13603</v>
      </c>
      <c r="H3949">
        <v>0</v>
      </c>
      <c r="I3949">
        <v>1</v>
      </c>
      <c r="J3949">
        <v>0</v>
      </c>
      <c r="K3949">
        <v>0</v>
      </c>
      <c r="L3949">
        <v>0</v>
      </c>
      <c r="M3949">
        <v>0</v>
      </c>
    </row>
    <row r="3950" spans="1:13" x14ac:dyDescent="0.2">
      <c r="A3950">
        <v>6570023</v>
      </c>
      <c r="B3950" t="s">
        <v>13408</v>
      </c>
      <c r="C3950" t="s">
        <v>13501</v>
      </c>
      <c r="D3950" t="s">
        <v>13604</v>
      </c>
      <c r="E3950" t="s">
        <v>13410</v>
      </c>
      <c r="F3950" t="s">
        <v>13502</v>
      </c>
      <c r="G3950" t="s">
        <v>13605</v>
      </c>
      <c r="H3950">
        <v>0</v>
      </c>
      <c r="I3950">
        <v>0</v>
      </c>
      <c r="J3950">
        <v>1</v>
      </c>
      <c r="K3950">
        <v>0</v>
      </c>
      <c r="L3950">
        <v>0</v>
      </c>
      <c r="M3950">
        <v>0</v>
      </c>
    </row>
    <row r="3951" spans="1:13" x14ac:dyDescent="0.2">
      <c r="A3951">
        <v>6570022</v>
      </c>
      <c r="B3951" t="s">
        <v>13408</v>
      </c>
      <c r="C3951" t="s">
        <v>13501</v>
      </c>
      <c r="D3951" t="s">
        <v>13606</v>
      </c>
      <c r="E3951" t="s">
        <v>13410</v>
      </c>
      <c r="F3951" t="s">
        <v>13502</v>
      </c>
      <c r="G3951" t="s">
        <v>13607</v>
      </c>
      <c r="H3951">
        <v>0</v>
      </c>
      <c r="I3951">
        <v>0</v>
      </c>
      <c r="J3951">
        <v>0</v>
      </c>
      <c r="K3951">
        <v>0</v>
      </c>
      <c r="L3951">
        <v>0</v>
      </c>
      <c r="M3951">
        <v>0</v>
      </c>
    </row>
    <row r="3952" spans="1:13" x14ac:dyDescent="0.2">
      <c r="A3952">
        <v>6570011</v>
      </c>
      <c r="B3952" t="s">
        <v>13408</v>
      </c>
      <c r="C3952" t="s">
        <v>13501</v>
      </c>
      <c r="D3952" t="s">
        <v>13608</v>
      </c>
      <c r="E3952" t="s">
        <v>13410</v>
      </c>
      <c r="F3952" t="s">
        <v>13502</v>
      </c>
      <c r="G3952" t="s">
        <v>13609</v>
      </c>
      <c r="H3952">
        <v>0</v>
      </c>
      <c r="I3952">
        <v>0</v>
      </c>
      <c r="J3952">
        <v>1</v>
      </c>
      <c r="K3952">
        <v>0</v>
      </c>
      <c r="L3952">
        <v>0</v>
      </c>
      <c r="M3952">
        <v>0</v>
      </c>
    </row>
    <row r="3953" spans="1:13" x14ac:dyDescent="0.2">
      <c r="A3953">
        <v>6570062</v>
      </c>
      <c r="B3953" t="s">
        <v>13408</v>
      </c>
      <c r="C3953" t="s">
        <v>13501</v>
      </c>
      <c r="D3953" t="s">
        <v>13610</v>
      </c>
      <c r="E3953" t="s">
        <v>13410</v>
      </c>
      <c r="F3953" t="s">
        <v>13502</v>
      </c>
      <c r="G3953" t="s">
        <v>13611</v>
      </c>
      <c r="H3953">
        <v>0</v>
      </c>
      <c r="I3953">
        <v>0</v>
      </c>
      <c r="J3953">
        <v>0</v>
      </c>
      <c r="K3953">
        <v>0</v>
      </c>
      <c r="L3953">
        <v>0</v>
      </c>
      <c r="M3953">
        <v>0</v>
      </c>
    </row>
    <row r="3954" spans="1:13" x14ac:dyDescent="0.2">
      <c r="A3954">
        <v>6570033</v>
      </c>
      <c r="B3954" t="s">
        <v>13408</v>
      </c>
      <c r="C3954" t="s">
        <v>13501</v>
      </c>
      <c r="D3954" t="s">
        <v>8159</v>
      </c>
      <c r="E3954" t="s">
        <v>13410</v>
      </c>
      <c r="F3954" t="s">
        <v>13502</v>
      </c>
      <c r="G3954" t="s">
        <v>8160</v>
      </c>
      <c r="H3954">
        <v>0</v>
      </c>
      <c r="I3954">
        <v>0</v>
      </c>
      <c r="J3954">
        <v>1</v>
      </c>
      <c r="K3954">
        <v>0</v>
      </c>
      <c r="L3954">
        <v>0</v>
      </c>
      <c r="M3954">
        <v>0</v>
      </c>
    </row>
    <row r="3955" spans="1:13" x14ac:dyDescent="0.2">
      <c r="A3955">
        <v>6570035</v>
      </c>
      <c r="B3955" t="s">
        <v>13408</v>
      </c>
      <c r="C3955" t="s">
        <v>13501</v>
      </c>
      <c r="D3955" t="s">
        <v>13612</v>
      </c>
      <c r="E3955" t="s">
        <v>13410</v>
      </c>
      <c r="F3955" t="s">
        <v>13502</v>
      </c>
      <c r="G3955" t="s">
        <v>13613</v>
      </c>
      <c r="H3955">
        <v>0</v>
      </c>
      <c r="I3955">
        <v>0</v>
      </c>
      <c r="J3955">
        <v>1</v>
      </c>
      <c r="K3955">
        <v>0</v>
      </c>
      <c r="L3955">
        <v>0</v>
      </c>
      <c r="M3955">
        <v>0</v>
      </c>
    </row>
    <row r="3956" spans="1:13" x14ac:dyDescent="0.2">
      <c r="A3956">
        <v>6570032</v>
      </c>
      <c r="B3956" t="s">
        <v>13408</v>
      </c>
      <c r="C3956" t="s">
        <v>13501</v>
      </c>
      <c r="D3956" t="s">
        <v>13614</v>
      </c>
      <c r="E3956" t="s">
        <v>13410</v>
      </c>
      <c r="F3956" t="s">
        <v>13502</v>
      </c>
      <c r="G3956" t="s">
        <v>13615</v>
      </c>
      <c r="H3956">
        <v>0</v>
      </c>
      <c r="I3956">
        <v>0</v>
      </c>
      <c r="J3956">
        <v>1</v>
      </c>
      <c r="K3956">
        <v>0</v>
      </c>
      <c r="L3956">
        <v>0</v>
      </c>
      <c r="M3956">
        <v>0</v>
      </c>
    </row>
    <row r="3957" spans="1:13" x14ac:dyDescent="0.2">
      <c r="A3957">
        <v>6570825</v>
      </c>
      <c r="B3957" t="s">
        <v>13408</v>
      </c>
      <c r="C3957" t="s">
        <v>13501</v>
      </c>
      <c r="D3957" t="s">
        <v>13616</v>
      </c>
      <c r="E3957" t="s">
        <v>13410</v>
      </c>
      <c r="F3957" t="s">
        <v>13502</v>
      </c>
      <c r="G3957" t="s">
        <v>13617</v>
      </c>
      <c r="H3957">
        <v>0</v>
      </c>
      <c r="I3957">
        <v>0</v>
      </c>
      <c r="J3957">
        <v>1</v>
      </c>
      <c r="K3957">
        <v>0</v>
      </c>
      <c r="L3957">
        <v>0</v>
      </c>
      <c r="M3957">
        <v>0</v>
      </c>
    </row>
    <row r="3958" spans="1:13" x14ac:dyDescent="0.2">
      <c r="A3958">
        <v>6570027</v>
      </c>
      <c r="B3958" t="s">
        <v>13408</v>
      </c>
      <c r="C3958" t="s">
        <v>13501</v>
      </c>
      <c r="D3958" t="s">
        <v>13618</v>
      </c>
      <c r="E3958" t="s">
        <v>13410</v>
      </c>
      <c r="F3958" t="s">
        <v>13502</v>
      </c>
      <c r="G3958" t="s">
        <v>13619</v>
      </c>
      <c r="H3958">
        <v>0</v>
      </c>
      <c r="I3958">
        <v>0</v>
      </c>
      <c r="J3958">
        <v>1</v>
      </c>
      <c r="K3958">
        <v>0</v>
      </c>
      <c r="L3958">
        <v>0</v>
      </c>
      <c r="M3958">
        <v>0</v>
      </c>
    </row>
    <row r="3959" spans="1:13" x14ac:dyDescent="0.2">
      <c r="A3959">
        <v>6570811</v>
      </c>
      <c r="B3959" t="s">
        <v>13408</v>
      </c>
      <c r="C3959" t="s">
        <v>13501</v>
      </c>
      <c r="D3959" t="s">
        <v>13620</v>
      </c>
      <c r="E3959" t="s">
        <v>13410</v>
      </c>
      <c r="F3959" t="s">
        <v>13502</v>
      </c>
      <c r="G3959" t="s">
        <v>13621</v>
      </c>
      <c r="H3959">
        <v>0</v>
      </c>
      <c r="I3959">
        <v>0</v>
      </c>
      <c r="J3959">
        <v>1</v>
      </c>
      <c r="K3959">
        <v>0</v>
      </c>
      <c r="L3959">
        <v>0</v>
      </c>
      <c r="M3959">
        <v>0</v>
      </c>
    </row>
    <row r="3960" spans="1:13" x14ac:dyDescent="0.2">
      <c r="A3960">
        <v>6570835</v>
      </c>
      <c r="B3960" t="s">
        <v>13408</v>
      </c>
      <c r="C3960" t="s">
        <v>13501</v>
      </c>
      <c r="D3960" t="s">
        <v>13622</v>
      </c>
      <c r="E3960" t="s">
        <v>13410</v>
      </c>
      <c r="F3960" t="s">
        <v>13502</v>
      </c>
      <c r="G3960" t="s">
        <v>13623</v>
      </c>
      <c r="H3960">
        <v>0</v>
      </c>
      <c r="I3960">
        <v>0</v>
      </c>
      <c r="J3960">
        <v>1</v>
      </c>
      <c r="K3960">
        <v>0</v>
      </c>
      <c r="L3960">
        <v>0</v>
      </c>
      <c r="M3960">
        <v>0</v>
      </c>
    </row>
    <row r="3961" spans="1:13" x14ac:dyDescent="0.2">
      <c r="A3961">
        <v>6570853</v>
      </c>
      <c r="B3961" t="s">
        <v>13408</v>
      </c>
      <c r="C3961" t="s">
        <v>13501</v>
      </c>
      <c r="D3961" t="s">
        <v>13624</v>
      </c>
      <c r="E3961" t="s">
        <v>13410</v>
      </c>
      <c r="F3961" t="s">
        <v>13502</v>
      </c>
      <c r="G3961" t="s">
        <v>13625</v>
      </c>
      <c r="H3961">
        <v>0</v>
      </c>
      <c r="I3961">
        <v>0</v>
      </c>
      <c r="J3961">
        <v>0</v>
      </c>
      <c r="K3961">
        <v>0</v>
      </c>
      <c r="L3961">
        <v>0</v>
      </c>
      <c r="M3961">
        <v>0</v>
      </c>
    </row>
    <row r="3962" spans="1:13" x14ac:dyDescent="0.2">
      <c r="A3962">
        <v>6570863</v>
      </c>
      <c r="B3962" t="s">
        <v>13408</v>
      </c>
      <c r="C3962" t="s">
        <v>13501</v>
      </c>
      <c r="D3962" t="s">
        <v>13626</v>
      </c>
      <c r="E3962" t="s">
        <v>13410</v>
      </c>
      <c r="F3962" t="s">
        <v>13502</v>
      </c>
      <c r="G3962" t="s">
        <v>13627</v>
      </c>
      <c r="H3962">
        <v>0</v>
      </c>
      <c r="I3962">
        <v>0</v>
      </c>
      <c r="J3962">
        <v>0</v>
      </c>
      <c r="K3962">
        <v>0</v>
      </c>
      <c r="L3962">
        <v>0</v>
      </c>
      <c r="M3962">
        <v>0</v>
      </c>
    </row>
    <row r="3963" spans="1:13" x14ac:dyDescent="0.2">
      <c r="A3963">
        <v>6570841</v>
      </c>
      <c r="B3963" t="s">
        <v>13408</v>
      </c>
      <c r="C3963" t="s">
        <v>13501</v>
      </c>
      <c r="D3963" t="s">
        <v>13628</v>
      </c>
      <c r="E3963" t="s">
        <v>13410</v>
      </c>
      <c r="F3963" t="s">
        <v>13502</v>
      </c>
      <c r="G3963" t="s">
        <v>13629</v>
      </c>
      <c r="H3963">
        <v>0</v>
      </c>
      <c r="I3963">
        <v>0</v>
      </c>
      <c r="J3963">
        <v>1</v>
      </c>
      <c r="K3963">
        <v>0</v>
      </c>
      <c r="L3963">
        <v>0</v>
      </c>
      <c r="M3963">
        <v>0</v>
      </c>
    </row>
    <row r="3964" spans="1:13" x14ac:dyDescent="0.2">
      <c r="A3964">
        <v>6570102</v>
      </c>
      <c r="B3964" t="s">
        <v>13408</v>
      </c>
      <c r="C3964" t="s">
        <v>13501</v>
      </c>
      <c r="D3964" t="s">
        <v>13630</v>
      </c>
      <c r="E3964" t="s">
        <v>13410</v>
      </c>
      <c r="F3964" t="s">
        <v>13502</v>
      </c>
      <c r="G3964" t="s">
        <v>13631</v>
      </c>
      <c r="H3964">
        <v>0</v>
      </c>
      <c r="I3964">
        <v>1</v>
      </c>
      <c r="J3964">
        <v>0</v>
      </c>
      <c r="K3964">
        <v>0</v>
      </c>
      <c r="L3964">
        <v>0</v>
      </c>
      <c r="M3964">
        <v>0</v>
      </c>
    </row>
    <row r="3965" spans="1:13" x14ac:dyDescent="0.2">
      <c r="A3965">
        <v>6570822</v>
      </c>
      <c r="B3965" t="s">
        <v>13408</v>
      </c>
      <c r="C3965" t="s">
        <v>13501</v>
      </c>
      <c r="D3965" t="s">
        <v>13632</v>
      </c>
      <c r="E3965" t="s">
        <v>13410</v>
      </c>
      <c r="F3965" t="s">
        <v>13502</v>
      </c>
      <c r="G3965" t="s">
        <v>13633</v>
      </c>
      <c r="H3965">
        <v>0</v>
      </c>
      <c r="I3965">
        <v>0</v>
      </c>
      <c r="J3965">
        <v>1</v>
      </c>
      <c r="K3965">
        <v>0</v>
      </c>
      <c r="L3965">
        <v>0</v>
      </c>
      <c r="M3965">
        <v>0</v>
      </c>
    </row>
    <row r="3966" spans="1:13" x14ac:dyDescent="0.2">
      <c r="A3966">
        <v>6570862</v>
      </c>
      <c r="B3966" t="s">
        <v>13408</v>
      </c>
      <c r="C3966" t="s">
        <v>13501</v>
      </c>
      <c r="D3966" t="s">
        <v>13634</v>
      </c>
      <c r="E3966" t="s">
        <v>13410</v>
      </c>
      <c r="F3966" t="s">
        <v>13502</v>
      </c>
      <c r="G3966" t="s">
        <v>13635</v>
      </c>
      <c r="H3966">
        <v>0</v>
      </c>
      <c r="I3966">
        <v>0</v>
      </c>
      <c r="J3966">
        <v>1</v>
      </c>
      <c r="K3966">
        <v>0</v>
      </c>
      <c r="L3966">
        <v>0</v>
      </c>
      <c r="M3966">
        <v>0</v>
      </c>
    </row>
    <row r="3967" spans="1:13" x14ac:dyDescent="0.2">
      <c r="A3967">
        <v>6570802</v>
      </c>
      <c r="B3967" t="s">
        <v>13408</v>
      </c>
      <c r="C3967" t="s">
        <v>13501</v>
      </c>
      <c r="D3967" t="s">
        <v>8717</v>
      </c>
      <c r="E3967" t="s">
        <v>13410</v>
      </c>
      <c r="F3967" t="s">
        <v>13502</v>
      </c>
      <c r="G3967" t="s">
        <v>8718</v>
      </c>
      <c r="H3967">
        <v>0</v>
      </c>
      <c r="I3967">
        <v>1</v>
      </c>
      <c r="J3967">
        <v>0</v>
      </c>
      <c r="K3967">
        <v>0</v>
      </c>
      <c r="L3967">
        <v>0</v>
      </c>
      <c r="M3967">
        <v>0</v>
      </c>
    </row>
    <row r="3968" spans="1:13" x14ac:dyDescent="0.2">
      <c r="A3968">
        <v>6570837</v>
      </c>
      <c r="B3968" t="s">
        <v>13408</v>
      </c>
      <c r="C3968" t="s">
        <v>13501</v>
      </c>
      <c r="D3968" t="s">
        <v>13636</v>
      </c>
      <c r="E3968" t="s">
        <v>13410</v>
      </c>
      <c r="F3968" t="s">
        <v>13502</v>
      </c>
      <c r="G3968" t="s">
        <v>13637</v>
      </c>
      <c r="H3968">
        <v>0</v>
      </c>
      <c r="I3968">
        <v>0</v>
      </c>
      <c r="J3968">
        <v>1</v>
      </c>
      <c r="K3968">
        <v>0</v>
      </c>
      <c r="L3968">
        <v>0</v>
      </c>
      <c r="M3968">
        <v>0</v>
      </c>
    </row>
    <row r="3969" spans="1:13" x14ac:dyDescent="0.2">
      <c r="A3969">
        <v>6570054</v>
      </c>
      <c r="B3969" t="s">
        <v>13408</v>
      </c>
      <c r="C3969" t="s">
        <v>13501</v>
      </c>
      <c r="D3969" t="s">
        <v>13638</v>
      </c>
      <c r="E3969" t="s">
        <v>13410</v>
      </c>
      <c r="F3969" t="s">
        <v>13502</v>
      </c>
      <c r="G3969" t="s">
        <v>13639</v>
      </c>
      <c r="H3969">
        <v>0</v>
      </c>
      <c r="I3969">
        <v>0</v>
      </c>
      <c r="J3969">
        <v>1</v>
      </c>
      <c r="K3969">
        <v>0</v>
      </c>
      <c r="L3969">
        <v>0</v>
      </c>
      <c r="M3969">
        <v>0</v>
      </c>
    </row>
    <row r="3970" spans="1:13" x14ac:dyDescent="0.2">
      <c r="A3970">
        <v>6570029</v>
      </c>
      <c r="B3970" t="s">
        <v>13408</v>
      </c>
      <c r="C3970" t="s">
        <v>13501</v>
      </c>
      <c r="D3970" t="s">
        <v>13640</v>
      </c>
      <c r="E3970" t="s">
        <v>13410</v>
      </c>
      <c r="F3970" t="s">
        <v>13502</v>
      </c>
      <c r="G3970" t="s">
        <v>13641</v>
      </c>
      <c r="H3970">
        <v>0</v>
      </c>
      <c r="I3970">
        <v>0</v>
      </c>
      <c r="J3970">
        <v>1</v>
      </c>
      <c r="K3970">
        <v>0</v>
      </c>
      <c r="L3970">
        <v>0</v>
      </c>
      <c r="M3970">
        <v>0</v>
      </c>
    </row>
    <row r="3971" spans="1:13" x14ac:dyDescent="0.2">
      <c r="A3971">
        <v>6570041</v>
      </c>
      <c r="B3971" t="s">
        <v>13408</v>
      </c>
      <c r="C3971" t="s">
        <v>13501</v>
      </c>
      <c r="D3971" t="s">
        <v>13642</v>
      </c>
      <c r="E3971" t="s">
        <v>13410</v>
      </c>
      <c r="F3971" t="s">
        <v>13502</v>
      </c>
      <c r="G3971" t="s">
        <v>13643</v>
      </c>
      <c r="H3971">
        <v>0</v>
      </c>
      <c r="I3971">
        <v>0</v>
      </c>
      <c r="J3971">
        <v>1</v>
      </c>
      <c r="K3971">
        <v>0</v>
      </c>
      <c r="L3971">
        <v>0</v>
      </c>
      <c r="M3971">
        <v>0</v>
      </c>
    </row>
    <row r="3972" spans="1:13" x14ac:dyDescent="0.2">
      <c r="A3972">
        <v>6570037</v>
      </c>
      <c r="B3972" t="s">
        <v>13408</v>
      </c>
      <c r="C3972" t="s">
        <v>13501</v>
      </c>
      <c r="D3972" t="s">
        <v>13644</v>
      </c>
      <c r="E3972" t="s">
        <v>13410</v>
      </c>
      <c r="F3972" t="s">
        <v>13502</v>
      </c>
      <c r="G3972" t="s">
        <v>8188</v>
      </c>
      <c r="H3972">
        <v>0</v>
      </c>
      <c r="I3972">
        <v>0</v>
      </c>
      <c r="J3972">
        <v>1</v>
      </c>
      <c r="K3972">
        <v>0</v>
      </c>
      <c r="L3972">
        <v>0</v>
      </c>
      <c r="M3972">
        <v>0</v>
      </c>
    </row>
    <row r="3973" spans="1:13" x14ac:dyDescent="0.2">
      <c r="A3973">
        <v>6570038</v>
      </c>
      <c r="B3973" t="s">
        <v>13408</v>
      </c>
      <c r="C3973" t="s">
        <v>13501</v>
      </c>
      <c r="D3973" t="s">
        <v>12356</v>
      </c>
      <c r="E3973" t="s">
        <v>13410</v>
      </c>
      <c r="F3973" t="s">
        <v>13502</v>
      </c>
      <c r="G3973" t="s">
        <v>12357</v>
      </c>
      <c r="H3973">
        <v>0</v>
      </c>
      <c r="I3973">
        <v>0</v>
      </c>
      <c r="J3973">
        <v>1</v>
      </c>
      <c r="K3973">
        <v>0</v>
      </c>
      <c r="L3973">
        <v>0</v>
      </c>
      <c r="M3973">
        <v>0</v>
      </c>
    </row>
    <row r="3974" spans="1:13" x14ac:dyDescent="0.2">
      <c r="A3974">
        <v>6570824</v>
      </c>
      <c r="B3974" t="s">
        <v>13408</v>
      </c>
      <c r="C3974" t="s">
        <v>13501</v>
      </c>
      <c r="D3974" t="s">
        <v>13645</v>
      </c>
      <c r="E3974" t="s">
        <v>13410</v>
      </c>
      <c r="F3974" t="s">
        <v>13502</v>
      </c>
      <c r="G3974" t="s">
        <v>13646</v>
      </c>
      <c r="H3974">
        <v>0</v>
      </c>
      <c r="I3974">
        <v>0</v>
      </c>
      <c r="J3974">
        <v>1</v>
      </c>
      <c r="K3974">
        <v>0</v>
      </c>
      <c r="L3974">
        <v>0</v>
      </c>
      <c r="M3974">
        <v>0</v>
      </c>
    </row>
    <row r="3975" spans="1:13" x14ac:dyDescent="0.2">
      <c r="A3975">
        <v>6570842</v>
      </c>
      <c r="B3975" t="s">
        <v>13408</v>
      </c>
      <c r="C3975" t="s">
        <v>13501</v>
      </c>
      <c r="D3975" t="s">
        <v>13647</v>
      </c>
      <c r="E3975" t="s">
        <v>13410</v>
      </c>
      <c r="F3975" t="s">
        <v>13502</v>
      </c>
      <c r="G3975" t="s">
        <v>13648</v>
      </c>
      <c r="H3975">
        <v>0</v>
      </c>
      <c r="I3975">
        <v>0</v>
      </c>
      <c r="J3975">
        <v>1</v>
      </c>
      <c r="K3975">
        <v>0</v>
      </c>
      <c r="L3975">
        <v>0</v>
      </c>
      <c r="M3975">
        <v>0</v>
      </c>
    </row>
    <row r="3976" spans="1:13" x14ac:dyDescent="0.2">
      <c r="A3976">
        <v>6570855</v>
      </c>
      <c r="B3976" t="s">
        <v>13408</v>
      </c>
      <c r="C3976" t="s">
        <v>13501</v>
      </c>
      <c r="D3976" t="s">
        <v>13649</v>
      </c>
      <c r="E3976" t="s">
        <v>13410</v>
      </c>
      <c r="F3976" t="s">
        <v>13502</v>
      </c>
      <c r="G3976" t="s">
        <v>13650</v>
      </c>
      <c r="H3976">
        <v>0</v>
      </c>
      <c r="I3976">
        <v>0</v>
      </c>
      <c r="J3976">
        <v>1</v>
      </c>
      <c r="K3976">
        <v>0</v>
      </c>
      <c r="L3976">
        <v>0</v>
      </c>
      <c r="M3976">
        <v>0</v>
      </c>
    </row>
    <row r="3977" spans="1:13" x14ac:dyDescent="0.2">
      <c r="A3977">
        <v>6570104</v>
      </c>
      <c r="B3977" t="s">
        <v>13408</v>
      </c>
      <c r="C3977" t="s">
        <v>13501</v>
      </c>
      <c r="D3977" t="s">
        <v>13651</v>
      </c>
      <c r="E3977" t="s">
        <v>13410</v>
      </c>
      <c r="F3977" t="s">
        <v>13502</v>
      </c>
      <c r="G3977" t="s">
        <v>13652</v>
      </c>
      <c r="H3977">
        <v>0</v>
      </c>
      <c r="I3977">
        <v>0</v>
      </c>
      <c r="J3977">
        <v>0</v>
      </c>
      <c r="K3977">
        <v>0</v>
      </c>
      <c r="L3977">
        <v>0</v>
      </c>
      <c r="M3977">
        <v>0</v>
      </c>
    </row>
    <row r="3978" spans="1:13" x14ac:dyDescent="0.2">
      <c r="A3978">
        <v>6570105</v>
      </c>
      <c r="B3978" t="s">
        <v>13408</v>
      </c>
      <c r="C3978" t="s">
        <v>13501</v>
      </c>
      <c r="D3978" t="s">
        <v>13653</v>
      </c>
      <c r="E3978" t="s">
        <v>13410</v>
      </c>
      <c r="F3978" t="s">
        <v>13502</v>
      </c>
      <c r="G3978" t="s">
        <v>13654</v>
      </c>
      <c r="H3978">
        <v>0</v>
      </c>
      <c r="I3978">
        <v>0</v>
      </c>
      <c r="J3978">
        <v>0</v>
      </c>
      <c r="K3978">
        <v>0</v>
      </c>
      <c r="L3978">
        <v>0</v>
      </c>
      <c r="M3978">
        <v>0</v>
      </c>
    </row>
    <row r="3979" spans="1:13" x14ac:dyDescent="0.2">
      <c r="A3979">
        <v>6570854</v>
      </c>
      <c r="B3979" t="s">
        <v>13408</v>
      </c>
      <c r="C3979" t="s">
        <v>13501</v>
      </c>
      <c r="D3979" t="s">
        <v>13655</v>
      </c>
      <c r="E3979" t="s">
        <v>13410</v>
      </c>
      <c r="F3979" t="s">
        <v>13502</v>
      </c>
      <c r="G3979" t="s">
        <v>13656</v>
      </c>
      <c r="H3979">
        <v>0</v>
      </c>
      <c r="I3979">
        <v>0</v>
      </c>
      <c r="J3979">
        <v>0</v>
      </c>
      <c r="K3979">
        <v>0</v>
      </c>
      <c r="L3979">
        <v>0</v>
      </c>
      <c r="M3979">
        <v>0</v>
      </c>
    </row>
    <row r="3980" spans="1:13" x14ac:dyDescent="0.2">
      <c r="A3980">
        <v>6570851</v>
      </c>
      <c r="B3980" t="s">
        <v>13408</v>
      </c>
      <c r="C3980" t="s">
        <v>13501</v>
      </c>
      <c r="D3980" t="s">
        <v>9103</v>
      </c>
      <c r="E3980" t="s">
        <v>13410</v>
      </c>
      <c r="F3980" t="s">
        <v>13502</v>
      </c>
      <c r="G3980" t="s">
        <v>13657</v>
      </c>
      <c r="H3980">
        <v>0</v>
      </c>
      <c r="I3980">
        <v>0</v>
      </c>
      <c r="J3980">
        <v>0</v>
      </c>
      <c r="K3980">
        <v>0</v>
      </c>
      <c r="L3980">
        <v>0</v>
      </c>
      <c r="M3980">
        <v>0</v>
      </c>
    </row>
    <row r="3981" spans="1:13" x14ac:dyDescent="0.2">
      <c r="A3981">
        <v>6570812</v>
      </c>
      <c r="B3981" t="s">
        <v>13408</v>
      </c>
      <c r="C3981" t="s">
        <v>13501</v>
      </c>
      <c r="D3981" t="s">
        <v>13658</v>
      </c>
      <c r="E3981" t="s">
        <v>13410</v>
      </c>
      <c r="F3981" t="s">
        <v>13502</v>
      </c>
      <c r="G3981" t="s">
        <v>13659</v>
      </c>
      <c r="H3981">
        <v>0</v>
      </c>
      <c r="I3981">
        <v>0</v>
      </c>
      <c r="J3981">
        <v>1</v>
      </c>
      <c r="K3981">
        <v>0</v>
      </c>
      <c r="L3981">
        <v>0</v>
      </c>
      <c r="M3981">
        <v>0</v>
      </c>
    </row>
    <row r="3982" spans="1:13" x14ac:dyDescent="0.2">
      <c r="A3982">
        <v>6570844</v>
      </c>
      <c r="B3982" t="s">
        <v>13408</v>
      </c>
      <c r="C3982" t="s">
        <v>13501</v>
      </c>
      <c r="D3982" t="s">
        <v>13660</v>
      </c>
      <c r="E3982" t="s">
        <v>13410</v>
      </c>
      <c r="F3982" t="s">
        <v>13502</v>
      </c>
      <c r="G3982" t="s">
        <v>13661</v>
      </c>
      <c r="H3982">
        <v>0</v>
      </c>
      <c r="I3982">
        <v>0</v>
      </c>
      <c r="J3982">
        <v>1</v>
      </c>
      <c r="K3982">
        <v>0</v>
      </c>
      <c r="L3982">
        <v>0</v>
      </c>
      <c r="M3982">
        <v>0</v>
      </c>
    </row>
    <row r="3983" spans="1:13" x14ac:dyDescent="0.2">
      <c r="A3983">
        <v>6570065</v>
      </c>
      <c r="B3983" t="s">
        <v>13408</v>
      </c>
      <c r="C3983" t="s">
        <v>13501</v>
      </c>
      <c r="D3983" t="s">
        <v>9315</v>
      </c>
      <c r="E3983" t="s">
        <v>13410</v>
      </c>
      <c r="F3983" t="s">
        <v>13502</v>
      </c>
      <c r="G3983" t="s">
        <v>9316</v>
      </c>
      <c r="H3983">
        <v>0</v>
      </c>
      <c r="I3983">
        <v>0</v>
      </c>
      <c r="J3983">
        <v>1</v>
      </c>
      <c r="K3983">
        <v>0</v>
      </c>
      <c r="L3983">
        <v>0</v>
      </c>
      <c r="M3983">
        <v>0</v>
      </c>
    </row>
    <row r="3984" spans="1:13" x14ac:dyDescent="0.2">
      <c r="A3984">
        <v>6570028</v>
      </c>
      <c r="B3984" t="s">
        <v>13408</v>
      </c>
      <c r="C3984" t="s">
        <v>13501</v>
      </c>
      <c r="D3984" t="s">
        <v>13662</v>
      </c>
      <c r="E3984" t="s">
        <v>13410</v>
      </c>
      <c r="F3984" t="s">
        <v>13502</v>
      </c>
      <c r="G3984" t="s">
        <v>13663</v>
      </c>
      <c r="H3984">
        <v>0</v>
      </c>
      <c r="I3984">
        <v>0</v>
      </c>
      <c r="J3984">
        <v>1</v>
      </c>
      <c r="K3984">
        <v>0</v>
      </c>
      <c r="L3984">
        <v>0</v>
      </c>
      <c r="M3984">
        <v>0</v>
      </c>
    </row>
    <row r="3985" spans="1:13" x14ac:dyDescent="0.2">
      <c r="A3985">
        <v>6570815</v>
      </c>
      <c r="B3985" t="s">
        <v>13408</v>
      </c>
      <c r="C3985" t="s">
        <v>13501</v>
      </c>
      <c r="D3985" t="s">
        <v>13664</v>
      </c>
      <c r="E3985" t="s">
        <v>13410</v>
      </c>
      <c r="F3985" t="s">
        <v>13502</v>
      </c>
      <c r="G3985" t="s">
        <v>13665</v>
      </c>
      <c r="H3985">
        <v>0</v>
      </c>
      <c r="I3985">
        <v>0</v>
      </c>
      <c r="J3985">
        <v>1</v>
      </c>
      <c r="K3985">
        <v>0</v>
      </c>
      <c r="L3985">
        <v>0</v>
      </c>
      <c r="M3985">
        <v>0</v>
      </c>
    </row>
    <row r="3986" spans="1:13" x14ac:dyDescent="0.2">
      <c r="A3986">
        <v>6570051</v>
      </c>
      <c r="B3986" t="s">
        <v>13408</v>
      </c>
      <c r="C3986" t="s">
        <v>13501</v>
      </c>
      <c r="D3986" t="s">
        <v>13666</v>
      </c>
      <c r="E3986" t="s">
        <v>13410</v>
      </c>
      <c r="F3986" t="s">
        <v>13502</v>
      </c>
      <c r="G3986" t="s">
        <v>9056</v>
      </c>
      <c r="H3986">
        <v>0</v>
      </c>
      <c r="I3986">
        <v>0</v>
      </c>
      <c r="J3986">
        <v>1</v>
      </c>
      <c r="K3986">
        <v>0</v>
      </c>
      <c r="L3986">
        <v>0</v>
      </c>
      <c r="M3986">
        <v>0</v>
      </c>
    </row>
    <row r="3987" spans="1:13" x14ac:dyDescent="0.2">
      <c r="A3987">
        <v>6570064</v>
      </c>
      <c r="B3987" t="s">
        <v>13408</v>
      </c>
      <c r="C3987" t="s">
        <v>13501</v>
      </c>
      <c r="D3987" t="s">
        <v>13667</v>
      </c>
      <c r="E3987" t="s">
        <v>13410</v>
      </c>
      <c r="F3987" t="s">
        <v>13502</v>
      </c>
      <c r="G3987" t="s">
        <v>13668</v>
      </c>
      <c r="H3987">
        <v>0</v>
      </c>
      <c r="I3987">
        <v>0</v>
      </c>
      <c r="J3987">
        <v>1</v>
      </c>
      <c r="K3987">
        <v>0</v>
      </c>
      <c r="L3987">
        <v>0</v>
      </c>
      <c r="M3987">
        <v>0</v>
      </c>
    </row>
    <row r="3988" spans="1:13" x14ac:dyDescent="0.2">
      <c r="A3988">
        <v>6570031</v>
      </c>
      <c r="B3988" t="s">
        <v>13408</v>
      </c>
      <c r="C3988" t="s">
        <v>13501</v>
      </c>
      <c r="D3988" t="s">
        <v>13669</v>
      </c>
      <c r="E3988" t="s">
        <v>13410</v>
      </c>
      <c r="F3988" t="s">
        <v>13502</v>
      </c>
      <c r="G3988" t="s">
        <v>9362</v>
      </c>
      <c r="H3988">
        <v>0</v>
      </c>
      <c r="I3988">
        <v>0</v>
      </c>
      <c r="J3988">
        <v>1</v>
      </c>
      <c r="K3988">
        <v>0</v>
      </c>
      <c r="L3988">
        <v>0</v>
      </c>
      <c r="M3988">
        <v>0</v>
      </c>
    </row>
    <row r="3989" spans="1:13" x14ac:dyDescent="0.2">
      <c r="A3989">
        <v>6570026</v>
      </c>
      <c r="B3989" t="s">
        <v>13408</v>
      </c>
      <c r="C3989" t="s">
        <v>13501</v>
      </c>
      <c r="D3989" t="s">
        <v>13670</v>
      </c>
      <c r="E3989" t="s">
        <v>13410</v>
      </c>
      <c r="F3989" t="s">
        <v>13502</v>
      </c>
      <c r="G3989" t="s">
        <v>13671</v>
      </c>
      <c r="H3989">
        <v>0</v>
      </c>
      <c r="I3989">
        <v>0</v>
      </c>
      <c r="J3989">
        <v>1</v>
      </c>
      <c r="K3989">
        <v>0</v>
      </c>
      <c r="L3989">
        <v>0</v>
      </c>
      <c r="M3989">
        <v>0</v>
      </c>
    </row>
    <row r="3990" spans="1:13" x14ac:dyDescent="0.2">
      <c r="A3990">
        <v>6570101</v>
      </c>
      <c r="B3990" t="s">
        <v>13408</v>
      </c>
      <c r="C3990" t="s">
        <v>13501</v>
      </c>
      <c r="D3990" t="s">
        <v>13672</v>
      </c>
      <c r="E3990" t="s">
        <v>13410</v>
      </c>
      <c r="F3990" t="s">
        <v>13502</v>
      </c>
      <c r="G3990" t="s">
        <v>13673</v>
      </c>
      <c r="H3990">
        <v>0</v>
      </c>
      <c r="I3990">
        <v>1</v>
      </c>
      <c r="J3990">
        <v>0</v>
      </c>
      <c r="K3990">
        <v>0</v>
      </c>
      <c r="L3990">
        <v>0</v>
      </c>
      <c r="M3990">
        <v>0</v>
      </c>
    </row>
    <row r="3991" spans="1:13" x14ac:dyDescent="0.2">
      <c r="A3991">
        <v>6570013</v>
      </c>
      <c r="B3991" t="s">
        <v>13408</v>
      </c>
      <c r="C3991" t="s">
        <v>13501</v>
      </c>
      <c r="D3991" t="s">
        <v>13674</v>
      </c>
      <c r="E3991" t="s">
        <v>13410</v>
      </c>
      <c r="F3991" t="s">
        <v>13502</v>
      </c>
      <c r="G3991" t="s">
        <v>13675</v>
      </c>
      <c r="H3991">
        <v>0</v>
      </c>
      <c r="I3991">
        <v>0</v>
      </c>
      <c r="J3991">
        <v>0</v>
      </c>
      <c r="K3991">
        <v>0</v>
      </c>
      <c r="L3991">
        <v>0</v>
      </c>
      <c r="M3991">
        <v>0</v>
      </c>
    </row>
    <row r="3992" spans="1:13" x14ac:dyDescent="0.2">
      <c r="A3992">
        <v>6570053</v>
      </c>
      <c r="B3992" t="s">
        <v>13408</v>
      </c>
      <c r="C3992" t="s">
        <v>13501</v>
      </c>
      <c r="D3992" t="s">
        <v>13676</v>
      </c>
      <c r="E3992" t="s">
        <v>13410</v>
      </c>
      <c r="F3992" t="s">
        <v>13502</v>
      </c>
      <c r="G3992" t="s">
        <v>13677</v>
      </c>
      <c r="H3992">
        <v>0</v>
      </c>
      <c r="I3992">
        <v>0</v>
      </c>
      <c r="J3992">
        <v>1</v>
      </c>
      <c r="K3992">
        <v>0</v>
      </c>
      <c r="L3992">
        <v>0</v>
      </c>
      <c r="M3992">
        <v>0</v>
      </c>
    </row>
    <row r="3993" spans="1:13" x14ac:dyDescent="0.2">
      <c r="A3993">
        <v>6520000</v>
      </c>
      <c r="B3993" t="s">
        <v>13408</v>
      </c>
      <c r="C3993" t="s">
        <v>13678</v>
      </c>
      <c r="D3993" t="s">
        <v>6291</v>
      </c>
      <c r="E3993" t="s">
        <v>13410</v>
      </c>
      <c r="F3993" t="s">
        <v>13679</v>
      </c>
      <c r="G3993" t="s">
        <v>6294</v>
      </c>
      <c r="H3993">
        <v>0</v>
      </c>
      <c r="I3993">
        <v>0</v>
      </c>
      <c r="J3993">
        <v>0</v>
      </c>
      <c r="K3993">
        <v>0</v>
      </c>
      <c r="L3993">
        <v>0</v>
      </c>
      <c r="M3993">
        <v>0</v>
      </c>
    </row>
    <row r="3994" spans="1:13" x14ac:dyDescent="0.2">
      <c r="A3994">
        <v>6520882</v>
      </c>
      <c r="B3994" t="s">
        <v>13408</v>
      </c>
      <c r="C3994" t="s">
        <v>13678</v>
      </c>
      <c r="D3994" t="s">
        <v>13680</v>
      </c>
      <c r="E3994" t="s">
        <v>13410</v>
      </c>
      <c r="F3994" t="s">
        <v>13679</v>
      </c>
      <c r="G3994" t="s">
        <v>13681</v>
      </c>
      <c r="H3994">
        <v>0</v>
      </c>
      <c r="I3994">
        <v>0</v>
      </c>
      <c r="J3994">
        <v>1</v>
      </c>
      <c r="K3994">
        <v>0</v>
      </c>
      <c r="L3994">
        <v>0</v>
      </c>
      <c r="M3994">
        <v>0</v>
      </c>
    </row>
    <row r="3995" spans="1:13" x14ac:dyDescent="0.2">
      <c r="A3995">
        <v>6520032</v>
      </c>
      <c r="B3995" t="s">
        <v>13408</v>
      </c>
      <c r="C3995" t="s">
        <v>13678</v>
      </c>
      <c r="D3995" t="s">
        <v>13682</v>
      </c>
      <c r="E3995" t="s">
        <v>13410</v>
      </c>
      <c r="F3995" t="s">
        <v>13679</v>
      </c>
      <c r="G3995" t="s">
        <v>13683</v>
      </c>
      <c r="H3995">
        <v>0</v>
      </c>
      <c r="I3995">
        <v>0</v>
      </c>
      <c r="J3995">
        <v>1</v>
      </c>
      <c r="K3995">
        <v>0</v>
      </c>
      <c r="L3995">
        <v>0</v>
      </c>
      <c r="M3995">
        <v>0</v>
      </c>
    </row>
    <row r="3996" spans="1:13" x14ac:dyDescent="0.2">
      <c r="A3996">
        <v>6520061</v>
      </c>
      <c r="B3996" t="s">
        <v>13408</v>
      </c>
      <c r="C3996" t="s">
        <v>13678</v>
      </c>
      <c r="D3996" t="s">
        <v>13684</v>
      </c>
      <c r="E3996" t="s">
        <v>13410</v>
      </c>
      <c r="F3996" t="s">
        <v>13679</v>
      </c>
      <c r="G3996" t="s">
        <v>13685</v>
      </c>
      <c r="H3996">
        <v>0</v>
      </c>
      <c r="I3996">
        <v>0</v>
      </c>
      <c r="J3996">
        <v>1</v>
      </c>
      <c r="K3996">
        <v>0</v>
      </c>
      <c r="L3996">
        <v>0</v>
      </c>
      <c r="M3996">
        <v>0</v>
      </c>
    </row>
    <row r="3997" spans="1:13" x14ac:dyDescent="0.2">
      <c r="A3997">
        <v>6520842</v>
      </c>
      <c r="B3997" t="s">
        <v>13408</v>
      </c>
      <c r="C3997" t="s">
        <v>13678</v>
      </c>
      <c r="D3997" t="s">
        <v>13686</v>
      </c>
      <c r="E3997" t="s">
        <v>13410</v>
      </c>
      <c r="F3997" t="s">
        <v>13679</v>
      </c>
      <c r="G3997" t="s">
        <v>13687</v>
      </c>
      <c r="H3997">
        <v>0</v>
      </c>
      <c r="I3997">
        <v>0</v>
      </c>
      <c r="J3997">
        <v>0</v>
      </c>
      <c r="K3997">
        <v>0</v>
      </c>
      <c r="L3997">
        <v>0</v>
      </c>
      <c r="M3997">
        <v>0</v>
      </c>
    </row>
    <row r="3998" spans="1:13" x14ac:dyDescent="0.2">
      <c r="A3998">
        <v>6520853</v>
      </c>
      <c r="B3998" t="s">
        <v>13408</v>
      </c>
      <c r="C3998" t="s">
        <v>13678</v>
      </c>
      <c r="D3998" t="s">
        <v>13688</v>
      </c>
      <c r="E3998" t="s">
        <v>13410</v>
      </c>
      <c r="F3998" t="s">
        <v>13679</v>
      </c>
      <c r="G3998" t="s">
        <v>13689</v>
      </c>
      <c r="H3998">
        <v>0</v>
      </c>
      <c r="I3998">
        <v>0</v>
      </c>
      <c r="J3998">
        <v>1</v>
      </c>
      <c r="K3998">
        <v>0</v>
      </c>
      <c r="L3998">
        <v>0</v>
      </c>
      <c r="M3998">
        <v>0</v>
      </c>
    </row>
    <row r="3999" spans="1:13" x14ac:dyDescent="0.2">
      <c r="A3999">
        <v>6520894</v>
      </c>
      <c r="B3999" t="s">
        <v>13408</v>
      </c>
      <c r="C3999" t="s">
        <v>13678</v>
      </c>
      <c r="D3999" t="s">
        <v>13690</v>
      </c>
      <c r="E3999" t="s">
        <v>13410</v>
      </c>
      <c r="F3999" t="s">
        <v>13679</v>
      </c>
      <c r="G3999" t="s">
        <v>13691</v>
      </c>
      <c r="H3999">
        <v>0</v>
      </c>
      <c r="I3999">
        <v>0</v>
      </c>
      <c r="J3999">
        <v>1</v>
      </c>
      <c r="K3999">
        <v>0</v>
      </c>
      <c r="L3999">
        <v>0</v>
      </c>
      <c r="M3999">
        <v>0</v>
      </c>
    </row>
    <row r="4000" spans="1:13" x14ac:dyDescent="0.2">
      <c r="A4000">
        <v>6520003</v>
      </c>
      <c r="B4000" t="s">
        <v>13408</v>
      </c>
      <c r="C4000" t="s">
        <v>13678</v>
      </c>
      <c r="D4000" t="s">
        <v>13692</v>
      </c>
      <c r="E4000" t="s">
        <v>13410</v>
      </c>
      <c r="F4000" t="s">
        <v>13679</v>
      </c>
      <c r="G4000" t="s">
        <v>13693</v>
      </c>
      <c r="H4000">
        <v>0</v>
      </c>
      <c r="I4000">
        <v>0</v>
      </c>
      <c r="J4000">
        <v>0</v>
      </c>
      <c r="K4000">
        <v>0</v>
      </c>
      <c r="L4000">
        <v>0</v>
      </c>
      <c r="M4000">
        <v>0</v>
      </c>
    </row>
    <row r="4001" spans="1:13" x14ac:dyDescent="0.2">
      <c r="A4001">
        <v>6520816</v>
      </c>
      <c r="B4001" t="s">
        <v>13408</v>
      </c>
      <c r="C4001" t="s">
        <v>13678</v>
      </c>
      <c r="D4001" t="s">
        <v>13694</v>
      </c>
      <c r="E4001" t="s">
        <v>13410</v>
      </c>
      <c r="F4001" t="s">
        <v>13679</v>
      </c>
      <c r="G4001" t="s">
        <v>13695</v>
      </c>
      <c r="H4001">
        <v>0</v>
      </c>
      <c r="I4001">
        <v>0</v>
      </c>
      <c r="J4001">
        <v>1</v>
      </c>
      <c r="K4001">
        <v>0</v>
      </c>
      <c r="L4001">
        <v>0</v>
      </c>
      <c r="M4001">
        <v>0</v>
      </c>
    </row>
    <row r="4002" spans="1:13" x14ac:dyDescent="0.2">
      <c r="A4002">
        <v>6520898</v>
      </c>
      <c r="B4002" t="s">
        <v>13408</v>
      </c>
      <c r="C4002" t="s">
        <v>13678</v>
      </c>
      <c r="D4002" t="s">
        <v>13696</v>
      </c>
      <c r="E4002" t="s">
        <v>13410</v>
      </c>
      <c r="F4002" t="s">
        <v>13679</v>
      </c>
      <c r="G4002" t="s">
        <v>13697</v>
      </c>
      <c r="H4002">
        <v>0</v>
      </c>
      <c r="I4002">
        <v>0</v>
      </c>
      <c r="J4002">
        <v>1</v>
      </c>
      <c r="K4002">
        <v>0</v>
      </c>
      <c r="L4002">
        <v>0</v>
      </c>
      <c r="M4002">
        <v>0</v>
      </c>
    </row>
    <row r="4003" spans="1:13" x14ac:dyDescent="0.2">
      <c r="A4003">
        <v>6520897</v>
      </c>
      <c r="B4003" t="s">
        <v>13408</v>
      </c>
      <c r="C4003" t="s">
        <v>13678</v>
      </c>
      <c r="D4003" t="s">
        <v>13698</v>
      </c>
      <c r="E4003" t="s">
        <v>13410</v>
      </c>
      <c r="F4003" t="s">
        <v>13679</v>
      </c>
      <c r="G4003" t="s">
        <v>13699</v>
      </c>
      <c r="H4003">
        <v>0</v>
      </c>
      <c r="I4003">
        <v>0</v>
      </c>
      <c r="J4003">
        <v>1</v>
      </c>
      <c r="K4003">
        <v>0</v>
      </c>
      <c r="L4003">
        <v>0</v>
      </c>
      <c r="M4003">
        <v>0</v>
      </c>
    </row>
    <row r="4004" spans="1:13" x14ac:dyDescent="0.2">
      <c r="A4004">
        <v>6520043</v>
      </c>
      <c r="B4004" t="s">
        <v>13408</v>
      </c>
      <c r="C4004" t="s">
        <v>13678</v>
      </c>
      <c r="D4004" t="s">
        <v>13700</v>
      </c>
      <c r="E4004" t="s">
        <v>13410</v>
      </c>
      <c r="F4004" t="s">
        <v>13679</v>
      </c>
      <c r="G4004" t="s">
        <v>13701</v>
      </c>
      <c r="H4004">
        <v>0</v>
      </c>
      <c r="I4004">
        <v>0</v>
      </c>
      <c r="J4004">
        <v>1</v>
      </c>
      <c r="K4004">
        <v>0</v>
      </c>
      <c r="L4004">
        <v>0</v>
      </c>
      <c r="M4004">
        <v>0</v>
      </c>
    </row>
    <row r="4005" spans="1:13" x14ac:dyDescent="0.2">
      <c r="A4005">
        <v>6520044</v>
      </c>
      <c r="B4005" t="s">
        <v>13408</v>
      </c>
      <c r="C4005" t="s">
        <v>13678</v>
      </c>
      <c r="D4005" t="s">
        <v>13702</v>
      </c>
      <c r="E4005" t="s">
        <v>13410</v>
      </c>
      <c r="F4005" t="s">
        <v>13679</v>
      </c>
      <c r="G4005" t="s">
        <v>13703</v>
      </c>
      <c r="H4005">
        <v>0</v>
      </c>
      <c r="I4005">
        <v>0</v>
      </c>
      <c r="J4005">
        <v>1</v>
      </c>
      <c r="K4005">
        <v>0</v>
      </c>
      <c r="L4005">
        <v>0</v>
      </c>
      <c r="M4005">
        <v>0</v>
      </c>
    </row>
    <row r="4006" spans="1:13" x14ac:dyDescent="0.2">
      <c r="A4006">
        <v>6520895</v>
      </c>
      <c r="B4006" t="s">
        <v>13408</v>
      </c>
      <c r="C4006" t="s">
        <v>13678</v>
      </c>
      <c r="D4006" t="s">
        <v>13704</v>
      </c>
      <c r="E4006" t="s">
        <v>13410</v>
      </c>
      <c r="F4006" t="s">
        <v>13679</v>
      </c>
      <c r="G4006" t="s">
        <v>13705</v>
      </c>
      <c r="H4006">
        <v>0</v>
      </c>
      <c r="I4006">
        <v>0</v>
      </c>
      <c r="J4006">
        <v>1</v>
      </c>
      <c r="K4006">
        <v>0</v>
      </c>
      <c r="L4006">
        <v>0</v>
      </c>
      <c r="M4006">
        <v>0</v>
      </c>
    </row>
    <row r="4007" spans="1:13" x14ac:dyDescent="0.2">
      <c r="A4007">
        <v>6520864</v>
      </c>
      <c r="B4007" t="s">
        <v>13408</v>
      </c>
      <c r="C4007" t="s">
        <v>13678</v>
      </c>
      <c r="D4007" t="s">
        <v>13706</v>
      </c>
      <c r="E4007" t="s">
        <v>13410</v>
      </c>
      <c r="F4007" t="s">
        <v>13679</v>
      </c>
      <c r="G4007" t="s">
        <v>13707</v>
      </c>
      <c r="H4007">
        <v>0</v>
      </c>
      <c r="I4007">
        <v>0</v>
      </c>
      <c r="J4007">
        <v>1</v>
      </c>
      <c r="K4007">
        <v>0</v>
      </c>
      <c r="L4007">
        <v>0</v>
      </c>
      <c r="M4007">
        <v>0</v>
      </c>
    </row>
    <row r="4008" spans="1:13" x14ac:dyDescent="0.2">
      <c r="A4008">
        <v>6520832</v>
      </c>
      <c r="B4008" t="s">
        <v>13408</v>
      </c>
      <c r="C4008" t="s">
        <v>13678</v>
      </c>
      <c r="D4008" t="s">
        <v>11978</v>
      </c>
      <c r="E4008" t="s">
        <v>13410</v>
      </c>
      <c r="F4008" t="s">
        <v>13679</v>
      </c>
      <c r="G4008" t="s">
        <v>13708</v>
      </c>
      <c r="H4008">
        <v>0</v>
      </c>
      <c r="I4008">
        <v>0</v>
      </c>
      <c r="J4008">
        <v>1</v>
      </c>
      <c r="K4008">
        <v>0</v>
      </c>
      <c r="L4008">
        <v>0</v>
      </c>
      <c r="M4008">
        <v>0</v>
      </c>
    </row>
    <row r="4009" spans="1:13" x14ac:dyDescent="0.2">
      <c r="A4009">
        <v>6520008</v>
      </c>
      <c r="B4009" t="s">
        <v>13408</v>
      </c>
      <c r="C4009" t="s">
        <v>13678</v>
      </c>
      <c r="D4009" t="s">
        <v>13709</v>
      </c>
      <c r="E4009" t="s">
        <v>13410</v>
      </c>
      <c r="F4009" t="s">
        <v>13679</v>
      </c>
      <c r="G4009" t="s">
        <v>13710</v>
      </c>
      <c r="H4009">
        <v>0</v>
      </c>
      <c r="I4009">
        <v>0</v>
      </c>
      <c r="J4009">
        <v>0</v>
      </c>
      <c r="K4009">
        <v>0</v>
      </c>
      <c r="L4009">
        <v>0</v>
      </c>
      <c r="M4009">
        <v>0</v>
      </c>
    </row>
    <row r="4010" spans="1:13" x14ac:dyDescent="0.2">
      <c r="A4010">
        <v>6520046</v>
      </c>
      <c r="B4010" t="s">
        <v>13408</v>
      </c>
      <c r="C4010" t="s">
        <v>13678</v>
      </c>
      <c r="D4010" t="s">
        <v>13711</v>
      </c>
      <c r="E4010" t="s">
        <v>13410</v>
      </c>
      <c r="F4010" t="s">
        <v>13679</v>
      </c>
      <c r="G4010" t="s">
        <v>13712</v>
      </c>
      <c r="H4010">
        <v>0</v>
      </c>
      <c r="I4010">
        <v>0</v>
      </c>
      <c r="J4010">
        <v>1</v>
      </c>
      <c r="K4010">
        <v>0</v>
      </c>
      <c r="L4010">
        <v>0</v>
      </c>
      <c r="M4010">
        <v>0</v>
      </c>
    </row>
    <row r="4011" spans="1:13" x14ac:dyDescent="0.2">
      <c r="A4011">
        <v>6520013</v>
      </c>
      <c r="B4011" t="s">
        <v>13408</v>
      </c>
      <c r="C4011" t="s">
        <v>13678</v>
      </c>
      <c r="D4011" t="s">
        <v>13713</v>
      </c>
      <c r="E4011" t="s">
        <v>13410</v>
      </c>
      <c r="F4011" t="s">
        <v>13679</v>
      </c>
      <c r="G4011" t="s">
        <v>13714</v>
      </c>
      <c r="H4011">
        <v>0</v>
      </c>
      <c r="I4011">
        <v>0</v>
      </c>
      <c r="J4011">
        <v>0</v>
      </c>
      <c r="K4011">
        <v>0</v>
      </c>
      <c r="L4011">
        <v>0</v>
      </c>
      <c r="M4011">
        <v>0</v>
      </c>
    </row>
    <row r="4012" spans="1:13" x14ac:dyDescent="0.2">
      <c r="A4012">
        <v>6520862</v>
      </c>
      <c r="B4012" t="s">
        <v>13408</v>
      </c>
      <c r="C4012" t="s">
        <v>13678</v>
      </c>
      <c r="D4012" t="s">
        <v>13715</v>
      </c>
      <c r="E4012" t="s">
        <v>13410</v>
      </c>
      <c r="F4012" t="s">
        <v>13679</v>
      </c>
      <c r="G4012" t="s">
        <v>13716</v>
      </c>
      <c r="H4012">
        <v>0</v>
      </c>
      <c r="I4012">
        <v>0</v>
      </c>
      <c r="J4012">
        <v>1</v>
      </c>
      <c r="K4012">
        <v>0</v>
      </c>
      <c r="L4012">
        <v>0</v>
      </c>
      <c r="M4012">
        <v>0</v>
      </c>
    </row>
    <row r="4013" spans="1:13" x14ac:dyDescent="0.2">
      <c r="A4013">
        <v>6520001</v>
      </c>
      <c r="B4013" t="s">
        <v>13408</v>
      </c>
      <c r="C4013" t="s">
        <v>13678</v>
      </c>
      <c r="D4013" t="s">
        <v>13717</v>
      </c>
      <c r="E4013" t="s">
        <v>13410</v>
      </c>
      <c r="F4013" t="s">
        <v>13679</v>
      </c>
      <c r="G4013" t="s">
        <v>13718</v>
      </c>
      <c r="H4013">
        <v>0</v>
      </c>
      <c r="I4013">
        <v>0</v>
      </c>
      <c r="J4013">
        <v>0</v>
      </c>
      <c r="K4013">
        <v>0</v>
      </c>
      <c r="L4013">
        <v>0</v>
      </c>
      <c r="M4013">
        <v>0</v>
      </c>
    </row>
    <row r="4014" spans="1:13" x14ac:dyDescent="0.2">
      <c r="A4014">
        <v>6520006</v>
      </c>
      <c r="B4014" t="s">
        <v>13408</v>
      </c>
      <c r="C4014" t="s">
        <v>13678</v>
      </c>
      <c r="D4014" t="s">
        <v>12618</v>
      </c>
      <c r="E4014" t="s">
        <v>13410</v>
      </c>
      <c r="F4014" t="s">
        <v>13679</v>
      </c>
      <c r="G4014" t="s">
        <v>12619</v>
      </c>
      <c r="H4014">
        <v>0</v>
      </c>
      <c r="I4014">
        <v>0</v>
      </c>
      <c r="J4014">
        <v>0</v>
      </c>
      <c r="K4014">
        <v>0</v>
      </c>
      <c r="L4014">
        <v>0</v>
      </c>
      <c r="M4014">
        <v>0</v>
      </c>
    </row>
    <row r="4015" spans="1:13" x14ac:dyDescent="0.2">
      <c r="A4015">
        <v>6520058</v>
      </c>
      <c r="B4015" t="s">
        <v>13408</v>
      </c>
      <c r="C4015" t="s">
        <v>13678</v>
      </c>
      <c r="D4015" t="s">
        <v>11716</v>
      </c>
      <c r="E4015" t="s">
        <v>13410</v>
      </c>
      <c r="F4015" t="s">
        <v>13679</v>
      </c>
      <c r="G4015" t="s">
        <v>11717</v>
      </c>
      <c r="H4015">
        <v>0</v>
      </c>
      <c r="I4015">
        <v>0</v>
      </c>
      <c r="J4015">
        <v>1</v>
      </c>
      <c r="K4015">
        <v>0</v>
      </c>
      <c r="L4015">
        <v>0</v>
      </c>
      <c r="M4015">
        <v>0</v>
      </c>
    </row>
    <row r="4016" spans="1:13" x14ac:dyDescent="0.2">
      <c r="A4016">
        <v>6520837</v>
      </c>
      <c r="B4016" t="s">
        <v>13408</v>
      </c>
      <c r="C4016" t="s">
        <v>13678</v>
      </c>
      <c r="D4016" t="s">
        <v>13719</v>
      </c>
      <c r="E4016" t="s">
        <v>13410</v>
      </c>
      <c r="F4016" t="s">
        <v>13679</v>
      </c>
      <c r="G4016" t="s">
        <v>13720</v>
      </c>
      <c r="H4016">
        <v>0</v>
      </c>
      <c r="I4016">
        <v>0</v>
      </c>
      <c r="J4016">
        <v>0</v>
      </c>
      <c r="K4016">
        <v>0</v>
      </c>
      <c r="L4016">
        <v>0</v>
      </c>
      <c r="M4016">
        <v>0</v>
      </c>
    </row>
    <row r="4017" spans="1:13" x14ac:dyDescent="0.2">
      <c r="A4017">
        <v>6520053</v>
      </c>
      <c r="B4017" t="s">
        <v>13408</v>
      </c>
      <c r="C4017" t="s">
        <v>13678</v>
      </c>
      <c r="D4017" t="s">
        <v>6515</v>
      </c>
      <c r="E4017" t="s">
        <v>13410</v>
      </c>
      <c r="F4017" t="s">
        <v>13679</v>
      </c>
      <c r="G4017" t="s">
        <v>6516</v>
      </c>
      <c r="H4017">
        <v>0</v>
      </c>
      <c r="I4017">
        <v>0</v>
      </c>
      <c r="J4017">
        <v>0</v>
      </c>
      <c r="K4017">
        <v>0</v>
      </c>
      <c r="L4017">
        <v>0</v>
      </c>
      <c r="M4017">
        <v>0</v>
      </c>
    </row>
    <row r="4018" spans="1:13" x14ac:dyDescent="0.2">
      <c r="A4018">
        <v>6520847</v>
      </c>
      <c r="B4018" t="s">
        <v>13408</v>
      </c>
      <c r="C4018" t="s">
        <v>13678</v>
      </c>
      <c r="D4018" t="s">
        <v>13721</v>
      </c>
      <c r="E4018" t="s">
        <v>13410</v>
      </c>
      <c r="F4018" t="s">
        <v>13679</v>
      </c>
      <c r="G4018" t="s">
        <v>13722</v>
      </c>
      <c r="H4018">
        <v>0</v>
      </c>
      <c r="I4018">
        <v>0</v>
      </c>
      <c r="J4018">
        <v>0</v>
      </c>
      <c r="K4018">
        <v>0</v>
      </c>
      <c r="L4018">
        <v>0</v>
      </c>
      <c r="M4018">
        <v>0</v>
      </c>
    </row>
    <row r="4019" spans="1:13" x14ac:dyDescent="0.2">
      <c r="A4019">
        <v>6520873</v>
      </c>
      <c r="B4019" t="s">
        <v>13408</v>
      </c>
      <c r="C4019" t="s">
        <v>13678</v>
      </c>
      <c r="D4019" t="s">
        <v>13723</v>
      </c>
      <c r="E4019" t="s">
        <v>13410</v>
      </c>
      <c r="F4019" t="s">
        <v>13679</v>
      </c>
      <c r="G4019" t="s">
        <v>13724</v>
      </c>
      <c r="H4019">
        <v>0</v>
      </c>
      <c r="I4019">
        <v>0</v>
      </c>
      <c r="J4019">
        <v>1</v>
      </c>
      <c r="K4019">
        <v>0</v>
      </c>
      <c r="L4019">
        <v>0</v>
      </c>
      <c r="M4019">
        <v>0</v>
      </c>
    </row>
    <row r="4020" spans="1:13" x14ac:dyDescent="0.2">
      <c r="A4020">
        <v>6520004</v>
      </c>
      <c r="B4020" t="s">
        <v>13408</v>
      </c>
      <c r="C4020" t="s">
        <v>13678</v>
      </c>
      <c r="D4020" t="s">
        <v>13725</v>
      </c>
      <c r="E4020" t="s">
        <v>13410</v>
      </c>
      <c r="F4020" t="s">
        <v>13679</v>
      </c>
      <c r="G4020" t="s">
        <v>13726</v>
      </c>
      <c r="H4020">
        <v>0</v>
      </c>
      <c r="I4020">
        <v>0</v>
      </c>
      <c r="J4020">
        <v>0</v>
      </c>
      <c r="K4020">
        <v>0</v>
      </c>
      <c r="L4020">
        <v>0</v>
      </c>
      <c r="M4020">
        <v>0</v>
      </c>
    </row>
    <row r="4021" spans="1:13" x14ac:dyDescent="0.2">
      <c r="A4021">
        <v>6520064</v>
      </c>
      <c r="B4021" t="s">
        <v>13408</v>
      </c>
      <c r="C4021" t="s">
        <v>13678</v>
      </c>
      <c r="D4021" t="s">
        <v>9172</v>
      </c>
      <c r="E4021" t="s">
        <v>13410</v>
      </c>
      <c r="F4021" t="s">
        <v>13679</v>
      </c>
      <c r="G4021" t="s">
        <v>9173</v>
      </c>
      <c r="H4021">
        <v>0</v>
      </c>
      <c r="I4021">
        <v>0</v>
      </c>
      <c r="J4021">
        <v>1</v>
      </c>
      <c r="K4021">
        <v>0</v>
      </c>
      <c r="L4021">
        <v>0</v>
      </c>
      <c r="M4021">
        <v>0</v>
      </c>
    </row>
    <row r="4022" spans="1:13" x14ac:dyDescent="0.2">
      <c r="A4022">
        <v>6520885</v>
      </c>
      <c r="B4022" t="s">
        <v>13408</v>
      </c>
      <c r="C4022" t="s">
        <v>13678</v>
      </c>
      <c r="D4022" t="s">
        <v>13727</v>
      </c>
      <c r="E4022" t="s">
        <v>13410</v>
      </c>
      <c r="F4022" t="s">
        <v>13679</v>
      </c>
      <c r="G4022" t="s">
        <v>13728</v>
      </c>
      <c r="H4022">
        <v>0</v>
      </c>
      <c r="I4022">
        <v>0</v>
      </c>
      <c r="J4022">
        <v>1</v>
      </c>
      <c r="K4022">
        <v>0</v>
      </c>
      <c r="L4022">
        <v>0</v>
      </c>
      <c r="M4022">
        <v>0</v>
      </c>
    </row>
    <row r="4023" spans="1:13" x14ac:dyDescent="0.2">
      <c r="A4023">
        <v>6520007</v>
      </c>
      <c r="B4023" t="s">
        <v>13408</v>
      </c>
      <c r="C4023" t="s">
        <v>13678</v>
      </c>
      <c r="D4023" t="s">
        <v>13729</v>
      </c>
      <c r="E4023" t="s">
        <v>13410</v>
      </c>
      <c r="F4023" t="s">
        <v>13679</v>
      </c>
      <c r="G4023" t="s">
        <v>13730</v>
      </c>
      <c r="H4023">
        <v>0</v>
      </c>
      <c r="I4023">
        <v>0</v>
      </c>
      <c r="J4023">
        <v>0</v>
      </c>
      <c r="K4023">
        <v>0</v>
      </c>
      <c r="L4023">
        <v>0</v>
      </c>
      <c r="M4023">
        <v>0</v>
      </c>
    </row>
    <row r="4024" spans="1:13" x14ac:dyDescent="0.2">
      <c r="A4024">
        <v>6520865</v>
      </c>
      <c r="B4024" t="s">
        <v>13408</v>
      </c>
      <c r="C4024" t="s">
        <v>13678</v>
      </c>
      <c r="D4024" t="s">
        <v>13731</v>
      </c>
      <c r="E4024" t="s">
        <v>13410</v>
      </c>
      <c r="F4024" t="s">
        <v>13679</v>
      </c>
      <c r="G4024" t="s">
        <v>13732</v>
      </c>
      <c r="H4024">
        <v>0</v>
      </c>
      <c r="I4024">
        <v>0</v>
      </c>
      <c r="J4024">
        <v>1</v>
      </c>
      <c r="K4024">
        <v>0</v>
      </c>
      <c r="L4024">
        <v>0</v>
      </c>
      <c r="M4024">
        <v>0</v>
      </c>
    </row>
    <row r="4025" spans="1:13" x14ac:dyDescent="0.2">
      <c r="A4025">
        <v>6520055</v>
      </c>
      <c r="B4025" t="s">
        <v>13408</v>
      </c>
      <c r="C4025" t="s">
        <v>13678</v>
      </c>
      <c r="D4025" t="s">
        <v>13733</v>
      </c>
      <c r="E4025" t="s">
        <v>13410</v>
      </c>
      <c r="F4025" t="s">
        <v>13679</v>
      </c>
      <c r="G4025" t="s">
        <v>13734</v>
      </c>
      <c r="H4025">
        <v>0</v>
      </c>
      <c r="I4025">
        <v>0</v>
      </c>
      <c r="J4025">
        <v>0</v>
      </c>
      <c r="K4025">
        <v>0</v>
      </c>
      <c r="L4025">
        <v>0</v>
      </c>
      <c r="M4025">
        <v>0</v>
      </c>
    </row>
    <row r="4026" spans="1:13" x14ac:dyDescent="0.2">
      <c r="A4026">
        <v>6520851</v>
      </c>
      <c r="B4026" t="s">
        <v>13408</v>
      </c>
      <c r="C4026" t="s">
        <v>13678</v>
      </c>
      <c r="D4026" t="s">
        <v>7841</v>
      </c>
      <c r="E4026" t="s">
        <v>13410</v>
      </c>
      <c r="F4026" t="s">
        <v>13679</v>
      </c>
      <c r="G4026" t="s">
        <v>7842</v>
      </c>
      <c r="H4026">
        <v>0</v>
      </c>
      <c r="I4026">
        <v>0</v>
      </c>
      <c r="J4026">
        <v>0</v>
      </c>
      <c r="K4026">
        <v>0</v>
      </c>
      <c r="L4026">
        <v>0</v>
      </c>
      <c r="M4026">
        <v>0</v>
      </c>
    </row>
    <row r="4027" spans="1:13" x14ac:dyDescent="0.2">
      <c r="A4027">
        <v>6520051</v>
      </c>
      <c r="B4027" t="s">
        <v>13408</v>
      </c>
      <c r="C4027" t="s">
        <v>13678</v>
      </c>
      <c r="D4027" t="s">
        <v>13735</v>
      </c>
      <c r="E4027" t="s">
        <v>13410</v>
      </c>
      <c r="F4027" t="s">
        <v>13679</v>
      </c>
      <c r="G4027" t="s">
        <v>13736</v>
      </c>
      <c r="H4027">
        <v>0</v>
      </c>
      <c r="I4027">
        <v>0</v>
      </c>
      <c r="J4027">
        <v>0</v>
      </c>
      <c r="K4027">
        <v>0</v>
      </c>
      <c r="L4027">
        <v>0</v>
      </c>
      <c r="M4027">
        <v>0</v>
      </c>
    </row>
    <row r="4028" spans="1:13" x14ac:dyDescent="0.2">
      <c r="A4028">
        <v>6520821</v>
      </c>
      <c r="B4028" t="s">
        <v>13408</v>
      </c>
      <c r="C4028" t="s">
        <v>13678</v>
      </c>
      <c r="D4028" t="s">
        <v>13737</v>
      </c>
      <c r="E4028" t="s">
        <v>13410</v>
      </c>
      <c r="F4028" t="s">
        <v>13679</v>
      </c>
      <c r="G4028" t="s">
        <v>13738</v>
      </c>
      <c r="H4028">
        <v>0</v>
      </c>
      <c r="I4028">
        <v>0</v>
      </c>
      <c r="J4028">
        <v>0</v>
      </c>
      <c r="K4028">
        <v>0</v>
      </c>
      <c r="L4028">
        <v>0</v>
      </c>
      <c r="M4028">
        <v>0</v>
      </c>
    </row>
    <row r="4029" spans="1:13" x14ac:dyDescent="0.2">
      <c r="A4029">
        <v>6520011</v>
      </c>
      <c r="B4029" t="s">
        <v>13408</v>
      </c>
      <c r="C4029" t="s">
        <v>13678</v>
      </c>
      <c r="D4029" t="s">
        <v>13739</v>
      </c>
      <c r="E4029" t="s">
        <v>13410</v>
      </c>
      <c r="F4029" t="s">
        <v>13679</v>
      </c>
      <c r="G4029" t="s">
        <v>13740</v>
      </c>
      <c r="H4029">
        <v>0</v>
      </c>
      <c r="I4029">
        <v>0</v>
      </c>
      <c r="J4029">
        <v>1</v>
      </c>
      <c r="K4029">
        <v>0</v>
      </c>
      <c r="L4029">
        <v>0</v>
      </c>
      <c r="M4029">
        <v>0</v>
      </c>
    </row>
    <row r="4030" spans="1:13" x14ac:dyDescent="0.2">
      <c r="A4030">
        <v>6520831</v>
      </c>
      <c r="B4030" t="s">
        <v>13408</v>
      </c>
      <c r="C4030" t="s">
        <v>13678</v>
      </c>
      <c r="D4030" t="s">
        <v>13741</v>
      </c>
      <c r="E4030" t="s">
        <v>13410</v>
      </c>
      <c r="F4030" t="s">
        <v>13679</v>
      </c>
      <c r="G4030" t="s">
        <v>13742</v>
      </c>
      <c r="H4030">
        <v>0</v>
      </c>
      <c r="I4030">
        <v>0</v>
      </c>
      <c r="J4030">
        <v>1</v>
      </c>
      <c r="K4030">
        <v>0</v>
      </c>
      <c r="L4030">
        <v>0</v>
      </c>
      <c r="M4030">
        <v>0</v>
      </c>
    </row>
    <row r="4031" spans="1:13" x14ac:dyDescent="0.2">
      <c r="A4031">
        <v>6520833</v>
      </c>
      <c r="B4031" t="s">
        <v>13408</v>
      </c>
      <c r="C4031" t="s">
        <v>13678</v>
      </c>
      <c r="D4031" t="s">
        <v>13743</v>
      </c>
      <c r="E4031" t="s">
        <v>13410</v>
      </c>
      <c r="F4031" t="s">
        <v>13679</v>
      </c>
      <c r="G4031" t="s">
        <v>13744</v>
      </c>
      <c r="H4031">
        <v>0</v>
      </c>
      <c r="I4031">
        <v>0</v>
      </c>
      <c r="J4031">
        <v>1</v>
      </c>
      <c r="K4031">
        <v>0</v>
      </c>
      <c r="L4031">
        <v>0</v>
      </c>
      <c r="M4031">
        <v>0</v>
      </c>
    </row>
    <row r="4032" spans="1:13" x14ac:dyDescent="0.2">
      <c r="A4032">
        <v>6520065</v>
      </c>
      <c r="B4032" t="s">
        <v>13408</v>
      </c>
      <c r="C4032" t="s">
        <v>13678</v>
      </c>
      <c r="D4032" t="s">
        <v>9622</v>
      </c>
      <c r="E4032" t="s">
        <v>13410</v>
      </c>
      <c r="F4032" t="s">
        <v>13679</v>
      </c>
      <c r="G4032" t="s">
        <v>9623</v>
      </c>
      <c r="H4032">
        <v>0</v>
      </c>
      <c r="I4032">
        <v>0</v>
      </c>
      <c r="J4032">
        <v>0</v>
      </c>
      <c r="K4032">
        <v>0</v>
      </c>
      <c r="L4032">
        <v>0</v>
      </c>
      <c r="M4032">
        <v>0</v>
      </c>
    </row>
    <row r="4033" spans="1:13" x14ac:dyDescent="0.2">
      <c r="A4033">
        <v>6520015</v>
      </c>
      <c r="B4033" t="s">
        <v>13408</v>
      </c>
      <c r="C4033" t="s">
        <v>13678</v>
      </c>
      <c r="D4033" t="s">
        <v>13745</v>
      </c>
      <c r="E4033" t="s">
        <v>13410</v>
      </c>
      <c r="F4033" t="s">
        <v>13679</v>
      </c>
      <c r="G4033" t="s">
        <v>13746</v>
      </c>
      <c r="H4033">
        <v>0</v>
      </c>
      <c r="I4033">
        <v>0</v>
      </c>
      <c r="J4033">
        <v>0</v>
      </c>
      <c r="K4033">
        <v>0</v>
      </c>
      <c r="L4033">
        <v>0</v>
      </c>
      <c r="M4033">
        <v>0</v>
      </c>
    </row>
    <row r="4034" spans="1:13" x14ac:dyDescent="0.2">
      <c r="A4034">
        <v>6520047</v>
      </c>
      <c r="B4034" t="s">
        <v>13408</v>
      </c>
      <c r="C4034" t="s">
        <v>13678</v>
      </c>
      <c r="D4034" t="s">
        <v>13747</v>
      </c>
      <c r="E4034" t="s">
        <v>13410</v>
      </c>
      <c r="F4034" t="s">
        <v>13679</v>
      </c>
      <c r="G4034" t="s">
        <v>13748</v>
      </c>
      <c r="H4034">
        <v>0</v>
      </c>
      <c r="I4034">
        <v>0</v>
      </c>
      <c r="J4034">
        <v>1</v>
      </c>
      <c r="K4034">
        <v>0</v>
      </c>
      <c r="L4034">
        <v>0</v>
      </c>
      <c r="M4034">
        <v>0</v>
      </c>
    </row>
    <row r="4035" spans="1:13" x14ac:dyDescent="0.2">
      <c r="A4035">
        <v>6520014</v>
      </c>
      <c r="B4035" t="s">
        <v>13408</v>
      </c>
      <c r="C4035" t="s">
        <v>13678</v>
      </c>
      <c r="D4035" t="s">
        <v>13749</v>
      </c>
      <c r="E4035" t="s">
        <v>13410</v>
      </c>
      <c r="F4035" t="s">
        <v>13679</v>
      </c>
      <c r="G4035" t="s">
        <v>13750</v>
      </c>
      <c r="H4035">
        <v>0</v>
      </c>
      <c r="I4035">
        <v>0</v>
      </c>
      <c r="J4035">
        <v>0</v>
      </c>
      <c r="K4035">
        <v>0</v>
      </c>
      <c r="L4035">
        <v>0</v>
      </c>
      <c r="M4035">
        <v>0</v>
      </c>
    </row>
    <row r="4036" spans="1:13" x14ac:dyDescent="0.2">
      <c r="A4036">
        <v>6520811</v>
      </c>
      <c r="B4036" t="s">
        <v>13408</v>
      </c>
      <c r="C4036" t="s">
        <v>13678</v>
      </c>
      <c r="D4036" t="s">
        <v>13751</v>
      </c>
      <c r="E4036" t="s">
        <v>13410</v>
      </c>
      <c r="F4036" t="s">
        <v>13679</v>
      </c>
      <c r="G4036" t="s">
        <v>13752</v>
      </c>
      <c r="H4036">
        <v>0</v>
      </c>
      <c r="I4036">
        <v>0</v>
      </c>
      <c r="J4036">
        <v>1</v>
      </c>
      <c r="K4036">
        <v>0</v>
      </c>
      <c r="L4036">
        <v>0</v>
      </c>
      <c r="M4036">
        <v>0</v>
      </c>
    </row>
    <row r="4037" spans="1:13" x14ac:dyDescent="0.2">
      <c r="A4037">
        <v>6520836</v>
      </c>
      <c r="B4037" t="s">
        <v>13408</v>
      </c>
      <c r="C4037" t="s">
        <v>13678</v>
      </c>
      <c r="D4037" t="s">
        <v>9627</v>
      </c>
      <c r="E4037" t="s">
        <v>13410</v>
      </c>
      <c r="F4037" t="s">
        <v>13679</v>
      </c>
      <c r="G4037" t="s">
        <v>9628</v>
      </c>
      <c r="H4037">
        <v>0</v>
      </c>
      <c r="I4037">
        <v>0</v>
      </c>
      <c r="J4037">
        <v>0</v>
      </c>
      <c r="K4037">
        <v>0</v>
      </c>
      <c r="L4037">
        <v>0</v>
      </c>
      <c r="M4037">
        <v>0</v>
      </c>
    </row>
    <row r="4038" spans="1:13" x14ac:dyDescent="0.2">
      <c r="A4038">
        <v>6520896</v>
      </c>
      <c r="B4038" t="s">
        <v>13408</v>
      </c>
      <c r="C4038" t="s">
        <v>13678</v>
      </c>
      <c r="D4038" t="s">
        <v>13753</v>
      </c>
      <c r="E4038" t="s">
        <v>13410</v>
      </c>
      <c r="F4038" t="s">
        <v>13679</v>
      </c>
      <c r="G4038" t="s">
        <v>13754</v>
      </c>
      <c r="H4038">
        <v>0</v>
      </c>
      <c r="I4038">
        <v>0</v>
      </c>
      <c r="J4038">
        <v>1</v>
      </c>
      <c r="K4038">
        <v>0</v>
      </c>
      <c r="L4038">
        <v>0</v>
      </c>
      <c r="M4038">
        <v>0</v>
      </c>
    </row>
    <row r="4039" spans="1:13" x14ac:dyDescent="0.2">
      <c r="A4039">
        <v>6520062</v>
      </c>
      <c r="B4039" t="s">
        <v>13408</v>
      </c>
      <c r="C4039" t="s">
        <v>13678</v>
      </c>
      <c r="D4039" t="s">
        <v>10816</v>
      </c>
      <c r="E4039" t="s">
        <v>13410</v>
      </c>
      <c r="F4039" t="s">
        <v>13679</v>
      </c>
      <c r="G4039" t="s">
        <v>10817</v>
      </c>
      <c r="H4039">
        <v>0</v>
      </c>
      <c r="I4039">
        <v>0</v>
      </c>
      <c r="J4039">
        <v>1</v>
      </c>
      <c r="K4039">
        <v>0</v>
      </c>
      <c r="L4039">
        <v>0</v>
      </c>
      <c r="M4039">
        <v>0</v>
      </c>
    </row>
    <row r="4040" spans="1:13" x14ac:dyDescent="0.2">
      <c r="A4040">
        <v>6520874</v>
      </c>
      <c r="B4040" t="s">
        <v>13408</v>
      </c>
      <c r="C4040" t="s">
        <v>13678</v>
      </c>
      <c r="D4040" t="s">
        <v>13755</v>
      </c>
      <c r="E4040" t="s">
        <v>13410</v>
      </c>
      <c r="F4040" t="s">
        <v>13679</v>
      </c>
      <c r="G4040" t="s">
        <v>13756</v>
      </c>
      <c r="H4040">
        <v>0</v>
      </c>
      <c r="I4040">
        <v>0</v>
      </c>
      <c r="J4040">
        <v>0</v>
      </c>
      <c r="K4040">
        <v>0</v>
      </c>
      <c r="L4040">
        <v>0</v>
      </c>
      <c r="M4040">
        <v>0</v>
      </c>
    </row>
    <row r="4041" spans="1:13" x14ac:dyDescent="0.2">
      <c r="A4041">
        <v>6520056</v>
      </c>
      <c r="B4041" t="s">
        <v>13408</v>
      </c>
      <c r="C4041" t="s">
        <v>13678</v>
      </c>
      <c r="D4041" t="s">
        <v>13757</v>
      </c>
      <c r="E4041" t="s">
        <v>13410</v>
      </c>
      <c r="F4041" t="s">
        <v>13679</v>
      </c>
      <c r="G4041" t="s">
        <v>13758</v>
      </c>
      <c r="H4041">
        <v>0</v>
      </c>
      <c r="I4041">
        <v>0</v>
      </c>
      <c r="J4041">
        <v>0</v>
      </c>
      <c r="K4041">
        <v>0</v>
      </c>
      <c r="L4041">
        <v>0</v>
      </c>
      <c r="M4041">
        <v>0</v>
      </c>
    </row>
    <row r="4042" spans="1:13" x14ac:dyDescent="0.2">
      <c r="A4042">
        <v>6520803</v>
      </c>
      <c r="B4042" t="s">
        <v>13408</v>
      </c>
      <c r="C4042" t="s">
        <v>13678</v>
      </c>
      <c r="D4042" t="s">
        <v>13759</v>
      </c>
      <c r="E4042" t="s">
        <v>13410</v>
      </c>
      <c r="F4042" t="s">
        <v>13679</v>
      </c>
      <c r="G4042" t="s">
        <v>13760</v>
      </c>
      <c r="H4042">
        <v>0</v>
      </c>
      <c r="I4042">
        <v>0</v>
      </c>
      <c r="J4042">
        <v>1</v>
      </c>
      <c r="K4042">
        <v>0</v>
      </c>
      <c r="L4042">
        <v>0</v>
      </c>
      <c r="M4042">
        <v>0</v>
      </c>
    </row>
    <row r="4043" spans="1:13" x14ac:dyDescent="0.2">
      <c r="A4043">
        <v>6520022</v>
      </c>
      <c r="B4043" t="s">
        <v>13408</v>
      </c>
      <c r="C4043" t="s">
        <v>13678</v>
      </c>
      <c r="D4043" t="s">
        <v>13761</v>
      </c>
      <c r="E4043" t="s">
        <v>13410</v>
      </c>
      <c r="F4043" t="s">
        <v>13679</v>
      </c>
      <c r="G4043" t="s">
        <v>13762</v>
      </c>
      <c r="H4043">
        <v>0</v>
      </c>
      <c r="I4043">
        <v>0</v>
      </c>
      <c r="J4043">
        <v>1</v>
      </c>
      <c r="K4043">
        <v>0</v>
      </c>
      <c r="L4043">
        <v>0</v>
      </c>
      <c r="M4043">
        <v>0</v>
      </c>
    </row>
    <row r="4044" spans="1:13" x14ac:dyDescent="0.2">
      <c r="A4044">
        <v>6520804</v>
      </c>
      <c r="B4044" t="s">
        <v>13408</v>
      </c>
      <c r="C4044" t="s">
        <v>13678</v>
      </c>
      <c r="D4044" t="s">
        <v>13763</v>
      </c>
      <c r="E4044" t="s">
        <v>13410</v>
      </c>
      <c r="F4044" t="s">
        <v>13679</v>
      </c>
      <c r="G4044" t="s">
        <v>13764</v>
      </c>
      <c r="H4044">
        <v>0</v>
      </c>
      <c r="I4044">
        <v>0</v>
      </c>
      <c r="J4044">
        <v>1</v>
      </c>
      <c r="K4044">
        <v>0</v>
      </c>
      <c r="L4044">
        <v>0</v>
      </c>
      <c r="M4044">
        <v>0</v>
      </c>
    </row>
    <row r="4045" spans="1:13" x14ac:dyDescent="0.2">
      <c r="A4045">
        <v>6520845</v>
      </c>
      <c r="B4045" t="s">
        <v>13408</v>
      </c>
      <c r="C4045" t="s">
        <v>13678</v>
      </c>
      <c r="D4045" t="s">
        <v>13765</v>
      </c>
      <c r="E4045" t="s">
        <v>13410</v>
      </c>
      <c r="F4045" t="s">
        <v>13679</v>
      </c>
      <c r="G4045" t="s">
        <v>13766</v>
      </c>
      <c r="H4045">
        <v>0</v>
      </c>
      <c r="I4045">
        <v>0</v>
      </c>
      <c r="J4045">
        <v>0</v>
      </c>
      <c r="K4045">
        <v>0</v>
      </c>
      <c r="L4045">
        <v>0</v>
      </c>
      <c r="M4045">
        <v>0</v>
      </c>
    </row>
    <row r="4046" spans="1:13" x14ac:dyDescent="0.2">
      <c r="A4046">
        <v>6520023</v>
      </c>
      <c r="B4046" t="s">
        <v>13408</v>
      </c>
      <c r="C4046" t="s">
        <v>13678</v>
      </c>
      <c r="D4046" t="s">
        <v>13767</v>
      </c>
      <c r="E4046" t="s">
        <v>13410</v>
      </c>
      <c r="F4046" t="s">
        <v>13679</v>
      </c>
      <c r="G4046" t="s">
        <v>13768</v>
      </c>
      <c r="H4046">
        <v>0</v>
      </c>
      <c r="I4046">
        <v>0</v>
      </c>
      <c r="J4046">
        <v>1</v>
      </c>
      <c r="K4046">
        <v>0</v>
      </c>
      <c r="L4046">
        <v>0</v>
      </c>
      <c r="M4046">
        <v>0</v>
      </c>
    </row>
    <row r="4047" spans="1:13" x14ac:dyDescent="0.2">
      <c r="A4047">
        <v>6520846</v>
      </c>
      <c r="B4047" t="s">
        <v>13408</v>
      </c>
      <c r="C4047" t="s">
        <v>13678</v>
      </c>
      <c r="D4047" t="s">
        <v>13769</v>
      </c>
      <c r="E4047" t="s">
        <v>13410</v>
      </c>
      <c r="F4047" t="s">
        <v>13679</v>
      </c>
      <c r="G4047" t="s">
        <v>13770</v>
      </c>
      <c r="H4047">
        <v>0</v>
      </c>
      <c r="I4047">
        <v>0</v>
      </c>
      <c r="J4047">
        <v>1</v>
      </c>
      <c r="K4047">
        <v>0</v>
      </c>
      <c r="L4047">
        <v>0</v>
      </c>
      <c r="M4047">
        <v>0</v>
      </c>
    </row>
    <row r="4048" spans="1:13" x14ac:dyDescent="0.2">
      <c r="A4048">
        <v>6520021</v>
      </c>
      <c r="B4048" t="s">
        <v>13408</v>
      </c>
      <c r="C4048" t="s">
        <v>13678</v>
      </c>
      <c r="D4048" t="s">
        <v>9867</v>
      </c>
      <c r="E4048" t="s">
        <v>13410</v>
      </c>
      <c r="F4048" t="s">
        <v>13679</v>
      </c>
      <c r="G4048" t="s">
        <v>9868</v>
      </c>
      <c r="H4048">
        <v>0</v>
      </c>
      <c r="I4048">
        <v>0</v>
      </c>
      <c r="J4048">
        <v>1</v>
      </c>
      <c r="K4048">
        <v>0</v>
      </c>
      <c r="L4048">
        <v>0</v>
      </c>
      <c r="M4048">
        <v>0</v>
      </c>
    </row>
    <row r="4049" spans="1:13" x14ac:dyDescent="0.2">
      <c r="A4049">
        <v>6520866</v>
      </c>
      <c r="B4049" t="s">
        <v>13408</v>
      </c>
      <c r="C4049" t="s">
        <v>13678</v>
      </c>
      <c r="D4049" t="s">
        <v>13771</v>
      </c>
      <c r="E4049" t="s">
        <v>13410</v>
      </c>
      <c r="F4049" t="s">
        <v>13679</v>
      </c>
      <c r="G4049" t="s">
        <v>13772</v>
      </c>
      <c r="H4049">
        <v>0</v>
      </c>
      <c r="I4049">
        <v>0</v>
      </c>
      <c r="J4049">
        <v>0</v>
      </c>
      <c r="K4049">
        <v>0</v>
      </c>
      <c r="L4049">
        <v>0</v>
      </c>
      <c r="M4049">
        <v>0</v>
      </c>
    </row>
    <row r="4050" spans="1:13" x14ac:dyDescent="0.2">
      <c r="A4050">
        <v>6520844</v>
      </c>
      <c r="B4050" t="s">
        <v>13408</v>
      </c>
      <c r="C4050" t="s">
        <v>13678</v>
      </c>
      <c r="D4050" t="s">
        <v>13773</v>
      </c>
      <c r="E4050" t="s">
        <v>13410</v>
      </c>
      <c r="F4050" t="s">
        <v>13679</v>
      </c>
      <c r="G4050" t="s">
        <v>13774</v>
      </c>
      <c r="H4050">
        <v>0</v>
      </c>
      <c r="I4050">
        <v>0</v>
      </c>
      <c r="J4050">
        <v>1</v>
      </c>
      <c r="K4050">
        <v>0</v>
      </c>
      <c r="L4050">
        <v>0</v>
      </c>
      <c r="M4050">
        <v>0</v>
      </c>
    </row>
    <row r="4051" spans="1:13" x14ac:dyDescent="0.2">
      <c r="A4051">
        <v>6520801</v>
      </c>
      <c r="B4051" t="s">
        <v>13408</v>
      </c>
      <c r="C4051" t="s">
        <v>13678</v>
      </c>
      <c r="D4051" t="s">
        <v>13775</v>
      </c>
      <c r="E4051" t="s">
        <v>13410</v>
      </c>
      <c r="F4051" t="s">
        <v>13679</v>
      </c>
      <c r="G4051" t="s">
        <v>13776</v>
      </c>
      <c r="H4051">
        <v>0</v>
      </c>
      <c r="I4051">
        <v>0</v>
      </c>
      <c r="J4051">
        <v>1</v>
      </c>
      <c r="K4051">
        <v>0</v>
      </c>
      <c r="L4051">
        <v>0</v>
      </c>
      <c r="M4051">
        <v>0</v>
      </c>
    </row>
    <row r="4052" spans="1:13" x14ac:dyDescent="0.2">
      <c r="A4052">
        <v>6520033</v>
      </c>
      <c r="B4052" t="s">
        <v>13408</v>
      </c>
      <c r="C4052" t="s">
        <v>13678</v>
      </c>
      <c r="D4052" t="s">
        <v>13777</v>
      </c>
      <c r="E4052" t="s">
        <v>13410</v>
      </c>
      <c r="F4052" t="s">
        <v>13679</v>
      </c>
      <c r="G4052" t="s">
        <v>13778</v>
      </c>
      <c r="H4052">
        <v>0</v>
      </c>
      <c r="I4052">
        <v>0</v>
      </c>
      <c r="J4052">
        <v>1</v>
      </c>
      <c r="K4052">
        <v>0</v>
      </c>
      <c r="L4052">
        <v>0</v>
      </c>
      <c r="M4052">
        <v>0</v>
      </c>
    </row>
    <row r="4053" spans="1:13" x14ac:dyDescent="0.2">
      <c r="A4053">
        <v>6520034</v>
      </c>
      <c r="B4053" t="s">
        <v>13408</v>
      </c>
      <c r="C4053" t="s">
        <v>13678</v>
      </c>
      <c r="D4053" t="s">
        <v>13779</v>
      </c>
      <c r="E4053" t="s">
        <v>13410</v>
      </c>
      <c r="F4053" t="s">
        <v>13679</v>
      </c>
      <c r="G4053" t="s">
        <v>13780</v>
      </c>
      <c r="H4053">
        <v>0</v>
      </c>
      <c r="I4053">
        <v>0</v>
      </c>
      <c r="J4053">
        <v>1</v>
      </c>
      <c r="K4053">
        <v>0</v>
      </c>
      <c r="L4053">
        <v>0</v>
      </c>
      <c r="M4053">
        <v>0</v>
      </c>
    </row>
    <row r="4054" spans="1:13" x14ac:dyDescent="0.2">
      <c r="A4054">
        <v>6520035</v>
      </c>
      <c r="B4054" t="s">
        <v>13408</v>
      </c>
      <c r="C4054" t="s">
        <v>13678</v>
      </c>
      <c r="D4054" t="s">
        <v>13781</v>
      </c>
      <c r="E4054" t="s">
        <v>13410</v>
      </c>
      <c r="F4054" t="s">
        <v>13679</v>
      </c>
      <c r="G4054" t="s">
        <v>13782</v>
      </c>
      <c r="H4054">
        <v>0</v>
      </c>
      <c r="I4054">
        <v>0</v>
      </c>
      <c r="J4054">
        <v>1</v>
      </c>
      <c r="K4054">
        <v>0</v>
      </c>
      <c r="L4054">
        <v>0</v>
      </c>
      <c r="M4054">
        <v>0</v>
      </c>
    </row>
    <row r="4055" spans="1:13" x14ac:dyDescent="0.2">
      <c r="A4055">
        <v>6520822</v>
      </c>
      <c r="B4055" t="s">
        <v>13408</v>
      </c>
      <c r="C4055" t="s">
        <v>13678</v>
      </c>
      <c r="D4055" t="s">
        <v>13783</v>
      </c>
      <c r="E4055" t="s">
        <v>13410</v>
      </c>
      <c r="F4055" t="s">
        <v>13679</v>
      </c>
      <c r="G4055" t="s">
        <v>13784</v>
      </c>
      <c r="H4055">
        <v>0</v>
      </c>
      <c r="I4055">
        <v>0</v>
      </c>
      <c r="J4055">
        <v>1</v>
      </c>
      <c r="K4055">
        <v>0</v>
      </c>
      <c r="L4055">
        <v>0</v>
      </c>
      <c r="M4055">
        <v>0</v>
      </c>
    </row>
    <row r="4056" spans="1:13" x14ac:dyDescent="0.2">
      <c r="A4056">
        <v>6520835</v>
      </c>
      <c r="B4056" t="s">
        <v>13408</v>
      </c>
      <c r="C4056" t="s">
        <v>13678</v>
      </c>
      <c r="D4056" t="s">
        <v>13785</v>
      </c>
      <c r="E4056" t="s">
        <v>13410</v>
      </c>
      <c r="F4056" t="s">
        <v>13679</v>
      </c>
      <c r="G4056" t="s">
        <v>13786</v>
      </c>
      <c r="H4056">
        <v>0</v>
      </c>
      <c r="I4056">
        <v>0</v>
      </c>
      <c r="J4056">
        <v>0</v>
      </c>
      <c r="K4056">
        <v>0</v>
      </c>
      <c r="L4056">
        <v>0</v>
      </c>
      <c r="M4056">
        <v>0</v>
      </c>
    </row>
    <row r="4057" spans="1:13" x14ac:dyDescent="0.2">
      <c r="A4057">
        <v>6520891</v>
      </c>
      <c r="B4057" t="s">
        <v>13408</v>
      </c>
      <c r="C4057" t="s">
        <v>13678</v>
      </c>
      <c r="D4057" t="s">
        <v>13787</v>
      </c>
      <c r="E4057" t="s">
        <v>13410</v>
      </c>
      <c r="F4057" t="s">
        <v>13679</v>
      </c>
      <c r="G4057" t="s">
        <v>13788</v>
      </c>
      <c r="H4057">
        <v>0</v>
      </c>
      <c r="I4057">
        <v>0</v>
      </c>
      <c r="J4057">
        <v>0</v>
      </c>
      <c r="K4057">
        <v>0</v>
      </c>
      <c r="L4057">
        <v>0</v>
      </c>
      <c r="M4057">
        <v>0</v>
      </c>
    </row>
    <row r="4058" spans="1:13" x14ac:dyDescent="0.2">
      <c r="A4058">
        <v>6520806</v>
      </c>
      <c r="B4058" t="s">
        <v>13408</v>
      </c>
      <c r="C4058" t="s">
        <v>13678</v>
      </c>
      <c r="D4058" t="s">
        <v>13789</v>
      </c>
      <c r="E4058" t="s">
        <v>13410</v>
      </c>
      <c r="F4058" t="s">
        <v>13679</v>
      </c>
      <c r="G4058" t="s">
        <v>13790</v>
      </c>
      <c r="H4058">
        <v>0</v>
      </c>
      <c r="I4058">
        <v>0</v>
      </c>
      <c r="J4058">
        <v>0</v>
      </c>
      <c r="K4058">
        <v>0</v>
      </c>
      <c r="L4058">
        <v>0</v>
      </c>
      <c r="M4058">
        <v>0</v>
      </c>
    </row>
    <row r="4059" spans="1:13" x14ac:dyDescent="0.2">
      <c r="A4059">
        <v>6520805</v>
      </c>
      <c r="B4059" t="s">
        <v>13408</v>
      </c>
      <c r="C4059" t="s">
        <v>13678</v>
      </c>
      <c r="D4059" t="s">
        <v>13791</v>
      </c>
      <c r="E4059" t="s">
        <v>13410</v>
      </c>
      <c r="F4059" t="s">
        <v>13679</v>
      </c>
      <c r="G4059" t="s">
        <v>13792</v>
      </c>
      <c r="H4059">
        <v>0</v>
      </c>
      <c r="I4059">
        <v>0</v>
      </c>
      <c r="J4059">
        <v>1</v>
      </c>
      <c r="K4059">
        <v>0</v>
      </c>
      <c r="L4059">
        <v>0</v>
      </c>
      <c r="M4059">
        <v>0</v>
      </c>
    </row>
    <row r="4060" spans="1:13" x14ac:dyDescent="0.2">
      <c r="A4060">
        <v>6520016</v>
      </c>
      <c r="B4060" t="s">
        <v>13408</v>
      </c>
      <c r="C4060" t="s">
        <v>13678</v>
      </c>
      <c r="D4060" t="s">
        <v>10231</v>
      </c>
      <c r="E4060" t="s">
        <v>13410</v>
      </c>
      <c r="F4060" t="s">
        <v>13679</v>
      </c>
      <c r="G4060" t="s">
        <v>8180</v>
      </c>
      <c r="H4060">
        <v>0</v>
      </c>
      <c r="I4060">
        <v>0</v>
      </c>
      <c r="J4060">
        <v>0</v>
      </c>
      <c r="K4060">
        <v>0</v>
      </c>
      <c r="L4060">
        <v>0</v>
      </c>
      <c r="M4060">
        <v>0</v>
      </c>
    </row>
    <row r="4061" spans="1:13" x14ac:dyDescent="0.2">
      <c r="A4061">
        <v>6520807</v>
      </c>
      <c r="B4061" t="s">
        <v>13408</v>
      </c>
      <c r="C4061" t="s">
        <v>13678</v>
      </c>
      <c r="D4061" t="s">
        <v>13793</v>
      </c>
      <c r="E4061" t="s">
        <v>13410</v>
      </c>
      <c r="F4061" t="s">
        <v>13679</v>
      </c>
      <c r="G4061" t="s">
        <v>13794</v>
      </c>
      <c r="H4061">
        <v>0</v>
      </c>
      <c r="I4061">
        <v>0</v>
      </c>
      <c r="J4061">
        <v>0</v>
      </c>
      <c r="K4061">
        <v>0</v>
      </c>
      <c r="L4061">
        <v>0</v>
      </c>
      <c r="M4061">
        <v>0</v>
      </c>
    </row>
    <row r="4062" spans="1:13" x14ac:dyDescent="0.2">
      <c r="A4062">
        <v>6520875</v>
      </c>
      <c r="B4062" t="s">
        <v>13408</v>
      </c>
      <c r="C4062" t="s">
        <v>13678</v>
      </c>
      <c r="D4062" t="s">
        <v>13795</v>
      </c>
      <c r="E4062" t="s">
        <v>13410</v>
      </c>
      <c r="F4062" t="s">
        <v>13679</v>
      </c>
      <c r="G4062" t="s">
        <v>13796</v>
      </c>
      <c r="H4062">
        <v>0</v>
      </c>
      <c r="I4062">
        <v>0</v>
      </c>
      <c r="J4062">
        <v>1</v>
      </c>
      <c r="K4062">
        <v>0</v>
      </c>
      <c r="L4062">
        <v>0</v>
      </c>
      <c r="M4062">
        <v>0</v>
      </c>
    </row>
    <row r="4063" spans="1:13" x14ac:dyDescent="0.2">
      <c r="A4063">
        <v>6520871</v>
      </c>
      <c r="B4063" t="s">
        <v>13408</v>
      </c>
      <c r="C4063" t="s">
        <v>13678</v>
      </c>
      <c r="D4063" t="s">
        <v>13797</v>
      </c>
      <c r="E4063" t="s">
        <v>13410</v>
      </c>
      <c r="F4063" t="s">
        <v>13679</v>
      </c>
      <c r="G4063" t="s">
        <v>13798</v>
      </c>
      <c r="H4063">
        <v>0</v>
      </c>
      <c r="I4063">
        <v>0</v>
      </c>
      <c r="J4063">
        <v>1</v>
      </c>
      <c r="K4063">
        <v>0</v>
      </c>
      <c r="L4063">
        <v>0</v>
      </c>
      <c r="M4063">
        <v>0</v>
      </c>
    </row>
    <row r="4064" spans="1:13" x14ac:dyDescent="0.2">
      <c r="A4064">
        <v>6520823</v>
      </c>
      <c r="B4064" t="s">
        <v>13408</v>
      </c>
      <c r="C4064" t="s">
        <v>13678</v>
      </c>
      <c r="D4064" t="s">
        <v>13799</v>
      </c>
      <c r="E4064" t="s">
        <v>13410</v>
      </c>
      <c r="F4064" t="s">
        <v>13679</v>
      </c>
      <c r="G4064" t="s">
        <v>13800</v>
      </c>
      <c r="H4064">
        <v>0</v>
      </c>
      <c r="I4064">
        <v>0</v>
      </c>
      <c r="J4064">
        <v>1</v>
      </c>
      <c r="K4064">
        <v>0</v>
      </c>
      <c r="L4064">
        <v>0</v>
      </c>
      <c r="M4064">
        <v>0</v>
      </c>
    </row>
    <row r="4065" spans="1:13" x14ac:dyDescent="0.2">
      <c r="A4065">
        <v>6520892</v>
      </c>
      <c r="B4065" t="s">
        <v>13408</v>
      </c>
      <c r="C4065" t="s">
        <v>13678</v>
      </c>
      <c r="D4065" t="s">
        <v>13801</v>
      </c>
      <c r="E4065" t="s">
        <v>13410</v>
      </c>
      <c r="F4065" t="s">
        <v>13679</v>
      </c>
      <c r="G4065" t="s">
        <v>13802</v>
      </c>
      <c r="H4065">
        <v>0</v>
      </c>
      <c r="I4065">
        <v>0</v>
      </c>
      <c r="J4065">
        <v>0</v>
      </c>
      <c r="K4065">
        <v>0</v>
      </c>
      <c r="L4065">
        <v>0</v>
      </c>
      <c r="M4065">
        <v>0</v>
      </c>
    </row>
    <row r="4066" spans="1:13" x14ac:dyDescent="0.2">
      <c r="A4066">
        <v>6520042</v>
      </c>
      <c r="B4066" t="s">
        <v>13408</v>
      </c>
      <c r="C4066" t="s">
        <v>13678</v>
      </c>
      <c r="D4066" t="s">
        <v>9379</v>
      </c>
      <c r="E4066" t="s">
        <v>13410</v>
      </c>
      <c r="F4066" t="s">
        <v>13679</v>
      </c>
      <c r="G4066" t="s">
        <v>9380</v>
      </c>
      <c r="H4066">
        <v>0</v>
      </c>
      <c r="I4066">
        <v>0</v>
      </c>
      <c r="J4066">
        <v>1</v>
      </c>
      <c r="K4066">
        <v>0</v>
      </c>
      <c r="L4066">
        <v>0</v>
      </c>
      <c r="M4066">
        <v>0</v>
      </c>
    </row>
    <row r="4067" spans="1:13" x14ac:dyDescent="0.2">
      <c r="A4067">
        <v>6520054</v>
      </c>
      <c r="B4067" t="s">
        <v>13408</v>
      </c>
      <c r="C4067" t="s">
        <v>13678</v>
      </c>
      <c r="D4067" t="s">
        <v>9961</v>
      </c>
      <c r="E4067" t="s">
        <v>13410</v>
      </c>
      <c r="F4067" t="s">
        <v>13679</v>
      </c>
      <c r="G4067" t="s">
        <v>9962</v>
      </c>
      <c r="H4067">
        <v>0</v>
      </c>
      <c r="I4067">
        <v>0</v>
      </c>
      <c r="J4067">
        <v>1</v>
      </c>
      <c r="K4067">
        <v>0</v>
      </c>
      <c r="L4067">
        <v>0</v>
      </c>
      <c r="M4067">
        <v>0</v>
      </c>
    </row>
    <row r="4068" spans="1:13" x14ac:dyDescent="0.2">
      <c r="A4068">
        <v>6520813</v>
      </c>
      <c r="B4068" t="s">
        <v>13408</v>
      </c>
      <c r="C4068" t="s">
        <v>13678</v>
      </c>
      <c r="D4068" t="s">
        <v>13803</v>
      </c>
      <c r="E4068" t="s">
        <v>13410</v>
      </c>
      <c r="F4068" t="s">
        <v>13679</v>
      </c>
      <c r="G4068" t="s">
        <v>13804</v>
      </c>
      <c r="H4068">
        <v>0</v>
      </c>
      <c r="I4068">
        <v>0</v>
      </c>
      <c r="J4068">
        <v>1</v>
      </c>
      <c r="K4068">
        <v>0</v>
      </c>
      <c r="L4068">
        <v>0</v>
      </c>
      <c r="M4068">
        <v>0</v>
      </c>
    </row>
    <row r="4069" spans="1:13" x14ac:dyDescent="0.2">
      <c r="A4069">
        <v>6520052</v>
      </c>
      <c r="B4069" t="s">
        <v>13408</v>
      </c>
      <c r="C4069" t="s">
        <v>13678</v>
      </c>
      <c r="D4069" t="s">
        <v>13805</v>
      </c>
      <c r="E4069" t="s">
        <v>13410</v>
      </c>
      <c r="F4069" t="s">
        <v>13679</v>
      </c>
      <c r="G4069" t="s">
        <v>13806</v>
      </c>
      <c r="H4069">
        <v>0</v>
      </c>
      <c r="I4069">
        <v>0</v>
      </c>
      <c r="J4069">
        <v>0</v>
      </c>
      <c r="K4069">
        <v>0</v>
      </c>
      <c r="L4069">
        <v>0</v>
      </c>
      <c r="M4069">
        <v>0</v>
      </c>
    </row>
    <row r="4070" spans="1:13" x14ac:dyDescent="0.2">
      <c r="A4070">
        <v>6520057</v>
      </c>
      <c r="B4070" t="s">
        <v>13408</v>
      </c>
      <c r="C4070" t="s">
        <v>13678</v>
      </c>
      <c r="D4070" t="s">
        <v>13807</v>
      </c>
      <c r="E4070" t="s">
        <v>13410</v>
      </c>
      <c r="F4070" t="s">
        <v>13679</v>
      </c>
      <c r="G4070" t="s">
        <v>13808</v>
      </c>
      <c r="H4070">
        <v>0</v>
      </c>
      <c r="I4070">
        <v>0</v>
      </c>
      <c r="J4070">
        <v>0</v>
      </c>
      <c r="K4070">
        <v>0</v>
      </c>
      <c r="L4070">
        <v>0</v>
      </c>
      <c r="M4070">
        <v>0</v>
      </c>
    </row>
    <row r="4071" spans="1:13" x14ac:dyDescent="0.2">
      <c r="A4071">
        <v>6520002</v>
      </c>
      <c r="B4071" t="s">
        <v>13408</v>
      </c>
      <c r="C4071" t="s">
        <v>13678</v>
      </c>
      <c r="D4071" t="s">
        <v>13809</v>
      </c>
      <c r="E4071" t="s">
        <v>13410</v>
      </c>
      <c r="F4071" t="s">
        <v>13679</v>
      </c>
      <c r="G4071" t="s">
        <v>8186</v>
      </c>
      <c r="H4071">
        <v>0</v>
      </c>
      <c r="I4071">
        <v>0</v>
      </c>
      <c r="J4071">
        <v>0</v>
      </c>
      <c r="K4071">
        <v>0</v>
      </c>
      <c r="L4071">
        <v>0</v>
      </c>
      <c r="M4071">
        <v>0</v>
      </c>
    </row>
    <row r="4072" spans="1:13" x14ac:dyDescent="0.2">
      <c r="A4072">
        <v>6520036</v>
      </c>
      <c r="B4072" t="s">
        <v>13408</v>
      </c>
      <c r="C4072" t="s">
        <v>13678</v>
      </c>
      <c r="D4072" t="s">
        <v>13810</v>
      </c>
      <c r="E4072" t="s">
        <v>13410</v>
      </c>
      <c r="F4072" t="s">
        <v>13679</v>
      </c>
      <c r="G4072" t="s">
        <v>13811</v>
      </c>
      <c r="H4072">
        <v>0</v>
      </c>
      <c r="I4072">
        <v>0</v>
      </c>
      <c r="J4072">
        <v>0</v>
      </c>
      <c r="K4072">
        <v>0</v>
      </c>
      <c r="L4072">
        <v>0</v>
      </c>
      <c r="M4072">
        <v>0</v>
      </c>
    </row>
    <row r="4073" spans="1:13" x14ac:dyDescent="0.2">
      <c r="A4073">
        <v>6520843</v>
      </c>
      <c r="B4073" t="s">
        <v>13408</v>
      </c>
      <c r="C4073" t="s">
        <v>13678</v>
      </c>
      <c r="D4073" t="s">
        <v>13812</v>
      </c>
      <c r="E4073" t="s">
        <v>13410</v>
      </c>
      <c r="F4073" t="s">
        <v>13679</v>
      </c>
      <c r="G4073" t="s">
        <v>13813</v>
      </c>
      <c r="H4073">
        <v>0</v>
      </c>
      <c r="I4073">
        <v>0</v>
      </c>
      <c r="J4073">
        <v>0</v>
      </c>
      <c r="K4073">
        <v>0</v>
      </c>
      <c r="L4073">
        <v>0</v>
      </c>
      <c r="M4073">
        <v>0</v>
      </c>
    </row>
    <row r="4074" spans="1:13" x14ac:dyDescent="0.2">
      <c r="A4074">
        <v>6520834</v>
      </c>
      <c r="B4074" t="s">
        <v>13408</v>
      </c>
      <c r="C4074" t="s">
        <v>13678</v>
      </c>
      <c r="D4074" t="s">
        <v>8195</v>
      </c>
      <c r="E4074" t="s">
        <v>13410</v>
      </c>
      <c r="F4074" t="s">
        <v>13679</v>
      </c>
      <c r="G4074" t="s">
        <v>8196</v>
      </c>
      <c r="H4074">
        <v>0</v>
      </c>
      <c r="I4074">
        <v>0</v>
      </c>
      <c r="J4074">
        <v>1</v>
      </c>
      <c r="K4074">
        <v>0</v>
      </c>
      <c r="L4074">
        <v>0</v>
      </c>
      <c r="M4074">
        <v>0</v>
      </c>
    </row>
    <row r="4075" spans="1:13" x14ac:dyDescent="0.2">
      <c r="A4075">
        <v>6520881</v>
      </c>
      <c r="B4075" t="s">
        <v>13408</v>
      </c>
      <c r="C4075" t="s">
        <v>13678</v>
      </c>
      <c r="D4075" t="s">
        <v>13814</v>
      </c>
      <c r="E4075" t="s">
        <v>13410</v>
      </c>
      <c r="F4075" t="s">
        <v>13679</v>
      </c>
      <c r="G4075" t="s">
        <v>13815</v>
      </c>
      <c r="H4075">
        <v>0</v>
      </c>
      <c r="I4075">
        <v>0</v>
      </c>
      <c r="J4075">
        <v>1</v>
      </c>
      <c r="K4075">
        <v>0</v>
      </c>
      <c r="L4075">
        <v>0</v>
      </c>
      <c r="M4075">
        <v>0</v>
      </c>
    </row>
    <row r="4076" spans="1:13" x14ac:dyDescent="0.2">
      <c r="A4076">
        <v>6520045</v>
      </c>
      <c r="B4076" t="s">
        <v>13408</v>
      </c>
      <c r="C4076" t="s">
        <v>13678</v>
      </c>
      <c r="D4076" t="s">
        <v>13816</v>
      </c>
      <c r="E4076" t="s">
        <v>13410</v>
      </c>
      <c r="F4076" t="s">
        <v>13679</v>
      </c>
      <c r="G4076" t="s">
        <v>13817</v>
      </c>
      <c r="H4076">
        <v>0</v>
      </c>
      <c r="I4076">
        <v>0</v>
      </c>
      <c r="J4076">
        <v>1</v>
      </c>
      <c r="K4076">
        <v>0</v>
      </c>
      <c r="L4076">
        <v>0</v>
      </c>
      <c r="M4076">
        <v>0</v>
      </c>
    </row>
    <row r="4077" spans="1:13" x14ac:dyDescent="0.2">
      <c r="A4077">
        <v>6520815</v>
      </c>
      <c r="B4077" t="s">
        <v>13408</v>
      </c>
      <c r="C4077" t="s">
        <v>13678</v>
      </c>
      <c r="D4077" t="s">
        <v>13818</v>
      </c>
      <c r="E4077" t="s">
        <v>13410</v>
      </c>
      <c r="F4077" t="s">
        <v>13679</v>
      </c>
      <c r="G4077" t="s">
        <v>13819</v>
      </c>
      <c r="H4077">
        <v>0</v>
      </c>
      <c r="I4077">
        <v>0</v>
      </c>
      <c r="J4077">
        <v>1</v>
      </c>
      <c r="K4077">
        <v>0</v>
      </c>
      <c r="L4077">
        <v>0</v>
      </c>
      <c r="M4077">
        <v>0</v>
      </c>
    </row>
    <row r="4078" spans="1:13" x14ac:dyDescent="0.2">
      <c r="A4078">
        <v>6520855</v>
      </c>
      <c r="B4078" t="s">
        <v>13408</v>
      </c>
      <c r="C4078" t="s">
        <v>13678</v>
      </c>
      <c r="D4078" t="s">
        <v>10926</v>
      </c>
      <c r="E4078" t="s">
        <v>13410</v>
      </c>
      <c r="F4078" t="s">
        <v>13679</v>
      </c>
      <c r="G4078" t="s">
        <v>13820</v>
      </c>
      <c r="H4078">
        <v>0</v>
      </c>
      <c r="I4078">
        <v>0</v>
      </c>
      <c r="J4078">
        <v>1</v>
      </c>
      <c r="K4078">
        <v>0</v>
      </c>
      <c r="L4078">
        <v>0</v>
      </c>
      <c r="M4078">
        <v>0</v>
      </c>
    </row>
    <row r="4079" spans="1:13" x14ac:dyDescent="0.2">
      <c r="A4079">
        <v>6520852</v>
      </c>
      <c r="B4079" t="s">
        <v>13408</v>
      </c>
      <c r="C4079" t="s">
        <v>13678</v>
      </c>
      <c r="D4079" t="s">
        <v>13821</v>
      </c>
      <c r="E4079" t="s">
        <v>13410</v>
      </c>
      <c r="F4079" t="s">
        <v>13679</v>
      </c>
      <c r="G4079" t="s">
        <v>13822</v>
      </c>
      <c r="H4079">
        <v>0</v>
      </c>
      <c r="I4079">
        <v>0</v>
      </c>
      <c r="J4079">
        <v>1</v>
      </c>
      <c r="K4079">
        <v>0</v>
      </c>
      <c r="L4079">
        <v>0</v>
      </c>
      <c r="M4079">
        <v>0</v>
      </c>
    </row>
    <row r="4080" spans="1:13" x14ac:dyDescent="0.2">
      <c r="A4080">
        <v>6520802</v>
      </c>
      <c r="B4080" t="s">
        <v>13408</v>
      </c>
      <c r="C4080" t="s">
        <v>13678</v>
      </c>
      <c r="D4080" t="s">
        <v>13823</v>
      </c>
      <c r="E4080" t="s">
        <v>13410</v>
      </c>
      <c r="F4080" t="s">
        <v>13679</v>
      </c>
      <c r="G4080" t="s">
        <v>13824</v>
      </c>
      <c r="H4080">
        <v>0</v>
      </c>
      <c r="I4080">
        <v>0</v>
      </c>
      <c r="J4080">
        <v>1</v>
      </c>
      <c r="K4080">
        <v>0</v>
      </c>
      <c r="L4080">
        <v>0</v>
      </c>
      <c r="M4080">
        <v>0</v>
      </c>
    </row>
    <row r="4081" spans="1:13" x14ac:dyDescent="0.2">
      <c r="A4081">
        <v>6520861</v>
      </c>
      <c r="B4081" t="s">
        <v>13408</v>
      </c>
      <c r="C4081" t="s">
        <v>13678</v>
      </c>
      <c r="D4081" t="s">
        <v>13825</v>
      </c>
      <c r="E4081" t="s">
        <v>13410</v>
      </c>
      <c r="F4081" t="s">
        <v>13679</v>
      </c>
      <c r="G4081" t="s">
        <v>13826</v>
      </c>
      <c r="H4081">
        <v>0</v>
      </c>
      <c r="I4081">
        <v>0</v>
      </c>
      <c r="J4081">
        <v>1</v>
      </c>
      <c r="K4081">
        <v>0</v>
      </c>
      <c r="L4081">
        <v>0</v>
      </c>
      <c r="M4081">
        <v>0</v>
      </c>
    </row>
    <row r="4082" spans="1:13" x14ac:dyDescent="0.2">
      <c r="A4082">
        <v>6520041</v>
      </c>
      <c r="B4082" t="s">
        <v>13408</v>
      </c>
      <c r="C4082" t="s">
        <v>13678</v>
      </c>
      <c r="D4082" t="s">
        <v>13827</v>
      </c>
      <c r="E4082" t="s">
        <v>13410</v>
      </c>
      <c r="F4082" t="s">
        <v>13679</v>
      </c>
      <c r="G4082" t="s">
        <v>13828</v>
      </c>
      <c r="H4082">
        <v>0</v>
      </c>
      <c r="I4082">
        <v>0</v>
      </c>
      <c r="J4082">
        <v>1</v>
      </c>
      <c r="K4082">
        <v>0</v>
      </c>
      <c r="L4082">
        <v>0</v>
      </c>
      <c r="M4082">
        <v>0</v>
      </c>
    </row>
    <row r="4083" spans="1:13" x14ac:dyDescent="0.2">
      <c r="A4083">
        <v>6520812</v>
      </c>
      <c r="B4083" t="s">
        <v>13408</v>
      </c>
      <c r="C4083" t="s">
        <v>13678</v>
      </c>
      <c r="D4083" t="s">
        <v>13829</v>
      </c>
      <c r="E4083" t="s">
        <v>13410</v>
      </c>
      <c r="F4083" t="s">
        <v>13679</v>
      </c>
      <c r="G4083" t="s">
        <v>6616</v>
      </c>
      <c r="H4083">
        <v>0</v>
      </c>
      <c r="I4083">
        <v>0</v>
      </c>
      <c r="J4083">
        <v>1</v>
      </c>
      <c r="K4083">
        <v>0</v>
      </c>
      <c r="L4083">
        <v>0</v>
      </c>
      <c r="M4083">
        <v>0</v>
      </c>
    </row>
    <row r="4084" spans="1:13" x14ac:dyDescent="0.2">
      <c r="A4084">
        <v>6520012</v>
      </c>
      <c r="B4084" t="s">
        <v>13408</v>
      </c>
      <c r="C4084" t="s">
        <v>13678</v>
      </c>
      <c r="D4084" t="s">
        <v>13830</v>
      </c>
      <c r="E4084" t="s">
        <v>13410</v>
      </c>
      <c r="F4084" t="s">
        <v>13679</v>
      </c>
      <c r="G4084" t="s">
        <v>13831</v>
      </c>
      <c r="H4084">
        <v>0</v>
      </c>
      <c r="I4084">
        <v>0</v>
      </c>
      <c r="J4084">
        <v>0</v>
      </c>
      <c r="K4084">
        <v>0</v>
      </c>
      <c r="L4084">
        <v>0</v>
      </c>
      <c r="M4084">
        <v>0</v>
      </c>
    </row>
    <row r="4085" spans="1:13" x14ac:dyDescent="0.2">
      <c r="A4085">
        <v>6520893</v>
      </c>
      <c r="B4085" t="s">
        <v>13408</v>
      </c>
      <c r="C4085" t="s">
        <v>13678</v>
      </c>
      <c r="D4085" t="s">
        <v>13832</v>
      </c>
      <c r="E4085" t="s">
        <v>13410</v>
      </c>
      <c r="F4085" t="s">
        <v>13679</v>
      </c>
      <c r="G4085" t="s">
        <v>13833</v>
      </c>
      <c r="H4085">
        <v>0</v>
      </c>
      <c r="I4085">
        <v>0</v>
      </c>
      <c r="J4085">
        <v>0</v>
      </c>
      <c r="K4085">
        <v>0</v>
      </c>
      <c r="L4085">
        <v>0</v>
      </c>
      <c r="M4085">
        <v>0</v>
      </c>
    </row>
    <row r="4086" spans="1:13" x14ac:dyDescent="0.2">
      <c r="A4086">
        <v>6520841</v>
      </c>
      <c r="B4086" t="s">
        <v>13408</v>
      </c>
      <c r="C4086" t="s">
        <v>13678</v>
      </c>
      <c r="D4086" t="s">
        <v>13834</v>
      </c>
      <c r="E4086" t="s">
        <v>13410</v>
      </c>
      <c r="F4086" t="s">
        <v>13679</v>
      </c>
      <c r="G4086" t="s">
        <v>13835</v>
      </c>
      <c r="H4086">
        <v>0</v>
      </c>
      <c r="I4086">
        <v>0</v>
      </c>
      <c r="J4086">
        <v>0</v>
      </c>
      <c r="K4086">
        <v>0</v>
      </c>
      <c r="L4086">
        <v>0</v>
      </c>
      <c r="M4086">
        <v>0</v>
      </c>
    </row>
    <row r="4087" spans="1:13" x14ac:dyDescent="0.2">
      <c r="A4087">
        <v>6520883</v>
      </c>
      <c r="B4087" t="s">
        <v>13408</v>
      </c>
      <c r="C4087" t="s">
        <v>13678</v>
      </c>
      <c r="D4087" t="s">
        <v>13836</v>
      </c>
      <c r="E4087" t="s">
        <v>13410</v>
      </c>
      <c r="F4087" t="s">
        <v>13679</v>
      </c>
      <c r="G4087" t="s">
        <v>13837</v>
      </c>
      <c r="H4087">
        <v>0</v>
      </c>
      <c r="I4087">
        <v>0</v>
      </c>
      <c r="J4087">
        <v>1</v>
      </c>
      <c r="K4087">
        <v>0</v>
      </c>
      <c r="L4087">
        <v>0</v>
      </c>
      <c r="M4087">
        <v>0</v>
      </c>
    </row>
    <row r="4088" spans="1:13" x14ac:dyDescent="0.2">
      <c r="A4088">
        <v>6520814</v>
      </c>
      <c r="B4088" t="s">
        <v>13408</v>
      </c>
      <c r="C4088" t="s">
        <v>13678</v>
      </c>
      <c r="D4088" t="s">
        <v>13838</v>
      </c>
      <c r="E4088" t="s">
        <v>13410</v>
      </c>
      <c r="F4088" t="s">
        <v>13679</v>
      </c>
      <c r="G4088" t="s">
        <v>13839</v>
      </c>
      <c r="H4088">
        <v>0</v>
      </c>
      <c r="I4088">
        <v>0</v>
      </c>
      <c r="J4088">
        <v>0</v>
      </c>
      <c r="K4088">
        <v>0</v>
      </c>
      <c r="L4088">
        <v>0</v>
      </c>
      <c r="M4088">
        <v>0</v>
      </c>
    </row>
    <row r="4089" spans="1:13" x14ac:dyDescent="0.2">
      <c r="A4089">
        <v>6520005</v>
      </c>
      <c r="B4089" t="s">
        <v>13408</v>
      </c>
      <c r="C4089" t="s">
        <v>13678</v>
      </c>
      <c r="D4089" t="s">
        <v>13840</v>
      </c>
      <c r="E4089" t="s">
        <v>13410</v>
      </c>
      <c r="F4089" t="s">
        <v>13679</v>
      </c>
      <c r="G4089" t="s">
        <v>13841</v>
      </c>
      <c r="H4089">
        <v>0</v>
      </c>
      <c r="I4089">
        <v>0</v>
      </c>
      <c r="J4089">
        <v>0</v>
      </c>
      <c r="K4089">
        <v>0</v>
      </c>
      <c r="L4089">
        <v>0</v>
      </c>
      <c r="M4089">
        <v>0</v>
      </c>
    </row>
    <row r="4090" spans="1:13" x14ac:dyDescent="0.2">
      <c r="A4090">
        <v>6520031</v>
      </c>
      <c r="B4090" t="s">
        <v>13408</v>
      </c>
      <c r="C4090" t="s">
        <v>13678</v>
      </c>
      <c r="D4090" t="s">
        <v>13842</v>
      </c>
      <c r="E4090" t="s">
        <v>13410</v>
      </c>
      <c r="F4090" t="s">
        <v>13679</v>
      </c>
      <c r="G4090" t="s">
        <v>13843</v>
      </c>
      <c r="H4090">
        <v>0</v>
      </c>
      <c r="I4090">
        <v>0</v>
      </c>
      <c r="J4090">
        <v>0</v>
      </c>
      <c r="K4090">
        <v>0</v>
      </c>
      <c r="L4090">
        <v>0</v>
      </c>
      <c r="M4090">
        <v>0</v>
      </c>
    </row>
    <row r="4091" spans="1:13" x14ac:dyDescent="0.2">
      <c r="A4091">
        <v>6520063</v>
      </c>
      <c r="B4091" t="s">
        <v>13408</v>
      </c>
      <c r="C4091" t="s">
        <v>13678</v>
      </c>
      <c r="D4091" t="s">
        <v>13844</v>
      </c>
      <c r="E4091" t="s">
        <v>13410</v>
      </c>
      <c r="F4091" t="s">
        <v>13679</v>
      </c>
      <c r="G4091" t="s">
        <v>13845</v>
      </c>
      <c r="H4091">
        <v>0</v>
      </c>
      <c r="I4091">
        <v>0</v>
      </c>
      <c r="J4091">
        <v>1</v>
      </c>
      <c r="K4091">
        <v>0</v>
      </c>
      <c r="L4091">
        <v>0</v>
      </c>
      <c r="M4091">
        <v>0</v>
      </c>
    </row>
    <row r="4092" spans="1:13" x14ac:dyDescent="0.2">
      <c r="A4092">
        <v>6520872</v>
      </c>
      <c r="B4092" t="s">
        <v>13408</v>
      </c>
      <c r="C4092" t="s">
        <v>13678</v>
      </c>
      <c r="D4092" t="s">
        <v>9395</v>
      </c>
      <c r="E4092" t="s">
        <v>13410</v>
      </c>
      <c r="F4092" t="s">
        <v>13679</v>
      </c>
      <c r="G4092" t="s">
        <v>9396</v>
      </c>
      <c r="H4092">
        <v>0</v>
      </c>
      <c r="I4092">
        <v>0</v>
      </c>
      <c r="J4092">
        <v>1</v>
      </c>
      <c r="K4092">
        <v>0</v>
      </c>
      <c r="L4092">
        <v>0</v>
      </c>
      <c r="M4092">
        <v>0</v>
      </c>
    </row>
    <row r="4093" spans="1:13" x14ac:dyDescent="0.2">
      <c r="A4093">
        <v>6520854</v>
      </c>
      <c r="B4093" t="s">
        <v>13408</v>
      </c>
      <c r="C4093" t="s">
        <v>13678</v>
      </c>
      <c r="D4093" t="s">
        <v>13846</v>
      </c>
      <c r="E4093" t="s">
        <v>13410</v>
      </c>
      <c r="F4093" t="s">
        <v>13679</v>
      </c>
      <c r="G4093" t="s">
        <v>13847</v>
      </c>
      <c r="H4093">
        <v>0</v>
      </c>
      <c r="I4093">
        <v>0</v>
      </c>
      <c r="J4093">
        <v>1</v>
      </c>
      <c r="K4093">
        <v>0</v>
      </c>
      <c r="L4093">
        <v>0</v>
      </c>
      <c r="M4093">
        <v>0</v>
      </c>
    </row>
    <row r="4094" spans="1:13" x14ac:dyDescent="0.2">
      <c r="A4094">
        <v>6520863</v>
      </c>
      <c r="B4094" t="s">
        <v>13408</v>
      </c>
      <c r="C4094" t="s">
        <v>13678</v>
      </c>
      <c r="D4094" t="s">
        <v>13848</v>
      </c>
      <c r="E4094" t="s">
        <v>13410</v>
      </c>
      <c r="F4094" t="s">
        <v>13679</v>
      </c>
      <c r="G4094" t="s">
        <v>13849</v>
      </c>
      <c r="H4094">
        <v>0</v>
      </c>
      <c r="I4094">
        <v>0</v>
      </c>
      <c r="J4094">
        <v>1</v>
      </c>
      <c r="K4094">
        <v>0</v>
      </c>
      <c r="L4094">
        <v>0</v>
      </c>
      <c r="M4094">
        <v>0</v>
      </c>
    </row>
    <row r="4095" spans="1:13" x14ac:dyDescent="0.2">
      <c r="A4095">
        <v>6520884</v>
      </c>
      <c r="B4095" t="s">
        <v>13408</v>
      </c>
      <c r="C4095" t="s">
        <v>13678</v>
      </c>
      <c r="D4095" t="s">
        <v>13850</v>
      </c>
      <c r="E4095" t="s">
        <v>13410</v>
      </c>
      <c r="F4095" t="s">
        <v>13679</v>
      </c>
      <c r="G4095" t="s">
        <v>13851</v>
      </c>
      <c r="H4095">
        <v>0</v>
      </c>
      <c r="I4095">
        <v>0</v>
      </c>
      <c r="J4095">
        <v>1</v>
      </c>
      <c r="K4095">
        <v>0</v>
      </c>
      <c r="L4095">
        <v>0</v>
      </c>
      <c r="M4095">
        <v>0</v>
      </c>
    </row>
    <row r="4096" spans="1:13" x14ac:dyDescent="0.2">
      <c r="A4096">
        <v>6530000</v>
      </c>
      <c r="B4096" t="s">
        <v>13408</v>
      </c>
      <c r="C4096" t="s">
        <v>13852</v>
      </c>
      <c r="D4096" t="s">
        <v>6291</v>
      </c>
      <c r="E4096" t="s">
        <v>13410</v>
      </c>
      <c r="F4096" t="s">
        <v>13853</v>
      </c>
      <c r="G4096" t="s">
        <v>6294</v>
      </c>
      <c r="H4096">
        <v>0</v>
      </c>
      <c r="I4096">
        <v>0</v>
      </c>
      <c r="J4096">
        <v>0</v>
      </c>
      <c r="K4096">
        <v>0</v>
      </c>
      <c r="L4096">
        <v>0</v>
      </c>
      <c r="M4096">
        <v>0</v>
      </c>
    </row>
    <row r="4097" spans="1:13" x14ac:dyDescent="0.2">
      <c r="A4097">
        <v>6530824</v>
      </c>
      <c r="B4097" t="s">
        <v>13408</v>
      </c>
      <c r="C4097" t="s">
        <v>13852</v>
      </c>
      <c r="D4097" t="s">
        <v>13854</v>
      </c>
      <c r="E4097" t="s">
        <v>13410</v>
      </c>
      <c r="F4097" t="s">
        <v>13853</v>
      </c>
      <c r="G4097" t="s">
        <v>13855</v>
      </c>
      <c r="H4097">
        <v>0</v>
      </c>
      <c r="I4097">
        <v>0</v>
      </c>
      <c r="J4097">
        <v>0</v>
      </c>
      <c r="K4097">
        <v>0</v>
      </c>
      <c r="L4097">
        <v>0</v>
      </c>
      <c r="M4097">
        <v>0</v>
      </c>
    </row>
    <row r="4098" spans="1:13" x14ac:dyDescent="0.2">
      <c r="A4098">
        <v>6530823</v>
      </c>
      <c r="B4098" t="s">
        <v>13408</v>
      </c>
      <c r="C4098" t="s">
        <v>13852</v>
      </c>
      <c r="D4098" t="s">
        <v>13856</v>
      </c>
      <c r="E4098" t="s">
        <v>13410</v>
      </c>
      <c r="F4098" t="s">
        <v>13853</v>
      </c>
      <c r="G4098" t="s">
        <v>13857</v>
      </c>
      <c r="H4098">
        <v>0</v>
      </c>
      <c r="I4098">
        <v>0</v>
      </c>
      <c r="J4098">
        <v>0</v>
      </c>
      <c r="K4098">
        <v>0</v>
      </c>
      <c r="L4098">
        <v>0</v>
      </c>
      <c r="M4098">
        <v>0</v>
      </c>
    </row>
    <row r="4099" spans="1:13" x14ac:dyDescent="0.2">
      <c r="A4099">
        <v>6530826</v>
      </c>
      <c r="B4099" t="s">
        <v>13408</v>
      </c>
      <c r="C4099" t="s">
        <v>13852</v>
      </c>
      <c r="D4099" t="s">
        <v>13858</v>
      </c>
      <c r="E4099" t="s">
        <v>13410</v>
      </c>
      <c r="F4099" t="s">
        <v>13853</v>
      </c>
      <c r="G4099" t="s">
        <v>13859</v>
      </c>
      <c r="H4099">
        <v>0</v>
      </c>
      <c r="I4099">
        <v>0</v>
      </c>
      <c r="J4099">
        <v>0</v>
      </c>
      <c r="K4099">
        <v>0</v>
      </c>
      <c r="L4099">
        <v>0</v>
      </c>
      <c r="M4099">
        <v>0</v>
      </c>
    </row>
    <row r="4100" spans="1:13" x14ac:dyDescent="0.2">
      <c r="A4100">
        <v>6530825</v>
      </c>
      <c r="B4100" t="s">
        <v>13408</v>
      </c>
      <c r="C4100" t="s">
        <v>13852</v>
      </c>
      <c r="D4100" t="s">
        <v>11427</v>
      </c>
      <c r="E4100" t="s">
        <v>13410</v>
      </c>
      <c r="F4100" t="s">
        <v>13853</v>
      </c>
      <c r="G4100" t="s">
        <v>11428</v>
      </c>
      <c r="H4100">
        <v>0</v>
      </c>
      <c r="I4100">
        <v>0</v>
      </c>
      <c r="J4100">
        <v>0</v>
      </c>
      <c r="K4100">
        <v>0</v>
      </c>
      <c r="L4100">
        <v>0</v>
      </c>
      <c r="M4100">
        <v>0</v>
      </c>
    </row>
    <row r="4101" spans="1:13" x14ac:dyDescent="0.2">
      <c r="A4101">
        <v>6530864</v>
      </c>
      <c r="B4101" t="s">
        <v>13408</v>
      </c>
      <c r="C4101" t="s">
        <v>13852</v>
      </c>
      <c r="D4101" t="s">
        <v>13860</v>
      </c>
      <c r="E4101" t="s">
        <v>13410</v>
      </c>
      <c r="F4101" t="s">
        <v>13853</v>
      </c>
      <c r="G4101" t="s">
        <v>13861</v>
      </c>
      <c r="H4101">
        <v>0</v>
      </c>
      <c r="I4101">
        <v>0</v>
      </c>
      <c r="J4101">
        <v>0</v>
      </c>
      <c r="K4101">
        <v>0</v>
      </c>
      <c r="L4101">
        <v>0</v>
      </c>
      <c r="M4101">
        <v>0</v>
      </c>
    </row>
    <row r="4102" spans="1:13" x14ac:dyDescent="0.2">
      <c r="A4102">
        <v>6530822</v>
      </c>
      <c r="B4102" t="s">
        <v>13408</v>
      </c>
      <c r="C4102" t="s">
        <v>13852</v>
      </c>
      <c r="D4102" t="s">
        <v>13862</v>
      </c>
      <c r="E4102" t="s">
        <v>13410</v>
      </c>
      <c r="F4102" t="s">
        <v>13853</v>
      </c>
      <c r="G4102" t="s">
        <v>13863</v>
      </c>
      <c r="H4102">
        <v>0</v>
      </c>
      <c r="I4102">
        <v>0</v>
      </c>
      <c r="J4102">
        <v>0</v>
      </c>
      <c r="K4102">
        <v>0</v>
      </c>
      <c r="L4102">
        <v>0</v>
      </c>
      <c r="M4102">
        <v>0</v>
      </c>
    </row>
    <row r="4103" spans="1:13" x14ac:dyDescent="0.2">
      <c r="A4103">
        <v>6530814</v>
      </c>
      <c r="B4103" t="s">
        <v>13408</v>
      </c>
      <c r="C4103" t="s">
        <v>13852</v>
      </c>
      <c r="D4103" t="s">
        <v>13864</v>
      </c>
      <c r="E4103" t="s">
        <v>13410</v>
      </c>
      <c r="F4103" t="s">
        <v>13853</v>
      </c>
      <c r="G4103" t="s">
        <v>13865</v>
      </c>
      <c r="H4103">
        <v>0</v>
      </c>
      <c r="I4103">
        <v>0</v>
      </c>
      <c r="J4103">
        <v>0</v>
      </c>
      <c r="K4103">
        <v>0</v>
      </c>
      <c r="L4103">
        <v>0</v>
      </c>
      <c r="M4103">
        <v>0</v>
      </c>
    </row>
    <row r="4104" spans="1:13" x14ac:dyDescent="0.2">
      <c r="A4104">
        <v>6530865</v>
      </c>
      <c r="B4104" t="s">
        <v>13408</v>
      </c>
      <c r="C4104" t="s">
        <v>13852</v>
      </c>
      <c r="D4104" t="s">
        <v>13866</v>
      </c>
      <c r="E4104" t="s">
        <v>13410</v>
      </c>
      <c r="F4104" t="s">
        <v>13853</v>
      </c>
      <c r="G4104" t="s">
        <v>13867</v>
      </c>
      <c r="H4104">
        <v>0</v>
      </c>
      <c r="I4104">
        <v>0</v>
      </c>
      <c r="J4104">
        <v>0</v>
      </c>
      <c r="K4104">
        <v>0</v>
      </c>
      <c r="L4104">
        <v>0</v>
      </c>
      <c r="M4104">
        <v>0</v>
      </c>
    </row>
    <row r="4105" spans="1:13" x14ac:dyDescent="0.2">
      <c r="A4105">
        <v>6530821</v>
      </c>
      <c r="B4105" t="s">
        <v>13408</v>
      </c>
      <c r="C4105" t="s">
        <v>13852</v>
      </c>
      <c r="D4105" t="s">
        <v>13868</v>
      </c>
      <c r="E4105" t="s">
        <v>13410</v>
      </c>
      <c r="F4105" t="s">
        <v>13853</v>
      </c>
      <c r="G4105" t="s">
        <v>13869</v>
      </c>
      <c r="H4105">
        <v>0</v>
      </c>
      <c r="I4105">
        <v>0</v>
      </c>
      <c r="J4105">
        <v>1</v>
      </c>
      <c r="K4105">
        <v>0</v>
      </c>
      <c r="L4105">
        <v>0</v>
      </c>
      <c r="M4105">
        <v>0</v>
      </c>
    </row>
    <row r="4106" spans="1:13" x14ac:dyDescent="0.2">
      <c r="A4106">
        <v>6530013</v>
      </c>
      <c r="B4106" t="s">
        <v>13408</v>
      </c>
      <c r="C4106" t="s">
        <v>13852</v>
      </c>
      <c r="D4106" t="s">
        <v>12278</v>
      </c>
      <c r="E4106" t="s">
        <v>13410</v>
      </c>
      <c r="F4106" t="s">
        <v>13853</v>
      </c>
      <c r="G4106" t="s">
        <v>12279</v>
      </c>
      <c r="H4106">
        <v>0</v>
      </c>
      <c r="I4106">
        <v>0</v>
      </c>
      <c r="J4106">
        <v>1</v>
      </c>
      <c r="K4106">
        <v>0</v>
      </c>
      <c r="L4106">
        <v>0</v>
      </c>
      <c r="M4106">
        <v>0</v>
      </c>
    </row>
    <row r="4107" spans="1:13" x14ac:dyDescent="0.2">
      <c r="A4107">
        <v>6530878</v>
      </c>
      <c r="B4107" t="s">
        <v>13408</v>
      </c>
      <c r="C4107" t="s">
        <v>13852</v>
      </c>
      <c r="D4107" t="s">
        <v>13870</v>
      </c>
      <c r="E4107" t="s">
        <v>13410</v>
      </c>
      <c r="F4107" t="s">
        <v>13853</v>
      </c>
      <c r="G4107" t="s">
        <v>13871</v>
      </c>
      <c r="H4107">
        <v>0</v>
      </c>
      <c r="I4107">
        <v>0</v>
      </c>
      <c r="J4107">
        <v>0</v>
      </c>
      <c r="K4107">
        <v>0</v>
      </c>
      <c r="L4107">
        <v>0</v>
      </c>
      <c r="M4107">
        <v>0</v>
      </c>
    </row>
    <row r="4108" spans="1:13" x14ac:dyDescent="0.2">
      <c r="A4108">
        <v>6530871</v>
      </c>
      <c r="B4108" t="s">
        <v>13408</v>
      </c>
      <c r="C4108" t="s">
        <v>13852</v>
      </c>
      <c r="D4108" t="s">
        <v>13872</v>
      </c>
      <c r="E4108" t="s">
        <v>13410</v>
      </c>
      <c r="F4108" t="s">
        <v>13853</v>
      </c>
      <c r="G4108" t="s">
        <v>13873</v>
      </c>
      <c r="H4108">
        <v>0</v>
      </c>
      <c r="I4108">
        <v>0</v>
      </c>
      <c r="J4108">
        <v>1</v>
      </c>
      <c r="K4108">
        <v>0</v>
      </c>
      <c r="L4108">
        <v>0</v>
      </c>
      <c r="M4108">
        <v>0</v>
      </c>
    </row>
    <row r="4109" spans="1:13" x14ac:dyDescent="0.2">
      <c r="A4109">
        <v>6530036</v>
      </c>
      <c r="B4109" t="s">
        <v>13408</v>
      </c>
      <c r="C4109" t="s">
        <v>13852</v>
      </c>
      <c r="D4109" t="s">
        <v>13874</v>
      </c>
      <c r="E4109" t="s">
        <v>13410</v>
      </c>
      <c r="F4109" t="s">
        <v>13853</v>
      </c>
      <c r="G4109" t="s">
        <v>13875</v>
      </c>
      <c r="H4109">
        <v>0</v>
      </c>
      <c r="I4109">
        <v>0</v>
      </c>
      <c r="J4109">
        <v>1</v>
      </c>
      <c r="K4109">
        <v>0</v>
      </c>
      <c r="L4109">
        <v>0</v>
      </c>
      <c r="M4109">
        <v>0</v>
      </c>
    </row>
    <row r="4110" spans="1:13" x14ac:dyDescent="0.2">
      <c r="A4110">
        <v>6530021</v>
      </c>
      <c r="B4110" t="s">
        <v>13408</v>
      </c>
      <c r="C4110" t="s">
        <v>13852</v>
      </c>
      <c r="D4110" t="s">
        <v>13876</v>
      </c>
      <c r="E4110" t="s">
        <v>13410</v>
      </c>
      <c r="F4110" t="s">
        <v>13853</v>
      </c>
      <c r="G4110" t="s">
        <v>13877</v>
      </c>
      <c r="H4110">
        <v>0</v>
      </c>
      <c r="I4110">
        <v>0</v>
      </c>
      <c r="J4110">
        <v>1</v>
      </c>
      <c r="K4110">
        <v>0</v>
      </c>
      <c r="L4110">
        <v>0</v>
      </c>
      <c r="M4110">
        <v>0</v>
      </c>
    </row>
    <row r="4111" spans="1:13" x14ac:dyDescent="0.2">
      <c r="A4111">
        <v>6530838</v>
      </c>
      <c r="B4111" t="s">
        <v>13408</v>
      </c>
      <c r="C4111" t="s">
        <v>13852</v>
      </c>
      <c r="D4111" t="s">
        <v>11473</v>
      </c>
      <c r="E4111" t="s">
        <v>13410</v>
      </c>
      <c r="F4111" t="s">
        <v>13853</v>
      </c>
      <c r="G4111" t="s">
        <v>11474</v>
      </c>
      <c r="H4111">
        <v>0</v>
      </c>
      <c r="I4111">
        <v>0</v>
      </c>
      <c r="J4111">
        <v>1</v>
      </c>
      <c r="K4111">
        <v>0</v>
      </c>
      <c r="L4111">
        <v>0</v>
      </c>
      <c r="M4111">
        <v>0</v>
      </c>
    </row>
    <row r="4112" spans="1:13" x14ac:dyDescent="0.2">
      <c r="A4112">
        <v>6530811</v>
      </c>
      <c r="B4112" t="s">
        <v>13408</v>
      </c>
      <c r="C4112" t="s">
        <v>13852</v>
      </c>
      <c r="D4112" t="s">
        <v>9715</v>
      </c>
      <c r="E4112" t="s">
        <v>13410</v>
      </c>
      <c r="F4112" t="s">
        <v>13853</v>
      </c>
      <c r="G4112" t="s">
        <v>9716</v>
      </c>
      <c r="H4112">
        <v>0</v>
      </c>
      <c r="I4112">
        <v>0</v>
      </c>
      <c r="J4112">
        <v>1</v>
      </c>
      <c r="K4112">
        <v>0</v>
      </c>
      <c r="L4112">
        <v>0</v>
      </c>
      <c r="M4112">
        <v>0</v>
      </c>
    </row>
    <row r="4113" spans="1:13" x14ac:dyDescent="0.2">
      <c r="A4113">
        <v>6530037</v>
      </c>
      <c r="B4113" t="s">
        <v>13408</v>
      </c>
      <c r="C4113" t="s">
        <v>13852</v>
      </c>
      <c r="D4113" t="s">
        <v>12290</v>
      </c>
      <c r="E4113" t="s">
        <v>13410</v>
      </c>
      <c r="F4113" t="s">
        <v>13853</v>
      </c>
      <c r="G4113" t="s">
        <v>12291</v>
      </c>
      <c r="H4113">
        <v>0</v>
      </c>
      <c r="I4113">
        <v>0</v>
      </c>
      <c r="J4113">
        <v>1</v>
      </c>
      <c r="K4113">
        <v>0</v>
      </c>
      <c r="L4113">
        <v>0</v>
      </c>
      <c r="M4113">
        <v>0</v>
      </c>
    </row>
    <row r="4114" spans="1:13" x14ac:dyDescent="0.2">
      <c r="A4114">
        <v>6530833</v>
      </c>
      <c r="B4114" t="s">
        <v>13408</v>
      </c>
      <c r="C4114" t="s">
        <v>13852</v>
      </c>
      <c r="D4114" t="s">
        <v>13878</v>
      </c>
      <c r="E4114" t="s">
        <v>13410</v>
      </c>
      <c r="F4114" t="s">
        <v>13853</v>
      </c>
      <c r="G4114" t="s">
        <v>13879</v>
      </c>
      <c r="H4114">
        <v>0</v>
      </c>
      <c r="I4114">
        <v>0</v>
      </c>
      <c r="J4114">
        <v>1</v>
      </c>
      <c r="K4114">
        <v>0</v>
      </c>
      <c r="L4114">
        <v>0</v>
      </c>
      <c r="M4114">
        <v>0</v>
      </c>
    </row>
    <row r="4115" spans="1:13" x14ac:dyDescent="0.2">
      <c r="A4115">
        <v>6530802</v>
      </c>
      <c r="B4115" t="s">
        <v>13408</v>
      </c>
      <c r="C4115" t="s">
        <v>13852</v>
      </c>
      <c r="D4115" t="s">
        <v>13880</v>
      </c>
      <c r="E4115" t="s">
        <v>13410</v>
      </c>
      <c r="F4115" t="s">
        <v>13853</v>
      </c>
      <c r="G4115" t="s">
        <v>13881</v>
      </c>
      <c r="H4115">
        <v>0</v>
      </c>
      <c r="I4115">
        <v>0</v>
      </c>
      <c r="J4115">
        <v>1</v>
      </c>
      <c r="K4115">
        <v>0</v>
      </c>
      <c r="L4115">
        <v>0</v>
      </c>
      <c r="M4115">
        <v>0</v>
      </c>
    </row>
    <row r="4116" spans="1:13" x14ac:dyDescent="0.2">
      <c r="A4116">
        <v>6530843</v>
      </c>
      <c r="B4116" t="s">
        <v>13408</v>
      </c>
      <c r="C4116" t="s">
        <v>13852</v>
      </c>
      <c r="D4116" t="s">
        <v>13882</v>
      </c>
      <c r="E4116" t="s">
        <v>13410</v>
      </c>
      <c r="F4116" t="s">
        <v>13853</v>
      </c>
      <c r="G4116" t="s">
        <v>13883</v>
      </c>
      <c r="H4116">
        <v>0</v>
      </c>
      <c r="I4116">
        <v>0</v>
      </c>
      <c r="J4116">
        <v>1</v>
      </c>
      <c r="K4116">
        <v>0</v>
      </c>
      <c r="L4116">
        <v>0</v>
      </c>
      <c r="M4116">
        <v>0</v>
      </c>
    </row>
    <row r="4117" spans="1:13" x14ac:dyDescent="0.2">
      <c r="A4117">
        <v>6530052</v>
      </c>
      <c r="B4117" t="s">
        <v>13408</v>
      </c>
      <c r="C4117" t="s">
        <v>13852</v>
      </c>
      <c r="D4117" t="s">
        <v>13884</v>
      </c>
      <c r="E4117" t="s">
        <v>13410</v>
      </c>
      <c r="F4117" t="s">
        <v>13853</v>
      </c>
      <c r="G4117" t="s">
        <v>13885</v>
      </c>
      <c r="H4117">
        <v>0</v>
      </c>
      <c r="I4117">
        <v>0</v>
      </c>
      <c r="J4117">
        <v>1</v>
      </c>
      <c r="K4117">
        <v>0</v>
      </c>
      <c r="L4117">
        <v>0</v>
      </c>
      <c r="M4117">
        <v>0</v>
      </c>
    </row>
    <row r="4118" spans="1:13" x14ac:dyDescent="0.2">
      <c r="A4118">
        <v>6530836</v>
      </c>
      <c r="B4118" t="s">
        <v>13408</v>
      </c>
      <c r="C4118" t="s">
        <v>13852</v>
      </c>
      <c r="D4118" t="s">
        <v>13886</v>
      </c>
      <c r="E4118" t="s">
        <v>13410</v>
      </c>
      <c r="F4118" t="s">
        <v>13853</v>
      </c>
      <c r="G4118" t="s">
        <v>13887</v>
      </c>
      <c r="H4118">
        <v>0</v>
      </c>
      <c r="I4118">
        <v>0</v>
      </c>
      <c r="J4118">
        <v>1</v>
      </c>
      <c r="K4118">
        <v>0</v>
      </c>
      <c r="L4118">
        <v>0</v>
      </c>
      <c r="M4118">
        <v>0</v>
      </c>
    </row>
    <row r="4119" spans="1:13" x14ac:dyDescent="0.2">
      <c r="A4119">
        <v>6530805</v>
      </c>
      <c r="B4119" t="s">
        <v>13408</v>
      </c>
      <c r="C4119" t="s">
        <v>13852</v>
      </c>
      <c r="D4119" t="s">
        <v>9418</v>
      </c>
      <c r="E4119" t="s">
        <v>13410</v>
      </c>
      <c r="F4119" t="s">
        <v>13853</v>
      </c>
      <c r="G4119" t="s">
        <v>9419</v>
      </c>
      <c r="H4119">
        <v>0</v>
      </c>
      <c r="I4119">
        <v>0</v>
      </c>
      <c r="J4119">
        <v>1</v>
      </c>
      <c r="K4119">
        <v>0</v>
      </c>
      <c r="L4119">
        <v>0</v>
      </c>
      <c r="M4119">
        <v>0</v>
      </c>
    </row>
    <row r="4120" spans="1:13" x14ac:dyDescent="0.2">
      <c r="A4120">
        <v>6530827</v>
      </c>
      <c r="B4120" t="s">
        <v>13408</v>
      </c>
      <c r="C4120" t="s">
        <v>13852</v>
      </c>
      <c r="D4120" t="s">
        <v>13888</v>
      </c>
      <c r="E4120" t="s">
        <v>13410</v>
      </c>
      <c r="F4120" t="s">
        <v>13853</v>
      </c>
      <c r="G4120" t="s">
        <v>9336</v>
      </c>
      <c r="H4120">
        <v>0</v>
      </c>
      <c r="I4120">
        <v>0</v>
      </c>
      <c r="J4120">
        <v>1</v>
      </c>
      <c r="K4120">
        <v>0</v>
      </c>
      <c r="L4120">
        <v>0</v>
      </c>
      <c r="M4120">
        <v>0</v>
      </c>
    </row>
    <row r="4121" spans="1:13" x14ac:dyDescent="0.2">
      <c r="A4121">
        <v>6530033</v>
      </c>
      <c r="B4121" t="s">
        <v>13408</v>
      </c>
      <c r="C4121" t="s">
        <v>13852</v>
      </c>
      <c r="D4121" t="s">
        <v>13889</v>
      </c>
      <c r="E4121" t="s">
        <v>13410</v>
      </c>
      <c r="F4121" t="s">
        <v>13853</v>
      </c>
      <c r="G4121" t="s">
        <v>13890</v>
      </c>
      <c r="H4121">
        <v>0</v>
      </c>
      <c r="I4121">
        <v>0</v>
      </c>
      <c r="J4121">
        <v>1</v>
      </c>
      <c r="K4121">
        <v>0</v>
      </c>
      <c r="L4121">
        <v>0</v>
      </c>
      <c r="M4121">
        <v>0</v>
      </c>
    </row>
    <row r="4122" spans="1:13" x14ac:dyDescent="0.2">
      <c r="A4122">
        <v>6530032</v>
      </c>
      <c r="B4122" t="s">
        <v>13408</v>
      </c>
      <c r="C4122" t="s">
        <v>13852</v>
      </c>
      <c r="D4122" t="s">
        <v>13891</v>
      </c>
      <c r="E4122" t="s">
        <v>13410</v>
      </c>
      <c r="F4122" t="s">
        <v>13853</v>
      </c>
      <c r="G4122" t="s">
        <v>13892</v>
      </c>
      <c r="H4122">
        <v>0</v>
      </c>
      <c r="I4122">
        <v>0</v>
      </c>
      <c r="J4122">
        <v>1</v>
      </c>
      <c r="K4122">
        <v>0</v>
      </c>
      <c r="L4122">
        <v>0</v>
      </c>
      <c r="M4122">
        <v>0</v>
      </c>
    </row>
    <row r="4123" spans="1:13" x14ac:dyDescent="0.2">
      <c r="A4123">
        <v>6530834</v>
      </c>
      <c r="B4123" t="s">
        <v>13408</v>
      </c>
      <c r="C4123" t="s">
        <v>13852</v>
      </c>
      <c r="D4123" t="s">
        <v>13893</v>
      </c>
      <c r="E4123" t="s">
        <v>13410</v>
      </c>
      <c r="F4123" t="s">
        <v>13853</v>
      </c>
      <c r="G4123" t="s">
        <v>13894</v>
      </c>
      <c r="H4123">
        <v>0</v>
      </c>
      <c r="I4123">
        <v>0</v>
      </c>
      <c r="J4123">
        <v>1</v>
      </c>
      <c r="K4123">
        <v>0</v>
      </c>
      <c r="L4123">
        <v>0</v>
      </c>
      <c r="M4123">
        <v>0</v>
      </c>
    </row>
    <row r="4124" spans="1:13" x14ac:dyDescent="0.2">
      <c r="A4124">
        <v>6530016</v>
      </c>
      <c r="B4124" t="s">
        <v>13408</v>
      </c>
      <c r="C4124" t="s">
        <v>13852</v>
      </c>
      <c r="D4124" t="s">
        <v>8993</v>
      </c>
      <c r="E4124" t="s">
        <v>13410</v>
      </c>
      <c r="F4124" t="s">
        <v>13853</v>
      </c>
      <c r="G4124" t="s">
        <v>8994</v>
      </c>
      <c r="H4124">
        <v>0</v>
      </c>
      <c r="I4124">
        <v>0</v>
      </c>
      <c r="J4124">
        <v>1</v>
      </c>
      <c r="K4124">
        <v>0</v>
      </c>
      <c r="L4124">
        <v>0</v>
      </c>
      <c r="M4124">
        <v>0</v>
      </c>
    </row>
    <row r="4125" spans="1:13" x14ac:dyDescent="0.2">
      <c r="A4125">
        <v>6530041</v>
      </c>
      <c r="B4125" t="s">
        <v>13408</v>
      </c>
      <c r="C4125" t="s">
        <v>13852</v>
      </c>
      <c r="D4125" t="s">
        <v>13895</v>
      </c>
      <c r="E4125" t="s">
        <v>13410</v>
      </c>
      <c r="F4125" t="s">
        <v>13853</v>
      </c>
      <c r="G4125" t="s">
        <v>13896</v>
      </c>
      <c r="H4125">
        <v>0</v>
      </c>
      <c r="I4125">
        <v>0</v>
      </c>
      <c r="J4125">
        <v>1</v>
      </c>
      <c r="K4125">
        <v>0</v>
      </c>
      <c r="L4125">
        <v>0</v>
      </c>
      <c r="M4125">
        <v>0</v>
      </c>
    </row>
    <row r="4126" spans="1:13" x14ac:dyDescent="0.2">
      <c r="A4126">
        <v>6530888</v>
      </c>
      <c r="B4126" t="s">
        <v>13408</v>
      </c>
      <c r="C4126" t="s">
        <v>13852</v>
      </c>
      <c r="D4126" t="s">
        <v>13897</v>
      </c>
      <c r="E4126" t="s">
        <v>13410</v>
      </c>
      <c r="F4126" t="s">
        <v>13853</v>
      </c>
      <c r="G4126" t="s">
        <v>13898</v>
      </c>
      <c r="H4126">
        <v>0</v>
      </c>
      <c r="I4126">
        <v>0</v>
      </c>
      <c r="J4126">
        <v>0</v>
      </c>
      <c r="K4126">
        <v>0</v>
      </c>
      <c r="L4126">
        <v>0</v>
      </c>
      <c r="M4126">
        <v>0</v>
      </c>
    </row>
    <row r="4127" spans="1:13" x14ac:dyDescent="0.2">
      <c r="A4127">
        <v>6530851</v>
      </c>
      <c r="B4127" t="s">
        <v>13408</v>
      </c>
      <c r="C4127" t="s">
        <v>13852</v>
      </c>
      <c r="D4127" t="s">
        <v>13899</v>
      </c>
      <c r="E4127" t="s">
        <v>13410</v>
      </c>
      <c r="F4127" t="s">
        <v>13853</v>
      </c>
      <c r="G4127" t="s">
        <v>13900</v>
      </c>
      <c r="H4127">
        <v>0</v>
      </c>
      <c r="I4127">
        <v>0</v>
      </c>
      <c r="J4127">
        <v>1</v>
      </c>
      <c r="K4127">
        <v>0</v>
      </c>
      <c r="L4127">
        <v>0</v>
      </c>
      <c r="M4127">
        <v>0</v>
      </c>
    </row>
    <row r="4128" spans="1:13" x14ac:dyDescent="0.2">
      <c r="A4128">
        <v>6530867</v>
      </c>
      <c r="B4128" t="s">
        <v>13408</v>
      </c>
      <c r="C4128" t="s">
        <v>13852</v>
      </c>
      <c r="D4128" t="s">
        <v>13901</v>
      </c>
      <c r="E4128" t="s">
        <v>13410</v>
      </c>
      <c r="F4128" t="s">
        <v>13853</v>
      </c>
      <c r="G4128" t="s">
        <v>13902</v>
      </c>
      <c r="H4128">
        <v>0</v>
      </c>
      <c r="I4128">
        <v>0</v>
      </c>
      <c r="J4128">
        <v>1</v>
      </c>
      <c r="K4128">
        <v>0</v>
      </c>
      <c r="L4128">
        <v>0</v>
      </c>
      <c r="M4128">
        <v>0</v>
      </c>
    </row>
    <row r="4129" spans="1:13" x14ac:dyDescent="0.2">
      <c r="A4129">
        <v>6530003</v>
      </c>
      <c r="B4129" t="s">
        <v>13408</v>
      </c>
      <c r="C4129" t="s">
        <v>13852</v>
      </c>
      <c r="D4129" t="s">
        <v>13903</v>
      </c>
      <c r="E4129" t="s">
        <v>13410</v>
      </c>
      <c r="F4129" t="s">
        <v>13853</v>
      </c>
      <c r="G4129" t="s">
        <v>13904</v>
      </c>
      <c r="H4129">
        <v>0</v>
      </c>
      <c r="I4129">
        <v>0</v>
      </c>
      <c r="J4129">
        <v>1</v>
      </c>
      <c r="K4129">
        <v>0</v>
      </c>
      <c r="L4129">
        <v>0</v>
      </c>
      <c r="M4129">
        <v>0</v>
      </c>
    </row>
    <row r="4130" spans="1:13" x14ac:dyDescent="0.2">
      <c r="A4130">
        <v>6530034</v>
      </c>
      <c r="B4130" t="s">
        <v>13408</v>
      </c>
      <c r="C4130" t="s">
        <v>13852</v>
      </c>
      <c r="D4130" t="s">
        <v>13905</v>
      </c>
      <c r="E4130" t="s">
        <v>13410</v>
      </c>
      <c r="F4130" t="s">
        <v>13853</v>
      </c>
      <c r="G4130" t="s">
        <v>13906</v>
      </c>
      <c r="H4130">
        <v>0</v>
      </c>
      <c r="I4130">
        <v>0</v>
      </c>
      <c r="J4130">
        <v>1</v>
      </c>
      <c r="K4130">
        <v>0</v>
      </c>
      <c r="L4130">
        <v>0</v>
      </c>
      <c r="M4130">
        <v>0</v>
      </c>
    </row>
    <row r="4131" spans="1:13" x14ac:dyDescent="0.2">
      <c r="A4131">
        <v>6530043</v>
      </c>
      <c r="B4131" t="s">
        <v>13408</v>
      </c>
      <c r="C4131" t="s">
        <v>13852</v>
      </c>
      <c r="D4131" t="s">
        <v>13907</v>
      </c>
      <c r="E4131" t="s">
        <v>13410</v>
      </c>
      <c r="F4131" t="s">
        <v>13853</v>
      </c>
      <c r="G4131" t="s">
        <v>13908</v>
      </c>
      <c r="H4131">
        <v>0</v>
      </c>
      <c r="I4131">
        <v>0</v>
      </c>
      <c r="J4131">
        <v>1</v>
      </c>
      <c r="K4131">
        <v>0</v>
      </c>
      <c r="L4131">
        <v>0</v>
      </c>
      <c r="M4131">
        <v>0</v>
      </c>
    </row>
    <row r="4132" spans="1:13" x14ac:dyDescent="0.2">
      <c r="A4132">
        <v>6530045</v>
      </c>
      <c r="B4132" t="s">
        <v>13408</v>
      </c>
      <c r="C4132" t="s">
        <v>13852</v>
      </c>
      <c r="D4132" t="s">
        <v>13909</v>
      </c>
      <c r="E4132" t="s">
        <v>13410</v>
      </c>
      <c r="F4132" t="s">
        <v>13853</v>
      </c>
      <c r="G4132" t="s">
        <v>13910</v>
      </c>
      <c r="H4132">
        <v>0</v>
      </c>
      <c r="I4132">
        <v>0</v>
      </c>
      <c r="J4132">
        <v>0</v>
      </c>
      <c r="K4132">
        <v>0</v>
      </c>
      <c r="L4132">
        <v>0</v>
      </c>
      <c r="M4132">
        <v>0</v>
      </c>
    </row>
    <row r="4133" spans="1:13" x14ac:dyDescent="0.2">
      <c r="A4133">
        <v>6530011</v>
      </c>
      <c r="B4133" t="s">
        <v>13408</v>
      </c>
      <c r="C4133" t="s">
        <v>13852</v>
      </c>
      <c r="D4133" t="s">
        <v>13911</v>
      </c>
      <c r="E4133" t="s">
        <v>13410</v>
      </c>
      <c r="F4133" t="s">
        <v>13853</v>
      </c>
      <c r="G4133" t="s">
        <v>13912</v>
      </c>
      <c r="H4133">
        <v>0</v>
      </c>
      <c r="I4133">
        <v>0</v>
      </c>
      <c r="J4133">
        <v>1</v>
      </c>
      <c r="K4133">
        <v>0</v>
      </c>
      <c r="L4133">
        <v>0</v>
      </c>
      <c r="M4133">
        <v>0</v>
      </c>
    </row>
    <row r="4134" spans="1:13" x14ac:dyDescent="0.2">
      <c r="A4134">
        <v>6530877</v>
      </c>
      <c r="B4134" t="s">
        <v>13408</v>
      </c>
      <c r="C4134" t="s">
        <v>13852</v>
      </c>
      <c r="D4134" t="s">
        <v>13913</v>
      </c>
      <c r="E4134" t="s">
        <v>13410</v>
      </c>
      <c r="F4134" t="s">
        <v>13853</v>
      </c>
      <c r="G4134" t="s">
        <v>13914</v>
      </c>
      <c r="H4134">
        <v>0</v>
      </c>
      <c r="I4134">
        <v>0</v>
      </c>
      <c r="J4134">
        <v>1</v>
      </c>
      <c r="K4134">
        <v>0</v>
      </c>
      <c r="L4134">
        <v>0</v>
      </c>
      <c r="M4134">
        <v>0</v>
      </c>
    </row>
    <row r="4135" spans="1:13" x14ac:dyDescent="0.2">
      <c r="A4135">
        <v>6530035</v>
      </c>
      <c r="B4135" t="s">
        <v>13408</v>
      </c>
      <c r="C4135" t="s">
        <v>13852</v>
      </c>
      <c r="D4135" t="s">
        <v>13915</v>
      </c>
      <c r="E4135" t="s">
        <v>13410</v>
      </c>
      <c r="F4135" t="s">
        <v>13853</v>
      </c>
      <c r="G4135" t="s">
        <v>13916</v>
      </c>
      <c r="H4135">
        <v>0</v>
      </c>
      <c r="I4135">
        <v>0</v>
      </c>
      <c r="J4135">
        <v>1</v>
      </c>
      <c r="K4135">
        <v>0</v>
      </c>
      <c r="L4135">
        <v>0</v>
      </c>
      <c r="M4135">
        <v>0</v>
      </c>
    </row>
    <row r="4136" spans="1:13" x14ac:dyDescent="0.2">
      <c r="A4136">
        <v>6530853</v>
      </c>
      <c r="B4136" t="s">
        <v>13408</v>
      </c>
      <c r="C4136" t="s">
        <v>13852</v>
      </c>
      <c r="D4136" t="s">
        <v>13917</v>
      </c>
      <c r="E4136" t="s">
        <v>13410</v>
      </c>
      <c r="F4136" t="s">
        <v>13853</v>
      </c>
      <c r="G4136" t="s">
        <v>13918</v>
      </c>
      <c r="H4136">
        <v>0</v>
      </c>
      <c r="I4136">
        <v>0</v>
      </c>
      <c r="J4136">
        <v>1</v>
      </c>
      <c r="K4136">
        <v>0</v>
      </c>
      <c r="L4136">
        <v>0</v>
      </c>
      <c r="M4136">
        <v>0</v>
      </c>
    </row>
    <row r="4137" spans="1:13" x14ac:dyDescent="0.2">
      <c r="A4137">
        <v>6530015</v>
      </c>
      <c r="B4137" t="s">
        <v>13408</v>
      </c>
      <c r="C4137" t="s">
        <v>13852</v>
      </c>
      <c r="D4137" t="s">
        <v>8407</v>
      </c>
      <c r="E4137" t="s">
        <v>13410</v>
      </c>
      <c r="F4137" t="s">
        <v>13853</v>
      </c>
      <c r="G4137" t="s">
        <v>8408</v>
      </c>
      <c r="H4137">
        <v>0</v>
      </c>
      <c r="I4137">
        <v>0</v>
      </c>
      <c r="J4137">
        <v>1</v>
      </c>
      <c r="K4137">
        <v>0</v>
      </c>
      <c r="L4137">
        <v>0</v>
      </c>
      <c r="M4137">
        <v>0</v>
      </c>
    </row>
    <row r="4138" spans="1:13" x14ac:dyDescent="0.2">
      <c r="A4138">
        <v>6530806</v>
      </c>
      <c r="B4138" t="s">
        <v>13408</v>
      </c>
      <c r="C4138" t="s">
        <v>13852</v>
      </c>
      <c r="D4138" t="s">
        <v>13919</v>
      </c>
      <c r="E4138" t="s">
        <v>13410</v>
      </c>
      <c r="F4138" t="s">
        <v>13853</v>
      </c>
      <c r="G4138" t="s">
        <v>13920</v>
      </c>
      <c r="H4138">
        <v>0</v>
      </c>
      <c r="I4138">
        <v>0</v>
      </c>
      <c r="J4138">
        <v>1</v>
      </c>
      <c r="K4138">
        <v>0</v>
      </c>
      <c r="L4138">
        <v>0</v>
      </c>
      <c r="M4138">
        <v>0</v>
      </c>
    </row>
    <row r="4139" spans="1:13" x14ac:dyDescent="0.2">
      <c r="A4139">
        <v>6530856</v>
      </c>
      <c r="B4139" t="s">
        <v>13408</v>
      </c>
      <c r="C4139" t="s">
        <v>13852</v>
      </c>
      <c r="D4139" t="s">
        <v>13921</v>
      </c>
      <c r="E4139" t="s">
        <v>13410</v>
      </c>
      <c r="F4139" t="s">
        <v>13853</v>
      </c>
      <c r="G4139" t="s">
        <v>13922</v>
      </c>
      <c r="H4139">
        <v>0</v>
      </c>
      <c r="I4139">
        <v>0</v>
      </c>
      <c r="J4139">
        <v>1</v>
      </c>
      <c r="K4139">
        <v>0</v>
      </c>
      <c r="L4139">
        <v>0</v>
      </c>
      <c r="M4139">
        <v>0</v>
      </c>
    </row>
    <row r="4140" spans="1:13" x14ac:dyDescent="0.2">
      <c r="A4140">
        <v>6530881</v>
      </c>
      <c r="B4140" t="s">
        <v>13408</v>
      </c>
      <c r="C4140" t="s">
        <v>13852</v>
      </c>
      <c r="D4140" t="s">
        <v>13923</v>
      </c>
      <c r="E4140" t="s">
        <v>13410</v>
      </c>
      <c r="F4140" t="s">
        <v>13853</v>
      </c>
      <c r="G4140" t="s">
        <v>13924</v>
      </c>
      <c r="H4140">
        <v>0</v>
      </c>
      <c r="I4140">
        <v>0</v>
      </c>
      <c r="J4140">
        <v>1</v>
      </c>
      <c r="K4140">
        <v>0</v>
      </c>
      <c r="L4140">
        <v>0</v>
      </c>
      <c r="M4140">
        <v>0</v>
      </c>
    </row>
    <row r="4141" spans="1:13" x14ac:dyDescent="0.2">
      <c r="A4141">
        <v>6530872</v>
      </c>
      <c r="B4141" t="s">
        <v>13408</v>
      </c>
      <c r="C4141" t="s">
        <v>13852</v>
      </c>
      <c r="D4141" t="s">
        <v>13925</v>
      </c>
      <c r="E4141" t="s">
        <v>13410</v>
      </c>
      <c r="F4141" t="s">
        <v>13853</v>
      </c>
      <c r="G4141" t="s">
        <v>13926</v>
      </c>
      <c r="H4141">
        <v>0</v>
      </c>
      <c r="I4141">
        <v>0</v>
      </c>
      <c r="J4141">
        <v>1</v>
      </c>
      <c r="K4141">
        <v>0</v>
      </c>
      <c r="L4141">
        <v>0</v>
      </c>
      <c r="M4141">
        <v>0</v>
      </c>
    </row>
    <row r="4142" spans="1:13" x14ac:dyDescent="0.2">
      <c r="A4142">
        <v>6530866</v>
      </c>
      <c r="B4142" t="s">
        <v>13408</v>
      </c>
      <c r="C4142" t="s">
        <v>13852</v>
      </c>
      <c r="D4142" t="s">
        <v>13927</v>
      </c>
      <c r="E4142" t="s">
        <v>13410</v>
      </c>
      <c r="F4142" t="s">
        <v>13853</v>
      </c>
      <c r="G4142" t="s">
        <v>13928</v>
      </c>
      <c r="H4142">
        <v>0</v>
      </c>
      <c r="I4142">
        <v>0</v>
      </c>
      <c r="J4142">
        <v>0</v>
      </c>
      <c r="K4142">
        <v>0</v>
      </c>
      <c r="L4142">
        <v>0</v>
      </c>
      <c r="M4142">
        <v>0</v>
      </c>
    </row>
    <row r="4143" spans="1:13" x14ac:dyDescent="0.2">
      <c r="A4143">
        <v>6530804</v>
      </c>
      <c r="B4143" t="s">
        <v>13408</v>
      </c>
      <c r="C4143" t="s">
        <v>13852</v>
      </c>
      <c r="D4143" t="s">
        <v>13929</v>
      </c>
      <c r="E4143" t="s">
        <v>13410</v>
      </c>
      <c r="F4143" t="s">
        <v>13853</v>
      </c>
      <c r="G4143" t="s">
        <v>13930</v>
      </c>
      <c r="H4143">
        <v>0</v>
      </c>
      <c r="I4143">
        <v>0</v>
      </c>
      <c r="J4143">
        <v>1</v>
      </c>
      <c r="K4143">
        <v>0</v>
      </c>
      <c r="L4143">
        <v>0</v>
      </c>
      <c r="M4143">
        <v>0</v>
      </c>
    </row>
    <row r="4144" spans="1:13" x14ac:dyDescent="0.2">
      <c r="A4144">
        <v>6530845</v>
      </c>
      <c r="B4144" t="s">
        <v>13408</v>
      </c>
      <c r="C4144" t="s">
        <v>13852</v>
      </c>
      <c r="D4144" t="s">
        <v>13931</v>
      </c>
      <c r="E4144" t="s">
        <v>13410</v>
      </c>
      <c r="F4144" t="s">
        <v>13853</v>
      </c>
      <c r="G4144" t="s">
        <v>13932</v>
      </c>
      <c r="H4144">
        <v>0</v>
      </c>
      <c r="I4144">
        <v>0</v>
      </c>
      <c r="J4144">
        <v>1</v>
      </c>
      <c r="K4144">
        <v>0</v>
      </c>
      <c r="L4144">
        <v>0</v>
      </c>
      <c r="M4144">
        <v>0</v>
      </c>
    </row>
    <row r="4145" spans="1:13" x14ac:dyDescent="0.2">
      <c r="A4145">
        <v>6530855</v>
      </c>
      <c r="B4145" t="s">
        <v>13408</v>
      </c>
      <c r="C4145" t="s">
        <v>13852</v>
      </c>
      <c r="D4145" t="s">
        <v>7045</v>
      </c>
      <c r="E4145" t="s">
        <v>13410</v>
      </c>
      <c r="F4145" t="s">
        <v>13853</v>
      </c>
      <c r="G4145" t="s">
        <v>13933</v>
      </c>
      <c r="H4145">
        <v>0</v>
      </c>
      <c r="I4145">
        <v>0</v>
      </c>
      <c r="J4145">
        <v>1</v>
      </c>
      <c r="K4145">
        <v>0</v>
      </c>
      <c r="L4145">
        <v>0</v>
      </c>
      <c r="M4145">
        <v>0</v>
      </c>
    </row>
    <row r="4146" spans="1:13" x14ac:dyDescent="0.2">
      <c r="A4146">
        <v>6530812</v>
      </c>
      <c r="B4146" t="s">
        <v>13408</v>
      </c>
      <c r="C4146" t="s">
        <v>13852</v>
      </c>
      <c r="D4146" t="s">
        <v>13934</v>
      </c>
      <c r="E4146" t="s">
        <v>13410</v>
      </c>
      <c r="F4146" t="s">
        <v>13853</v>
      </c>
      <c r="G4146" t="s">
        <v>13935</v>
      </c>
      <c r="H4146">
        <v>0</v>
      </c>
      <c r="I4146">
        <v>0</v>
      </c>
      <c r="J4146">
        <v>1</v>
      </c>
      <c r="K4146">
        <v>0</v>
      </c>
      <c r="L4146">
        <v>0</v>
      </c>
      <c r="M4146">
        <v>0</v>
      </c>
    </row>
    <row r="4147" spans="1:13" x14ac:dyDescent="0.2">
      <c r="A4147">
        <v>6530882</v>
      </c>
      <c r="B4147" t="s">
        <v>13408</v>
      </c>
      <c r="C4147" t="s">
        <v>13852</v>
      </c>
      <c r="D4147" t="s">
        <v>13936</v>
      </c>
      <c r="E4147" t="s">
        <v>13410</v>
      </c>
      <c r="F4147" t="s">
        <v>13853</v>
      </c>
      <c r="G4147" t="s">
        <v>13937</v>
      </c>
      <c r="H4147">
        <v>0</v>
      </c>
      <c r="I4147">
        <v>0</v>
      </c>
      <c r="J4147">
        <v>1</v>
      </c>
      <c r="K4147">
        <v>0</v>
      </c>
      <c r="L4147">
        <v>0</v>
      </c>
      <c r="M4147">
        <v>0</v>
      </c>
    </row>
    <row r="4148" spans="1:13" x14ac:dyDescent="0.2">
      <c r="A4148">
        <v>6530054</v>
      </c>
      <c r="B4148" t="s">
        <v>13408</v>
      </c>
      <c r="C4148" t="s">
        <v>13852</v>
      </c>
      <c r="D4148" t="s">
        <v>13938</v>
      </c>
      <c r="E4148" t="s">
        <v>13410</v>
      </c>
      <c r="F4148" t="s">
        <v>13853</v>
      </c>
      <c r="G4148" t="s">
        <v>13939</v>
      </c>
      <c r="H4148">
        <v>0</v>
      </c>
      <c r="I4148">
        <v>0</v>
      </c>
      <c r="J4148">
        <v>1</v>
      </c>
      <c r="K4148">
        <v>0</v>
      </c>
      <c r="L4148">
        <v>0</v>
      </c>
      <c r="M4148">
        <v>0</v>
      </c>
    </row>
    <row r="4149" spans="1:13" x14ac:dyDescent="0.2">
      <c r="A4149">
        <v>6530883</v>
      </c>
      <c r="B4149" t="s">
        <v>13408</v>
      </c>
      <c r="C4149" t="s">
        <v>13852</v>
      </c>
      <c r="D4149" t="s">
        <v>13940</v>
      </c>
      <c r="E4149" t="s">
        <v>13410</v>
      </c>
      <c r="F4149" t="s">
        <v>13853</v>
      </c>
      <c r="G4149" t="s">
        <v>13941</v>
      </c>
      <c r="H4149">
        <v>0</v>
      </c>
      <c r="I4149">
        <v>0</v>
      </c>
      <c r="J4149">
        <v>1</v>
      </c>
      <c r="K4149">
        <v>0</v>
      </c>
      <c r="L4149">
        <v>0</v>
      </c>
      <c r="M4149">
        <v>0</v>
      </c>
    </row>
    <row r="4150" spans="1:13" x14ac:dyDescent="0.2">
      <c r="A4150">
        <v>6530001</v>
      </c>
      <c r="B4150" t="s">
        <v>13408</v>
      </c>
      <c r="C4150" t="s">
        <v>13852</v>
      </c>
      <c r="D4150" t="s">
        <v>13942</v>
      </c>
      <c r="E4150" t="s">
        <v>13410</v>
      </c>
      <c r="F4150" t="s">
        <v>13853</v>
      </c>
      <c r="G4150" t="s">
        <v>13943</v>
      </c>
      <c r="H4150">
        <v>0</v>
      </c>
      <c r="I4150">
        <v>0</v>
      </c>
      <c r="J4150">
        <v>0</v>
      </c>
      <c r="K4150">
        <v>0</v>
      </c>
      <c r="L4150">
        <v>0</v>
      </c>
      <c r="M4150">
        <v>0</v>
      </c>
    </row>
    <row r="4151" spans="1:13" x14ac:dyDescent="0.2">
      <c r="A4151">
        <v>6530055</v>
      </c>
      <c r="B4151" t="s">
        <v>13408</v>
      </c>
      <c r="C4151" t="s">
        <v>13852</v>
      </c>
      <c r="D4151" t="s">
        <v>8461</v>
      </c>
      <c r="E4151" t="s">
        <v>13410</v>
      </c>
      <c r="F4151" t="s">
        <v>13853</v>
      </c>
      <c r="G4151" t="s">
        <v>13944</v>
      </c>
      <c r="H4151">
        <v>0</v>
      </c>
      <c r="I4151">
        <v>0</v>
      </c>
      <c r="J4151">
        <v>1</v>
      </c>
      <c r="K4151">
        <v>0</v>
      </c>
      <c r="L4151">
        <v>0</v>
      </c>
      <c r="M4151">
        <v>0</v>
      </c>
    </row>
    <row r="4152" spans="1:13" x14ac:dyDescent="0.2">
      <c r="A4152">
        <v>6530031</v>
      </c>
      <c r="B4152" t="s">
        <v>13408</v>
      </c>
      <c r="C4152" t="s">
        <v>13852</v>
      </c>
      <c r="D4152" t="s">
        <v>13945</v>
      </c>
      <c r="E4152" t="s">
        <v>13410</v>
      </c>
      <c r="F4152" t="s">
        <v>13853</v>
      </c>
      <c r="G4152" t="s">
        <v>13946</v>
      </c>
      <c r="H4152">
        <v>0</v>
      </c>
      <c r="I4152">
        <v>0</v>
      </c>
      <c r="J4152">
        <v>1</v>
      </c>
      <c r="K4152">
        <v>0</v>
      </c>
      <c r="L4152">
        <v>0</v>
      </c>
      <c r="M4152">
        <v>0</v>
      </c>
    </row>
    <row r="4153" spans="1:13" x14ac:dyDescent="0.2">
      <c r="A4153">
        <v>6530844</v>
      </c>
      <c r="B4153" t="s">
        <v>13408</v>
      </c>
      <c r="C4153" t="s">
        <v>13852</v>
      </c>
      <c r="D4153" t="s">
        <v>13947</v>
      </c>
      <c r="E4153" t="s">
        <v>13410</v>
      </c>
      <c r="F4153" t="s">
        <v>13853</v>
      </c>
      <c r="G4153" t="s">
        <v>13948</v>
      </c>
      <c r="H4153">
        <v>0</v>
      </c>
      <c r="I4153">
        <v>0</v>
      </c>
      <c r="J4153">
        <v>1</v>
      </c>
      <c r="K4153">
        <v>0</v>
      </c>
      <c r="L4153">
        <v>0</v>
      </c>
      <c r="M4153">
        <v>0</v>
      </c>
    </row>
    <row r="4154" spans="1:13" x14ac:dyDescent="0.2">
      <c r="A4154">
        <v>6530874</v>
      </c>
      <c r="B4154" t="s">
        <v>13408</v>
      </c>
      <c r="C4154" t="s">
        <v>13852</v>
      </c>
      <c r="D4154" t="s">
        <v>13949</v>
      </c>
      <c r="E4154" t="s">
        <v>13410</v>
      </c>
      <c r="F4154" t="s">
        <v>13853</v>
      </c>
      <c r="G4154" t="s">
        <v>13950</v>
      </c>
      <c r="H4154">
        <v>0</v>
      </c>
      <c r="I4154">
        <v>0</v>
      </c>
      <c r="J4154">
        <v>1</v>
      </c>
      <c r="K4154">
        <v>0</v>
      </c>
      <c r="L4154">
        <v>0</v>
      </c>
      <c r="M4154">
        <v>0</v>
      </c>
    </row>
    <row r="4155" spans="1:13" x14ac:dyDescent="0.2">
      <c r="A4155">
        <v>6530862</v>
      </c>
      <c r="B4155" t="s">
        <v>13408</v>
      </c>
      <c r="C4155" t="s">
        <v>13852</v>
      </c>
      <c r="D4155" t="s">
        <v>13951</v>
      </c>
      <c r="E4155" t="s">
        <v>13410</v>
      </c>
      <c r="F4155" t="s">
        <v>13853</v>
      </c>
      <c r="G4155" t="s">
        <v>13952</v>
      </c>
      <c r="H4155">
        <v>0</v>
      </c>
      <c r="I4155">
        <v>0</v>
      </c>
      <c r="J4155">
        <v>1</v>
      </c>
      <c r="K4155">
        <v>0</v>
      </c>
      <c r="L4155">
        <v>0</v>
      </c>
      <c r="M4155">
        <v>0</v>
      </c>
    </row>
    <row r="4156" spans="1:13" x14ac:dyDescent="0.2">
      <c r="A4156">
        <v>6530012</v>
      </c>
      <c r="B4156" t="s">
        <v>13408</v>
      </c>
      <c r="C4156" t="s">
        <v>13852</v>
      </c>
      <c r="D4156" t="s">
        <v>13953</v>
      </c>
      <c r="E4156" t="s">
        <v>13410</v>
      </c>
      <c r="F4156" t="s">
        <v>13853</v>
      </c>
      <c r="G4156" t="s">
        <v>13954</v>
      </c>
      <c r="H4156">
        <v>0</v>
      </c>
      <c r="I4156">
        <v>0</v>
      </c>
      <c r="J4156">
        <v>1</v>
      </c>
      <c r="K4156">
        <v>0</v>
      </c>
      <c r="L4156">
        <v>0</v>
      </c>
      <c r="M4156">
        <v>0</v>
      </c>
    </row>
    <row r="4157" spans="1:13" x14ac:dyDescent="0.2">
      <c r="A4157">
        <v>6530051</v>
      </c>
      <c r="B4157" t="s">
        <v>13408</v>
      </c>
      <c r="C4157" t="s">
        <v>13852</v>
      </c>
      <c r="D4157" t="s">
        <v>9051</v>
      </c>
      <c r="E4157" t="s">
        <v>13410</v>
      </c>
      <c r="F4157" t="s">
        <v>13853</v>
      </c>
      <c r="G4157" t="s">
        <v>9052</v>
      </c>
      <c r="H4157">
        <v>0</v>
      </c>
      <c r="I4157">
        <v>0</v>
      </c>
      <c r="J4157">
        <v>1</v>
      </c>
      <c r="K4157">
        <v>0</v>
      </c>
      <c r="L4157">
        <v>0</v>
      </c>
      <c r="M4157">
        <v>0</v>
      </c>
    </row>
    <row r="4158" spans="1:13" x14ac:dyDescent="0.2">
      <c r="A4158">
        <v>6530873</v>
      </c>
      <c r="B4158" t="s">
        <v>13408</v>
      </c>
      <c r="C4158" t="s">
        <v>13852</v>
      </c>
      <c r="D4158" t="s">
        <v>13955</v>
      </c>
      <c r="E4158" t="s">
        <v>13410</v>
      </c>
      <c r="F4158" t="s">
        <v>13853</v>
      </c>
      <c r="G4158" t="s">
        <v>13956</v>
      </c>
      <c r="H4158">
        <v>0</v>
      </c>
      <c r="I4158">
        <v>0</v>
      </c>
      <c r="J4158">
        <v>1</v>
      </c>
      <c r="K4158">
        <v>0</v>
      </c>
      <c r="L4158">
        <v>0</v>
      </c>
      <c r="M4158">
        <v>0</v>
      </c>
    </row>
    <row r="4159" spans="1:13" x14ac:dyDescent="0.2">
      <c r="A4159">
        <v>6530837</v>
      </c>
      <c r="B4159" t="s">
        <v>13408</v>
      </c>
      <c r="C4159" t="s">
        <v>13852</v>
      </c>
      <c r="D4159" t="s">
        <v>13957</v>
      </c>
      <c r="E4159" t="s">
        <v>13410</v>
      </c>
      <c r="F4159" t="s">
        <v>13853</v>
      </c>
      <c r="G4159" t="s">
        <v>13958</v>
      </c>
      <c r="H4159">
        <v>0</v>
      </c>
      <c r="I4159">
        <v>0</v>
      </c>
      <c r="J4159">
        <v>0</v>
      </c>
      <c r="K4159">
        <v>0</v>
      </c>
      <c r="L4159">
        <v>0</v>
      </c>
      <c r="M4159">
        <v>0</v>
      </c>
    </row>
    <row r="4160" spans="1:13" x14ac:dyDescent="0.2">
      <c r="A4160">
        <v>6530831</v>
      </c>
      <c r="B4160" t="s">
        <v>13408</v>
      </c>
      <c r="C4160" t="s">
        <v>13852</v>
      </c>
      <c r="D4160" t="s">
        <v>13959</v>
      </c>
      <c r="E4160" t="s">
        <v>13410</v>
      </c>
      <c r="F4160" t="s">
        <v>13853</v>
      </c>
      <c r="G4160" t="s">
        <v>13960</v>
      </c>
      <c r="H4160">
        <v>0</v>
      </c>
      <c r="I4160">
        <v>0</v>
      </c>
      <c r="J4160">
        <v>1</v>
      </c>
      <c r="K4160">
        <v>0</v>
      </c>
      <c r="L4160">
        <v>0</v>
      </c>
      <c r="M4160">
        <v>0</v>
      </c>
    </row>
    <row r="4161" spans="1:13" x14ac:dyDescent="0.2">
      <c r="A4161">
        <v>6530876</v>
      </c>
      <c r="B4161" t="s">
        <v>13408</v>
      </c>
      <c r="C4161" t="s">
        <v>13852</v>
      </c>
      <c r="D4161" t="s">
        <v>13961</v>
      </c>
      <c r="E4161" t="s">
        <v>13410</v>
      </c>
      <c r="F4161" t="s">
        <v>13853</v>
      </c>
      <c r="G4161" t="s">
        <v>13962</v>
      </c>
      <c r="H4161">
        <v>0</v>
      </c>
      <c r="I4161">
        <v>0</v>
      </c>
      <c r="J4161">
        <v>1</v>
      </c>
      <c r="K4161">
        <v>0</v>
      </c>
      <c r="L4161">
        <v>0</v>
      </c>
      <c r="M4161">
        <v>0</v>
      </c>
    </row>
    <row r="4162" spans="1:13" x14ac:dyDescent="0.2">
      <c r="A4162">
        <v>6530024</v>
      </c>
      <c r="B4162" t="s">
        <v>13408</v>
      </c>
      <c r="C4162" t="s">
        <v>13852</v>
      </c>
      <c r="D4162" t="s">
        <v>13963</v>
      </c>
      <c r="E4162" t="s">
        <v>13410</v>
      </c>
      <c r="F4162" t="s">
        <v>13853</v>
      </c>
      <c r="G4162" t="s">
        <v>13964</v>
      </c>
      <c r="H4162">
        <v>0</v>
      </c>
      <c r="I4162">
        <v>0</v>
      </c>
      <c r="J4162">
        <v>1</v>
      </c>
      <c r="K4162">
        <v>0</v>
      </c>
      <c r="L4162">
        <v>0</v>
      </c>
      <c r="M4162">
        <v>0</v>
      </c>
    </row>
    <row r="4163" spans="1:13" x14ac:dyDescent="0.2">
      <c r="A4163">
        <v>6530861</v>
      </c>
      <c r="B4163" t="s">
        <v>13408</v>
      </c>
      <c r="C4163" t="s">
        <v>13852</v>
      </c>
      <c r="D4163" t="s">
        <v>13965</v>
      </c>
      <c r="E4163" t="s">
        <v>13410</v>
      </c>
      <c r="F4163" t="s">
        <v>13853</v>
      </c>
      <c r="G4163" t="s">
        <v>13966</v>
      </c>
      <c r="H4163">
        <v>0</v>
      </c>
      <c r="I4163">
        <v>0</v>
      </c>
      <c r="J4163">
        <v>0</v>
      </c>
      <c r="K4163">
        <v>0</v>
      </c>
      <c r="L4163">
        <v>0</v>
      </c>
      <c r="M4163">
        <v>0</v>
      </c>
    </row>
    <row r="4164" spans="1:13" x14ac:dyDescent="0.2">
      <c r="A4164">
        <v>6530887</v>
      </c>
      <c r="B4164" t="s">
        <v>13408</v>
      </c>
      <c r="C4164" t="s">
        <v>13852</v>
      </c>
      <c r="D4164" t="s">
        <v>13967</v>
      </c>
      <c r="E4164" t="s">
        <v>13410</v>
      </c>
      <c r="F4164" t="s">
        <v>13853</v>
      </c>
      <c r="G4164" t="s">
        <v>13968</v>
      </c>
      <c r="H4164">
        <v>0</v>
      </c>
      <c r="I4164">
        <v>0</v>
      </c>
      <c r="J4164">
        <v>1</v>
      </c>
      <c r="K4164">
        <v>0</v>
      </c>
      <c r="L4164">
        <v>0</v>
      </c>
      <c r="M4164">
        <v>0</v>
      </c>
    </row>
    <row r="4165" spans="1:13" x14ac:dyDescent="0.2">
      <c r="A4165">
        <v>6530023</v>
      </c>
      <c r="B4165" t="s">
        <v>13408</v>
      </c>
      <c r="C4165" t="s">
        <v>13852</v>
      </c>
      <c r="D4165" t="s">
        <v>13969</v>
      </c>
      <c r="E4165" t="s">
        <v>13410</v>
      </c>
      <c r="F4165" t="s">
        <v>13853</v>
      </c>
      <c r="G4165" t="s">
        <v>13970</v>
      </c>
      <c r="H4165">
        <v>0</v>
      </c>
      <c r="I4165">
        <v>0</v>
      </c>
      <c r="J4165">
        <v>0</v>
      </c>
      <c r="K4165">
        <v>0</v>
      </c>
      <c r="L4165">
        <v>0</v>
      </c>
      <c r="M4165">
        <v>0</v>
      </c>
    </row>
    <row r="4166" spans="1:13" x14ac:dyDescent="0.2">
      <c r="A4166">
        <v>6530022</v>
      </c>
      <c r="B4166" t="s">
        <v>13408</v>
      </c>
      <c r="C4166" t="s">
        <v>13852</v>
      </c>
      <c r="D4166" t="s">
        <v>13971</v>
      </c>
      <c r="E4166" t="s">
        <v>13410</v>
      </c>
      <c r="F4166" t="s">
        <v>13853</v>
      </c>
      <c r="G4166" t="s">
        <v>13972</v>
      </c>
      <c r="H4166">
        <v>0</v>
      </c>
      <c r="I4166">
        <v>0</v>
      </c>
      <c r="J4166">
        <v>1</v>
      </c>
      <c r="K4166">
        <v>0</v>
      </c>
      <c r="L4166">
        <v>0</v>
      </c>
      <c r="M4166">
        <v>0</v>
      </c>
    </row>
    <row r="4167" spans="1:13" x14ac:dyDescent="0.2">
      <c r="A4167">
        <v>6530886</v>
      </c>
      <c r="B4167" t="s">
        <v>13408</v>
      </c>
      <c r="C4167" t="s">
        <v>13852</v>
      </c>
      <c r="D4167" t="s">
        <v>13973</v>
      </c>
      <c r="E4167" t="s">
        <v>13410</v>
      </c>
      <c r="F4167" t="s">
        <v>13853</v>
      </c>
      <c r="G4167" t="s">
        <v>13974</v>
      </c>
      <c r="H4167">
        <v>0</v>
      </c>
      <c r="I4167">
        <v>0</v>
      </c>
      <c r="J4167">
        <v>0</v>
      </c>
      <c r="K4167">
        <v>0</v>
      </c>
      <c r="L4167">
        <v>0</v>
      </c>
      <c r="M4167">
        <v>0</v>
      </c>
    </row>
    <row r="4168" spans="1:13" x14ac:dyDescent="0.2">
      <c r="A4168">
        <v>6530879</v>
      </c>
      <c r="B4168" t="s">
        <v>13408</v>
      </c>
      <c r="C4168" t="s">
        <v>13852</v>
      </c>
      <c r="D4168" t="s">
        <v>13975</v>
      </c>
      <c r="E4168" t="s">
        <v>13410</v>
      </c>
      <c r="F4168" t="s">
        <v>13853</v>
      </c>
      <c r="G4168" t="s">
        <v>13976</v>
      </c>
      <c r="H4168">
        <v>0</v>
      </c>
      <c r="I4168">
        <v>0</v>
      </c>
      <c r="J4168">
        <v>1</v>
      </c>
      <c r="K4168">
        <v>0</v>
      </c>
      <c r="L4168">
        <v>0</v>
      </c>
      <c r="M4168">
        <v>0</v>
      </c>
    </row>
    <row r="4169" spans="1:13" x14ac:dyDescent="0.2">
      <c r="A4169">
        <v>6530039</v>
      </c>
      <c r="B4169" t="s">
        <v>13408</v>
      </c>
      <c r="C4169" t="s">
        <v>13852</v>
      </c>
      <c r="D4169" t="s">
        <v>10234</v>
      </c>
      <c r="E4169" t="s">
        <v>13410</v>
      </c>
      <c r="F4169" t="s">
        <v>13853</v>
      </c>
      <c r="G4169" t="s">
        <v>10235</v>
      </c>
      <c r="H4169">
        <v>0</v>
      </c>
      <c r="I4169">
        <v>0</v>
      </c>
      <c r="J4169">
        <v>1</v>
      </c>
      <c r="K4169">
        <v>0</v>
      </c>
      <c r="L4169">
        <v>0</v>
      </c>
      <c r="M4169">
        <v>0</v>
      </c>
    </row>
    <row r="4170" spans="1:13" x14ac:dyDescent="0.2">
      <c r="A4170">
        <v>6530042</v>
      </c>
      <c r="B4170" t="s">
        <v>13408</v>
      </c>
      <c r="C4170" t="s">
        <v>13852</v>
      </c>
      <c r="D4170" t="s">
        <v>9283</v>
      </c>
      <c r="E4170" t="s">
        <v>13410</v>
      </c>
      <c r="F4170" t="s">
        <v>13853</v>
      </c>
      <c r="G4170" t="s">
        <v>9284</v>
      </c>
      <c r="H4170">
        <v>0</v>
      </c>
      <c r="I4170">
        <v>0</v>
      </c>
      <c r="J4170">
        <v>1</v>
      </c>
      <c r="K4170">
        <v>0</v>
      </c>
      <c r="L4170">
        <v>0</v>
      </c>
      <c r="M4170">
        <v>0</v>
      </c>
    </row>
    <row r="4171" spans="1:13" x14ac:dyDescent="0.2">
      <c r="A4171">
        <v>6530854</v>
      </c>
      <c r="B4171" t="s">
        <v>13408</v>
      </c>
      <c r="C4171" t="s">
        <v>13852</v>
      </c>
      <c r="D4171" t="s">
        <v>13977</v>
      </c>
      <c r="E4171" t="s">
        <v>13410</v>
      </c>
      <c r="F4171" t="s">
        <v>13853</v>
      </c>
      <c r="G4171" t="s">
        <v>13978</v>
      </c>
      <c r="H4171">
        <v>0</v>
      </c>
      <c r="I4171">
        <v>0</v>
      </c>
      <c r="J4171">
        <v>1</v>
      </c>
      <c r="K4171">
        <v>0</v>
      </c>
      <c r="L4171">
        <v>0</v>
      </c>
      <c r="M4171">
        <v>0</v>
      </c>
    </row>
    <row r="4172" spans="1:13" x14ac:dyDescent="0.2">
      <c r="A4172">
        <v>6530801</v>
      </c>
      <c r="B4172" t="s">
        <v>13408</v>
      </c>
      <c r="C4172" t="s">
        <v>13852</v>
      </c>
      <c r="D4172" t="s">
        <v>13979</v>
      </c>
      <c r="E4172" t="s">
        <v>13410</v>
      </c>
      <c r="F4172" t="s">
        <v>13853</v>
      </c>
      <c r="G4172" t="s">
        <v>13980</v>
      </c>
      <c r="H4172">
        <v>0</v>
      </c>
      <c r="I4172">
        <v>0</v>
      </c>
      <c r="J4172">
        <v>1</v>
      </c>
      <c r="K4172">
        <v>0</v>
      </c>
      <c r="L4172">
        <v>0</v>
      </c>
      <c r="M4172">
        <v>0</v>
      </c>
    </row>
    <row r="4173" spans="1:13" x14ac:dyDescent="0.2">
      <c r="A4173">
        <v>6530835</v>
      </c>
      <c r="B4173" t="s">
        <v>13408</v>
      </c>
      <c r="C4173" t="s">
        <v>13852</v>
      </c>
      <c r="D4173" t="s">
        <v>13981</v>
      </c>
      <c r="E4173" t="s">
        <v>13410</v>
      </c>
      <c r="F4173" t="s">
        <v>13853</v>
      </c>
      <c r="G4173" t="s">
        <v>13982</v>
      </c>
      <c r="H4173">
        <v>0</v>
      </c>
      <c r="I4173">
        <v>0</v>
      </c>
      <c r="J4173">
        <v>1</v>
      </c>
      <c r="K4173">
        <v>0</v>
      </c>
      <c r="L4173">
        <v>0</v>
      </c>
      <c r="M4173">
        <v>0</v>
      </c>
    </row>
    <row r="4174" spans="1:13" x14ac:dyDescent="0.2">
      <c r="A4174">
        <v>6530885</v>
      </c>
      <c r="B4174" t="s">
        <v>13408</v>
      </c>
      <c r="C4174" t="s">
        <v>13852</v>
      </c>
      <c r="D4174" t="s">
        <v>13983</v>
      </c>
      <c r="E4174" t="s">
        <v>13410</v>
      </c>
      <c r="F4174" t="s">
        <v>13853</v>
      </c>
      <c r="G4174" t="s">
        <v>13984</v>
      </c>
      <c r="H4174">
        <v>0</v>
      </c>
      <c r="I4174">
        <v>0</v>
      </c>
      <c r="J4174">
        <v>0</v>
      </c>
      <c r="K4174">
        <v>0</v>
      </c>
      <c r="L4174">
        <v>0</v>
      </c>
      <c r="M4174">
        <v>0</v>
      </c>
    </row>
    <row r="4175" spans="1:13" x14ac:dyDescent="0.2">
      <c r="A4175">
        <v>6530053</v>
      </c>
      <c r="B4175" t="s">
        <v>13408</v>
      </c>
      <c r="C4175" t="s">
        <v>13852</v>
      </c>
      <c r="D4175" t="s">
        <v>13463</v>
      </c>
      <c r="E4175" t="s">
        <v>13410</v>
      </c>
      <c r="F4175" t="s">
        <v>13853</v>
      </c>
      <c r="G4175" t="s">
        <v>13464</v>
      </c>
      <c r="H4175">
        <v>0</v>
      </c>
      <c r="I4175">
        <v>0</v>
      </c>
      <c r="J4175">
        <v>1</v>
      </c>
      <c r="K4175">
        <v>0</v>
      </c>
      <c r="L4175">
        <v>0</v>
      </c>
      <c r="M4175">
        <v>0</v>
      </c>
    </row>
    <row r="4176" spans="1:13" x14ac:dyDescent="0.2">
      <c r="A4176">
        <v>6530803</v>
      </c>
      <c r="B4176" t="s">
        <v>13408</v>
      </c>
      <c r="C4176" t="s">
        <v>13852</v>
      </c>
      <c r="D4176" t="s">
        <v>13985</v>
      </c>
      <c r="E4176" t="s">
        <v>13410</v>
      </c>
      <c r="F4176" t="s">
        <v>13853</v>
      </c>
      <c r="G4176" t="s">
        <v>13986</v>
      </c>
      <c r="H4176">
        <v>0</v>
      </c>
      <c r="I4176">
        <v>0</v>
      </c>
      <c r="J4176">
        <v>1</v>
      </c>
      <c r="K4176">
        <v>0</v>
      </c>
      <c r="L4176">
        <v>0</v>
      </c>
      <c r="M4176">
        <v>0</v>
      </c>
    </row>
    <row r="4177" spans="1:13" x14ac:dyDescent="0.2">
      <c r="A4177">
        <v>6530841</v>
      </c>
      <c r="B4177" t="s">
        <v>13408</v>
      </c>
      <c r="C4177" t="s">
        <v>13852</v>
      </c>
      <c r="D4177" t="s">
        <v>13987</v>
      </c>
      <c r="E4177" t="s">
        <v>13410</v>
      </c>
      <c r="F4177" t="s">
        <v>13853</v>
      </c>
      <c r="G4177" t="s">
        <v>13988</v>
      </c>
      <c r="H4177">
        <v>0</v>
      </c>
      <c r="I4177">
        <v>0</v>
      </c>
      <c r="J4177">
        <v>1</v>
      </c>
      <c r="K4177">
        <v>0</v>
      </c>
      <c r="L4177">
        <v>0</v>
      </c>
      <c r="M4177">
        <v>0</v>
      </c>
    </row>
    <row r="4178" spans="1:13" x14ac:dyDescent="0.2">
      <c r="A4178">
        <v>6530025</v>
      </c>
      <c r="B4178" t="s">
        <v>13408</v>
      </c>
      <c r="C4178" t="s">
        <v>13852</v>
      </c>
      <c r="D4178" t="s">
        <v>13989</v>
      </c>
      <c r="E4178" t="s">
        <v>13410</v>
      </c>
      <c r="F4178" t="s">
        <v>13853</v>
      </c>
      <c r="G4178" t="s">
        <v>13990</v>
      </c>
      <c r="H4178">
        <v>0</v>
      </c>
      <c r="I4178">
        <v>0</v>
      </c>
      <c r="J4178">
        <v>0</v>
      </c>
      <c r="K4178">
        <v>0</v>
      </c>
      <c r="L4178">
        <v>0</v>
      </c>
      <c r="M4178">
        <v>0</v>
      </c>
    </row>
    <row r="4179" spans="1:13" x14ac:dyDescent="0.2">
      <c r="A4179">
        <v>6530875</v>
      </c>
      <c r="B4179" t="s">
        <v>13408</v>
      </c>
      <c r="C4179" t="s">
        <v>13852</v>
      </c>
      <c r="D4179" t="s">
        <v>9543</v>
      </c>
      <c r="E4179" t="s">
        <v>13410</v>
      </c>
      <c r="F4179" t="s">
        <v>13853</v>
      </c>
      <c r="G4179" t="s">
        <v>13991</v>
      </c>
      <c r="H4179">
        <v>0</v>
      </c>
      <c r="I4179">
        <v>0</v>
      </c>
      <c r="J4179">
        <v>1</v>
      </c>
      <c r="K4179">
        <v>0</v>
      </c>
      <c r="L4179">
        <v>0</v>
      </c>
      <c r="M4179">
        <v>0</v>
      </c>
    </row>
    <row r="4180" spans="1:13" x14ac:dyDescent="0.2">
      <c r="A4180">
        <v>6530014</v>
      </c>
      <c r="B4180" t="s">
        <v>13408</v>
      </c>
      <c r="C4180" t="s">
        <v>13852</v>
      </c>
      <c r="D4180" t="s">
        <v>13992</v>
      </c>
      <c r="E4180" t="s">
        <v>13410</v>
      </c>
      <c r="F4180" t="s">
        <v>13853</v>
      </c>
      <c r="G4180" t="s">
        <v>13993</v>
      </c>
      <c r="H4180">
        <v>0</v>
      </c>
      <c r="I4180">
        <v>0</v>
      </c>
      <c r="J4180">
        <v>1</v>
      </c>
      <c r="K4180">
        <v>0</v>
      </c>
      <c r="L4180">
        <v>0</v>
      </c>
      <c r="M4180">
        <v>0</v>
      </c>
    </row>
    <row r="4181" spans="1:13" x14ac:dyDescent="0.2">
      <c r="A4181">
        <v>6530842</v>
      </c>
      <c r="B4181" t="s">
        <v>13408</v>
      </c>
      <c r="C4181" t="s">
        <v>13852</v>
      </c>
      <c r="D4181" t="s">
        <v>13994</v>
      </c>
      <c r="E4181" t="s">
        <v>13410</v>
      </c>
      <c r="F4181" t="s">
        <v>13853</v>
      </c>
      <c r="G4181" t="s">
        <v>13995</v>
      </c>
      <c r="H4181">
        <v>0</v>
      </c>
      <c r="I4181">
        <v>0</v>
      </c>
      <c r="J4181">
        <v>1</v>
      </c>
      <c r="K4181">
        <v>0</v>
      </c>
      <c r="L4181">
        <v>0</v>
      </c>
      <c r="M4181">
        <v>0</v>
      </c>
    </row>
    <row r="4182" spans="1:13" x14ac:dyDescent="0.2">
      <c r="A4182">
        <v>6530044</v>
      </c>
      <c r="B4182" t="s">
        <v>13408</v>
      </c>
      <c r="C4182" t="s">
        <v>13852</v>
      </c>
      <c r="D4182" t="s">
        <v>13996</v>
      </c>
      <c r="E4182" t="s">
        <v>13410</v>
      </c>
      <c r="F4182" t="s">
        <v>13853</v>
      </c>
      <c r="G4182" t="s">
        <v>13997</v>
      </c>
      <c r="H4182">
        <v>0</v>
      </c>
      <c r="I4182">
        <v>0</v>
      </c>
      <c r="J4182">
        <v>0</v>
      </c>
      <c r="K4182">
        <v>0</v>
      </c>
      <c r="L4182">
        <v>0</v>
      </c>
      <c r="M4182">
        <v>0</v>
      </c>
    </row>
    <row r="4183" spans="1:13" x14ac:dyDescent="0.2">
      <c r="A4183">
        <v>6530832</v>
      </c>
      <c r="B4183" t="s">
        <v>13408</v>
      </c>
      <c r="C4183" t="s">
        <v>13852</v>
      </c>
      <c r="D4183" t="s">
        <v>13998</v>
      </c>
      <c r="E4183" t="s">
        <v>13410</v>
      </c>
      <c r="F4183" t="s">
        <v>13853</v>
      </c>
      <c r="G4183" t="s">
        <v>13999</v>
      </c>
      <c r="H4183">
        <v>0</v>
      </c>
      <c r="I4183">
        <v>0</v>
      </c>
      <c r="J4183">
        <v>1</v>
      </c>
      <c r="K4183">
        <v>0</v>
      </c>
      <c r="L4183">
        <v>0</v>
      </c>
      <c r="M4183">
        <v>0</v>
      </c>
    </row>
    <row r="4184" spans="1:13" x14ac:dyDescent="0.2">
      <c r="A4184">
        <v>6530863</v>
      </c>
      <c r="B4184" t="s">
        <v>13408</v>
      </c>
      <c r="C4184" t="s">
        <v>13852</v>
      </c>
      <c r="D4184" t="s">
        <v>14000</v>
      </c>
      <c r="E4184" t="s">
        <v>13410</v>
      </c>
      <c r="F4184" t="s">
        <v>13853</v>
      </c>
      <c r="G4184" t="s">
        <v>14001</v>
      </c>
      <c r="H4184">
        <v>0</v>
      </c>
      <c r="I4184">
        <v>0</v>
      </c>
      <c r="J4184">
        <v>1</v>
      </c>
      <c r="K4184">
        <v>0</v>
      </c>
      <c r="L4184">
        <v>0</v>
      </c>
      <c r="M4184">
        <v>0</v>
      </c>
    </row>
    <row r="4185" spans="1:13" x14ac:dyDescent="0.2">
      <c r="A4185">
        <v>6530813</v>
      </c>
      <c r="B4185" t="s">
        <v>13408</v>
      </c>
      <c r="C4185" t="s">
        <v>13852</v>
      </c>
      <c r="D4185" t="s">
        <v>14002</v>
      </c>
      <c r="E4185" t="s">
        <v>13410</v>
      </c>
      <c r="F4185" t="s">
        <v>13853</v>
      </c>
      <c r="G4185" t="s">
        <v>14003</v>
      </c>
      <c r="H4185">
        <v>0</v>
      </c>
      <c r="I4185">
        <v>0</v>
      </c>
      <c r="J4185">
        <v>1</v>
      </c>
      <c r="K4185">
        <v>0</v>
      </c>
      <c r="L4185">
        <v>0</v>
      </c>
      <c r="M4185">
        <v>0</v>
      </c>
    </row>
    <row r="4186" spans="1:13" x14ac:dyDescent="0.2">
      <c r="A4186">
        <v>6530884</v>
      </c>
      <c r="B4186" t="s">
        <v>13408</v>
      </c>
      <c r="C4186" t="s">
        <v>13852</v>
      </c>
      <c r="D4186" t="s">
        <v>14004</v>
      </c>
      <c r="E4186" t="s">
        <v>13410</v>
      </c>
      <c r="F4186" t="s">
        <v>13853</v>
      </c>
      <c r="G4186" t="s">
        <v>14005</v>
      </c>
      <c r="H4186">
        <v>0</v>
      </c>
      <c r="I4186">
        <v>0</v>
      </c>
      <c r="J4186">
        <v>1</v>
      </c>
      <c r="K4186">
        <v>0</v>
      </c>
      <c r="L4186">
        <v>0</v>
      </c>
      <c r="M4186">
        <v>0</v>
      </c>
    </row>
    <row r="4187" spans="1:13" x14ac:dyDescent="0.2">
      <c r="A4187">
        <v>6530852</v>
      </c>
      <c r="B4187" t="s">
        <v>13408</v>
      </c>
      <c r="C4187" t="s">
        <v>13852</v>
      </c>
      <c r="D4187" t="s">
        <v>14006</v>
      </c>
      <c r="E4187" t="s">
        <v>13410</v>
      </c>
      <c r="F4187" t="s">
        <v>13853</v>
      </c>
      <c r="G4187" t="s">
        <v>14007</v>
      </c>
      <c r="H4187">
        <v>0</v>
      </c>
      <c r="I4187">
        <v>0</v>
      </c>
      <c r="J4187">
        <v>1</v>
      </c>
      <c r="K4187">
        <v>0</v>
      </c>
      <c r="L4187">
        <v>0</v>
      </c>
      <c r="M4187">
        <v>0</v>
      </c>
    </row>
    <row r="4188" spans="1:13" x14ac:dyDescent="0.2">
      <c r="A4188">
        <v>6530004</v>
      </c>
      <c r="B4188" t="s">
        <v>13408</v>
      </c>
      <c r="C4188" t="s">
        <v>13852</v>
      </c>
      <c r="D4188" t="s">
        <v>14008</v>
      </c>
      <c r="E4188" t="s">
        <v>13410</v>
      </c>
      <c r="F4188" t="s">
        <v>13853</v>
      </c>
      <c r="G4188" t="s">
        <v>14009</v>
      </c>
      <c r="H4188">
        <v>0</v>
      </c>
      <c r="I4188">
        <v>0</v>
      </c>
      <c r="J4188">
        <v>1</v>
      </c>
      <c r="K4188">
        <v>0</v>
      </c>
      <c r="L4188">
        <v>0</v>
      </c>
      <c r="M4188">
        <v>0</v>
      </c>
    </row>
    <row r="4189" spans="1:13" x14ac:dyDescent="0.2">
      <c r="A4189">
        <v>6530002</v>
      </c>
      <c r="B4189" t="s">
        <v>13408</v>
      </c>
      <c r="C4189" t="s">
        <v>13852</v>
      </c>
      <c r="D4189" t="s">
        <v>14010</v>
      </c>
      <c r="E4189" t="s">
        <v>13410</v>
      </c>
      <c r="F4189" t="s">
        <v>13853</v>
      </c>
      <c r="G4189" t="s">
        <v>14011</v>
      </c>
      <c r="H4189">
        <v>0</v>
      </c>
      <c r="I4189">
        <v>0</v>
      </c>
      <c r="J4189">
        <v>1</v>
      </c>
      <c r="K4189">
        <v>0</v>
      </c>
      <c r="L4189">
        <v>0</v>
      </c>
      <c r="M4189">
        <v>0</v>
      </c>
    </row>
    <row r="4190" spans="1:13" x14ac:dyDescent="0.2">
      <c r="A4190">
        <v>6530038</v>
      </c>
      <c r="B4190" t="s">
        <v>13408</v>
      </c>
      <c r="C4190" t="s">
        <v>13852</v>
      </c>
      <c r="D4190" t="s">
        <v>10028</v>
      </c>
      <c r="E4190" t="s">
        <v>13410</v>
      </c>
      <c r="F4190" t="s">
        <v>13853</v>
      </c>
      <c r="G4190" t="s">
        <v>10029</v>
      </c>
      <c r="H4190">
        <v>0</v>
      </c>
      <c r="I4190">
        <v>0</v>
      </c>
      <c r="J4190">
        <v>1</v>
      </c>
      <c r="K4190">
        <v>0</v>
      </c>
      <c r="L4190">
        <v>0</v>
      </c>
      <c r="M4190">
        <v>0</v>
      </c>
    </row>
    <row r="4191" spans="1:13" x14ac:dyDescent="0.2">
      <c r="A4191">
        <v>6540000</v>
      </c>
      <c r="B4191" t="s">
        <v>13408</v>
      </c>
      <c r="C4191" t="s">
        <v>14012</v>
      </c>
      <c r="D4191" t="s">
        <v>6291</v>
      </c>
      <c r="E4191" t="s">
        <v>13410</v>
      </c>
      <c r="F4191" t="s">
        <v>14013</v>
      </c>
      <c r="G4191" t="s">
        <v>6294</v>
      </c>
      <c r="H4191">
        <v>0</v>
      </c>
      <c r="I4191">
        <v>0</v>
      </c>
      <c r="J4191">
        <v>0</v>
      </c>
      <c r="K4191">
        <v>0</v>
      </c>
      <c r="L4191">
        <v>0</v>
      </c>
      <c r="M4191">
        <v>0</v>
      </c>
    </row>
    <row r="4192" spans="1:13" x14ac:dyDescent="0.2">
      <c r="A4192">
        <v>6540038</v>
      </c>
      <c r="B4192" t="s">
        <v>13408</v>
      </c>
      <c r="C4192" t="s">
        <v>14012</v>
      </c>
      <c r="D4192" t="s">
        <v>9575</v>
      </c>
      <c r="E4192" t="s">
        <v>13410</v>
      </c>
      <c r="F4192" t="s">
        <v>14013</v>
      </c>
      <c r="G4192" t="s">
        <v>9576</v>
      </c>
      <c r="H4192">
        <v>0</v>
      </c>
      <c r="I4192">
        <v>0</v>
      </c>
      <c r="J4192">
        <v>1</v>
      </c>
      <c r="K4192">
        <v>0</v>
      </c>
      <c r="L4192">
        <v>0</v>
      </c>
      <c r="M4192">
        <v>0</v>
      </c>
    </row>
    <row r="4193" spans="1:13" x14ac:dyDescent="0.2">
      <c r="A4193">
        <v>6540047</v>
      </c>
      <c r="B4193" t="s">
        <v>13408</v>
      </c>
      <c r="C4193" t="s">
        <v>14012</v>
      </c>
      <c r="D4193" t="s">
        <v>14014</v>
      </c>
      <c r="E4193" t="s">
        <v>13410</v>
      </c>
      <c r="F4193" t="s">
        <v>14013</v>
      </c>
      <c r="G4193" t="s">
        <v>14015</v>
      </c>
      <c r="H4193">
        <v>0</v>
      </c>
      <c r="I4193">
        <v>0</v>
      </c>
      <c r="J4193">
        <v>1</v>
      </c>
      <c r="K4193">
        <v>0</v>
      </c>
      <c r="L4193">
        <v>0</v>
      </c>
      <c r="M4193">
        <v>0</v>
      </c>
    </row>
    <row r="4194" spans="1:13" x14ac:dyDescent="0.2">
      <c r="A4194">
        <v>6540009</v>
      </c>
      <c r="B4194" t="s">
        <v>13408</v>
      </c>
      <c r="C4194" t="s">
        <v>14012</v>
      </c>
      <c r="D4194" t="s">
        <v>14016</v>
      </c>
      <c r="E4194" t="s">
        <v>13410</v>
      </c>
      <c r="F4194" t="s">
        <v>14013</v>
      </c>
      <c r="G4194" t="s">
        <v>14017</v>
      </c>
      <c r="H4194">
        <v>0</v>
      </c>
      <c r="I4194">
        <v>0</v>
      </c>
      <c r="J4194">
        <v>1</v>
      </c>
      <c r="K4194">
        <v>0</v>
      </c>
      <c r="L4194">
        <v>0</v>
      </c>
      <c r="M4194">
        <v>0</v>
      </c>
    </row>
    <row r="4195" spans="1:13" x14ac:dyDescent="0.2">
      <c r="A4195">
        <v>6540076</v>
      </c>
      <c r="B4195" t="s">
        <v>13408</v>
      </c>
      <c r="C4195" t="s">
        <v>14012</v>
      </c>
      <c r="D4195" t="s">
        <v>14018</v>
      </c>
      <c r="E4195" t="s">
        <v>13410</v>
      </c>
      <c r="F4195" t="s">
        <v>14013</v>
      </c>
      <c r="G4195" t="s">
        <v>14019</v>
      </c>
      <c r="H4195">
        <v>0</v>
      </c>
      <c r="I4195">
        <v>0</v>
      </c>
      <c r="J4195">
        <v>1</v>
      </c>
      <c r="K4195">
        <v>0</v>
      </c>
      <c r="L4195">
        <v>0</v>
      </c>
      <c r="M4195">
        <v>0</v>
      </c>
    </row>
    <row r="4196" spans="1:13" x14ac:dyDescent="0.2">
      <c r="A4196">
        <v>6540044</v>
      </c>
      <c r="B4196" t="s">
        <v>13408</v>
      </c>
      <c r="C4196" t="s">
        <v>14012</v>
      </c>
      <c r="D4196" t="s">
        <v>8941</v>
      </c>
      <c r="E4196" t="s">
        <v>13410</v>
      </c>
      <c r="F4196" t="s">
        <v>14013</v>
      </c>
      <c r="G4196" t="s">
        <v>8942</v>
      </c>
      <c r="H4196">
        <v>0</v>
      </c>
      <c r="I4196">
        <v>0</v>
      </c>
      <c r="J4196">
        <v>1</v>
      </c>
      <c r="K4196">
        <v>0</v>
      </c>
      <c r="L4196">
        <v>0</v>
      </c>
      <c r="M4196">
        <v>0</v>
      </c>
    </row>
    <row r="4197" spans="1:13" x14ac:dyDescent="0.2">
      <c r="A4197">
        <v>6540004</v>
      </c>
      <c r="B4197" t="s">
        <v>13408</v>
      </c>
      <c r="C4197" t="s">
        <v>14012</v>
      </c>
      <c r="D4197" t="s">
        <v>9711</v>
      </c>
      <c r="E4197" t="s">
        <v>13410</v>
      </c>
      <c r="F4197" t="s">
        <v>14013</v>
      </c>
      <c r="G4197" t="s">
        <v>9712</v>
      </c>
      <c r="H4197">
        <v>0</v>
      </c>
      <c r="I4197">
        <v>0</v>
      </c>
      <c r="J4197">
        <v>1</v>
      </c>
      <c r="K4197">
        <v>0</v>
      </c>
      <c r="L4197">
        <v>0</v>
      </c>
      <c r="M4197">
        <v>0</v>
      </c>
    </row>
    <row r="4198" spans="1:13" x14ac:dyDescent="0.2">
      <c r="A4198">
        <v>6540023</v>
      </c>
      <c r="B4198" t="s">
        <v>13408</v>
      </c>
      <c r="C4198" t="s">
        <v>14012</v>
      </c>
      <c r="D4198" t="s">
        <v>8949</v>
      </c>
      <c r="E4198" t="s">
        <v>13410</v>
      </c>
      <c r="F4198" t="s">
        <v>14013</v>
      </c>
      <c r="G4198" t="s">
        <v>8950</v>
      </c>
      <c r="H4198">
        <v>0</v>
      </c>
      <c r="I4198">
        <v>0</v>
      </c>
      <c r="J4198">
        <v>1</v>
      </c>
      <c r="K4198">
        <v>0</v>
      </c>
      <c r="L4198">
        <v>0</v>
      </c>
      <c r="M4198">
        <v>0</v>
      </c>
    </row>
    <row r="4199" spans="1:13" x14ac:dyDescent="0.2">
      <c r="A4199">
        <v>6540026</v>
      </c>
      <c r="B4199" t="s">
        <v>13408</v>
      </c>
      <c r="C4199" t="s">
        <v>14012</v>
      </c>
      <c r="D4199" t="s">
        <v>12286</v>
      </c>
      <c r="E4199" t="s">
        <v>13410</v>
      </c>
      <c r="F4199" t="s">
        <v>14013</v>
      </c>
      <c r="G4199" t="s">
        <v>12287</v>
      </c>
      <c r="H4199">
        <v>0</v>
      </c>
      <c r="I4199">
        <v>0</v>
      </c>
      <c r="J4199">
        <v>1</v>
      </c>
      <c r="K4199">
        <v>0</v>
      </c>
      <c r="L4199">
        <v>0</v>
      </c>
      <c r="M4199">
        <v>0</v>
      </c>
    </row>
    <row r="4200" spans="1:13" x14ac:dyDescent="0.2">
      <c r="A4200">
        <v>6540024</v>
      </c>
      <c r="B4200" t="s">
        <v>13408</v>
      </c>
      <c r="C4200" t="s">
        <v>14012</v>
      </c>
      <c r="D4200" t="s">
        <v>14020</v>
      </c>
      <c r="E4200" t="s">
        <v>13410</v>
      </c>
      <c r="F4200" t="s">
        <v>14013</v>
      </c>
      <c r="G4200" t="s">
        <v>14021</v>
      </c>
      <c r="H4200">
        <v>0</v>
      </c>
      <c r="I4200">
        <v>0</v>
      </c>
      <c r="J4200">
        <v>1</v>
      </c>
      <c r="K4200">
        <v>0</v>
      </c>
      <c r="L4200">
        <v>0</v>
      </c>
      <c r="M4200">
        <v>0</v>
      </c>
    </row>
    <row r="4201" spans="1:13" x14ac:dyDescent="0.2">
      <c r="A4201">
        <v>6540017</v>
      </c>
      <c r="B4201" t="s">
        <v>13408</v>
      </c>
      <c r="C4201" t="s">
        <v>14012</v>
      </c>
      <c r="D4201" t="s">
        <v>14022</v>
      </c>
      <c r="E4201" t="s">
        <v>13410</v>
      </c>
      <c r="F4201" t="s">
        <v>14013</v>
      </c>
      <c r="G4201" t="s">
        <v>14023</v>
      </c>
      <c r="H4201">
        <v>0</v>
      </c>
      <c r="I4201">
        <v>1</v>
      </c>
      <c r="J4201">
        <v>0</v>
      </c>
      <c r="K4201">
        <v>0</v>
      </c>
      <c r="L4201">
        <v>0</v>
      </c>
      <c r="M4201">
        <v>0</v>
      </c>
    </row>
    <row r="4202" spans="1:13" x14ac:dyDescent="0.2">
      <c r="A4202">
        <v>6540013</v>
      </c>
      <c r="B4202" t="s">
        <v>13408</v>
      </c>
      <c r="C4202" t="s">
        <v>14012</v>
      </c>
      <c r="D4202" t="s">
        <v>8955</v>
      </c>
      <c r="E4202" t="s">
        <v>13410</v>
      </c>
      <c r="F4202" t="s">
        <v>14013</v>
      </c>
      <c r="G4202" t="s">
        <v>8956</v>
      </c>
      <c r="H4202">
        <v>0</v>
      </c>
      <c r="I4202">
        <v>0</v>
      </c>
      <c r="J4202">
        <v>1</v>
      </c>
      <c r="K4202">
        <v>0</v>
      </c>
      <c r="L4202">
        <v>0</v>
      </c>
      <c r="M4202">
        <v>0</v>
      </c>
    </row>
    <row r="4203" spans="1:13" x14ac:dyDescent="0.2">
      <c r="A4203">
        <v>6540015</v>
      </c>
      <c r="B4203" t="s">
        <v>13408</v>
      </c>
      <c r="C4203" t="s">
        <v>14012</v>
      </c>
      <c r="D4203" t="s">
        <v>14024</v>
      </c>
      <c r="E4203" t="s">
        <v>13410</v>
      </c>
      <c r="F4203" t="s">
        <v>14013</v>
      </c>
      <c r="G4203" t="s">
        <v>14025</v>
      </c>
      <c r="H4203">
        <v>0</v>
      </c>
      <c r="I4203">
        <v>0</v>
      </c>
      <c r="J4203">
        <v>0</v>
      </c>
      <c r="K4203">
        <v>0</v>
      </c>
      <c r="L4203">
        <v>0</v>
      </c>
      <c r="M4203">
        <v>0</v>
      </c>
    </row>
    <row r="4204" spans="1:13" x14ac:dyDescent="0.2">
      <c r="A4204">
        <v>6540162</v>
      </c>
      <c r="B4204" t="s">
        <v>13408</v>
      </c>
      <c r="C4204" t="s">
        <v>14012</v>
      </c>
      <c r="D4204" t="s">
        <v>14026</v>
      </c>
      <c r="E4204" t="s">
        <v>13410</v>
      </c>
      <c r="F4204" t="s">
        <v>14013</v>
      </c>
      <c r="G4204" t="s">
        <v>14027</v>
      </c>
      <c r="H4204">
        <v>0</v>
      </c>
      <c r="I4204">
        <v>0</v>
      </c>
      <c r="J4204">
        <v>1</v>
      </c>
      <c r="K4204">
        <v>0</v>
      </c>
      <c r="L4204">
        <v>0</v>
      </c>
      <c r="M4204">
        <v>0</v>
      </c>
    </row>
    <row r="4205" spans="1:13" x14ac:dyDescent="0.2">
      <c r="A4205">
        <v>6540016</v>
      </c>
      <c r="B4205" t="s">
        <v>13408</v>
      </c>
      <c r="C4205" t="s">
        <v>14012</v>
      </c>
      <c r="D4205" t="s">
        <v>14028</v>
      </c>
      <c r="E4205" t="s">
        <v>13410</v>
      </c>
      <c r="F4205" t="s">
        <v>14013</v>
      </c>
      <c r="G4205" t="s">
        <v>14029</v>
      </c>
      <c r="H4205">
        <v>0</v>
      </c>
      <c r="I4205">
        <v>0</v>
      </c>
      <c r="J4205">
        <v>0</v>
      </c>
      <c r="K4205">
        <v>0</v>
      </c>
      <c r="L4205">
        <v>0</v>
      </c>
      <c r="M4205">
        <v>0</v>
      </c>
    </row>
    <row r="4206" spans="1:13" x14ac:dyDescent="0.2">
      <c r="A4206">
        <v>6540005</v>
      </c>
      <c r="B4206" t="s">
        <v>13408</v>
      </c>
      <c r="C4206" t="s">
        <v>14012</v>
      </c>
      <c r="D4206" t="s">
        <v>14030</v>
      </c>
      <c r="E4206" t="s">
        <v>13410</v>
      </c>
      <c r="F4206" t="s">
        <v>14013</v>
      </c>
      <c r="G4206" t="s">
        <v>14031</v>
      </c>
      <c r="H4206">
        <v>0</v>
      </c>
      <c r="I4206">
        <v>0</v>
      </c>
      <c r="J4206">
        <v>1</v>
      </c>
      <c r="K4206">
        <v>0</v>
      </c>
      <c r="L4206">
        <v>0</v>
      </c>
      <c r="M4206">
        <v>0</v>
      </c>
    </row>
    <row r="4207" spans="1:13" x14ac:dyDescent="0.2">
      <c r="A4207">
        <v>6540008</v>
      </c>
      <c r="B4207" t="s">
        <v>13408</v>
      </c>
      <c r="C4207" t="s">
        <v>14012</v>
      </c>
      <c r="D4207" t="s">
        <v>14032</v>
      </c>
      <c r="E4207" t="s">
        <v>13410</v>
      </c>
      <c r="F4207" t="s">
        <v>14013</v>
      </c>
      <c r="G4207" t="s">
        <v>14033</v>
      </c>
      <c r="H4207">
        <v>0</v>
      </c>
      <c r="I4207">
        <v>0</v>
      </c>
      <c r="J4207">
        <v>1</v>
      </c>
      <c r="K4207">
        <v>0</v>
      </c>
      <c r="L4207">
        <v>0</v>
      </c>
      <c r="M4207">
        <v>0</v>
      </c>
    </row>
    <row r="4208" spans="1:13" x14ac:dyDescent="0.2">
      <c r="A4208">
        <v>6540151</v>
      </c>
      <c r="B4208" t="s">
        <v>13408</v>
      </c>
      <c r="C4208" t="s">
        <v>14012</v>
      </c>
      <c r="D4208" t="s">
        <v>14034</v>
      </c>
      <c r="E4208" t="s">
        <v>13410</v>
      </c>
      <c r="F4208" t="s">
        <v>14013</v>
      </c>
      <c r="G4208" t="s">
        <v>14035</v>
      </c>
      <c r="H4208">
        <v>0</v>
      </c>
      <c r="I4208">
        <v>0</v>
      </c>
      <c r="J4208">
        <v>1</v>
      </c>
      <c r="K4208">
        <v>0</v>
      </c>
      <c r="L4208">
        <v>0</v>
      </c>
      <c r="M4208">
        <v>0</v>
      </c>
    </row>
    <row r="4209" spans="1:13" x14ac:dyDescent="0.2">
      <c r="A4209">
        <v>6540064</v>
      </c>
      <c r="B4209" t="s">
        <v>13408</v>
      </c>
      <c r="C4209" t="s">
        <v>14012</v>
      </c>
      <c r="D4209" t="s">
        <v>8993</v>
      </c>
      <c r="E4209" t="s">
        <v>13410</v>
      </c>
      <c r="F4209" t="s">
        <v>14013</v>
      </c>
      <c r="G4209" t="s">
        <v>8994</v>
      </c>
      <c r="H4209">
        <v>0</v>
      </c>
      <c r="I4209">
        <v>0</v>
      </c>
      <c r="J4209">
        <v>1</v>
      </c>
      <c r="K4209">
        <v>0</v>
      </c>
      <c r="L4209">
        <v>0</v>
      </c>
      <c r="M4209">
        <v>0</v>
      </c>
    </row>
    <row r="4210" spans="1:13" x14ac:dyDescent="0.2">
      <c r="A4210">
        <v>6540048</v>
      </c>
      <c r="B4210" t="s">
        <v>13408</v>
      </c>
      <c r="C4210" t="s">
        <v>14012</v>
      </c>
      <c r="D4210" t="s">
        <v>14036</v>
      </c>
      <c r="E4210" t="s">
        <v>13410</v>
      </c>
      <c r="F4210" t="s">
        <v>14013</v>
      </c>
      <c r="G4210" t="s">
        <v>14037</v>
      </c>
      <c r="H4210">
        <v>0</v>
      </c>
      <c r="I4210">
        <v>0</v>
      </c>
      <c r="J4210">
        <v>1</v>
      </c>
      <c r="K4210">
        <v>0</v>
      </c>
      <c r="L4210">
        <v>0</v>
      </c>
      <c r="M4210">
        <v>0</v>
      </c>
    </row>
    <row r="4211" spans="1:13" x14ac:dyDescent="0.2">
      <c r="A4211">
        <v>6540111</v>
      </c>
      <c r="B4211" t="s">
        <v>13408</v>
      </c>
      <c r="C4211" t="s">
        <v>14012</v>
      </c>
      <c r="D4211" t="s">
        <v>14038</v>
      </c>
      <c r="E4211" t="s">
        <v>13410</v>
      </c>
      <c r="F4211" t="s">
        <v>14013</v>
      </c>
      <c r="G4211" t="s">
        <v>14039</v>
      </c>
      <c r="H4211">
        <v>0</v>
      </c>
      <c r="I4211">
        <v>1</v>
      </c>
      <c r="J4211">
        <v>0</v>
      </c>
      <c r="K4211">
        <v>0</v>
      </c>
      <c r="L4211">
        <v>0</v>
      </c>
      <c r="M4211">
        <v>0</v>
      </c>
    </row>
    <row r="4212" spans="1:13" x14ac:dyDescent="0.2">
      <c r="A4212">
        <v>6540042</v>
      </c>
      <c r="B4212" t="s">
        <v>13408</v>
      </c>
      <c r="C4212" t="s">
        <v>14012</v>
      </c>
      <c r="D4212" t="s">
        <v>14040</v>
      </c>
      <c r="E4212" t="s">
        <v>13410</v>
      </c>
      <c r="F4212" t="s">
        <v>14013</v>
      </c>
      <c r="G4212" t="s">
        <v>14041</v>
      </c>
      <c r="H4212">
        <v>0</v>
      </c>
      <c r="I4212">
        <v>0</v>
      </c>
      <c r="J4212">
        <v>1</v>
      </c>
      <c r="K4212">
        <v>0</v>
      </c>
      <c r="L4212">
        <v>0</v>
      </c>
      <c r="M4212">
        <v>0</v>
      </c>
    </row>
    <row r="4213" spans="1:13" x14ac:dyDescent="0.2">
      <c r="A4213">
        <v>6540031</v>
      </c>
      <c r="B4213" t="s">
        <v>13408</v>
      </c>
      <c r="C4213" t="s">
        <v>14012</v>
      </c>
      <c r="D4213" t="s">
        <v>14042</v>
      </c>
      <c r="E4213" t="s">
        <v>13410</v>
      </c>
      <c r="F4213" t="s">
        <v>14013</v>
      </c>
      <c r="G4213" t="s">
        <v>14043</v>
      </c>
      <c r="H4213">
        <v>0</v>
      </c>
      <c r="I4213">
        <v>0</v>
      </c>
      <c r="J4213">
        <v>1</v>
      </c>
      <c r="K4213">
        <v>0</v>
      </c>
      <c r="L4213">
        <v>0</v>
      </c>
      <c r="M4213">
        <v>0</v>
      </c>
    </row>
    <row r="4214" spans="1:13" x14ac:dyDescent="0.2">
      <c r="A4214">
        <v>6540066</v>
      </c>
      <c r="B4214" t="s">
        <v>13408</v>
      </c>
      <c r="C4214" t="s">
        <v>14012</v>
      </c>
      <c r="D4214" t="s">
        <v>11545</v>
      </c>
      <c r="E4214" t="s">
        <v>13410</v>
      </c>
      <c r="F4214" t="s">
        <v>14013</v>
      </c>
      <c r="G4214" t="s">
        <v>11546</v>
      </c>
      <c r="H4214">
        <v>0</v>
      </c>
      <c r="I4214">
        <v>0</v>
      </c>
      <c r="J4214">
        <v>1</v>
      </c>
      <c r="K4214">
        <v>0</v>
      </c>
      <c r="L4214">
        <v>0</v>
      </c>
      <c r="M4214">
        <v>0</v>
      </c>
    </row>
    <row r="4215" spans="1:13" x14ac:dyDescent="0.2">
      <c r="A4215">
        <v>6540114</v>
      </c>
      <c r="B4215" t="s">
        <v>13408</v>
      </c>
      <c r="C4215" t="s">
        <v>14012</v>
      </c>
      <c r="D4215" t="s">
        <v>14044</v>
      </c>
      <c r="E4215" t="s">
        <v>13410</v>
      </c>
      <c r="F4215" t="s">
        <v>14013</v>
      </c>
      <c r="G4215" t="s">
        <v>14045</v>
      </c>
      <c r="H4215">
        <v>0</v>
      </c>
      <c r="I4215">
        <v>0</v>
      </c>
      <c r="J4215">
        <v>1</v>
      </c>
      <c r="K4215">
        <v>0</v>
      </c>
      <c r="L4215">
        <v>0</v>
      </c>
      <c r="M4215">
        <v>0</v>
      </c>
    </row>
    <row r="4216" spans="1:13" x14ac:dyDescent="0.2">
      <c r="A4216">
        <v>6540075</v>
      </c>
      <c r="B4216" t="s">
        <v>13408</v>
      </c>
      <c r="C4216" t="s">
        <v>14012</v>
      </c>
      <c r="D4216" t="s">
        <v>14046</v>
      </c>
      <c r="E4216" t="s">
        <v>13410</v>
      </c>
      <c r="F4216" t="s">
        <v>14013</v>
      </c>
      <c r="G4216" t="s">
        <v>14047</v>
      </c>
      <c r="H4216">
        <v>0</v>
      </c>
      <c r="I4216">
        <v>0</v>
      </c>
      <c r="J4216">
        <v>1</v>
      </c>
      <c r="K4216">
        <v>0</v>
      </c>
      <c r="L4216">
        <v>0</v>
      </c>
      <c r="M4216">
        <v>0</v>
      </c>
    </row>
    <row r="4217" spans="1:13" x14ac:dyDescent="0.2">
      <c r="A4217">
        <v>6540123</v>
      </c>
      <c r="B4217" t="s">
        <v>13408</v>
      </c>
      <c r="C4217" t="s">
        <v>14012</v>
      </c>
      <c r="D4217" t="s">
        <v>9804</v>
      </c>
      <c r="E4217" t="s">
        <v>13410</v>
      </c>
      <c r="F4217" t="s">
        <v>14013</v>
      </c>
      <c r="G4217" t="s">
        <v>9805</v>
      </c>
      <c r="H4217">
        <v>0</v>
      </c>
      <c r="I4217">
        <v>0</v>
      </c>
      <c r="J4217">
        <v>0</v>
      </c>
      <c r="K4217">
        <v>0</v>
      </c>
      <c r="L4217">
        <v>0</v>
      </c>
      <c r="M4217">
        <v>0</v>
      </c>
    </row>
    <row r="4218" spans="1:13" x14ac:dyDescent="0.2">
      <c r="A4218">
        <v>6540101</v>
      </c>
      <c r="B4218" t="s">
        <v>13408</v>
      </c>
      <c r="C4218" t="s">
        <v>14012</v>
      </c>
      <c r="D4218" t="s">
        <v>10788</v>
      </c>
      <c r="E4218" t="s">
        <v>13410</v>
      </c>
      <c r="F4218" t="s">
        <v>14013</v>
      </c>
      <c r="G4218" t="s">
        <v>10789</v>
      </c>
      <c r="H4218">
        <v>0</v>
      </c>
      <c r="I4218">
        <v>1</v>
      </c>
      <c r="J4218">
        <v>0</v>
      </c>
      <c r="K4218">
        <v>0</v>
      </c>
      <c r="L4218">
        <v>0</v>
      </c>
      <c r="M4218">
        <v>0</v>
      </c>
    </row>
    <row r="4219" spans="1:13" x14ac:dyDescent="0.2">
      <c r="A4219">
        <v>6540103</v>
      </c>
      <c r="B4219" t="s">
        <v>13408</v>
      </c>
      <c r="C4219" t="s">
        <v>14012</v>
      </c>
      <c r="D4219" t="s">
        <v>14048</v>
      </c>
      <c r="E4219" t="s">
        <v>13410</v>
      </c>
      <c r="F4219" t="s">
        <v>14013</v>
      </c>
      <c r="G4219" t="s">
        <v>14049</v>
      </c>
      <c r="H4219">
        <v>0</v>
      </c>
      <c r="I4219">
        <v>0</v>
      </c>
      <c r="J4219">
        <v>1</v>
      </c>
      <c r="K4219">
        <v>0</v>
      </c>
      <c r="L4219">
        <v>0</v>
      </c>
      <c r="M4219">
        <v>0</v>
      </c>
    </row>
    <row r="4220" spans="1:13" x14ac:dyDescent="0.2">
      <c r="A4220">
        <v>6540003</v>
      </c>
      <c r="B4220" t="s">
        <v>13408</v>
      </c>
      <c r="C4220" t="s">
        <v>14012</v>
      </c>
      <c r="D4220" t="s">
        <v>14050</v>
      </c>
      <c r="E4220" t="s">
        <v>13410</v>
      </c>
      <c r="F4220" t="s">
        <v>14013</v>
      </c>
      <c r="G4220" t="s">
        <v>14051</v>
      </c>
      <c r="H4220">
        <v>0</v>
      </c>
      <c r="I4220">
        <v>0</v>
      </c>
      <c r="J4220">
        <v>1</v>
      </c>
      <c r="K4220">
        <v>0</v>
      </c>
      <c r="L4220">
        <v>0</v>
      </c>
      <c r="M4220">
        <v>0</v>
      </c>
    </row>
    <row r="4221" spans="1:13" x14ac:dyDescent="0.2">
      <c r="A4221">
        <v>6540143</v>
      </c>
      <c r="B4221" t="s">
        <v>13408</v>
      </c>
      <c r="C4221" t="s">
        <v>14012</v>
      </c>
      <c r="D4221" t="s">
        <v>14052</v>
      </c>
      <c r="E4221" t="s">
        <v>13410</v>
      </c>
      <c r="F4221" t="s">
        <v>14013</v>
      </c>
      <c r="G4221" t="s">
        <v>14053</v>
      </c>
      <c r="H4221">
        <v>0</v>
      </c>
      <c r="I4221">
        <v>0</v>
      </c>
      <c r="J4221">
        <v>1</v>
      </c>
      <c r="K4221">
        <v>0</v>
      </c>
      <c r="L4221">
        <v>0</v>
      </c>
      <c r="M4221">
        <v>0</v>
      </c>
    </row>
    <row r="4222" spans="1:13" x14ac:dyDescent="0.2">
      <c r="A4222">
        <v>6540055</v>
      </c>
      <c r="B4222" t="s">
        <v>13408</v>
      </c>
      <c r="C4222" t="s">
        <v>14012</v>
      </c>
      <c r="D4222" t="s">
        <v>14054</v>
      </c>
      <c r="E4222" t="s">
        <v>13410</v>
      </c>
      <c r="F4222" t="s">
        <v>14013</v>
      </c>
      <c r="G4222" t="s">
        <v>14055</v>
      </c>
      <c r="H4222">
        <v>0</v>
      </c>
      <c r="I4222">
        <v>0</v>
      </c>
      <c r="J4222">
        <v>1</v>
      </c>
      <c r="K4222">
        <v>0</v>
      </c>
      <c r="L4222">
        <v>0</v>
      </c>
      <c r="M4222">
        <v>0</v>
      </c>
    </row>
    <row r="4223" spans="1:13" x14ac:dyDescent="0.2">
      <c r="A4223">
        <v>6540071</v>
      </c>
      <c r="B4223" t="s">
        <v>13408</v>
      </c>
      <c r="C4223" t="s">
        <v>14012</v>
      </c>
      <c r="D4223" t="s">
        <v>14056</v>
      </c>
      <c r="E4223" t="s">
        <v>13410</v>
      </c>
      <c r="F4223" t="s">
        <v>14013</v>
      </c>
      <c r="G4223" t="s">
        <v>14057</v>
      </c>
      <c r="H4223">
        <v>0</v>
      </c>
      <c r="I4223">
        <v>0</v>
      </c>
      <c r="J4223">
        <v>1</v>
      </c>
      <c r="K4223">
        <v>0</v>
      </c>
      <c r="L4223">
        <v>0</v>
      </c>
      <c r="M4223">
        <v>0</v>
      </c>
    </row>
    <row r="4224" spans="1:13" x14ac:dyDescent="0.2">
      <c r="A4224">
        <v>6540054</v>
      </c>
      <c r="B4224" t="s">
        <v>13408</v>
      </c>
      <c r="C4224" t="s">
        <v>14012</v>
      </c>
      <c r="D4224" t="s">
        <v>14058</v>
      </c>
      <c r="E4224" t="s">
        <v>13410</v>
      </c>
      <c r="F4224" t="s">
        <v>14013</v>
      </c>
      <c r="G4224" t="s">
        <v>14059</v>
      </c>
      <c r="H4224">
        <v>0</v>
      </c>
      <c r="I4224">
        <v>0</v>
      </c>
      <c r="J4224">
        <v>1</v>
      </c>
      <c r="K4224">
        <v>0</v>
      </c>
      <c r="L4224">
        <v>0</v>
      </c>
      <c r="M4224">
        <v>0</v>
      </c>
    </row>
    <row r="4225" spans="1:13" x14ac:dyDescent="0.2">
      <c r="A4225">
        <v>6540073</v>
      </c>
      <c r="B4225" t="s">
        <v>13408</v>
      </c>
      <c r="C4225" t="s">
        <v>14012</v>
      </c>
      <c r="D4225" t="s">
        <v>14060</v>
      </c>
      <c r="E4225" t="s">
        <v>13410</v>
      </c>
      <c r="F4225" t="s">
        <v>14013</v>
      </c>
      <c r="G4225" t="s">
        <v>14061</v>
      </c>
      <c r="H4225">
        <v>0</v>
      </c>
      <c r="I4225">
        <v>0</v>
      </c>
      <c r="J4225">
        <v>1</v>
      </c>
      <c r="K4225">
        <v>0</v>
      </c>
      <c r="L4225">
        <v>0</v>
      </c>
      <c r="M4225">
        <v>0</v>
      </c>
    </row>
    <row r="4226" spans="1:13" x14ac:dyDescent="0.2">
      <c r="A4226">
        <v>6540001</v>
      </c>
      <c r="B4226" t="s">
        <v>13408</v>
      </c>
      <c r="C4226" t="s">
        <v>14012</v>
      </c>
      <c r="D4226" t="s">
        <v>14062</v>
      </c>
      <c r="E4226" t="s">
        <v>13410</v>
      </c>
      <c r="F4226" t="s">
        <v>14013</v>
      </c>
      <c r="G4226" t="s">
        <v>14063</v>
      </c>
      <c r="H4226">
        <v>0</v>
      </c>
      <c r="I4226">
        <v>0</v>
      </c>
      <c r="J4226">
        <v>1</v>
      </c>
      <c r="K4226">
        <v>0</v>
      </c>
      <c r="L4226">
        <v>0</v>
      </c>
      <c r="M4226">
        <v>0</v>
      </c>
    </row>
    <row r="4227" spans="1:13" x14ac:dyDescent="0.2">
      <c r="A4227">
        <v>6540043</v>
      </c>
      <c r="B4227" t="s">
        <v>13408</v>
      </c>
      <c r="C4227" t="s">
        <v>14012</v>
      </c>
      <c r="D4227" t="s">
        <v>14064</v>
      </c>
      <c r="E4227" t="s">
        <v>13410</v>
      </c>
      <c r="F4227" t="s">
        <v>14013</v>
      </c>
      <c r="G4227" t="s">
        <v>14065</v>
      </c>
      <c r="H4227">
        <v>0</v>
      </c>
      <c r="I4227">
        <v>0</v>
      </c>
      <c r="J4227">
        <v>1</v>
      </c>
      <c r="K4227">
        <v>0</v>
      </c>
      <c r="L4227">
        <v>0</v>
      </c>
      <c r="M4227">
        <v>0</v>
      </c>
    </row>
    <row r="4228" spans="1:13" x14ac:dyDescent="0.2">
      <c r="A4228">
        <v>6540022</v>
      </c>
      <c r="B4228" t="s">
        <v>13408</v>
      </c>
      <c r="C4228" t="s">
        <v>14012</v>
      </c>
      <c r="D4228" t="s">
        <v>9221</v>
      </c>
      <c r="E4228" t="s">
        <v>13410</v>
      </c>
      <c r="F4228" t="s">
        <v>14013</v>
      </c>
      <c r="G4228" t="s">
        <v>9222</v>
      </c>
      <c r="H4228">
        <v>0</v>
      </c>
      <c r="I4228">
        <v>0</v>
      </c>
      <c r="J4228">
        <v>1</v>
      </c>
      <c r="K4228">
        <v>0</v>
      </c>
      <c r="L4228">
        <v>0</v>
      </c>
      <c r="M4228">
        <v>0</v>
      </c>
    </row>
    <row r="4229" spans="1:13" x14ac:dyDescent="0.2">
      <c r="A4229">
        <v>6540133</v>
      </c>
      <c r="B4229" t="s">
        <v>13408</v>
      </c>
      <c r="C4229" t="s">
        <v>14012</v>
      </c>
      <c r="D4229" t="s">
        <v>14066</v>
      </c>
      <c r="E4229" t="s">
        <v>13410</v>
      </c>
      <c r="F4229" t="s">
        <v>14013</v>
      </c>
      <c r="G4229" t="s">
        <v>14067</v>
      </c>
      <c r="H4229">
        <v>0</v>
      </c>
      <c r="I4229">
        <v>1</v>
      </c>
      <c r="J4229">
        <v>0</v>
      </c>
      <c r="K4229">
        <v>0</v>
      </c>
      <c r="L4229">
        <v>0</v>
      </c>
      <c r="M4229">
        <v>0</v>
      </c>
    </row>
    <row r="4230" spans="1:13" x14ac:dyDescent="0.2">
      <c r="A4230">
        <v>6540134</v>
      </c>
      <c r="B4230" t="s">
        <v>13408</v>
      </c>
      <c r="C4230" t="s">
        <v>14012</v>
      </c>
      <c r="D4230" t="s">
        <v>14068</v>
      </c>
      <c r="E4230" t="s">
        <v>13410</v>
      </c>
      <c r="F4230" t="s">
        <v>14013</v>
      </c>
      <c r="G4230" t="s">
        <v>14069</v>
      </c>
      <c r="H4230">
        <v>0</v>
      </c>
      <c r="I4230">
        <v>0</v>
      </c>
      <c r="J4230">
        <v>0</v>
      </c>
      <c r="K4230">
        <v>0</v>
      </c>
      <c r="L4230">
        <v>0</v>
      </c>
      <c r="M4230">
        <v>0</v>
      </c>
    </row>
    <row r="4231" spans="1:13" x14ac:dyDescent="0.2">
      <c r="A4231">
        <v>6540132</v>
      </c>
      <c r="B4231" t="s">
        <v>13408</v>
      </c>
      <c r="C4231" t="s">
        <v>14012</v>
      </c>
      <c r="D4231" t="s">
        <v>14070</v>
      </c>
      <c r="E4231" t="s">
        <v>13410</v>
      </c>
      <c r="F4231" t="s">
        <v>14013</v>
      </c>
      <c r="G4231" t="s">
        <v>14071</v>
      </c>
      <c r="H4231">
        <v>0</v>
      </c>
      <c r="I4231">
        <v>0</v>
      </c>
      <c r="J4231">
        <v>0</v>
      </c>
      <c r="K4231">
        <v>0</v>
      </c>
      <c r="L4231">
        <v>0</v>
      </c>
      <c r="M4231">
        <v>0</v>
      </c>
    </row>
    <row r="4232" spans="1:13" x14ac:dyDescent="0.2">
      <c r="A4232">
        <v>6540061</v>
      </c>
      <c r="B4232" t="s">
        <v>13408</v>
      </c>
      <c r="C4232" t="s">
        <v>14012</v>
      </c>
      <c r="D4232" t="s">
        <v>14072</v>
      </c>
      <c r="E4232" t="s">
        <v>13410</v>
      </c>
      <c r="F4232" t="s">
        <v>14013</v>
      </c>
      <c r="G4232" t="s">
        <v>14073</v>
      </c>
      <c r="H4232">
        <v>0</v>
      </c>
      <c r="I4232">
        <v>0</v>
      </c>
      <c r="J4232">
        <v>1</v>
      </c>
      <c r="K4232">
        <v>0</v>
      </c>
      <c r="L4232">
        <v>0</v>
      </c>
      <c r="M4232">
        <v>0</v>
      </c>
    </row>
    <row r="4233" spans="1:13" x14ac:dyDescent="0.2">
      <c r="A4233">
        <v>6540081</v>
      </c>
      <c r="B4233" t="s">
        <v>13408</v>
      </c>
      <c r="C4233" t="s">
        <v>14012</v>
      </c>
      <c r="D4233" t="s">
        <v>8769</v>
      </c>
      <c r="E4233" t="s">
        <v>13410</v>
      </c>
      <c r="F4233" t="s">
        <v>14013</v>
      </c>
      <c r="G4233" t="s">
        <v>8770</v>
      </c>
      <c r="H4233">
        <v>0</v>
      </c>
      <c r="I4233">
        <v>0</v>
      </c>
      <c r="J4233">
        <v>1</v>
      </c>
      <c r="K4233">
        <v>0</v>
      </c>
      <c r="L4233">
        <v>0</v>
      </c>
      <c r="M4233">
        <v>0</v>
      </c>
    </row>
    <row r="4234" spans="1:13" x14ac:dyDescent="0.2">
      <c r="A4234">
        <v>6540074</v>
      </c>
      <c r="B4234" t="s">
        <v>13408</v>
      </c>
      <c r="C4234" t="s">
        <v>14012</v>
      </c>
      <c r="D4234" t="s">
        <v>6307</v>
      </c>
      <c r="E4234" t="s">
        <v>13410</v>
      </c>
      <c r="F4234" t="s">
        <v>14013</v>
      </c>
      <c r="G4234" t="s">
        <v>6308</v>
      </c>
      <c r="H4234">
        <v>0</v>
      </c>
      <c r="I4234">
        <v>0</v>
      </c>
      <c r="J4234">
        <v>1</v>
      </c>
      <c r="K4234">
        <v>0</v>
      </c>
      <c r="L4234">
        <v>0</v>
      </c>
      <c r="M4234">
        <v>0</v>
      </c>
    </row>
    <row r="4235" spans="1:13" x14ac:dyDescent="0.2">
      <c r="A4235">
        <v>6540039</v>
      </c>
      <c r="B4235" t="s">
        <v>13408</v>
      </c>
      <c r="C4235" t="s">
        <v>14012</v>
      </c>
      <c r="D4235" t="s">
        <v>14074</v>
      </c>
      <c r="E4235" t="s">
        <v>13410</v>
      </c>
      <c r="F4235" t="s">
        <v>14013</v>
      </c>
      <c r="G4235" t="s">
        <v>14075</v>
      </c>
      <c r="H4235">
        <v>0</v>
      </c>
      <c r="I4235">
        <v>0</v>
      </c>
      <c r="J4235">
        <v>1</v>
      </c>
      <c r="K4235">
        <v>0</v>
      </c>
      <c r="L4235">
        <v>0</v>
      </c>
      <c r="M4235">
        <v>0</v>
      </c>
    </row>
    <row r="4236" spans="1:13" x14ac:dyDescent="0.2">
      <c r="A4236">
        <v>6540027</v>
      </c>
      <c r="B4236" t="s">
        <v>13408</v>
      </c>
      <c r="C4236" t="s">
        <v>14012</v>
      </c>
      <c r="D4236" t="s">
        <v>14076</v>
      </c>
      <c r="E4236" t="s">
        <v>13410</v>
      </c>
      <c r="F4236" t="s">
        <v>14013</v>
      </c>
      <c r="G4236" t="s">
        <v>14077</v>
      </c>
      <c r="H4236">
        <v>0</v>
      </c>
      <c r="I4236">
        <v>0</v>
      </c>
      <c r="J4236">
        <v>1</v>
      </c>
      <c r="K4236">
        <v>0</v>
      </c>
      <c r="L4236">
        <v>0</v>
      </c>
      <c r="M4236">
        <v>0</v>
      </c>
    </row>
    <row r="4237" spans="1:13" x14ac:dyDescent="0.2">
      <c r="A4237">
        <v>6540072</v>
      </c>
      <c r="B4237" t="s">
        <v>13408</v>
      </c>
      <c r="C4237" t="s">
        <v>14012</v>
      </c>
      <c r="D4237" t="s">
        <v>14078</v>
      </c>
      <c r="E4237" t="s">
        <v>13410</v>
      </c>
      <c r="F4237" t="s">
        <v>14013</v>
      </c>
      <c r="G4237" t="s">
        <v>14079</v>
      </c>
      <c r="H4237">
        <v>0</v>
      </c>
      <c r="I4237">
        <v>0</v>
      </c>
      <c r="J4237">
        <v>1</v>
      </c>
      <c r="K4237">
        <v>0</v>
      </c>
      <c r="L4237">
        <v>0</v>
      </c>
      <c r="M4237">
        <v>0</v>
      </c>
    </row>
    <row r="4238" spans="1:13" x14ac:dyDescent="0.2">
      <c r="A4238">
        <v>6540063</v>
      </c>
      <c r="B4238" t="s">
        <v>13408</v>
      </c>
      <c r="C4238" t="s">
        <v>14012</v>
      </c>
      <c r="D4238" t="s">
        <v>14080</v>
      </c>
      <c r="E4238" t="s">
        <v>13410</v>
      </c>
      <c r="F4238" t="s">
        <v>14013</v>
      </c>
      <c r="G4238" t="s">
        <v>14081</v>
      </c>
      <c r="H4238">
        <v>0</v>
      </c>
      <c r="I4238">
        <v>0</v>
      </c>
      <c r="J4238">
        <v>1</v>
      </c>
      <c r="K4238">
        <v>0</v>
      </c>
      <c r="L4238">
        <v>0</v>
      </c>
      <c r="M4238">
        <v>0</v>
      </c>
    </row>
    <row r="4239" spans="1:13" x14ac:dyDescent="0.2">
      <c r="A4239">
        <v>6540051</v>
      </c>
      <c r="B4239" t="s">
        <v>13408</v>
      </c>
      <c r="C4239" t="s">
        <v>14012</v>
      </c>
      <c r="D4239" t="s">
        <v>14082</v>
      </c>
      <c r="E4239" t="s">
        <v>13410</v>
      </c>
      <c r="F4239" t="s">
        <v>14013</v>
      </c>
      <c r="G4239" t="s">
        <v>14083</v>
      </c>
      <c r="H4239">
        <v>0</v>
      </c>
      <c r="I4239">
        <v>0</v>
      </c>
      <c r="J4239">
        <v>1</v>
      </c>
      <c r="K4239">
        <v>0</v>
      </c>
      <c r="L4239">
        <v>0</v>
      </c>
      <c r="M4239">
        <v>0</v>
      </c>
    </row>
    <row r="4240" spans="1:13" x14ac:dyDescent="0.2">
      <c r="A4240">
        <v>6540025</v>
      </c>
      <c r="B4240" t="s">
        <v>13408</v>
      </c>
      <c r="C4240" t="s">
        <v>14012</v>
      </c>
      <c r="D4240" t="s">
        <v>6545</v>
      </c>
      <c r="E4240" t="s">
        <v>13410</v>
      </c>
      <c r="F4240" t="s">
        <v>14013</v>
      </c>
      <c r="G4240" t="s">
        <v>6546</v>
      </c>
      <c r="H4240">
        <v>0</v>
      </c>
      <c r="I4240">
        <v>0</v>
      </c>
      <c r="J4240">
        <v>1</v>
      </c>
      <c r="K4240">
        <v>0</v>
      </c>
      <c r="L4240">
        <v>0</v>
      </c>
      <c r="M4240">
        <v>0</v>
      </c>
    </row>
    <row r="4241" spans="1:13" x14ac:dyDescent="0.2">
      <c r="A4241">
        <v>6540053</v>
      </c>
      <c r="B4241" t="s">
        <v>13408</v>
      </c>
      <c r="C4241" t="s">
        <v>14012</v>
      </c>
      <c r="D4241" t="s">
        <v>14084</v>
      </c>
      <c r="E4241" t="s">
        <v>13410</v>
      </c>
      <c r="F4241" t="s">
        <v>14013</v>
      </c>
      <c r="G4241" t="s">
        <v>9866</v>
      </c>
      <c r="H4241">
        <v>0</v>
      </c>
      <c r="I4241">
        <v>0</v>
      </c>
      <c r="J4241">
        <v>1</v>
      </c>
      <c r="K4241">
        <v>0</v>
      </c>
      <c r="L4241">
        <v>0</v>
      </c>
      <c r="M4241">
        <v>0</v>
      </c>
    </row>
    <row r="4242" spans="1:13" x14ac:dyDescent="0.2">
      <c r="A4242">
        <v>6540122</v>
      </c>
      <c r="B4242" t="s">
        <v>13408</v>
      </c>
      <c r="C4242" t="s">
        <v>14012</v>
      </c>
      <c r="D4242" t="s">
        <v>14085</v>
      </c>
      <c r="E4242" t="s">
        <v>13410</v>
      </c>
      <c r="F4242" t="s">
        <v>14013</v>
      </c>
      <c r="G4242" t="s">
        <v>14086</v>
      </c>
      <c r="H4242">
        <v>0</v>
      </c>
      <c r="I4242">
        <v>0</v>
      </c>
      <c r="J4242">
        <v>1</v>
      </c>
      <c r="K4242">
        <v>0</v>
      </c>
      <c r="L4242">
        <v>0</v>
      </c>
      <c r="M4242">
        <v>0</v>
      </c>
    </row>
    <row r="4243" spans="1:13" x14ac:dyDescent="0.2">
      <c r="A4243">
        <v>6540028</v>
      </c>
      <c r="B4243" t="s">
        <v>13408</v>
      </c>
      <c r="C4243" t="s">
        <v>14012</v>
      </c>
      <c r="D4243" t="s">
        <v>8843</v>
      </c>
      <c r="E4243" t="s">
        <v>13410</v>
      </c>
      <c r="F4243" t="s">
        <v>14013</v>
      </c>
      <c r="G4243" t="s">
        <v>8158</v>
      </c>
      <c r="H4243">
        <v>0</v>
      </c>
      <c r="I4243">
        <v>0</v>
      </c>
      <c r="J4243">
        <v>1</v>
      </c>
      <c r="K4243">
        <v>0</v>
      </c>
      <c r="L4243">
        <v>0</v>
      </c>
      <c r="M4243">
        <v>0</v>
      </c>
    </row>
    <row r="4244" spans="1:13" x14ac:dyDescent="0.2">
      <c r="A4244">
        <v>6540012</v>
      </c>
      <c r="B4244" t="s">
        <v>13408</v>
      </c>
      <c r="C4244" t="s">
        <v>14012</v>
      </c>
      <c r="D4244" t="s">
        <v>14087</v>
      </c>
      <c r="E4244" t="s">
        <v>13410</v>
      </c>
      <c r="F4244" t="s">
        <v>14013</v>
      </c>
      <c r="G4244" t="s">
        <v>14088</v>
      </c>
      <c r="H4244">
        <v>0</v>
      </c>
      <c r="I4244">
        <v>0</v>
      </c>
      <c r="J4244">
        <v>1</v>
      </c>
      <c r="K4244">
        <v>0</v>
      </c>
      <c r="L4244">
        <v>0</v>
      </c>
      <c r="M4244">
        <v>0</v>
      </c>
    </row>
    <row r="4245" spans="1:13" x14ac:dyDescent="0.2">
      <c r="A4245">
        <v>6540034</v>
      </c>
      <c r="B4245" t="s">
        <v>13408</v>
      </c>
      <c r="C4245" t="s">
        <v>14012</v>
      </c>
      <c r="D4245" t="s">
        <v>14089</v>
      </c>
      <c r="E4245" t="s">
        <v>13410</v>
      </c>
      <c r="F4245" t="s">
        <v>14013</v>
      </c>
      <c r="G4245" t="s">
        <v>14090</v>
      </c>
      <c r="H4245">
        <v>0</v>
      </c>
      <c r="I4245">
        <v>0</v>
      </c>
      <c r="J4245">
        <v>1</v>
      </c>
      <c r="K4245">
        <v>0</v>
      </c>
      <c r="L4245">
        <v>0</v>
      </c>
      <c r="M4245">
        <v>0</v>
      </c>
    </row>
    <row r="4246" spans="1:13" x14ac:dyDescent="0.2">
      <c r="A4246">
        <v>6540142</v>
      </c>
      <c r="B4246" t="s">
        <v>13408</v>
      </c>
      <c r="C4246" t="s">
        <v>14012</v>
      </c>
      <c r="D4246" t="s">
        <v>14091</v>
      </c>
      <c r="E4246" t="s">
        <v>13410</v>
      </c>
      <c r="F4246" t="s">
        <v>14013</v>
      </c>
      <c r="G4246" t="s">
        <v>14092</v>
      </c>
      <c r="H4246">
        <v>0</v>
      </c>
      <c r="I4246">
        <v>0</v>
      </c>
      <c r="J4246">
        <v>1</v>
      </c>
      <c r="K4246">
        <v>0</v>
      </c>
      <c r="L4246">
        <v>0</v>
      </c>
      <c r="M4246">
        <v>0</v>
      </c>
    </row>
    <row r="4247" spans="1:13" x14ac:dyDescent="0.2">
      <c r="A4247">
        <v>6540154</v>
      </c>
      <c r="B4247" t="s">
        <v>13408</v>
      </c>
      <c r="C4247" t="s">
        <v>14012</v>
      </c>
      <c r="D4247" t="s">
        <v>14093</v>
      </c>
      <c r="E4247" t="s">
        <v>13410</v>
      </c>
      <c r="F4247" t="s">
        <v>14013</v>
      </c>
      <c r="G4247" t="s">
        <v>14094</v>
      </c>
      <c r="H4247">
        <v>0</v>
      </c>
      <c r="I4247">
        <v>0</v>
      </c>
      <c r="J4247">
        <v>1</v>
      </c>
      <c r="K4247">
        <v>0</v>
      </c>
      <c r="L4247">
        <v>0</v>
      </c>
      <c r="M4247">
        <v>0</v>
      </c>
    </row>
    <row r="4248" spans="1:13" x14ac:dyDescent="0.2">
      <c r="A4248">
        <v>6540035</v>
      </c>
      <c r="B4248" t="s">
        <v>13408</v>
      </c>
      <c r="C4248" t="s">
        <v>14012</v>
      </c>
      <c r="D4248" t="s">
        <v>14095</v>
      </c>
      <c r="E4248" t="s">
        <v>13410</v>
      </c>
      <c r="F4248" t="s">
        <v>14013</v>
      </c>
      <c r="G4248" t="s">
        <v>14096</v>
      </c>
      <c r="H4248">
        <v>0</v>
      </c>
      <c r="I4248">
        <v>0</v>
      </c>
      <c r="J4248">
        <v>1</v>
      </c>
      <c r="K4248">
        <v>0</v>
      </c>
      <c r="L4248">
        <v>0</v>
      </c>
      <c r="M4248">
        <v>0</v>
      </c>
    </row>
    <row r="4249" spans="1:13" x14ac:dyDescent="0.2">
      <c r="A4249">
        <v>6540155</v>
      </c>
      <c r="B4249" t="s">
        <v>13408</v>
      </c>
      <c r="C4249" t="s">
        <v>14012</v>
      </c>
      <c r="D4249" t="s">
        <v>14097</v>
      </c>
      <c r="E4249" t="s">
        <v>13410</v>
      </c>
      <c r="F4249" t="s">
        <v>14013</v>
      </c>
      <c r="G4249" t="s">
        <v>14098</v>
      </c>
      <c r="H4249">
        <v>0</v>
      </c>
      <c r="I4249">
        <v>0</v>
      </c>
      <c r="J4249">
        <v>1</v>
      </c>
      <c r="K4249">
        <v>0</v>
      </c>
      <c r="L4249">
        <v>0</v>
      </c>
      <c r="M4249">
        <v>0</v>
      </c>
    </row>
    <row r="4250" spans="1:13" x14ac:dyDescent="0.2">
      <c r="A4250">
        <v>6540068</v>
      </c>
      <c r="B4250" t="s">
        <v>13408</v>
      </c>
      <c r="C4250" t="s">
        <v>14012</v>
      </c>
      <c r="D4250" t="s">
        <v>14099</v>
      </c>
      <c r="E4250" t="s">
        <v>13410</v>
      </c>
      <c r="F4250" t="s">
        <v>14013</v>
      </c>
      <c r="G4250" t="s">
        <v>14100</v>
      </c>
      <c r="H4250">
        <v>0</v>
      </c>
      <c r="I4250">
        <v>1</v>
      </c>
      <c r="J4250">
        <v>0</v>
      </c>
      <c r="K4250">
        <v>0</v>
      </c>
      <c r="L4250">
        <v>0</v>
      </c>
      <c r="M4250">
        <v>0</v>
      </c>
    </row>
    <row r="4251" spans="1:13" x14ac:dyDescent="0.2">
      <c r="A4251">
        <v>6540152</v>
      </c>
      <c r="B4251" t="s">
        <v>13408</v>
      </c>
      <c r="C4251" t="s">
        <v>14012</v>
      </c>
      <c r="D4251" t="s">
        <v>14101</v>
      </c>
      <c r="E4251" t="s">
        <v>13410</v>
      </c>
      <c r="F4251" t="s">
        <v>14013</v>
      </c>
      <c r="G4251" t="s">
        <v>14102</v>
      </c>
      <c r="H4251">
        <v>0</v>
      </c>
      <c r="I4251">
        <v>0</v>
      </c>
      <c r="J4251">
        <v>1</v>
      </c>
      <c r="K4251">
        <v>0</v>
      </c>
      <c r="L4251">
        <v>0</v>
      </c>
      <c r="M4251">
        <v>0</v>
      </c>
    </row>
    <row r="4252" spans="1:13" x14ac:dyDescent="0.2">
      <c r="A4252">
        <v>6540102</v>
      </c>
      <c r="B4252" t="s">
        <v>13408</v>
      </c>
      <c r="C4252" t="s">
        <v>14012</v>
      </c>
      <c r="D4252" t="s">
        <v>14103</v>
      </c>
      <c r="E4252" t="s">
        <v>13410</v>
      </c>
      <c r="F4252" t="s">
        <v>14013</v>
      </c>
      <c r="G4252" t="s">
        <v>14104</v>
      </c>
      <c r="H4252">
        <v>0</v>
      </c>
      <c r="I4252">
        <v>0</v>
      </c>
      <c r="J4252">
        <v>1</v>
      </c>
      <c r="K4252">
        <v>0</v>
      </c>
      <c r="L4252">
        <v>0</v>
      </c>
      <c r="M4252">
        <v>0</v>
      </c>
    </row>
    <row r="4253" spans="1:13" x14ac:dyDescent="0.2">
      <c r="A4253">
        <v>6540018</v>
      </c>
      <c r="B4253" t="s">
        <v>13408</v>
      </c>
      <c r="C4253" t="s">
        <v>14012</v>
      </c>
      <c r="D4253" t="s">
        <v>14105</v>
      </c>
      <c r="E4253" t="s">
        <v>13410</v>
      </c>
      <c r="F4253" t="s">
        <v>14013</v>
      </c>
      <c r="G4253" t="s">
        <v>14106</v>
      </c>
      <c r="H4253">
        <v>0</v>
      </c>
      <c r="I4253">
        <v>1</v>
      </c>
      <c r="J4253">
        <v>0</v>
      </c>
      <c r="K4253">
        <v>0</v>
      </c>
      <c r="L4253">
        <v>0</v>
      </c>
      <c r="M4253">
        <v>0</v>
      </c>
    </row>
    <row r="4254" spans="1:13" x14ac:dyDescent="0.2">
      <c r="A4254">
        <v>6540033</v>
      </c>
      <c r="B4254" t="s">
        <v>13408</v>
      </c>
      <c r="C4254" t="s">
        <v>14012</v>
      </c>
      <c r="D4254" t="s">
        <v>10232</v>
      </c>
      <c r="E4254" t="s">
        <v>13410</v>
      </c>
      <c r="F4254" t="s">
        <v>14013</v>
      </c>
      <c r="G4254" t="s">
        <v>10233</v>
      </c>
      <c r="H4254">
        <v>0</v>
      </c>
      <c r="I4254">
        <v>0</v>
      </c>
      <c r="J4254">
        <v>1</v>
      </c>
      <c r="K4254">
        <v>0</v>
      </c>
      <c r="L4254">
        <v>0</v>
      </c>
      <c r="M4254">
        <v>0</v>
      </c>
    </row>
    <row r="4255" spans="1:13" x14ac:dyDescent="0.2">
      <c r="A4255">
        <v>6540021</v>
      </c>
      <c r="B4255" t="s">
        <v>13408</v>
      </c>
      <c r="C4255" t="s">
        <v>14012</v>
      </c>
      <c r="D4255" t="s">
        <v>14107</v>
      </c>
      <c r="E4255" t="s">
        <v>13410</v>
      </c>
      <c r="F4255" t="s">
        <v>14013</v>
      </c>
      <c r="G4255" t="s">
        <v>14108</v>
      </c>
      <c r="H4255">
        <v>0</v>
      </c>
      <c r="I4255">
        <v>0</v>
      </c>
      <c r="J4255">
        <v>1</v>
      </c>
      <c r="K4255">
        <v>0</v>
      </c>
      <c r="L4255">
        <v>0</v>
      </c>
      <c r="M4255">
        <v>0</v>
      </c>
    </row>
    <row r="4256" spans="1:13" x14ac:dyDescent="0.2">
      <c r="A4256">
        <v>6540041</v>
      </c>
      <c r="B4256" t="s">
        <v>13408</v>
      </c>
      <c r="C4256" t="s">
        <v>14012</v>
      </c>
      <c r="D4256" t="s">
        <v>12360</v>
      </c>
      <c r="E4256" t="s">
        <v>13410</v>
      </c>
      <c r="F4256" t="s">
        <v>14013</v>
      </c>
      <c r="G4256" t="s">
        <v>12361</v>
      </c>
      <c r="H4256">
        <v>0</v>
      </c>
      <c r="I4256">
        <v>0</v>
      </c>
      <c r="J4256">
        <v>1</v>
      </c>
      <c r="K4256">
        <v>0</v>
      </c>
      <c r="L4256">
        <v>0</v>
      </c>
      <c r="M4256">
        <v>0</v>
      </c>
    </row>
    <row r="4257" spans="1:13" x14ac:dyDescent="0.2">
      <c r="A4257">
        <v>6540007</v>
      </c>
      <c r="B4257" t="s">
        <v>13408</v>
      </c>
      <c r="C4257" t="s">
        <v>14012</v>
      </c>
      <c r="D4257" t="s">
        <v>14109</v>
      </c>
      <c r="E4257" t="s">
        <v>13410</v>
      </c>
      <c r="F4257" t="s">
        <v>14013</v>
      </c>
      <c r="G4257" t="s">
        <v>14110</v>
      </c>
      <c r="H4257">
        <v>0</v>
      </c>
      <c r="I4257">
        <v>0</v>
      </c>
      <c r="J4257">
        <v>1</v>
      </c>
      <c r="K4257">
        <v>0</v>
      </c>
      <c r="L4257">
        <v>0</v>
      </c>
      <c r="M4257">
        <v>0</v>
      </c>
    </row>
    <row r="4258" spans="1:13" x14ac:dyDescent="0.2">
      <c r="A4258">
        <v>6540032</v>
      </c>
      <c r="B4258" t="s">
        <v>13408</v>
      </c>
      <c r="C4258" t="s">
        <v>14012</v>
      </c>
      <c r="D4258" t="s">
        <v>14111</v>
      </c>
      <c r="E4258" t="s">
        <v>13410</v>
      </c>
      <c r="F4258" t="s">
        <v>14013</v>
      </c>
      <c r="G4258" t="s">
        <v>14112</v>
      </c>
      <c r="H4258">
        <v>0</v>
      </c>
      <c r="I4258">
        <v>0</v>
      </c>
      <c r="J4258">
        <v>1</v>
      </c>
      <c r="K4258">
        <v>0</v>
      </c>
      <c r="L4258">
        <v>0</v>
      </c>
      <c r="M4258">
        <v>0</v>
      </c>
    </row>
    <row r="4259" spans="1:13" x14ac:dyDescent="0.2">
      <c r="A4259">
        <v>6540011</v>
      </c>
      <c r="B4259" t="s">
        <v>13408</v>
      </c>
      <c r="C4259" t="s">
        <v>14012</v>
      </c>
      <c r="D4259" t="s">
        <v>14113</v>
      </c>
      <c r="E4259" t="s">
        <v>13410</v>
      </c>
      <c r="F4259" t="s">
        <v>14013</v>
      </c>
      <c r="G4259" t="s">
        <v>14114</v>
      </c>
      <c r="H4259">
        <v>0</v>
      </c>
      <c r="I4259">
        <v>0</v>
      </c>
      <c r="J4259">
        <v>1</v>
      </c>
      <c r="K4259">
        <v>0</v>
      </c>
      <c r="L4259">
        <v>0</v>
      </c>
      <c r="M4259">
        <v>0</v>
      </c>
    </row>
    <row r="4260" spans="1:13" x14ac:dyDescent="0.2">
      <c r="A4260">
        <v>6540045</v>
      </c>
      <c r="B4260" t="s">
        <v>13408</v>
      </c>
      <c r="C4260" t="s">
        <v>14012</v>
      </c>
      <c r="D4260" t="s">
        <v>9097</v>
      </c>
      <c r="E4260" t="s">
        <v>13410</v>
      </c>
      <c r="F4260" t="s">
        <v>14013</v>
      </c>
      <c r="G4260" t="s">
        <v>9098</v>
      </c>
      <c r="H4260">
        <v>0</v>
      </c>
      <c r="I4260">
        <v>0</v>
      </c>
      <c r="J4260">
        <v>1</v>
      </c>
      <c r="K4260">
        <v>0</v>
      </c>
      <c r="L4260">
        <v>0</v>
      </c>
      <c r="M4260">
        <v>0</v>
      </c>
    </row>
    <row r="4261" spans="1:13" x14ac:dyDescent="0.2">
      <c r="A4261">
        <v>6540062</v>
      </c>
      <c r="B4261" t="s">
        <v>13408</v>
      </c>
      <c r="C4261" t="s">
        <v>14012</v>
      </c>
      <c r="D4261" t="s">
        <v>14115</v>
      </c>
      <c r="E4261" t="s">
        <v>13410</v>
      </c>
      <c r="F4261" t="s">
        <v>14013</v>
      </c>
      <c r="G4261" t="s">
        <v>14116</v>
      </c>
      <c r="H4261">
        <v>0</v>
      </c>
      <c r="I4261">
        <v>0</v>
      </c>
      <c r="J4261">
        <v>0</v>
      </c>
      <c r="K4261">
        <v>0</v>
      </c>
      <c r="L4261">
        <v>0</v>
      </c>
      <c r="M4261">
        <v>0</v>
      </c>
    </row>
    <row r="4262" spans="1:13" x14ac:dyDescent="0.2">
      <c r="A4262">
        <v>6540113</v>
      </c>
      <c r="B4262" t="s">
        <v>13408</v>
      </c>
      <c r="C4262" t="s">
        <v>14012</v>
      </c>
      <c r="D4262" t="s">
        <v>9309</v>
      </c>
      <c r="E4262" t="s">
        <v>13410</v>
      </c>
      <c r="F4262" t="s">
        <v>14013</v>
      </c>
      <c r="G4262" t="s">
        <v>9994</v>
      </c>
      <c r="H4262">
        <v>0</v>
      </c>
      <c r="I4262">
        <v>0</v>
      </c>
      <c r="J4262">
        <v>1</v>
      </c>
      <c r="K4262">
        <v>0</v>
      </c>
      <c r="L4262">
        <v>0</v>
      </c>
      <c r="M4262">
        <v>0</v>
      </c>
    </row>
    <row r="4263" spans="1:13" x14ac:dyDescent="0.2">
      <c r="A4263">
        <v>6540163</v>
      </c>
      <c r="B4263" t="s">
        <v>13408</v>
      </c>
      <c r="C4263" t="s">
        <v>14012</v>
      </c>
      <c r="D4263" t="s">
        <v>14117</v>
      </c>
      <c r="E4263" t="s">
        <v>13410</v>
      </c>
      <c r="F4263" t="s">
        <v>14013</v>
      </c>
      <c r="G4263" t="s">
        <v>14118</v>
      </c>
      <c r="H4263">
        <v>0</v>
      </c>
      <c r="I4263">
        <v>0</v>
      </c>
      <c r="J4263">
        <v>0</v>
      </c>
      <c r="K4263">
        <v>0</v>
      </c>
      <c r="L4263">
        <v>0</v>
      </c>
      <c r="M4263">
        <v>0</v>
      </c>
    </row>
    <row r="4264" spans="1:13" x14ac:dyDescent="0.2">
      <c r="A4264">
        <v>6540153</v>
      </c>
      <c r="B4264" t="s">
        <v>13408</v>
      </c>
      <c r="C4264" t="s">
        <v>14012</v>
      </c>
      <c r="D4264" t="s">
        <v>14119</v>
      </c>
      <c r="E4264" t="s">
        <v>13410</v>
      </c>
      <c r="F4264" t="s">
        <v>14013</v>
      </c>
      <c r="G4264" t="s">
        <v>14120</v>
      </c>
      <c r="H4264">
        <v>0</v>
      </c>
      <c r="I4264">
        <v>0</v>
      </c>
      <c r="J4264">
        <v>1</v>
      </c>
      <c r="K4264">
        <v>0</v>
      </c>
      <c r="L4264">
        <v>0</v>
      </c>
      <c r="M4264">
        <v>0</v>
      </c>
    </row>
    <row r="4265" spans="1:13" x14ac:dyDescent="0.2">
      <c r="A4265">
        <v>6540036</v>
      </c>
      <c r="B4265" t="s">
        <v>13408</v>
      </c>
      <c r="C4265" t="s">
        <v>14012</v>
      </c>
      <c r="D4265" t="s">
        <v>9109</v>
      </c>
      <c r="E4265" t="s">
        <v>13410</v>
      </c>
      <c r="F4265" t="s">
        <v>14013</v>
      </c>
      <c r="G4265" t="s">
        <v>9110</v>
      </c>
      <c r="H4265">
        <v>0</v>
      </c>
      <c r="I4265">
        <v>0</v>
      </c>
      <c r="J4265">
        <v>1</v>
      </c>
      <c r="K4265">
        <v>0</v>
      </c>
      <c r="L4265">
        <v>0</v>
      </c>
      <c r="M4265">
        <v>0</v>
      </c>
    </row>
    <row r="4266" spans="1:13" x14ac:dyDescent="0.2">
      <c r="A4266">
        <v>6540052</v>
      </c>
      <c r="B4266" t="s">
        <v>13408</v>
      </c>
      <c r="C4266" t="s">
        <v>14012</v>
      </c>
      <c r="D4266" t="s">
        <v>6323</v>
      </c>
      <c r="E4266" t="s">
        <v>13410</v>
      </c>
      <c r="F4266" t="s">
        <v>14013</v>
      </c>
      <c r="G4266" t="s">
        <v>14121</v>
      </c>
      <c r="H4266">
        <v>0</v>
      </c>
      <c r="I4266">
        <v>0</v>
      </c>
      <c r="J4266">
        <v>1</v>
      </c>
      <c r="K4266">
        <v>0</v>
      </c>
      <c r="L4266">
        <v>0</v>
      </c>
      <c r="M4266">
        <v>0</v>
      </c>
    </row>
    <row r="4267" spans="1:13" x14ac:dyDescent="0.2">
      <c r="A4267">
        <v>6540002</v>
      </c>
      <c r="B4267" t="s">
        <v>13408</v>
      </c>
      <c r="C4267" t="s">
        <v>14012</v>
      </c>
      <c r="D4267" t="s">
        <v>14122</v>
      </c>
      <c r="E4267" t="s">
        <v>13410</v>
      </c>
      <c r="F4267" t="s">
        <v>14013</v>
      </c>
      <c r="G4267" t="s">
        <v>14123</v>
      </c>
      <c r="H4267">
        <v>0</v>
      </c>
      <c r="I4267">
        <v>0</v>
      </c>
      <c r="J4267">
        <v>1</v>
      </c>
      <c r="K4267">
        <v>0</v>
      </c>
      <c r="L4267">
        <v>0</v>
      </c>
      <c r="M4267">
        <v>0</v>
      </c>
    </row>
    <row r="4268" spans="1:13" x14ac:dyDescent="0.2">
      <c r="A4268">
        <v>6540121</v>
      </c>
      <c r="B4268" t="s">
        <v>13408</v>
      </c>
      <c r="C4268" t="s">
        <v>14012</v>
      </c>
      <c r="D4268" t="s">
        <v>14124</v>
      </c>
      <c r="E4268" t="s">
        <v>13410</v>
      </c>
      <c r="F4268" t="s">
        <v>14013</v>
      </c>
      <c r="G4268" t="s">
        <v>14125</v>
      </c>
      <c r="H4268">
        <v>0</v>
      </c>
      <c r="I4268">
        <v>1</v>
      </c>
      <c r="J4268">
        <v>0</v>
      </c>
      <c r="K4268">
        <v>0</v>
      </c>
      <c r="L4268">
        <v>0</v>
      </c>
      <c r="M4268">
        <v>0</v>
      </c>
    </row>
    <row r="4269" spans="1:13" x14ac:dyDescent="0.2">
      <c r="A4269">
        <v>6540046</v>
      </c>
      <c r="B4269" t="s">
        <v>13408</v>
      </c>
      <c r="C4269" t="s">
        <v>14012</v>
      </c>
      <c r="D4269" t="s">
        <v>14126</v>
      </c>
      <c r="E4269" t="s">
        <v>13410</v>
      </c>
      <c r="F4269" t="s">
        <v>14013</v>
      </c>
      <c r="G4269" t="s">
        <v>14127</v>
      </c>
      <c r="H4269">
        <v>0</v>
      </c>
      <c r="I4269">
        <v>0</v>
      </c>
      <c r="J4269">
        <v>1</v>
      </c>
      <c r="K4269">
        <v>0</v>
      </c>
      <c r="L4269">
        <v>0</v>
      </c>
      <c r="M4269">
        <v>0</v>
      </c>
    </row>
    <row r="4270" spans="1:13" x14ac:dyDescent="0.2">
      <c r="A4270">
        <v>6540161</v>
      </c>
      <c r="B4270" t="s">
        <v>13408</v>
      </c>
      <c r="C4270" t="s">
        <v>14012</v>
      </c>
      <c r="D4270" t="s">
        <v>14128</v>
      </c>
      <c r="E4270" t="s">
        <v>13410</v>
      </c>
      <c r="F4270" t="s">
        <v>14013</v>
      </c>
      <c r="G4270" t="s">
        <v>14129</v>
      </c>
      <c r="H4270">
        <v>0</v>
      </c>
      <c r="I4270">
        <v>0</v>
      </c>
      <c r="J4270">
        <v>1</v>
      </c>
      <c r="K4270">
        <v>0</v>
      </c>
      <c r="L4270">
        <v>0</v>
      </c>
      <c r="M4270">
        <v>0</v>
      </c>
    </row>
    <row r="4271" spans="1:13" x14ac:dyDescent="0.2">
      <c r="A4271">
        <v>6540037</v>
      </c>
      <c r="B4271" t="s">
        <v>13408</v>
      </c>
      <c r="C4271" t="s">
        <v>14012</v>
      </c>
      <c r="D4271" t="s">
        <v>14130</v>
      </c>
      <c r="E4271" t="s">
        <v>13410</v>
      </c>
      <c r="F4271" t="s">
        <v>14013</v>
      </c>
      <c r="G4271" t="s">
        <v>14131</v>
      </c>
      <c r="H4271">
        <v>0</v>
      </c>
      <c r="I4271">
        <v>0</v>
      </c>
      <c r="J4271">
        <v>1</v>
      </c>
      <c r="K4271">
        <v>0</v>
      </c>
      <c r="L4271">
        <v>0</v>
      </c>
      <c r="M4271">
        <v>0</v>
      </c>
    </row>
    <row r="4272" spans="1:13" x14ac:dyDescent="0.2">
      <c r="A4272">
        <v>6540006</v>
      </c>
      <c r="B4272" t="s">
        <v>13408</v>
      </c>
      <c r="C4272" t="s">
        <v>14012</v>
      </c>
      <c r="D4272" t="s">
        <v>14132</v>
      </c>
      <c r="E4272" t="s">
        <v>13410</v>
      </c>
      <c r="F4272" t="s">
        <v>14013</v>
      </c>
      <c r="G4272" t="s">
        <v>14133</v>
      </c>
      <c r="H4272">
        <v>0</v>
      </c>
      <c r="I4272">
        <v>0</v>
      </c>
      <c r="J4272">
        <v>1</v>
      </c>
      <c r="K4272">
        <v>0</v>
      </c>
      <c r="L4272">
        <v>0</v>
      </c>
      <c r="M4272">
        <v>0</v>
      </c>
    </row>
    <row r="4273" spans="1:13" x14ac:dyDescent="0.2">
      <c r="A4273">
        <v>6540131</v>
      </c>
      <c r="B4273" t="s">
        <v>13408</v>
      </c>
      <c r="C4273" t="s">
        <v>14012</v>
      </c>
      <c r="D4273" t="s">
        <v>14134</v>
      </c>
      <c r="E4273" t="s">
        <v>13410</v>
      </c>
      <c r="F4273" t="s">
        <v>14013</v>
      </c>
      <c r="G4273" t="s">
        <v>14135</v>
      </c>
      <c r="H4273">
        <v>0</v>
      </c>
      <c r="I4273">
        <v>0</v>
      </c>
      <c r="J4273">
        <v>1</v>
      </c>
      <c r="K4273">
        <v>0</v>
      </c>
      <c r="L4273">
        <v>0</v>
      </c>
      <c r="M4273">
        <v>0</v>
      </c>
    </row>
    <row r="4274" spans="1:13" x14ac:dyDescent="0.2">
      <c r="A4274">
        <v>6540067</v>
      </c>
      <c r="B4274" t="s">
        <v>13408</v>
      </c>
      <c r="C4274" t="s">
        <v>14012</v>
      </c>
      <c r="D4274" t="s">
        <v>14136</v>
      </c>
      <c r="E4274" t="s">
        <v>13410</v>
      </c>
      <c r="F4274" t="s">
        <v>14013</v>
      </c>
      <c r="G4274" t="s">
        <v>14137</v>
      </c>
      <c r="H4274">
        <v>0</v>
      </c>
      <c r="I4274">
        <v>0</v>
      </c>
      <c r="J4274">
        <v>1</v>
      </c>
      <c r="K4274">
        <v>0</v>
      </c>
      <c r="L4274">
        <v>0</v>
      </c>
      <c r="M4274">
        <v>0</v>
      </c>
    </row>
    <row r="4275" spans="1:13" x14ac:dyDescent="0.2">
      <c r="A4275">
        <v>6540065</v>
      </c>
      <c r="B4275" t="s">
        <v>13408</v>
      </c>
      <c r="C4275" t="s">
        <v>14012</v>
      </c>
      <c r="D4275" t="s">
        <v>14138</v>
      </c>
      <c r="E4275" t="s">
        <v>13410</v>
      </c>
      <c r="F4275" t="s">
        <v>14013</v>
      </c>
      <c r="G4275" t="s">
        <v>14139</v>
      </c>
      <c r="H4275">
        <v>0</v>
      </c>
      <c r="I4275">
        <v>0</v>
      </c>
      <c r="J4275">
        <v>1</v>
      </c>
      <c r="K4275">
        <v>0</v>
      </c>
      <c r="L4275">
        <v>0</v>
      </c>
      <c r="M4275">
        <v>0</v>
      </c>
    </row>
    <row r="4276" spans="1:13" x14ac:dyDescent="0.2">
      <c r="A4276">
        <v>6540141</v>
      </c>
      <c r="B4276" t="s">
        <v>13408</v>
      </c>
      <c r="C4276" t="s">
        <v>14012</v>
      </c>
      <c r="D4276" t="s">
        <v>14140</v>
      </c>
      <c r="E4276" t="s">
        <v>13410</v>
      </c>
      <c r="F4276" t="s">
        <v>14013</v>
      </c>
      <c r="G4276" t="s">
        <v>14141</v>
      </c>
      <c r="H4276">
        <v>0</v>
      </c>
      <c r="I4276">
        <v>0</v>
      </c>
      <c r="J4276">
        <v>1</v>
      </c>
      <c r="K4276">
        <v>0</v>
      </c>
      <c r="L4276">
        <v>0</v>
      </c>
      <c r="M4276">
        <v>0</v>
      </c>
    </row>
    <row r="4277" spans="1:13" x14ac:dyDescent="0.2">
      <c r="A4277">
        <v>6540014</v>
      </c>
      <c r="B4277" t="s">
        <v>13408</v>
      </c>
      <c r="C4277" t="s">
        <v>14012</v>
      </c>
      <c r="D4277" t="s">
        <v>14142</v>
      </c>
      <c r="E4277" t="s">
        <v>13410</v>
      </c>
      <c r="F4277" t="s">
        <v>14013</v>
      </c>
      <c r="G4277" t="s">
        <v>14143</v>
      </c>
      <c r="H4277">
        <v>0</v>
      </c>
      <c r="I4277">
        <v>0</v>
      </c>
      <c r="J4277">
        <v>1</v>
      </c>
      <c r="K4277">
        <v>0</v>
      </c>
      <c r="L4277">
        <v>0</v>
      </c>
      <c r="M4277">
        <v>0</v>
      </c>
    </row>
    <row r="4278" spans="1:13" x14ac:dyDescent="0.2">
      <c r="A4278">
        <v>6540112</v>
      </c>
      <c r="B4278" t="s">
        <v>13408</v>
      </c>
      <c r="C4278" t="s">
        <v>14012</v>
      </c>
      <c r="D4278" t="s">
        <v>10967</v>
      </c>
      <c r="E4278" t="s">
        <v>13410</v>
      </c>
      <c r="F4278" t="s">
        <v>14013</v>
      </c>
      <c r="G4278" t="s">
        <v>10968</v>
      </c>
      <c r="H4278">
        <v>0</v>
      </c>
      <c r="I4278">
        <v>0</v>
      </c>
      <c r="J4278">
        <v>1</v>
      </c>
      <c r="K4278">
        <v>0</v>
      </c>
      <c r="L4278">
        <v>0</v>
      </c>
      <c r="M4278">
        <v>0</v>
      </c>
    </row>
    <row r="4279" spans="1:13" x14ac:dyDescent="0.2">
      <c r="A4279">
        <v>6540049</v>
      </c>
      <c r="B4279" t="s">
        <v>13408</v>
      </c>
      <c r="C4279" t="s">
        <v>14012</v>
      </c>
      <c r="D4279" t="s">
        <v>9665</v>
      </c>
      <c r="E4279" t="s">
        <v>13410</v>
      </c>
      <c r="F4279" t="s">
        <v>14013</v>
      </c>
      <c r="G4279" t="s">
        <v>9666</v>
      </c>
      <c r="H4279">
        <v>0</v>
      </c>
      <c r="I4279">
        <v>0</v>
      </c>
      <c r="J4279">
        <v>1</v>
      </c>
      <c r="K4279">
        <v>0</v>
      </c>
      <c r="L4279">
        <v>0</v>
      </c>
      <c r="M4279">
        <v>0</v>
      </c>
    </row>
    <row r="4280" spans="1:13" x14ac:dyDescent="0.2">
      <c r="A4280">
        <v>6550000</v>
      </c>
      <c r="B4280" t="s">
        <v>13408</v>
      </c>
      <c r="C4280" t="s">
        <v>14144</v>
      </c>
      <c r="D4280" t="s">
        <v>6291</v>
      </c>
      <c r="E4280" t="s">
        <v>13410</v>
      </c>
      <c r="F4280" t="s">
        <v>14145</v>
      </c>
      <c r="G4280" t="s">
        <v>6294</v>
      </c>
      <c r="H4280">
        <v>0</v>
      </c>
      <c r="I4280">
        <v>0</v>
      </c>
      <c r="J4280">
        <v>0</v>
      </c>
      <c r="K4280">
        <v>0</v>
      </c>
      <c r="L4280">
        <v>0</v>
      </c>
      <c r="M4280">
        <v>0</v>
      </c>
    </row>
    <row r="4281" spans="1:13" x14ac:dyDescent="0.2">
      <c r="A4281">
        <v>6550873</v>
      </c>
      <c r="B4281" t="s">
        <v>13408</v>
      </c>
      <c r="C4281" t="s">
        <v>14144</v>
      </c>
      <c r="D4281" t="s">
        <v>9403</v>
      </c>
      <c r="E4281" t="s">
        <v>13410</v>
      </c>
      <c r="F4281" t="s">
        <v>14145</v>
      </c>
      <c r="G4281" t="s">
        <v>9404</v>
      </c>
      <c r="H4281">
        <v>0</v>
      </c>
      <c r="I4281">
        <v>0</v>
      </c>
      <c r="J4281">
        <v>1</v>
      </c>
      <c r="K4281">
        <v>0</v>
      </c>
      <c r="L4281">
        <v>0</v>
      </c>
      <c r="M4281">
        <v>0</v>
      </c>
    </row>
    <row r="4282" spans="1:13" x14ac:dyDescent="0.2">
      <c r="A4282">
        <v>6550862</v>
      </c>
      <c r="B4282" t="s">
        <v>13408</v>
      </c>
      <c r="C4282" t="s">
        <v>14144</v>
      </c>
      <c r="D4282" t="s">
        <v>14146</v>
      </c>
      <c r="E4282" t="s">
        <v>13410</v>
      </c>
      <c r="F4282" t="s">
        <v>14145</v>
      </c>
      <c r="G4282" t="s">
        <v>14147</v>
      </c>
      <c r="H4282">
        <v>0</v>
      </c>
      <c r="I4282">
        <v>0</v>
      </c>
      <c r="J4282">
        <v>0</v>
      </c>
      <c r="K4282">
        <v>0</v>
      </c>
      <c r="L4282">
        <v>0</v>
      </c>
      <c r="M4282">
        <v>0</v>
      </c>
    </row>
    <row r="4283" spans="1:13" x14ac:dyDescent="0.2">
      <c r="A4283">
        <v>6550033</v>
      </c>
      <c r="B4283" t="s">
        <v>13408</v>
      </c>
      <c r="C4283" t="s">
        <v>14144</v>
      </c>
      <c r="D4283" t="s">
        <v>9131</v>
      </c>
      <c r="E4283" t="s">
        <v>13410</v>
      </c>
      <c r="F4283" t="s">
        <v>14145</v>
      </c>
      <c r="G4283" t="s">
        <v>14148</v>
      </c>
      <c r="H4283">
        <v>0</v>
      </c>
      <c r="I4283">
        <v>0</v>
      </c>
      <c r="J4283">
        <v>1</v>
      </c>
      <c r="K4283">
        <v>0</v>
      </c>
      <c r="L4283">
        <v>0</v>
      </c>
      <c r="M4283">
        <v>0</v>
      </c>
    </row>
    <row r="4284" spans="1:13" x14ac:dyDescent="0.2">
      <c r="A4284">
        <v>6550885</v>
      </c>
      <c r="B4284" t="s">
        <v>13408</v>
      </c>
      <c r="C4284" t="s">
        <v>14144</v>
      </c>
      <c r="D4284" t="s">
        <v>11203</v>
      </c>
      <c r="E4284" t="s">
        <v>13410</v>
      </c>
      <c r="F4284" t="s">
        <v>14145</v>
      </c>
      <c r="G4284" t="s">
        <v>14149</v>
      </c>
      <c r="H4284">
        <v>0</v>
      </c>
      <c r="I4284">
        <v>0</v>
      </c>
      <c r="J4284">
        <v>1</v>
      </c>
      <c r="K4284">
        <v>0</v>
      </c>
      <c r="L4284">
        <v>0</v>
      </c>
      <c r="M4284">
        <v>0</v>
      </c>
    </row>
    <row r="4285" spans="1:13" x14ac:dyDescent="0.2">
      <c r="A4285">
        <v>6550037</v>
      </c>
      <c r="B4285" t="s">
        <v>13408</v>
      </c>
      <c r="C4285" t="s">
        <v>14144</v>
      </c>
      <c r="D4285" t="s">
        <v>14150</v>
      </c>
      <c r="E4285" t="s">
        <v>13410</v>
      </c>
      <c r="F4285" t="s">
        <v>14145</v>
      </c>
      <c r="G4285" t="s">
        <v>14151</v>
      </c>
      <c r="H4285">
        <v>0</v>
      </c>
      <c r="I4285">
        <v>0</v>
      </c>
      <c r="J4285">
        <v>1</v>
      </c>
      <c r="K4285">
        <v>0</v>
      </c>
      <c r="L4285">
        <v>0</v>
      </c>
      <c r="M4285">
        <v>0</v>
      </c>
    </row>
    <row r="4286" spans="1:13" x14ac:dyDescent="0.2">
      <c r="A4286">
        <v>6550883</v>
      </c>
      <c r="B4286" t="s">
        <v>13408</v>
      </c>
      <c r="C4286" t="s">
        <v>14144</v>
      </c>
      <c r="D4286" t="s">
        <v>14152</v>
      </c>
      <c r="E4286" t="s">
        <v>13410</v>
      </c>
      <c r="F4286" t="s">
        <v>14145</v>
      </c>
      <c r="G4286" t="s">
        <v>14153</v>
      </c>
      <c r="H4286">
        <v>0</v>
      </c>
      <c r="I4286">
        <v>0</v>
      </c>
      <c r="J4286">
        <v>1</v>
      </c>
      <c r="K4286">
        <v>0</v>
      </c>
      <c r="L4286">
        <v>0</v>
      </c>
      <c r="M4286">
        <v>0</v>
      </c>
    </row>
    <row r="4287" spans="1:13" x14ac:dyDescent="0.2">
      <c r="A4287">
        <v>6550014</v>
      </c>
      <c r="B4287" t="s">
        <v>13408</v>
      </c>
      <c r="C4287" t="s">
        <v>14144</v>
      </c>
      <c r="D4287" t="s">
        <v>8957</v>
      </c>
      <c r="E4287" t="s">
        <v>13410</v>
      </c>
      <c r="F4287" t="s">
        <v>14145</v>
      </c>
      <c r="G4287" t="s">
        <v>8958</v>
      </c>
      <c r="H4287">
        <v>0</v>
      </c>
      <c r="I4287">
        <v>0</v>
      </c>
      <c r="J4287">
        <v>1</v>
      </c>
      <c r="K4287">
        <v>0</v>
      </c>
      <c r="L4287">
        <v>0</v>
      </c>
      <c r="M4287">
        <v>0</v>
      </c>
    </row>
    <row r="4288" spans="1:13" x14ac:dyDescent="0.2">
      <c r="A4288">
        <v>6550882</v>
      </c>
      <c r="B4288" t="s">
        <v>13408</v>
      </c>
      <c r="C4288" t="s">
        <v>14144</v>
      </c>
      <c r="D4288" t="s">
        <v>14154</v>
      </c>
      <c r="E4288" t="s">
        <v>13410</v>
      </c>
      <c r="F4288" t="s">
        <v>14145</v>
      </c>
      <c r="G4288" t="s">
        <v>14155</v>
      </c>
      <c r="H4288">
        <v>0</v>
      </c>
      <c r="I4288">
        <v>0</v>
      </c>
      <c r="J4288">
        <v>1</v>
      </c>
      <c r="K4288">
        <v>0</v>
      </c>
      <c r="L4288">
        <v>0</v>
      </c>
      <c r="M4288">
        <v>0</v>
      </c>
    </row>
    <row r="4289" spans="1:13" x14ac:dyDescent="0.2">
      <c r="A4289">
        <v>6550036</v>
      </c>
      <c r="B4289" t="s">
        <v>13408</v>
      </c>
      <c r="C4289" t="s">
        <v>14144</v>
      </c>
      <c r="D4289" t="s">
        <v>6431</v>
      </c>
      <c r="E4289" t="s">
        <v>13410</v>
      </c>
      <c r="F4289" t="s">
        <v>14145</v>
      </c>
      <c r="G4289" t="s">
        <v>6432</v>
      </c>
      <c r="H4289">
        <v>0</v>
      </c>
      <c r="I4289">
        <v>0</v>
      </c>
      <c r="J4289">
        <v>0</v>
      </c>
      <c r="K4289">
        <v>0</v>
      </c>
      <c r="L4289">
        <v>0</v>
      </c>
      <c r="M4289">
        <v>0</v>
      </c>
    </row>
    <row r="4290" spans="1:13" x14ac:dyDescent="0.2">
      <c r="A4290">
        <v>6550039</v>
      </c>
      <c r="B4290" t="s">
        <v>13408</v>
      </c>
      <c r="C4290" t="s">
        <v>14144</v>
      </c>
      <c r="D4290" t="s">
        <v>14156</v>
      </c>
      <c r="E4290" t="s">
        <v>13410</v>
      </c>
      <c r="F4290" t="s">
        <v>14145</v>
      </c>
      <c r="G4290" t="s">
        <v>14157</v>
      </c>
      <c r="H4290">
        <v>0</v>
      </c>
      <c r="I4290">
        <v>0</v>
      </c>
      <c r="J4290">
        <v>1</v>
      </c>
      <c r="K4290">
        <v>0</v>
      </c>
      <c r="L4290">
        <v>0</v>
      </c>
      <c r="M4290">
        <v>0</v>
      </c>
    </row>
    <row r="4291" spans="1:13" x14ac:dyDescent="0.2">
      <c r="A4291">
        <v>6550017</v>
      </c>
      <c r="B4291" t="s">
        <v>13408</v>
      </c>
      <c r="C4291" t="s">
        <v>14144</v>
      </c>
      <c r="D4291" t="s">
        <v>14158</v>
      </c>
      <c r="E4291" t="s">
        <v>13410</v>
      </c>
      <c r="F4291" t="s">
        <v>14145</v>
      </c>
      <c r="G4291" t="s">
        <v>14159</v>
      </c>
      <c r="H4291">
        <v>0</v>
      </c>
      <c r="I4291">
        <v>0</v>
      </c>
      <c r="J4291">
        <v>1</v>
      </c>
      <c r="K4291">
        <v>0</v>
      </c>
      <c r="L4291">
        <v>0</v>
      </c>
      <c r="M4291">
        <v>0</v>
      </c>
    </row>
    <row r="4292" spans="1:13" x14ac:dyDescent="0.2">
      <c r="A4292">
        <v>6550049</v>
      </c>
      <c r="B4292" t="s">
        <v>13408</v>
      </c>
      <c r="C4292" t="s">
        <v>14144</v>
      </c>
      <c r="D4292" t="s">
        <v>14160</v>
      </c>
      <c r="E4292" t="s">
        <v>13410</v>
      </c>
      <c r="F4292" t="s">
        <v>14145</v>
      </c>
      <c r="G4292" t="s">
        <v>14161</v>
      </c>
      <c r="H4292">
        <v>0</v>
      </c>
      <c r="I4292">
        <v>0</v>
      </c>
      <c r="J4292">
        <v>1</v>
      </c>
      <c r="K4292">
        <v>0</v>
      </c>
      <c r="L4292">
        <v>0</v>
      </c>
      <c r="M4292">
        <v>0</v>
      </c>
    </row>
    <row r="4293" spans="1:13" x14ac:dyDescent="0.2">
      <c r="A4293">
        <v>6550894</v>
      </c>
      <c r="B4293" t="s">
        <v>13408</v>
      </c>
      <c r="C4293" t="s">
        <v>14144</v>
      </c>
      <c r="D4293" t="s">
        <v>14162</v>
      </c>
      <c r="E4293" t="s">
        <v>13410</v>
      </c>
      <c r="F4293" t="s">
        <v>14145</v>
      </c>
      <c r="G4293" t="s">
        <v>14163</v>
      </c>
      <c r="H4293">
        <v>0</v>
      </c>
      <c r="I4293">
        <v>0</v>
      </c>
      <c r="J4293">
        <v>1</v>
      </c>
      <c r="K4293">
        <v>0</v>
      </c>
      <c r="L4293">
        <v>0</v>
      </c>
      <c r="M4293">
        <v>0</v>
      </c>
    </row>
    <row r="4294" spans="1:13" x14ac:dyDescent="0.2">
      <c r="A4294">
        <v>6550027</v>
      </c>
      <c r="B4294" t="s">
        <v>13408</v>
      </c>
      <c r="C4294" t="s">
        <v>14144</v>
      </c>
      <c r="D4294" t="s">
        <v>12618</v>
      </c>
      <c r="E4294" t="s">
        <v>13410</v>
      </c>
      <c r="F4294" t="s">
        <v>14145</v>
      </c>
      <c r="G4294" t="s">
        <v>12619</v>
      </c>
      <c r="H4294">
        <v>0</v>
      </c>
      <c r="I4294">
        <v>0</v>
      </c>
      <c r="J4294">
        <v>0</v>
      </c>
      <c r="K4294">
        <v>0</v>
      </c>
      <c r="L4294">
        <v>0</v>
      </c>
      <c r="M4294">
        <v>0</v>
      </c>
    </row>
    <row r="4295" spans="1:13" x14ac:dyDescent="0.2">
      <c r="A4295">
        <v>6550045</v>
      </c>
      <c r="B4295" t="s">
        <v>13408</v>
      </c>
      <c r="C4295" t="s">
        <v>14144</v>
      </c>
      <c r="D4295" t="s">
        <v>14164</v>
      </c>
      <c r="E4295" t="s">
        <v>13410</v>
      </c>
      <c r="F4295" t="s">
        <v>14145</v>
      </c>
      <c r="G4295" t="s">
        <v>14165</v>
      </c>
      <c r="H4295">
        <v>0</v>
      </c>
      <c r="I4295">
        <v>0</v>
      </c>
      <c r="J4295">
        <v>1</v>
      </c>
      <c r="K4295">
        <v>0</v>
      </c>
      <c r="L4295">
        <v>0</v>
      </c>
      <c r="M4295">
        <v>0</v>
      </c>
    </row>
    <row r="4296" spans="1:13" x14ac:dyDescent="0.2">
      <c r="A4296">
        <v>6550026</v>
      </c>
      <c r="B4296" t="s">
        <v>13408</v>
      </c>
      <c r="C4296" t="s">
        <v>14144</v>
      </c>
      <c r="D4296" t="s">
        <v>14166</v>
      </c>
      <c r="E4296" t="s">
        <v>13410</v>
      </c>
      <c r="F4296" t="s">
        <v>14145</v>
      </c>
      <c r="G4296" t="s">
        <v>14167</v>
      </c>
      <c r="H4296">
        <v>0</v>
      </c>
      <c r="I4296">
        <v>0</v>
      </c>
      <c r="J4296">
        <v>0</v>
      </c>
      <c r="K4296">
        <v>0</v>
      </c>
      <c r="L4296">
        <v>0</v>
      </c>
      <c r="M4296">
        <v>0</v>
      </c>
    </row>
    <row r="4297" spans="1:13" x14ac:dyDescent="0.2">
      <c r="A4297">
        <v>6550012</v>
      </c>
      <c r="B4297" t="s">
        <v>13408</v>
      </c>
      <c r="C4297" t="s">
        <v>14144</v>
      </c>
      <c r="D4297" t="s">
        <v>14168</v>
      </c>
      <c r="E4297" t="s">
        <v>13410</v>
      </c>
      <c r="F4297" t="s">
        <v>14145</v>
      </c>
      <c r="G4297" t="s">
        <v>14169</v>
      </c>
      <c r="H4297">
        <v>0</v>
      </c>
      <c r="I4297">
        <v>0</v>
      </c>
      <c r="J4297">
        <v>1</v>
      </c>
      <c r="K4297">
        <v>0</v>
      </c>
      <c r="L4297">
        <v>0</v>
      </c>
      <c r="M4297">
        <v>0</v>
      </c>
    </row>
    <row r="4298" spans="1:13" x14ac:dyDescent="0.2">
      <c r="A4298">
        <v>6550008</v>
      </c>
      <c r="B4298" t="s">
        <v>13408</v>
      </c>
      <c r="C4298" t="s">
        <v>14144</v>
      </c>
      <c r="D4298" t="s">
        <v>14170</v>
      </c>
      <c r="E4298" t="s">
        <v>13410</v>
      </c>
      <c r="F4298" t="s">
        <v>14145</v>
      </c>
      <c r="G4298" t="s">
        <v>14171</v>
      </c>
      <c r="H4298">
        <v>0</v>
      </c>
      <c r="I4298">
        <v>0</v>
      </c>
      <c r="J4298">
        <v>0</v>
      </c>
      <c r="K4298">
        <v>0</v>
      </c>
      <c r="L4298">
        <v>0</v>
      </c>
      <c r="M4298">
        <v>0</v>
      </c>
    </row>
    <row r="4299" spans="1:13" x14ac:dyDescent="0.2">
      <c r="A4299">
        <v>6550061</v>
      </c>
      <c r="B4299" t="s">
        <v>13408</v>
      </c>
      <c r="C4299" t="s">
        <v>14144</v>
      </c>
      <c r="D4299" t="s">
        <v>14172</v>
      </c>
      <c r="E4299" t="s">
        <v>13410</v>
      </c>
      <c r="F4299" t="s">
        <v>14145</v>
      </c>
      <c r="G4299" t="s">
        <v>14173</v>
      </c>
      <c r="H4299">
        <v>0</v>
      </c>
      <c r="I4299">
        <v>0</v>
      </c>
      <c r="J4299">
        <v>0</v>
      </c>
      <c r="K4299">
        <v>0</v>
      </c>
      <c r="L4299">
        <v>0</v>
      </c>
      <c r="M4299">
        <v>0</v>
      </c>
    </row>
    <row r="4300" spans="1:13" x14ac:dyDescent="0.2">
      <c r="A4300">
        <v>6550002</v>
      </c>
      <c r="B4300" t="s">
        <v>13408</v>
      </c>
      <c r="C4300" t="s">
        <v>14144</v>
      </c>
      <c r="D4300" t="s">
        <v>14174</v>
      </c>
      <c r="E4300" t="s">
        <v>13410</v>
      </c>
      <c r="F4300" t="s">
        <v>14145</v>
      </c>
      <c r="G4300" t="s">
        <v>14175</v>
      </c>
      <c r="H4300">
        <v>0</v>
      </c>
      <c r="I4300">
        <v>0</v>
      </c>
      <c r="J4300">
        <v>1</v>
      </c>
      <c r="K4300">
        <v>0</v>
      </c>
      <c r="L4300">
        <v>0</v>
      </c>
      <c r="M4300">
        <v>0</v>
      </c>
    </row>
    <row r="4301" spans="1:13" x14ac:dyDescent="0.2">
      <c r="A4301">
        <v>6550009</v>
      </c>
      <c r="B4301" t="s">
        <v>13408</v>
      </c>
      <c r="C4301" t="s">
        <v>14144</v>
      </c>
      <c r="D4301" t="s">
        <v>14176</v>
      </c>
      <c r="E4301" t="s">
        <v>13410</v>
      </c>
      <c r="F4301" t="s">
        <v>14145</v>
      </c>
      <c r="G4301" t="s">
        <v>14177</v>
      </c>
      <c r="H4301">
        <v>0</v>
      </c>
      <c r="I4301">
        <v>0</v>
      </c>
      <c r="J4301">
        <v>1</v>
      </c>
      <c r="K4301">
        <v>0</v>
      </c>
      <c r="L4301">
        <v>0</v>
      </c>
      <c r="M4301">
        <v>0</v>
      </c>
    </row>
    <row r="4302" spans="1:13" x14ac:dyDescent="0.2">
      <c r="A4302">
        <v>6550003</v>
      </c>
      <c r="B4302" t="s">
        <v>13408</v>
      </c>
      <c r="C4302" t="s">
        <v>14144</v>
      </c>
      <c r="D4302" t="s">
        <v>14178</v>
      </c>
      <c r="E4302" t="s">
        <v>13410</v>
      </c>
      <c r="F4302" t="s">
        <v>14145</v>
      </c>
      <c r="G4302" t="s">
        <v>14179</v>
      </c>
      <c r="H4302">
        <v>0</v>
      </c>
      <c r="I4302">
        <v>0</v>
      </c>
      <c r="J4302">
        <v>1</v>
      </c>
      <c r="K4302">
        <v>0</v>
      </c>
      <c r="L4302">
        <v>0</v>
      </c>
      <c r="M4302">
        <v>0</v>
      </c>
    </row>
    <row r="4303" spans="1:13" x14ac:dyDescent="0.2">
      <c r="A4303">
        <v>6550035</v>
      </c>
      <c r="B4303" t="s">
        <v>13408</v>
      </c>
      <c r="C4303" t="s">
        <v>14144</v>
      </c>
      <c r="D4303" t="s">
        <v>14180</v>
      </c>
      <c r="E4303" t="s">
        <v>13410</v>
      </c>
      <c r="F4303" t="s">
        <v>14145</v>
      </c>
      <c r="G4303" t="s">
        <v>14181</v>
      </c>
      <c r="H4303">
        <v>0</v>
      </c>
      <c r="I4303">
        <v>0</v>
      </c>
      <c r="J4303">
        <v>1</v>
      </c>
      <c r="K4303">
        <v>0</v>
      </c>
      <c r="L4303">
        <v>0</v>
      </c>
      <c r="M4303">
        <v>0</v>
      </c>
    </row>
    <row r="4304" spans="1:13" x14ac:dyDescent="0.2">
      <c r="A4304">
        <v>6550024</v>
      </c>
      <c r="B4304" t="s">
        <v>13408</v>
      </c>
      <c r="C4304" t="s">
        <v>14144</v>
      </c>
      <c r="D4304" t="s">
        <v>9780</v>
      </c>
      <c r="E4304" t="s">
        <v>13410</v>
      </c>
      <c r="F4304" t="s">
        <v>14145</v>
      </c>
      <c r="G4304" t="s">
        <v>14182</v>
      </c>
      <c r="H4304">
        <v>0</v>
      </c>
      <c r="I4304">
        <v>0</v>
      </c>
      <c r="J4304">
        <v>0</v>
      </c>
      <c r="K4304">
        <v>0</v>
      </c>
      <c r="L4304">
        <v>0</v>
      </c>
      <c r="M4304">
        <v>0</v>
      </c>
    </row>
    <row r="4305" spans="1:13" x14ac:dyDescent="0.2">
      <c r="A4305">
        <v>6550895</v>
      </c>
      <c r="B4305" t="s">
        <v>13408</v>
      </c>
      <c r="C4305" t="s">
        <v>14144</v>
      </c>
      <c r="D4305" t="s">
        <v>14183</v>
      </c>
      <c r="E4305" t="s">
        <v>13410</v>
      </c>
      <c r="F4305" t="s">
        <v>14145</v>
      </c>
      <c r="G4305" t="s">
        <v>14184</v>
      </c>
      <c r="H4305">
        <v>0</v>
      </c>
      <c r="I4305">
        <v>0</v>
      </c>
      <c r="J4305">
        <v>1</v>
      </c>
      <c r="K4305">
        <v>0</v>
      </c>
      <c r="L4305">
        <v>0</v>
      </c>
      <c r="M4305">
        <v>0</v>
      </c>
    </row>
    <row r="4306" spans="1:13" x14ac:dyDescent="0.2">
      <c r="A4306">
        <v>6550005</v>
      </c>
      <c r="B4306" t="s">
        <v>13408</v>
      </c>
      <c r="C4306" t="s">
        <v>14144</v>
      </c>
      <c r="D4306" t="s">
        <v>14185</v>
      </c>
      <c r="E4306" t="s">
        <v>13410</v>
      </c>
      <c r="F4306" t="s">
        <v>14145</v>
      </c>
      <c r="G4306" t="s">
        <v>14186</v>
      </c>
      <c r="H4306">
        <v>0</v>
      </c>
      <c r="I4306">
        <v>0</v>
      </c>
      <c r="J4306">
        <v>1</v>
      </c>
      <c r="K4306">
        <v>0</v>
      </c>
      <c r="L4306">
        <v>0</v>
      </c>
      <c r="M4306">
        <v>0</v>
      </c>
    </row>
    <row r="4307" spans="1:13" x14ac:dyDescent="0.2">
      <c r="A4307">
        <v>6550863</v>
      </c>
      <c r="B4307" t="s">
        <v>13408</v>
      </c>
      <c r="C4307" t="s">
        <v>14144</v>
      </c>
      <c r="D4307" t="s">
        <v>14187</v>
      </c>
      <c r="E4307" t="s">
        <v>13410</v>
      </c>
      <c r="F4307" t="s">
        <v>14145</v>
      </c>
      <c r="G4307" t="s">
        <v>14188</v>
      </c>
      <c r="H4307">
        <v>0</v>
      </c>
      <c r="I4307">
        <v>0</v>
      </c>
      <c r="J4307">
        <v>1</v>
      </c>
      <c r="K4307">
        <v>0</v>
      </c>
      <c r="L4307">
        <v>0</v>
      </c>
      <c r="M4307">
        <v>0</v>
      </c>
    </row>
    <row r="4308" spans="1:13" x14ac:dyDescent="0.2">
      <c r="A4308">
        <v>6550864</v>
      </c>
      <c r="B4308" t="s">
        <v>13408</v>
      </c>
      <c r="C4308" t="s">
        <v>14144</v>
      </c>
      <c r="D4308" t="s">
        <v>14189</v>
      </c>
      <c r="E4308" t="s">
        <v>13410</v>
      </c>
      <c r="F4308" t="s">
        <v>14145</v>
      </c>
      <c r="G4308" t="s">
        <v>14190</v>
      </c>
      <c r="H4308">
        <v>0</v>
      </c>
      <c r="I4308">
        <v>0</v>
      </c>
      <c r="J4308">
        <v>1</v>
      </c>
      <c r="K4308">
        <v>0</v>
      </c>
      <c r="L4308">
        <v>0</v>
      </c>
      <c r="M4308">
        <v>0</v>
      </c>
    </row>
    <row r="4309" spans="1:13" x14ac:dyDescent="0.2">
      <c r="A4309">
        <v>6550872</v>
      </c>
      <c r="B4309" t="s">
        <v>13408</v>
      </c>
      <c r="C4309" t="s">
        <v>14144</v>
      </c>
      <c r="D4309" t="s">
        <v>14191</v>
      </c>
      <c r="E4309" t="s">
        <v>13410</v>
      </c>
      <c r="F4309" t="s">
        <v>14145</v>
      </c>
      <c r="G4309" t="s">
        <v>14192</v>
      </c>
      <c r="H4309">
        <v>0</v>
      </c>
      <c r="I4309">
        <v>0</v>
      </c>
      <c r="J4309">
        <v>1</v>
      </c>
      <c r="K4309">
        <v>0</v>
      </c>
      <c r="L4309">
        <v>0</v>
      </c>
      <c r="M4309">
        <v>0</v>
      </c>
    </row>
    <row r="4310" spans="1:13" x14ac:dyDescent="0.2">
      <c r="A4310">
        <v>6550031</v>
      </c>
      <c r="B4310" t="s">
        <v>13408</v>
      </c>
      <c r="C4310" t="s">
        <v>14144</v>
      </c>
      <c r="D4310" t="s">
        <v>7019</v>
      </c>
      <c r="E4310" t="s">
        <v>13410</v>
      </c>
      <c r="F4310" t="s">
        <v>14145</v>
      </c>
      <c r="G4310" t="s">
        <v>14193</v>
      </c>
      <c r="H4310">
        <v>0</v>
      </c>
      <c r="I4310">
        <v>0</v>
      </c>
      <c r="J4310">
        <v>1</v>
      </c>
      <c r="K4310">
        <v>0</v>
      </c>
      <c r="L4310">
        <v>0</v>
      </c>
      <c r="M4310">
        <v>0</v>
      </c>
    </row>
    <row r="4311" spans="1:13" x14ac:dyDescent="0.2">
      <c r="A4311">
        <v>6550023</v>
      </c>
      <c r="B4311" t="s">
        <v>13408</v>
      </c>
      <c r="C4311" t="s">
        <v>14144</v>
      </c>
      <c r="D4311" t="s">
        <v>14194</v>
      </c>
      <c r="E4311" t="s">
        <v>13410</v>
      </c>
      <c r="F4311" t="s">
        <v>14145</v>
      </c>
      <c r="G4311" t="s">
        <v>14195</v>
      </c>
      <c r="H4311">
        <v>0</v>
      </c>
      <c r="I4311">
        <v>0</v>
      </c>
      <c r="J4311">
        <v>0</v>
      </c>
      <c r="K4311">
        <v>0</v>
      </c>
      <c r="L4311">
        <v>0</v>
      </c>
      <c r="M4311">
        <v>0</v>
      </c>
    </row>
    <row r="4312" spans="1:13" x14ac:dyDescent="0.2">
      <c r="A4312">
        <v>6550861</v>
      </c>
      <c r="B4312" t="s">
        <v>13408</v>
      </c>
      <c r="C4312" t="s">
        <v>14144</v>
      </c>
      <c r="D4312" t="s">
        <v>14196</v>
      </c>
      <c r="E4312" t="s">
        <v>13410</v>
      </c>
      <c r="F4312" t="s">
        <v>14145</v>
      </c>
      <c r="G4312" t="s">
        <v>14197</v>
      </c>
      <c r="H4312">
        <v>0</v>
      </c>
      <c r="I4312">
        <v>0</v>
      </c>
      <c r="J4312">
        <v>0</v>
      </c>
      <c r="K4312">
        <v>0</v>
      </c>
      <c r="L4312">
        <v>0</v>
      </c>
      <c r="M4312">
        <v>0</v>
      </c>
    </row>
    <row r="4313" spans="1:13" x14ac:dyDescent="0.2">
      <c r="A4313">
        <v>6550871</v>
      </c>
      <c r="B4313" t="s">
        <v>13408</v>
      </c>
      <c r="C4313" t="s">
        <v>14144</v>
      </c>
      <c r="D4313" t="s">
        <v>11229</v>
      </c>
      <c r="E4313" t="s">
        <v>13410</v>
      </c>
      <c r="F4313" t="s">
        <v>14145</v>
      </c>
      <c r="G4313" t="s">
        <v>11230</v>
      </c>
      <c r="H4313">
        <v>0</v>
      </c>
      <c r="I4313">
        <v>0</v>
      </c>
      <c r="J4313">
        <v>1</v>
      </c>
      <c r="K4313">
        <v>0</v>
      </c>
      <c r="L4313">
        <v>0</v>
      </c>
      <c r="M4313">
        <v>0</v>
      </c>
    </row>
    <row r="4314" spans="1:13" x14ac:dyDescent="0.2">
      <c r="A4314">
        <v>6550884</v>
      </c>
      <c r="B4314" t="s">
        <v>13408</v>
      </c>
      <c r="C4314" t="s">
        <v>14144</v>
      </c>
      <c r="D4314" t="s">
        <v>14198</v>
      </c>
      <c r="E4314" t="s">
        <v>13410</v>
      </c>
      <c r="F4314" t="s">
        <v>14145</v>
      </c>
      <c r="G4314" t="s">
        <v>14199</v>
      </c>
      <c r="H4314">
        <v>0</v>
      </c>
      <c r="I4314">
        <v>0</v>
      </c>
      <c r="J4314">
        <v>1</v>
      </c>
      <c r="K4314">
        <v>0</v>
      </c>
      <c r="L4314">
        <v>0</v>
      </c>
      <c r="M4314">
        <v>0</v>
      </c>
    </row>
    <row r="4315" spans="1:13" x14ac:dyDescent="0.2">
      <c r="A4315">
        <v>6550041</v>
      </c>
      <c r="B4315" t="s">
        <v>13408</v>
      </c>
      <c r="C4315" t="s">
        <v>14144</v>
      </c>
      <c r="D4315" t="s">
        <v>14200</v>
      </c>
      <c r="E4315" t="s">
        <v>13410</v>
      </c>
      <c r="F4315" t="s">
        <v>14145</v>
      </c>
      <c r="G4315" t="s">
        <v>14201</v>
      </c>
      <c r="H4315">
        <v>0</v>
      </c>
      <c r="I4315">
        <v>0</v>
      </c>
      <c r="J4315">
        <v>1</v>
      </c>
      <c r="K4315">
        <v>0</v>
      </c>
      <c r="L4315">
        <v>0</v>
      </c>
      <c r="M4315">
        <v>0</v>
      </c>
    </row>
    <row r="4316" spans="1:13" x14ac:dyDescent="0.2">
      <c r="A4316">
        <v>6550851</v>
      </c>
      <c r="B4316" t="s">
        <v>13408</v>
      </c>
      <c r="C4316" t="s">
        <v>14144</v>
      </c>
      <c r="D4316" t="s">
        <v>14202</v>
      </c>
      <c r="E4316" t="s">
        <v>13410</v>
      </c>
      <c r="F4316" t="s">
        <v>14145</v>
      </c>
      <c r="G4316" t="s">
        <v>14203</v>
      </c>
      <c r="H4316">
        <v>0</v>
      </c>
      <c r="I4316">
        <v>0</v>
      </c>
      <c r="J4316">
        <v>1</v>
      </c>
      <c r="K4316">
        <v>0</v>
      </c>
      <c r="L4316">
        <v>0</v>
      </c>
      <c r="M4316">
        <v>0</v>
      </c>
    </row>
    <row r="4317" spans="1:13" x14ac:dyDescent="0.2">
      <c r="A4317">
        <v>6550865</v>
      </c>
      <c r="B4317" t="s">
        <v>13408</v>
      </c>
      <c r="C4317" t="s">
        <v>14144</v>
      </c>
      <c r="D4317" t="s">
        <v>14204</v>
      </c>
      <c r="E4317" t="s">
        <v>13410</v>
      </c>
      <c r="F4317" t="s">
        <v>14145</v>
      </c>
      <c r="G4317" t="s">
        <v>14205</v>
      </c>
      <c r="H4317">
        <v>0</v>
      </c>
      <c r="I4317">
        <v>0</v>
      </c>
      <c r="J4317">
        <v>0</v>
      </c>
      <c r="K4317">
        <v>0</v>
      </c>
      <c r="L4317">
        <v>0</v>
      </c>
      <c r="M4317">
        <v>0</v>
      </c>
    </row>
    <row r="4318" spans="1:13" x14ac:dyDescent="0.2">
      <c r="A4318">
        <v>6550038</v>
      </c>
      <c r="B4318" t="s">
        <v>13408</v>
      </c>
      <c r="C4318" t="s">
        <v>14144</v>
      </c>
      <c r="D4318" t="s">
        <v>14206</v>
      </c>
      <c r="E4318" t="s">
        <v>13410</v>
      </c>
      <c r="F4318" t="s">
        <v>14145</v>
      </c>
      <c r="G4318" t="s">
        <v>14207</v>
      </c>
      <c r="H4318">
        <v>0</v>
      </c>
      <c r="I4318">
        <v>0</v>
      </c>
      <c r="J4318">
        <v>1</v>
      </c>
      <c r="K4318">
        <v>0</v>
      </c>
      <c r="L4318">
        <v>0</v>
      </c>
      <c r="M4318">
        <v>0</v>
      </c>
    </row>
    <row r="4319" spans="1:13" x14ac:dyDescent="0.2">
      <c r="A4319">
        <v>6550016</v>
      </c>
      <c r="B4319" t="s">
        <v>13408</v>
      </c>
      <c r="C4319" t="s">
        <v>14144</v>
      </c>
      <c r="D4319" t="s">
        <v>14208</v>
      </c>
      <c r="E4319" t="s">
        <v>13410</v>
      </c>
      <c r="F4319" t="s">
        <v>14145</v>
      </c>
      <c r="G4319" t="s">
        <v>14209</v>
      </c>
      <c r="H4319">
        <v>0</v>
      </c>
      <c r="I4319">
        <v>0</v>
      </c>
      <c r="J4319">
        <v>1</v>
      </c>
      <c r="K4319">
        <v>0</v>
      </c>
      <c r="L4319">
        <v>0</v>
      </c>
      <c r="M4319">
        <v>0</v>
      </c>
    </row>
    <row r="4320" spans="1:13" x14ac:dyDescent="0.2">
      <c r="A4320">
        <v>6550007</v>
      </c>
      <c r="B4320" t="s">
        <v>13408</v>
      </c>
      <c r="C4320" t="s">
        <v>14144</v>
      </c>
      <c r="D4320" t="s">
        <v>14210</v>
      </c>
      <c r="E4320" t="s">
        <v>13410</v>
      </c>
      <c r="F4320" t="s">
        <v>14145</v>
      </c>
      <c r="G4320" t="s">
        <v>14211</v>
      </c>
      <c r="H4320">
        <v>0</v>
      </c>
      <c r="I4320">
        <v>0</v>
      </c>
      <c r="J4320">
        <v>1</v>
      </c>
      <c r="K4320">
        <v>0</v>
      </c>
      <c r="L4320">
        <v>0</v>
      </c>
      <c r="M4320">
        <v>0</v>
      </c>
    </row>
    <row r="4321" spans="1:13" x14ac:dyDescent="0.2">
      <c r="A4321">
        <v>6550001</v>
      </c>
      <c r="B4321" t="s">
        <v>13408</v>
      </c>
      <c r="C4321" t="s">
        <v>14144</v>
      </c>
      <c r="D4321" t="s">
        <v>14212</v>
      </c>
      <c r="E4321" t="s">
        <v>13410</v>
      </c>
      <c r="F4321" t="s">
        <v>14145</v>
      </c>
      <c r="G4321" t="s">
        <v>14213</v>
      </c>
      <c r="H4321">
        <v>0</v>
      </c>
      <c r="I4321">
        <v>0</v>
      </c>
      <c r="J4321">
        <v>0</v>
      </c>
      <c r="K4321">
        <v>0</v>
      </c>
      <c r="L4321">
        <v>0</v>
      </c>
      <c r="M4321">
        <v>0</v>
      </c>
    </row>
    <row r="4322" spans="1:13" x14ac:dyDescent="0.2">
      <c r="A4322">
        <v>6550011</v>
      </c>
      <c r="B4322" t="s">
        <v>13408</v>
      </c>
      <c r="C4322" t="s">
        <v>14144</v>
      </c>
      <c r="D4322" t="s">
        <v>14214</v>
      </c>
      <c r="E4322" t="s">
        <v>13410</v>
      </c>
      <c r="F4322" t="s">
        <v>14145</v>
      </c>
      <c r="G4322" t="s">
        <v>14215</v>
      </c>
      <c r="H4322">
        <v>0</v>
      </c>
      <c r="I4322">
        <v>0</v>
      </c>
      <c r="J4322">
        <v>1</v>
      </c>
      <c r="K4322">
        <v>0</v>
      </c>
      <c r="L4322">
        <v>0</v>
      </c>
      <c r="M4322">
        <v>0</v>
      </c>
    </row>
    <row r="4323" spans="1:13" x14ac:dyDescent="0.2">
      <c r="A4323">
        <v>6550018</v>
      </c>
      <c r="B4323" t="s">
        <v>13408</v>
      </c>
      <c r="C4323" t="s">
        <v>14144</v>
      </c>
      <c r="D4323" t="s">
        <v>14216</v>
      </c>
      <c r="E4323" t="s">
        <v>13410</v>
      </c>
      <c r="F4323" t="s">
        <v>14145</v>
      </c>
      <c r="G4323" t="s">
        <v>14217</v>
      </c>
      <c r="H4323">
        <v>0</v>
      </c>
      <c r="I4323">
        <v>0</v>
      </c>
      <c r="J4323">
        <v>1</v>
      </c>
      <c r="K4323">
        <v>0</v>
      </c>
      <c r="L4323">
        <v>0</v>
      </c>
      <c r="M4323">
        <v>0</v>
      </c>
    </row>
    <row r="4324" spans="1:13" x14ac:dyDescent="0.2">
      <c r="A4324">
        <v>6550853</v>
      </c>
      <c r="B4324" t="s">
        <v>13408</v>
      </c>
      <c r="C4324" t="s">
        <v>14144</v>
      </c>
      <c r="D4324" t="s">
        <v>14218</v>
      </c>
      <c r="E4324" t="s">
        <v>13410</v>
      </c>
      <c r="F4324" t="s">
        <v>14145</v>
      </c>
      <c r="G4324" t="s">
        <v>14219</v>
      </c>
      <c r="H4324">
        <v>0</v>
      </c>
      <c r="I4324">
        <v>0</v>
      </c>
      <c r="J4324">
        <v>1</v>
      </c>
      <c r="K4324">
        <v>0</v>
      </c>
      <c r="L4324">
        <v>0</v>
      </c>
      <c r="M4324">
        <v>0</v>
      </c>
    </row>
    <row r="4325" spans="1:13" x14ac:dyDescent="0.2">
      <c r="A4325">
        <v>6550029</v>
      </c>
      <c r="B4325" t="s">
        <v>13408</v>
      </c>
      <c r="C4325" t="s">
        <v>14144</v>
      </c>
      <c r="D4325" t="s">
        <v>14220</v>
      </c>
      <c r="E4325" t="s">
        <v>13410</v>
      </c>
      <c r="F4325" t="s">
        <v>14145</v>
      </c>
      <c r="G4325" t="s">
        <v>14221</v>
      </c>
      <c r="H4325">
        <v>0</v>
      </c>
      <c r="I4325">
        <v>0</v>
      </c>
      <c r="J4325">
        <v>0</v>
      </c>
      <c r="K4325">
        <v>0</v>
      </c>
      <c r="L4325">
        <v>0</v>
      </c>
      <c r="M4325">
        <v>0</v>
      </c>
    </row>
    <row r="4326" spans="1:13" x14ac:dyDescent="0.2">
      <c r="A4326">
        <v>6550034</v>
      </c>
      <c r="B4326" t="s">
        <v>13408</v>
      </c>
      <c r="C4326" t="s">
        <v>14144</v>
      </c>
      <c r="D4326" t="s">
        <v>11097</v>
      </c>
      <c r="E4326" t="s">
        <v>13410</v>
      </c>
      <c r="F4326" t="s">
        <v>14145</v>
      </c>
      <c r="G4326" t="s">
        <v>14222</v>
      </c>
      <c r="H4326">
        <v>0</v>
      </c>
      <c r="I4326">
        <v>0</v>
      </c>
      <c r="J4326">
        <v>1</v>
      </c>
      <c r="K4326">
        <v>0</v>
      </c>
      <c r="L4326">
        <v>0</v>
      </c>
      <c r="M4326">
        <v>0</v>
      </c>
    </row>
    <row r="4327" spans="1:13" x14ac:dyDescent="0.2">
      <c r="A4327">
        <v>6550896</v>
      </c>
      <c r="B4327" t="s">
        <v>13408</v>
      </c>
      <c r="C4327" t="s">
        <v>14144</v>
      </c>
      <c r="D4327" t="s">
        <v>6706</v>
      </c>
      <c r="E4327" t="s">
        <v>13410</v>
      </c>
      <c r="F4327" t="s">
        <v>14145</v>
      </c>
      <c r="G4327" t="s">
        <v>6707</v>
      </c>
      <c r="H4327">
        <v>0</v>
      </c>
      <c r="I4327">
        <v>0</v>
      </c>
      <c r="J4327">
        <v>1</v>
      </c>
      <c r="K4327">
        <v>0</v>
      </c>
      <c r="L4327">
        <v>0</v>
      </c>
      <c r="M4327">
        <v>0</v>
      </c>
    </row>
    <row r="4328" spans="1:13" x14ac:dyDescent="0.2">
      <c r="A4328">
        <v>6550048</v>
      </c>
      <c r="B4328" t="s">
        <v>13408</v>
      </c>
      <c r="C4328" t="s">
        <v>14144</v>
      </c>
      <c r="D4328" t="s">
        <v>14223</v>
      </c>
      <c r="E4328" t="s">
        <v>13410</v>
      </c>
      <c r="F4328" t="s">
        <v>14145</v>
      </c>
      <c r="G4328" t="s">
        <v>14224</v>
      </c>
      <c r="H4328">
        <v>0</v>
      </c>
      <c r="I4328">
        <v>0</v>
      </c>
      <c r="J4328">
        <v>1</v>
      </c>
      <c r="K4328">
        <v>0</v>
      </c>
      <c r="L4328">
        <v>0</v>
      </c>
      <c r="M4328">
        <v>0</v>
      </c>
    </row>
    <row r="4329" spans="1:13" x14ac:dyDescent="0.2">
      <c r="A4329">
        <v>6550042</v>
      </c>
      <c r="B4329" t="s">
        <v>13408</v>
      </c>
      <c r="C4329" t="s">
        <v>14144</v>
      </c>
      <c r="D4329" t="s">
        <v>7339</v>
      </c>
      <c r="E4329" t="s">
        <v>13410</v>
      </c>
      <c r="F4329" t="s">
        <v>14145</v>
      </c>
      <c r="G4329" t="s">
        <v>7340</v>
      </c>
      <c r="H4329">
        <v>0</v>
      </c>
      <c r="I4329">
        <v>0</v>
      </c>
      <c r="J4329">
        <v>1</v>
      </c>
      <c r="K4329">
        <v>0</v>
      </c>
      <c r="L4329">
        <v>0</v>
      </c>
      <c r="M4329">
        <v>0</v>
      </c>
    </row>
    <row r="4330" spans="1:13" x14ac:dyDescent="0.2">
      <c r="A4330">
        <v>6550015</v>
      </c>
      <c r="B4330" t="s">
        <v>13408</v>
      </c>
      <c r="C4330" t="s">
        <v>14144</v>
      </c>
      <c r="D4330" t="s">
        <v>14225</v>
      </c>
      <c r="E4330" t="s">
        <v>13410</v>
      </c>
      <c r="F4330" t="s">
        <v>14145</v>
      </c>
      <c r="G4330" t="s">
        <v>14226</v>
      </c>
      <c r="H4330">
        <v>0</v>
      </c>
      <c r="I4330">
        <v>0</v>
      </c>
      <c r="J4330">
        <v>0</v>
      </c>
      <c r="K4330">
        <v>0</v>
      </c>
      <c r="L4330">
        <v>0</v>
      </c>
      <c r="M4330">
        <v>0</v>
      </c>
    </row>
    <row r="4331" spans="1:13" x14ac:dyDescent="0.2">
      <c r="A4331">
        <v>6550021</v>
      </c>
      <c r="B4331" t="s">
        <v>13408</v>
      </c>
      <c r="C4331" t="s">
        <v>14144</v>
      </c>
      <c r="D4331" t="s">
        <v>14227</v>
      </c>
      <c r="E4331" t="s">
        <v>13410</v>
      </c>
      <c r="F4331" t="s">
        <v>14145</v>
      </c>
      <c r="G4331" t="s">
        <v>14228</v>
      </c>
      <c r="H4331">
        <v>0</v>
      </c>
      <c r="I4331">
        <v>0</v>
      </c>
      <c r="J4331">
        <v>0</v>
      </c>
      <c r="K4331">
        <v>0</v>
      </c>
      <c r="L4331">
        <v>0</v>
      </c>
      <c r="M4331">
        <v>0</v>
      </c>
    </row>
    <row r="4332" spans="1:13" x14ac:dyDescent="0.2">
      <c r="A4332">
        <v>6550886</v>
      </c>
      <c r="B4332" t="s">
        <v>13408</v>
      </c>
      <c r="C4332" t="s">
        <v>14144</v>
      </c>
      <c r="D4332" t="s">
        <v>14229</v>
      </c>
      <c r="E4332" t="s">
        <v>13410</v>
      </c>
      <c r="F4332" t="s">
        <v>14145</v>
      </c>
      <c r="G4332" t="s">
        <v>14230</v>
      </c>
      <c r="H4332">
        <v>0</v>
      </c>
      <c r="I4332">
        <v>0</v>
      </c>
      <c r="J4332">
        <v>1</v>
      </c>
      <c r="K4332">
        <v>0</v>
      </c>
      <c r="L4332">
        <v>0</v>
      </c>
      <c r="M4332">
        <v>0</v>
      </c>
    </row>
    <row r="4333" spans="1:13" x14ac:dyDescent="0.2">
      <c r="A4333">
        <v>6550881</v>
      </c>
      <c r="B4333" t="s">
        <v>13408</v>
      </c>
      <c r="C4333" t="s">
        <v>14144</v>
      </c>
      <c r="D4333" t="s">
        <v>14231</v>
      </c>
      <c r="E4333" t="s">
        <v>13410</v>
      </c>
      <c r="F4333" t="s">
        <v>14145</v>
      </c>
      <c r="G4333" t="s">
        <v>14232</v>
      </c>
      <c r="H4333">
        <v>0</v>
      </c>
      <c r="I4333">
        <v>0</v>
      </c>
      <c r="J4333">
        <v>0</v>
      </c>
      <c r="K4333">
        <v>0</v>
      </c>
      <c r="L4333">
        <v>0</v>
      </c>
      <c r="M4333">
        <v>0</v>
      </c>
    </row>
    <row r="4334" spans="1:13" x14ac:dyDescent="0.2">
      <c r="A4334">
        <v>6550047</v>
      </c>
      <c r="B4334" t="s">
        <v>13408</v>
      </c>
      <c r="C4334" t="s">
        <v>14144</v>
      </c>
      <c r="D4334" t="s">
        <v>14233</v>
      </c>
      <c r="E4334" t="s">
        <v>13410</v>
      </c>
      <c r="F4334" t="s">
        <v>14145</v>
      </c>
      <c r="G4334" t="s">
        <v>14234</v>
      </c>
      <c r="H4334">
        <v>0</v>
      </c>
      <c r="I4334">
        <v>0</v>
      </c>
      <c r="J4334">
        <v>0</v>
      </c>
      <c r="K4334">
        <v>0</v>
      </c>
      <c r="L4334">
        <v>0</v>
      </c>
      <c r="M4334">
        <v>0</v>
      </c>
    </row>
    <row r="4335" spans="1:13" x14ac:dyDescent="0.2">
      <c r="A4335">
        <v>6550893</v>
      </c>
      <c r="B4335" t="s">
        <v>13408</v>
      </c>
      <c r="C4335" t="s">
        <v>14144</v>
      </c>
      <c r="D4335" t="s">
        <v>14235</v>
      </c>
      <c r="E4335" t="s">
        <v>13410</v>
      </c>
      <c r="F4335" t="s">
        <v>14145</v>
      </c>
      <c r="G4335" t="s">
        <v>14236</v>
      </c>
      <c r="H4335">
        <v>0</v>
      </c>
      <c r="I4335">
        <v>0</v>
      </c>
      <c r="J4335">
        <v>1</v>
      </c>
      <c r="K4335">
        <v>0</v>
      </c>
      <c r="L4335">
        <v>0</v>
      </c>
      <c r="M4335">
        <v>0</v>
      </c>
    </row>
    <row r="4336" spans="1:13" x14ac:dyDescent="0.2">
      <c r="A4336">
        <v>6550892</v>
      </c>
      <c r="B4336" t="s">
        <v>13408</v>
      </c>
      <c r="C4336" t="s">
        <v>14144</v>
      </c>
      <c r="D4336" t="s">
        <v>14237</v>
      </c>
      <c r="E4336" t="s">
        <v>13410</v>
      </c>
      <c r="F4336" t="s">
        <v>14145</v>
      </c>
      <c r="G4336" t="s">
        <v>14238</v>
      </c>
      <c r="H4336">
        <v>0</v>
      </c>
      <c r="I4336">
        <v>0</v>
      </c>
      <c r="J4336">
        <v>1</v>
      </c>
      <c r="K4336">
        <v>0</v>
      </c>
      <c r="L4336">
        <v>0</v>
      </c>
      <c r="M4336">
        <v>0</v>
      </c>
    </row>
    <row r="4337" spans="1:13" x14ac:dyDescent="0.2">
      <c r="A4337">
        <v>6550013</v>
      </c>
      <c r="B4337" t="s">
        <v>13408</v>
      </c>
      <c r="C4337" t="s">
        <v>14144</v>
      </c>
      <c r="D4337" t="s">
        <v>8602</v>
      </c>
      <c r="E4337" t="s">
        <v>13410</v>
      </c>
      <c r="F4337" t="s">
        <v>14145</v>
      </c>
      <c r="G4337" t="s">
        <v>8603</v>
      </c>
      <c r="H4337">
        <v>0</v>
      </c>
      <c r="I4337">
        <v>0</v>
      </c>
      <c r="J4337">
        <v>1</v>
      </c>
      <c r="K4337">
        <v>0</v>
      </c>
      <c r="L4337">
        <v>0</v>
      </c>
      <c r="M4337">
        <v>0</v>
      </c>
    </row>
    <row r="4338" spans="1:13" x14ac:dyDescent="0.2">
      <c r="A4338">
        <v>6550032</v>
      </c>
      <c r="B4338" t="s">
        <v>13408</v>
      </c>
      <c r="C4338" t="s">
        <v>14144</v>
      </c>
      <c r="D4338" t="s">
        <v>10602</v>
      </c>
      <c r="E4338" t="s">
        <v>13410</v>
      </c>
      <c r="F4338" t="s">
        <v>14145</v>
      </c>
      <c r="G4338" t="s">
        <v>14239</v>
      </c>
      <c r="H4338">
        <v>0</v>
      </c>
      <c r="I4338">
        <v>0</v>
      </c>
      <c r="J4338">
        <v>1</v>
      </c>
      <c r="K4338">
        <v>0</v>
      </c>
      <c r="L4338">
        <v>0</v>
      </c>
      <c r="M4338">
        <v>0</v>
      </c>
    </row>
    <row r="4339" spans="1:13" x14ac:dyDescent="0.2">
      <c r="A4339">
        <v>6550006</v>
      </c>
      <c r="B4339" t="s">
        <v>13408</v>
      </c>
      <c r="C4339" t="s">
        <v>14144</v>
      </c>
      <c r="D4339" t="s">
        <v>14240</v>
      </c>
      <c r="E4339" t="s">
        <v>13410</v>
      </c>
      <c r="F4339" t="s">
        <v>14145</v>
      </c>
      <c r="G4339" t="s">
        <v>14241</v>
      </c>
      <c r="H4339">
        <v>0</v>
      </c>
      <c r="I4339">
        <v>0</v>
      </c>
      <c r="J4339">
        <v>1</v>
      </c>
      <c r="K4339">
        <v>0</v>
      </c>
      <c r="L4339">
        <v>0</v>
      </c>
      <c r="M4339">
        <v>0</v>
      </c>
    </row>
    <row r="4340" spans="1:13" x14ac:dyDescent="0.2">
      <c r="A4340">
        <v>6550044</v>
      </c>
      <c r="B4340" t="s">
        <v>13408</v>
      </c>
      <c r="C4340" t="s">
        <v>14144</v>
      </c>
      <c r="D4340" t="s">
        <v>14242</v>
      </c>
      <c r="E4340" t="s">
        <v>13410</v>
      </c>
      <c r="F4340" t="s">
        <v>14145</v>
      </c>
      <c r="G4340" t="s">
        <v>14243</v>
      </c>
      <c r="H4340">
        <v>0</v>
      </c>
      <c r="I4340">
        <v>0</v>
      </c>
      <c r="J4340">
        <v>1</v>
      </c>
      <c r="K4340">
        <v>0</v>
      </c>
      <c r="L4340">
        <v>0</v>
      </c>
      <c r="M4340">
        <v>0</v>
      </c>
    </row>
    <row r="4341" spans="1:13" x14ac:dyDescent="0.2">
      <c r="A4341">
        <v>6550046</v>
      </c>
      <c r="B4341" t="s">
        <v>13408</v>
      </c>
      <c r="C4341" t="s">
        <v>14144</v>
      </c>
      <c r="D4341" t="s">
        <v>14244</v>
      </c>
      <c r="E4341" t="s">
        <v>13410</v>
      </c>
      <c r="F4341" t="s">
        <v>14145</v>
      </c>
      <c r="G4341" t="s">
        <v>14245</v>
      </c>
      <c r="H4341">
        <v>0</v>
      </c>
      <c r="I4341">
        <v>0</v>
      </c>
      <c r="J4341">
        <v>1</v>
      </c>
      <c r="K4341">
        <v>0</v>
      </c>
      <c r="L4341">
        <v>0</v>
      </c>
      <c r="M4341">
        <v>0</v>
      </c>
    </row>
    <row r="4342" spans="1:13" x14ac:dyDescent="0.2">
      <c r="A4342">
        <v>6550051</v>
      </c>
      <c r="B4342" t="s">
        <v>13408</v>
      </c>
      <c r="C4342" t="s">
        <v>14144</v>
      </c>
      <c r="D4342" t="s">
        <v>14246</v>
      </c>
      <c r="E4342" t="s">
        <v>13410</v>
      </c>
      <c r="F4342" t="s">
        <v>14145</v>
      </c>
      <c r="G4342" t="s">
        <v>14247</v>
      </c>
      <c r="H4342">
        <v>0</v>
      </c>
      <c r="I4342">
        <v>0</v>
      </c>
      <c r="J4342">
        <v>1</v>
      </c>
      <c r="K4342">
        <v>0</v>
      </c>
      <c r="L4342">
        <v>0</v>
      </c>
      <c r="M4342">
        <v>0</v>
      </c>
    </row>
    <row r="4343" spans="1:13" x14ac:dyDescent="0.2">
      <c r="A4343">
        <v>6550052</v>
      </c>
      <c r="B4343" t="s">
        <v>13408</v>
      </c>
      <c r="C4343" t="s">
        <v>14144</v>
      </c>
      <c r="D4343" t="s">
        <v>14248</v>
      </c>
      <c r="E4343" t="s">
        <v>13410</v>
      </c>
      <c r="F4343" t="s">
        <v>14145</v>
      </c>
      <c r="G4343" t="s">
        <v>14249</v>
      </c>
      <c r="H4343">
        <v>0</v>
      </c>
      <c r="I4343">
        <v>0</v>
      </c>
      <c r="J4343">
        <v>1</v>
      </c>
      <c r="K4343">
        <v>0</v>
      </c>
      <c r="L4343">
        <v>0</v>
      </c>
      <c r="M4343">
        <v>0</v>
      </c>
    </row>
    <row r="4344" spans="1:13" x14ac:dyDescent="0.2">
      <c r="A4344">
        <v>6550004</v>
      </c>
      <c r="B4344" t="s">
        <v>13408</v>
      </c>
      <c r="C4344" t="s">
        <v>14144</v>
      </c>
      <c r="D4344" t="s">
        <v>14250</v>
      </c>
      <c r="E4344" t="s">
        <v>13410</v>
      </c>
      <c r="F4344" t="s">
        <v>14145</v>
      </c>
      <c r="G4344" t="s">
        <v>14251</v>
      </c>
      <c r="H4344">
        <v>0</v>
      </c>
      <c r="I4344">
        <v>0</v>
      </c>
      <c r="J4344">
        <v>1</v>
      </c>
      <c r="K4344">
        <v>0</v>
      </c>
      <c r="L4344">
        <v>0</v>
      </c>
      <c r="M4344">
        <v>0</v>
      </c>
    </row>
    <row r="4345" spans="1:13" x14ac:dyDescent="0.2">
      <c r="A4345">
        <v>6550025</v>
      </c>
      <c r="B4345" t="s">
        <v>13408</v>
      </c>
      <c r="C4345" t="s">
        <v>14144</v>
      </c>
      <c r="D4345" t="s">
        <v>14252</v>
      </c>
      <c r="E4345" t="s">
        <v>13410</v>
      </c>
      <c r="F4345" t="s">
        <v>14145</v>
      </c>
      <c r="G4345" t="s">
        <v>14253</v>
      </c>
      <c r="H4345">
        <v>0</v>
      </c>
      <c r="I4345">
        <v>0</v>
      </c>
      <c r="J4345">
        <v>0</v>
      </c>
      <c r="K4345">
        <v>0</v>
      </c>
      <c r="L4345">
        <v>0</v>
      </c>
      <c r="M4345">
        <v>0</v>
      </c>
    </row>
    <row r="4346" spans="1:13" x14ac:dyDescent="0.2">
      <c r="A4346">
        <v>6550855</v>
      </c>
      <c r="B4346" t="s">
        <v>13408</v>
      </c>
      <c r="C4346" t="s">
        <v>14144</v>
      </c>
      <c r="D4346" t="s">
        <v>12066</v>
      </c>
      <c r="E4346" t="s">
        <v>13410</v>
      </c>
      <c r="F4346" t="s">
        <v>14145</v>
      </c>
      <c r="G4346" t="s">
        <v>12067</v>
      </c>
      <c r="H4346">
        <v>0</v>
      </c>
      <c r="I4346">
        <v>0</v>
      </c>
      <c r="J4346">
        <v>0</v>
      </c>
      <c r="K4346">
        <v>0</v>
      </c>
      <c r="L4346">
        <v>0</v>
      </c>
      <c r="M4346">
        <v>0</v>
      </c>
    </row>
    <row r="4347" spans="1:13" x14ac:dyDescent="0.2">
      <c r="A4347">
        <v>6550022</v>
      </c>
      <c r="B4347" t="s">
        <v>13408</v>
      </c>
      <c r="C4347" t="s">
        <v>14144</v>
      </c>
      <c r="D4347" t="s">
        <v>14254</v>
      </c>
      <c r="E4347" t="s">
        <v>13410</v>
      </c>
      <c r="F4347" t="s">
        <v>14145</v>
      </c>
      <c r="G4347" t="s">
        <v>14255</v>
      </c>
      <c r="H4347">
        <v>0</v>
      </c>
      <c r="I4347">
        <v>0</v>
      </c>
      <c r="J4347">
        <v>0</v>
      </c>
      <c r="K4347">
        <v>0</v>
      </c>
      <c r="L4347">
        <v>0</v>
      </c>
      <c r="M4347">
        <v>0</v>
      </c>
    </row>
    <row r="4348" spans="1:13" x14ac:dyDescent="0.2">
      <c r="A4348">
        <v>6550043</v>
      </c>
      <c r="B4348" t="s">
        <v>13408</v>
      </c>
      <c r="C4348" t="s">
        <v>14144</v>
      </c>
      <c r="D4348" t="s">
        <v>14256</v>
      </c>
      <c r="E4348" t="s">
        <v>13410</v>
      </c>
      <c r="F4348" t="s">
        <v>14145</v>
      </c>
      <c r="G4348" t="s">
        <v>14257</v>
      </c>
      <c r="H4348">
        <v>0</v>
      </c>
      <c r="I4348">
        <v>0</v>
      </c>
      <c r="J4348">
        <v>1</v>
      </c>
      <c r="K4348">
        <v>0</v>
      </c>
      <c r="L4348">
        <v>0</v>
      </c>
      <c r="M4348">
        <v>0</v>
      </c>
    </row>
    <row r="4349" spans="1:13" x14ac:dyDescent="0.2">
      <c r="A4349">
        <v>6550874</v>
      </c>
      <c r="B4349" t="s">
        <v>13408</v>
      </c>
      <c r="C4349" t="s">
        <v>14144</v>
      </c>
      <c r="D4349" t="s">
        <v>11401</v>
      </c>
      <c r="E4349" t="s">
        <v>13410</v>
      </c>
      <c r="F4349" t="s">
        <v>14145</v>
      </c>
      <c r="G4349" t="s">
        <v>11402</v>
      </c>
      <c r="H4349">
        <v>0</v>
      </c>
      <c r="I4349">
        <v>0</v>
      </c>
      <c r="J4349">
        <v>1</v>
      </c>
      <c r="K4349">
        <v>0</v>
      </c>
      <c r="L4349">
        <v>0</v>
      </c>
      <c r="M4349">
        <v>0</v>
      </c>
    </row>
    <row r="4350" spans="1:13" x14ac:dyDescent="0.2">
      <c r="A4350">
        <v>6550028</v>
      </c>
      <c r="B4350" t="s">
        <v>13408</v>
      </c>
      <c r="C4350" t="s">
        <v>14144</v>
      </c>
      <c r="D4350" t="s">
        <v>8867</v>
      </c>
      <c r="E4350" t="s">
        <v>13410</v>
      </c>
      <c r="F4350" t="s">
        <v>14145</v>
      </c>
      <c r="G4350" t="s">
        <v>8868</v>
      </c>
      <c r="H4350">
        <v>0</v>
      </c>
      <c r="I4350">
        <v>0</v>
      </c>
      <c r="J4350">
        <v>0</v>
      </c>
      <c r="K4350">
        <v>0</v>
      </c>
      <c r="L4350">
        <v>0</v>
      </c>
      <c r="M4350">
        <v>0</v>
      </c>
    </row>
    <row r="4351" spans="1:13" x14ac:dyDescent="0.2">
      <c r="A4351">
        <v>6550852</v>
      </c>
      <c r="B4351" t="s">
        <v>13408</v>
      </c>
      <c r="C4351" t="s">
        <v>14144</v>
      </c>
      <c r="D4351" t="s">
        <v>14258</v>
      </c>
      <c r="E4351" t="s">
        <v>13410</v>
      </c>
      <c r="F4351" t="s">
        <v>14145</v>
      </c>
      <c r="G4351" t="s">
        <v>14259</v>
      </c>
      <c r="H4351">
        <v>0</v>
      </c>
      <c r="I4351">
        <v>0</v>
      </c>
      <c r="J4351">
        <v>0</v>
      </c>
      <c r="K4351">
        <v>0</v>
      </c>
      <c r="L4351">
        <v>0</v>
      </c>
      <c r="M4351">
        <v>0</v>
      </c>
    </row>
    <row r="4352" spans="1:13" x14ac:dyDescent="0.2">
      <c r="A4352">
        <v>6550854</v>
      </c>
      <c r="B4352" t="s">
        <v>13408</v>
      </c>
      <c r="C4352" t="s">
        <v>14144</v>
      </c>
      <c r="D4352" t="s">
        <v>8813</v>
      </c>
      <c r="E4352" t="s">
        <v>13410</v>
      </c>
      <c r="F4352" t="s">
        <v>14145</v>
      </c>
      <c r="G4352" t="s">
        <v>8814</v>
      </c>
      <c r="H4352">
        <v>0</v>
      </c>
      <c r="I4352">
        <v>0</v>
      </c>
      <c r="J4352">
        <v>1</v>
      </c>
      <c r="K4352">
        <v>0</v>
      </c>
      <c r="L4352">
        <v>0</v>
      </c>
      <c r="M4352">
        <v>0</v>
      </c>
    </row>
    <row r="4353" spans="1:13" x14ac:dyDescent="0.2">
      <c r="A4353">
        <v>6550891</v>
      </c>
      <c r="B4353" t="s">
        <v>13408</v>
      </c>
      <c r="C4353" t="s">
        <v>14144</v>
      </c>
      <c r="D4353" t="s">
        <v>14260</v>
      </c>
      <c r="E4353" t="s">
        <v>13410</v>
      </c>
      <c r="F4353" t="s">
        <v>14145</v>
      </c>
      <c r="G4353" t="s">
        <v>14261</v>
      </c>
      <c r="H4353">
        <v>0</v>
      </c>
      <c r="I4353">
        <v>0</v>
      </c>
      <c r="J4353">
        <v>1</v>
      </c>
      <c r="K4353">
        <v>0</v>
      </c>
      <c r="L4353">
        <v>0</v>
      </c>
      <c r="M4353">
        <v>0</v>
      </c>
    </row>
    <row r="4354" spans="1:13" x14ac:dyDescent="0.2">
      <c r="A4354">
        <v>6511100</v>
      </c>
      <c r="B4354" t="s">
        <v>13408</v>
      </c>
      <c r="C4354" t="s">
        <v>14262</v>
      </c>
      <c r="D4354" t="s">
        <v>6291</v>
      </c>
      <c r="E4354" t="s">
        <v>13410</v>
      </c>
      <c r="F4354" t="s">
        <v>14263</v>
      </c>
      <c r="G4354" t="s">
        <v>6294</v>
      </c>
      <c r="H4354">
        <v>0</v>
      </c>
      <c r="I4354">
        <v>0</v>
      </c>
      <c r="J4354">
        <v>0</v>
      </c>
      <c r="K4354">
        <v>0</v>
      </c>
      <c r="L4354">
        <v>0</v>
      </c>
      <c r="M4354">
        <v>0</v>
      </c>
    </row>
    <row r="4355" spans="1:13" x14ac:dyDescent="0.2">
      <c r="A4355">
        <v>6511231</v>
      </c>
      <c r="B4355" t="s">
        <v>13408</v>
      </c>
      <c r="C4355" t="s">
        <v>14262</v>
      </c>
      <c r="D4355" t="s">
        <v>11943</v>
      </c>
      <c r="E4355" t="s">
        <v>13410</v>
      </c>
      <c r="F4355" t="s">
        <v>14263</v>
      </c>
      <c r="G4355" t="s">
        <v>11944</v>
      </c>
      <c r="H4355">
        <v>0</v>
      </c>
      <c r="I4355">
        <v>0</v>
      </c>
      <c r="J4355">
        <v>0</v>
      </c>
      <c r="K4355">
        <v>0</v>
      </c>
      <c r="L4355">
        <v>0</v>
      </c>
      <c r="M4355">
        <v>0</v>
      </c>
    </row>
    <row r="4356" spans="1:13" x14ac:dyDescent="0.2">
      <c r="A4356">
        <v>6511516</v>
      </c>
      <c r="B4356" t="s">
        <v>13408</v>
      </c>
      <c r="C4356" t="s">
        <v>14262</v>
      </c>
      <c r="D4356" t="s">
        <v>14264</v>
      </c>
      <c r="E4356" t="s">
        <v>13410</v>
      </c>
      <c r="F4356" t="s">
        <v>14263</v>
      </c>
      <c r="G4356" t="s">
        <v>14265</v>
      </c>
      <c r="H4356">
        <v>0</v>
      </c>
      <c r="I4356">
        <v>0</v>
      </c>
      <c r="J4356">
        <v>1</v>
      </c>
      <c r="K4356">
        <v>0</v>
      </c>
      <c r="L4356">
        <v>0</v>
      </c>
      <c r="M4356">
        <v>0</v>
      </c>
    </row>
    <row r="4357" spans="1:13" x14ac:dyDescent="0.2">
      <c r="A4357">
        <v>6511321</v>
      </c>
      <c r="B4357" t="s">
        <v>13408</v>
      </c>
      <c r="C4357" t="s">
        <v>14262</v>
      </c>
      <c r="D4357" t="s">
        <v>14266</v>
      </c>
      <c r="E4357" t="s">
        <v>13410</v>
      </c>
      <c r="F4357" t="s">
        <v>14263</v>
      </c>
      <c r="G4357" t="s">
        <v>14267</v>
      </c>
      <c r="H4357">
        <v>0</v>
      </c>
      <c r="I4357">
        <v>0</v>
      </c>
      <c r="J4357">
        <v>1</v>
      </c>
      <c r="K4357">
        <v>0</v>
      </c>
      <c r="L4357">
        <v>0</v>
      </c>
      <c r="M4357">
        <v>0</v>
      </c>
    </row>
    <row r="4358" spans="1:13" x14ac:dyDescent="0.2">
      <c r="A4358">
        <v>6511312</v>
      </c>
      <c r="B4358" t="s">
        <v>13408</v>
      </c>
      <c r="C4358" t="s">
        <v>14262</v>
      </c>
      <c r="D4358" t="s">
        <v>14268</v>
      </c>
      <c r="E4358" t="s">
        <v>13410</v>
      </c>
      <c r="F4358" t="s">
        <v>14263</v>
      </c>
      <c r="G4358" t="s">
        <v>14269</v>
      </c>
      <c r="H4358">
        <v>0</v>
      </c>
      <c r="I4358">
        <v>0</v>
      </c>
      <c r="J4358">
        <v>0</v>
      </c>
      <c r="K4358">
        <v>0</v>
      </c>
      <c r="L4358">
        <v>0</v>
      </c>
      <c r="M4358">
        <v>0</v>
      </c>
    </row>
    <row r="4359" spans="1:13" x14ac:dyDescent="0.2">
      <c r="A4359">
        <v>6511331</v>
      </c>
      <c r="B4359" t="s">
        <v>13408</v>
      </c>
      <c r="C4359" t="s">
        <v>14262</v>
      </c>
      <c r="D4359" t="s">
        <v>14270</v>
      </c>
      <c r="E4359" t="s">
        <v>13410</v>
      </c>
      <c r="F4359" t="s">
        <v>14263</v>
      </c>
      <c r="G4359" t="s">
        <v>14271</v>
      </c>
      <c r="H4359">
        <v>0</v>
      </c>
      <c r="I4359">
        <v>0</v>
      </c>
      <c r="J4359">
        <v>0</v>
      </c>
      <c r="K4359">
        <v>0</v>
      </c>
      <c r="L4359">
        <v>0</v>
      </c>
      <c r="M4359">
        <v>0</v>
      </c>
    </row>
    <row r="4360" spans="1:13" x14ac:dyDescent="0.2">
      <c r="A4360">
        <v>6511311</v>
      </c>
      <c r="B4360" t="s">
        <v>13408</v>
      </c>
      <c r="C4360" t="s">
        <v>14262</v>
      </c>
      <c r="D4360" t="s">
        <v>14272</v>
      </c>
      <c r="E4360" t="s">
        <v>13410</v>
      </c>
      <c r="F4360" t="s">
        <v>14263</v>
      </c>
      <c r="G4360" t="s">
        <v>14273</v>
      </c>
      <c r="H4360">
        <v>0</v>
      </c>
      <c r="I4360">
        <v>0</v>
      </c>
      <c r="J4360">
        <v>0</v>
      </c>
      <c r="K4360">
        <v>0</v>
      </c>
      <c r="L4360">
        <v>0</v>
      </c>
      <c r="M4360">
        <v>0</v>
      </c>
    </row>
    <row r="4361" spans="1:13" x14ac:dyDescent="0.2">
      <c r="A4361">
        <v>6511313</v>
      </c>
      <c r="B4361" t="s">
        <v>13408</v>
      </c>
      <c r="C4361" t="s">
        <v>14262</v>
      </c>
      <c r="D4361" t="s">
        <v>14274</v>
      </c>
      <c r="E4361" t="s">
        <v>13410</v>
      </c>
      <c r="F4361" t="s">
        <v>14263</v>
      </c>
      <c r="G4361" t="s">
        <v>14275</v>
      </c>
      <c r="H4361">
        <v>0</v>
      </c>
      <c r="I4361">
        <v>0</v>
      </c>
      <c r="J4361">
        <v>1</v>
      </c>
      <c r="K4361">
        <v>0</v>
      </c>
      <c r="L4361">
        <v>0</v>
      </c>
      <c r="M4361">
        <v>0</v>
      </c>
    </row>
    <row r="4362" spans="1:13" x14ac:dyDescent="0.2">
      <c r="A4362">
        <v>6511401</v>
      </c>
      <c r="B4362" t="s">
        <v>13408</v>
      </c>
      <c r="C4362" t="s">
        <v>14262</v>
      </c>
      <c r="D4362" t="s">
        <v>14276</v>
      </c>
      <c r="E4362" t="s">
        <v>13410</v>
      </c>
      <c r="F4362" t="s">
        <v>14263</v>
      </c>
      <c r="G4362" t="s">
        <v>14277</v>
      </c>
      <c r="H4362">
        <v>0</v>
      </c>
      <c r="I4362">
        <v>0</v>
      </c>
      <c r="J4362">
        <v>0</v>
      </c>
      <c r="K4362">
        <v>0</v>
      </c>
      <c r="L4362">
        <v>0</v>
      </c>
      <c r="M4362">
        <v>0</v>
      </c>
    </row>
    <row r="4363" spans="1:13" x14ac:dyDescent="0.2">
      <c r="A4363">
        <v>6511141</v>
      </c>
      <c r="B4363" t="s">
        <v>13408</v>
      </c>
      <c r="C4363" t="s">
        <v>14262</v>
      </c>
      <c r="D4363" t="s">
        <v>14278</v>
      </c>
      <c r="E4363" t="s">
        <v>13410</v>
      </c>
      <c r="F4363" t="s">
        <v>14263</v>
      </c>
      <c r="G4363" t="s">
        <v>14279</v>
      </c>
      <c r="H4363">
        <v>0</v>
      </c>
      <c r="I4363">
        <v>0</v>
      </c>
      <c r="J4363">
        <v>1</v>
      </c>
      <c r="K4363">
        <v>0</v>
      </c>
      <c r="L4363">
        <v>0</v>
      </c>
      <c r="M4363">
        <v>0</v>
      </c>
    </row>
    <row r="4364" spans="1:13" x14ac:dyDescent="0.2">
      <c r="A4364">
        <v>6511603</v>
      </c>
      <c r="B4364" t="s">
        <v>13408</v>
      </c>
      <c r="C4364" t="s">
        <v>14262</v>
      </c>
      <c r="D4364" t="s">
        <v>14280</v>
      </c>
      <c r="E4364" t="s">
        <v>13410</v>
      </c>
      <c r="F4364" t="s">
        <v>14263</v>
      </c>
      <c r="G4364" t="s">
        <v>14281</v>
      </c>
      <c r="H4364">
        <v>0</v>
      </c>
      <c r="I4364">
        <v>0</v>
      </c>
      <c r="J4364">
        <v>0</v>
      </c>
      <c r="K4364">
        <v>0</v>
      </c>
      <c r="L4364">
        <v>0</v>
      </c>
      <c r="M4364">
        <v>0</v>
      </c>
    </row>
    <row r="4365" spans="1:13" x14ac:dyDescent="0.2">
      <c r="A4365">
        <v>6511604</v>
      </c>
      <c r="B4365" t="s">
        <v>13408</v>
      </c>
      <c r="C4365" t="s">
        <v>14262</v>
      </c>
      <c r="D4365" t="s">
        <v>14282</v>
      </c>
      <c r="E4365" t="s">
        <v>13410</v>
      </c>
      <c r="F4365" t="s">
        <v>14263</v>
      </c>
      <c r="G4365" t="s">
        <v>14283</v>
      </c>
      <c r="H4365">
        <v>0</v>
      </c>
      <c r="I4365">
        <v>0</v>
      </c>
      <c r="J4365">
        <v>0</v>
      </c>
      <c r="K4365">
        <v>0</v>
      </c>
      <c r="L4365">
        <v>0</v>
      </c>
      <c r="M4365">
        <v>0</v>
      </c>
    </row>
    <row r="4366" spans="1:13" x14ac:dyDescent="0.2">
      <c r="A4366">
        <v>6511601</v>
      </c>
      <c r="B4366" t="s">
        <v>13408</v>
      </c>
      <c r="C4366" t="s">
        <v>14262</v>
      </c>
      <c r="D4366" t="s">
        <v>14284</v>
      </c>
      <c r="E4366" t="s">
        <v>13410</v>
      </c>
      <c r="F4366" t="s">
        <v>14263</v>
      </c>
      <c r="G4366" t="s">
        <v>14285</v>
      </c>
      <c r="H4366">
        <v>0</v>
      </c>
      <c r="I4366">
        <v>0</v>
      </c>
      <c r="J4366">
        <v>0</v>
      </c>
      <c r="K4366">
        <v>0</v>
      </c>
      <c r="L4366">
        <v>0</v>
      </c>
      <c r="M4366">
        <v>0</v>
      </c>
    </row>
    <row r="4367" spans="1:13" x14ac:dyDescent="0.2">
      <c r="A4367">
        <v>6511616</v>
      </c>
      <c r="B4367" t="s">
        <v>13408</v>
      </c>
      <c r="C4367" t="s">
        <v>14262</v>
      </c>
      <c r="D4367" t="s">
        <v>14286</v>
      </c>
      <c r="E4367" t="s">
        <v>13410</v>
      </c>
      <c r="F4367" t="s">
        <v>14263</v>
      </c>
      <c r="G4367" t="s">
        <v>14287</v>
      </c>
      <c r="H4367">
        <v>0</v>
      </c>
      <c r="I4367">
        <v>0</v>
      </c>
      <c r="J4367">
        <v>0</v>
      </c>
      <c r="K4367">
        <v>0</v>
      </c>
      <c r="L4367">
        <v>0</v>
      </c>
      <c r="M4367">
        <v>0</v>
      </c>
    </row>
    <row r="4368" spans="1:13" x14ac:dyDescent="0.2">
      <c r="A4368">
        <v>6511614</v>
      </c>
      <c r="B4368" t="s">
        <v>13408</v>
      </c>
      <c r="C4368" t="s">
        <v>14262</v>
      </c>
      <c r="D4368" t="s">
        <v>14288</v>
      </c>
      <c r="E4368" t="s">
        <v>13410</v>
      </c>
      <c r="F4368" t="s">
        <v>14263</v>
      </c>
      <c r="G4368" t="s">
        <v>14289</v>
      </c>
      <c r="H4368">
        <v>0</v>
      </c>
      <c r="I4368">
        <v>0</v>
      </c>
      <c r="J4368">
        <v>0</v>
      </c>
      <c r="K4368">
        <v>0</v>
      </c>
      <c r="L4368">
        <v>0</v>
      </c>
      <c r="M4368">
        <v>0</v>
      </c>
    </row>
    <row r="4369" spans="1:13" x14ac:dyDescent="0.2">
      <c r="A4369">
        <v>6511613</v>
      </c>
      <c r="B4369" t="s">
        <v>13408</v>
      </c>
      <c r="C4369" t="s">
        <v>14262</v>
      </c>
      <c r="D4369" t="s">
        <v>14290</v>
      </c>
      <c r="E4369" t="s">
        <v>13410</v>
      </c>
      <c r="F4369" t="s">
        <v>14263</v>
      </c>
      <c r="G4369" t="s">
        <v>14291</v>
      </c>
      <c r="H4369">
        <v>0</v>
      </c>
      <c r="I4369">
        <v>0</v>
      </c>
      <c r="J4369">
        <v>0</v>
      </c>
      <c r="K4369">
        <v>0</v>
      </c>
      <c r="L4369">
        <v>0</v>
      </c>
      <c r="M4369">
        <v>0</v>
      </c>
    </row>
    <row r="4370" spans="1:13" x14ac:dyDescent="0.2">
      <c r="A4370">
        <v>6511622</v>
      </c>
      <c r="B4370" t="s">
        <v>13408</v>
      </c>
      <c r="C4370" t="s">
        <v>14262</v>
      </c>
      <c r="D4370" t="s">
        <v>14292</v>
      </c>
      <c r="E4370" t="s">
        <v>13410</v>
      </c>
      <c r="F4370" t="s">
        <v>14263</v>
      </c>
      <c r="G4370" t="s">
        <v>14293</v>
      </c>
      <c r="H4370">
        <v>0</v>
      </c>
      <c r="I4370">
        <v>0</v>
      </c>
      <c r="J4370">
        <v>0</v>
      </c>
      <c r="K4370">
        <v>0</v>
      </c>
      <c r="L4370">
        <v>0</v>
      </c>
      <c r="M4370">
        <v>0</v>
      </c>
    </row>
    <row r="4371" spans="1:13" x14ac:dyDescent="0.2">
      <c r="A4371">
        <v>6511611</v>
      </c>
      <c r="B4371" t="s">
        <v>13408</v>
      </c>
      <c r="C4371" t="s">
        <v>14262</v>
      </c>
      <c r="D4371" t="s">
        <v>14294</v>
      </c>
      <c r="E4371" t="s">
        <v>13410</v>
      </c>
      <c r="F4371" t="s">
        <v>14263</v>
      </c>
      <c r="G4371" t="s">
        <v>14295</v>
      </c>
      <c r="H4371">
        <v>0</v>
      </c>
      <c r="I4371">
        <v>0</v>
      </c>
      <c r="J4371">
        <v>0</v>
      </c>
      <c r="K4371">
        <v>0</v>
      </c>
      <c r="L4371">
        <v>0</v>
      </c>
      <c r="M4371">
        <v>0</v>
      </c>
    </row>
    <row r="4372" spans="1:13" x14ac:dyDescent="0.2">
      <c r="A4372">
        <v>6511623</v>
      </c>
      <c r="B4372" t="s">
        <v>13408</v>
      </c>
      <c r="C4372" t="s">
        <v>14262</v>
      </c>
      <c r="D4372" t="s">
        <v>14296</v>
      </c>
      <c r="E4372" t="s">
        <v>13410</v>
      </c>
      <c r="F4372" t="s">
        <v>14263</v>
      </c>
      <c r="G4372" t="s">
        <v>14297</v>
      </c>
      <c r="H4372">
        <v>0</v>
      </c>
      <c r="I4372">
        <v>0</v>
      </c>
      <c r="J4372">
        <v>0</v>
      </c>
      <c r="K4372">
        <v>0</v>
      </c>
      <c r="L4372">
        <v>0</v>
      </c>
      <c r="M4372">
        <v>0</v>
      </c>
    </row>
    <row r="4373" spans="1:13" x14ac:dyDescent="0.2">
      <c r="A4373">
        <v>6511615</v>
      </c>
      <c r="B4373" t="s">
        <v>13408</v>
      </c>
      <c r="C4373" t="s">
        <v>14262</v>
      </c>
      <c r="D4373" t="s">
        <v>14298</v>
      </c>
      <c r="E4373" t="s">
        <v>13410</v>
      </c>
      <c r="F4373" t="s">
        <v>14263</v>
      </c>
      <c r="G4373" t="s">
        <v>14299</v>
      </c>
      <c r="H4373">
        <v>0</v>
      </c>
      <c r="I4373">
        <v>0</v>
      </c>
      <c r="J4373">
        <v>0</v>
      </c>
      <c r="K4373">
        <v>0</v>
      </c>
      <c r="L4373">
        <v>0</v>
      </c>
      <c r="M4373">
        <v>0</v>
      </c>
    </row>
    <row r="4374" spans="1:13" x14ac:dyDescent="0.2">
      <c r="A4374">
        <v>6511612</v>
      </c>
      <c r="B4374" t="s">
        <v>13408</v>
      </c>
      <c r="C4374" t="s">
        <v>14262</v>
      </c>
      <c r="D4374" t="s">
        <v>14300</v>
      </c>
      <c r="E4374" t="s">
        <v>13410</v>
      </c>
      <c r="F4374" t="s">
        <v>14263</v>
      </c>
      <c r="G4374" t="s">
        <v>14301</v>
      </c>
      <c r="H4374">
        <v>0</v>
      </c>
      <c r="I4374">
        <v>0</v>
      </c>
      <c r="J4374">
        <v>0</v>
      </c>
      <c r="K4374">
        <v>0</v>
      </c>
      <c r="L4374">
        <v>0</v>
      </c>
      <c r="M4374">
        <v>0</v>
      </c>
    </row>
    <row r="4375" spans="1:13" x14ac:dyDescent="0.2">
      <c r="A4375">
        <v>6511621</v>
      </c>
      <c r="B4375" t="s">
        <v>13408</v>
      </c>
      <c r="C4375" t="s">
        <v>14262</v>
      </c>
      <c r="D4375" t="s">
        <v>14302</v>
      </c>
      <c r="E4375" t="s">
        <v>13410</v>
      </c>
      <c r="F4375" t="s">
        <v>14263</v>
      </c>
      <c r="G4375" t="s">
        <v>14303</v>
      </c>
      <c r="H4375">
        <v>0</v>
      </c>
      <c r="I4375">
        <v>0</v>
      </c>
      <c r="J4375">
        <v>0</v>
      </c>
      <c r="K4375">
        <v>0</v>
      </c>
      <c r="L4375">
        <v>0</v>
      </c>
      <c r="M4375">
        <v>0</v>
      </c>
    </row>
    <row r="4376" spans="1:13" x14ac:dyDescent="0.2">
      <c r="A4376">
        <v>6511602</v>
      </c>
      <c r="B4376" t="s">
        <v>13408</v>
      </c>
      <c r="C4376" t="s">
        <v>14262</v>
      </c>
      <c r="D4376" t="s">
        <v>14304</v>
      </c>
      <c r="E4376" t="s">
        <v>13410</v>
      </c>
      <c r="F4376" t="s">
        <v>14263</v>
      </c>
      <c r="G4376" t="s">
        <v>14305</v>
      </c>
      <c r="H4376">
        <v>0</v>
      </c>
      <c r="I4376">
        <v>0</v>
      </c>
      <c r="J4376">
        <v>0</v>
      </c>
      <c r="K4376">
        <v>0</v>
      </c>
      <c r="L4376">
        <v>0</v>
      </c>
      <c r="M4376">
        <v>0</v>
      </c>
    </row>
    <row r="4377" spans="1:13" x14ac:dyDescent="0.2">
      <c r="A4377">
        <v>6511206</v>
      </c>
      <c r="B4377" t="s">
        <v>13408</v>
      </c>
      <c r="C4377" t="s">
        <v>14262</v>
      </c>
      <c r="D4377" t="s">
        <v>14306</v>
      </c>
      <c r="E4377" t="s">
        <v>13410</v>
      </c>
      <c r="F4377" t="s">
        <v>14263</v>
      </c>
      <c r="G4377" t="s">
        <v>14307</v>
      </c>
      <c r="H4377">
        <v>0</v>
      </c>
      <c r="I4377">
        <v>0</v>
      </c>
      <c r="J4377">
        <v>0</v>
      </c>
      <c r="K4377">
        <v>0</v>
      </c>
      <c r="L4377">
        <v>0</v>
      </c>
      <c r="M4377">
        <v>0</v>
      </c>
    </row>
    <row r="4378" spans="1:13" x14ac:dyDescent="0.2">
      <c r="A4378">
        <v>6511521</v>
      </c>
      <c r="B4378" t="s">
        <v>13408</v>
      </c>
      <c r="C4378" t="s">
        <v>14262</v>
      </c>
      <c r="D4378" t="s">
        <v>14308</v>
      </c>
      <c r="E4378" t="s">
        <v>13410</v>
      </c>
      <c r="F4378" t="s">
        <v>14263</v>
      </c>
      <c r="G4378" t="s">
        <v>14309</v>
      </c>
      <c r="H4378">
        <v>0</v>
      </c>
      <c r="I4378">
        <v>0</v>
      </c>
      <c r="J4378">
        <v>0</v>
      </c>
      <c r="K4378">
        <v>0</v>
      </c>
      <c r="L4378">
        <v>0</v>
      </c>
      <c r="M4378">
        <v>0</v>
      </c>
    </row>
    <row r="4379" spans="1:13" x14ac:dyDescent="0.2">
      <c r="A4379">
        <v>6511522</v>
      </c>
      <c r="B4379" t="s">
        <v>13408</v>
      </c>
      <c r="C4379" t="s">
        <v>14262</v>
      </c>
      <c r="D4379" t="s">
        <v>14310</v>
      </c>
      <c r="E4379" t="s">
        <v>13410</v>
      </c>
      <c r="F4379" t="s">
        <v>14263</v>
      </c>
      <c r="G4379" t="s">
        <v>14311</v>
      </c>
      <c r="H4379">
        <v>0</v>
      </c>
      <c r="I4379">
        <v>0</v>
      </c>
      <c r="J4379">
        <v>0</v>
      </c>
      <c r="K4379">
        <v>0</v>
      </c>
      <c r="L4379">
        <v>0</v>
      </c>
      <c r="M4379">
        <v>0</v>
      </c>
    </row>
    <row r="4380" spans="1:13" x14ac:dyDescent="0.2">
      <c r="A4380">
        <v>6511523</v>
      </c>
      <c r="B4380" t="s">
        <v>13408</v>
      </c>
      <c r="C4380" t="s">
        <v>14262</v>
      </c>
      <c r="D4380" t="s">
        <v>14312</v>
      </c>
      <c r="E4380" t="s">
        <v>13410</v>
      </c>
      <c r="F4380" t="s">
        <v>14263</v>
      </c>
      <c r="G4380" t="s">
        <v>14313</v>
      </c>
      <c r="H4380">
        <v>0</v>
      </c>
      <c r="I4380">
        <v>0</v>
      </c>
      <c r="J4380">
        <v>0</v>
      </c>
      <c r="K4380">
        <v>0</v>
      </c>
      <c r="L4380">
        <v>0</v>
      </c>
      <c r="M4380">
        <v>0</v>
      </c>
    </row>
    <row r="4381" spans="1:13" x14ac:dyDescent="0.2">
      <c r="A4381">
        <v>6511526</v>
      </c>
      <c r="B4381" t="s">
        <v>13408</v>
      </c>
      <c r="C4381" t="s">
        <v>14262</v>
      </c>
      <c r="D4381" t="s">
        <v>14314</v>
      </c>
      <c r="E4381" t="s">
        <v>13410</v>
      </c>
      <c r="F4381" t="s">
        <v>14263</v>
      </c>
      <c r="G4381" t="s">
        <v>14315</v>
      </c>
      <c r="H4381">
        <v>0</v>
      </c>
      <c r="I4381">
        <v>0</v>
      </c>
      <c r="J4381">
        <v>0</v>
      </c>
      <c r="K4381">
        <v>0</v>
      </c>
      <c r="L4381">
        <v>0</v>
      </c>
      <c r="M4381">
        <v>0</v>
      </c>
    </row>
    <row r="4382" spans="1:13" x14ac:dyDescent="0.2">
      <c r="A4382">
        <v>6511524</v>
      </c>
      <c r="B4382" t="s">
        <v>13408</v>
      </c>
      <c r="C4382" t="s">
        <v>14262</v>
      </c>
      <c r="D4382" t="s">
        <v>14316</v>
      </c>
      <c r="E4382" t="s">
        <v>13410</v>
      </c>
      <c r="F4382" t="s">
        <v>14263</v>
      </c>
      <c r="G4382" t="s">
        <v>14317</v>
      </c>
      <c r="H4382">
        <v>0</v>
      </c>
      <c r="I4382">
        <v>0</v>
      </c>
      <c r="J4382">
        <v>0</v>
      </c>
      <c r="K4382">
        <v>0</v>
      </c>
      <c r="L4382">
        <v>0</v>
      </c>
      <c r="M4382">
        <v>0</v>
      </c>
    </row>
    <row r="4383" spans="1:13" x14ac:dyDescent="0.2">
      <c r="A4383">
        <v>6511525</v>
      </c>
      <c r="B4383" t="s">
        <v>13408</v>
      </c>
      <c r="C4383" t="s">
        <v>14262</v>
      </c>
      <c r="D4383" t="s">
        <v>14318</v>
      </c>
      <c r="E4383" t="s">
        <v>13410</v>
      </c>
      <c r="F4383" t="s">
        <v>14263</v>
      </c>
      <c r="G4383" t="s">
        <v>14319</v>
      </c>
      <c r="H4383">
        <v>0</v>
      </c>
      <c r="I4383">
        <v>0</v>
      </c>
      <c r="J4383">
        <v>0</v>
      </c>
      <c r="K4383">
        <v>0</v>
      </c>
      <c r="L4383">
        <v>0</v>
      </c>
      <c r="M4383">
        <v>0</v>
      </c>
    </row>
    <row r="4384" spans="1:13" x14ac:dyDescent="0.2">
      <c r="A4384">
        <v>6511222</v>
      </c>
      <c r="B4384" t="s">
        <v>13408</v>
      </c>
      <c r="C4384" t="s">
        <v>14262</v>
      </c>
      <c r="D4384" t="s">
        <v>14320</v>
      </c>
      <c r="E4384" t="s">
        <v>13410</v>
      </c>
      <c r="F4384" t="s">
        <v>14263</v>
      </c>
      <c r="G4384" t="s">
        <v>14321</v>
      </c>
      <c r="H4384">
        <v>0</v>
      </c>
      <c r="I4384">
        <v>0</v>
      </c>
      <c r="J4384">
        <v>1</v>
      </c>
      <c r="K4384">
        <v>0</v>
      </c>
      <c r="L4384">
        <v>0</v>
      </c>
      <c r="M4384">
        <v>0</v>
      </c>
    </row>
    <row r="4385" spans="1:13" x14ac:dyDescent="0.2">
      <c r="A4385">
        <v>6511144</v>
      </c>
      <c r="B4385" t="s">
        <v>13408</v>
      </c>
      <c r="C4385" t="s">
        <v>14262</v>
      </c>
      <c r="D4385" t="s">
        <v>14322</v>
      </c>
      <c r="E4385" t="s">
        <v>13410</v>
      </c>
      <c r="F4385" t="s">
        <v>14263</v>
      </c>
      <c r="G4385" t="s">
        <v>14323</v>
      </c>
      <c r="H4385">
        <v>0</v>
      </c>
      <c r="I4385">
        <v>0</v>
      </c>
      <c r="J4385">
        <v>0</v>
      </c>
      <c r="K4385">
        <v>0</v>
      </c>
      <c r="L4385">
        <v>0</v>
      </c>
      <c r="M4385">
        <v>0</v>
      </c>
    </row>
    <row r="4386" spans="1:13" x14ac:dyDescent="0.2">
      <c r="A4386">
        <v>6511211</v>
      </c>
      <c r="B4386" t="s">
        <v>13408</v>
      </c>
      <c r="C4386" t="s">
        <v>14262</v>
      </c>
      <c r="D4386" t="s">
        <v>14324</v>
      </c>
      <c r="E4386" t="s">
        <v>13410</v>
      </c>
      <c r="F4386" t="s">
        <v>14263</v>
      </c>
      <c r="G4386" t="s">
        <v>14325</v>
      </c>
      <c r="H4386">
        <v>0</v>
      </c>
      <c r="I4386">
        <v>0</v>
      </c>
      <c r="J4386">
        <v>1</v>
      </c>
      <c r="K4386">
        <v>0</v>
      </c>
      <c r="L4386">
        <v>0</v>
      </c>
      <c r="M4386">
        <v>0</v>
      </c>
    </row>
    <row r="4387" spans="1:13" x14ac:dyDescent="0.2">
      <c r="A4387">
        <v>6511255</v>
      </c>
      <c r="B4387" t="s">
        <v>13408</v>
      </c>
      <c r="C4387" t="s">
        <v>14262</v>
      </c>
      <c r="D4387" t="s">
        <v>14326</v>
      </c>
      <c r="E4387" t="s">
        <v>13410</v>
      </c>
      <c r="F4387" t="s">
        <v>14263</v>
      </c>
      <c r="G4387" t="s">
        <v>14327</v>
      </c>
      <c r="H4387">
        <v>0</v>
      </c>
      <c r="I4387">
        <v>0</v>
      </c>
      <c r="J4387">
        <v>0</v>
      </c>
      <c r="K4387">
        <v>0</v>
      </c>
      <c r="L4387">
        <v>0</v>
      </c>
      <c r="M4387">
        <v>0</v>
      </c>
    </row>
    <row r="4388" spans="1:13" x14ac:dyDescent="0.2">
      <c r="A4388">
        <v>6511223</v>
      </c>
      <c r="B4388" t="s">
        <v>13408</v>
      </c>
      <c r="C4388" t="s">
        <v>14262</v>
      </c>
      <c r="D4388" t="s">
        <v>14328</v>
      </c>
      <c r="E4388" t="s">
        <v>13410</v>
      </c>
      <c r="F4388" t="s">
        <v>14263</v>
      </c>
      <c r="G4388" t="s">
        <v>14329</v>
      </c>
      <c r="H4388">
        <v>0</v>
      </c>
      <c r="I4388">
        <v>0</v>
      </c>
      <c r="J4388">
        <v>1</v>
      </c>
      <c r="K4388">
        <v>0</v>
      </c>
      <c r="L4388">
        <v>0</v>
      </c>
      <c r="M4388">
        <v>0</v>
      </c>
    </row>
    <row r="4389" spans="1:13" x14ac:dyDescent="0.2">
      <c r="A4389">
        <v>6511514</v>
      </c>
      <c r="B4389" t="s">
        <v>13408</v>
      </c>
      <c r="C4389" t="s">
        <v>14262</v>
      </c>
      <c r="D4389" t="s">
        <v>14330</v>
      </c>
      <c r="E4389" t="s">
        <v>13410</v>
      </c>
      <c r="F4389" t="s">
        <v>14263</v>
      </c>
      <c r="G4389" t="s">
        <v>14331</v>
      </c>
      <c r="H4389">
        <v>0</v>
      </c>
      <c r="I4389">
        <v>0</v>
      </c>
      <c r="J4389">
        <v>1</v>
      </c>
      <c r="K4389">
        <v>0</v>
      </c>
      <c r="L4389">
        <v>0</v>
      </c>
      <c r="M4389">
        <v>0</v>
      </c>
    </row>
    <row r="4390" spans="1:13" x14ac:dyDescent="0.2">
      <c r="A4390">
        <v>6511513</v>
      </c>
      <c r="B4390" t="s">
        <v>13408</v>
      </c>
      <c r="C4390" t="s">
        <v>14262</v>
      </c>
      <c r="D4390" t="s">
        <v>14332</v>
      </c>
      <c r="E4390" t="s">
        <v>13410</v>
      </c>
      <c r="F4390" t="s">
        <v>14263</v>
      </c>
      <c r="G4390" t="s">
        <v>14333</v>
      </c>
      <c r="H4390">
        <v>0</v>
      </c>
      <c r="I4390">
        <v>0</v>
      </c>
      <c r="J4390">
        <v>1</v>
      </c>
      <c r="K4390">
        <v>0</v>
      </c>
      <c r="L4390">
        <v>0</v>
      </c>
      <c r="M4390">
        <v>0</v>
      </c>
    </row>
    <row r="4391" spans="1:13" x14ac:dyDescent="0.2">
      <c r="A4391">
        <v>6511332</v>
      </c>
      <c r="B4391" t="s">
        <v>13408</v>
      </c>
      <c r="C4391" t="s">
        <v>14262</v>
      </c>
      <c r="D4391" t="s">
        <v>14334</v>
      </c>
      <c r="E4391" t="s">
        <v>13410</v>
      </c>
      <c r="F4391" t="s">
        <v>14263</v>
      </c>
      <c r="G4391" t="s">
        <v>14335</v>
      </c>
      <c r="H4391">
        <v>0</v>
      </c>
      <c r="I4391">
        <v>0</v>
      </c>
      <c r="J4391">
        <v>1</v>
      </c>
      <c r="K4391">
        <v>0</v>
      </c>
      <c r="L4391">
        <v>0</v>
      </c>
      <c r="M4391">
        <v>0</v>
      </c>
    </row>
    <row r="4392" spans="1:13" x14ac:dyDescent="0.2">
      <c r="A4392">
        <v>6511334</v>
      </c>
      <c r="B4392" t="s">
        <v>13408</v>
      </c>
      <c r="C4392" t="s">
        <v>14262</v>
      </c>
      <c r="D4392" t="s">
        <v>14336</v>
      </c>
      <c r="E4392" t="s">
        <v>13410</v>
      </c>
      <c r="F4392" t="s">
        <v>14263</v>
      </c>
      <c r="G4392" t="s">
        <v>14337</v>
      </c>
      <c r="H4392">
        <v>0</v>
      </c>
      <c r="I4392">
        <v>0</v>
      </c>
      <c r="J4392">
        <v>0</v>
      </c>
      <c r="K4392">
        <v>0</v>
      </c>
      <c r="L4392">
        <v>0</v>
      </c>
      <c r="M4392">
        <v>0</v>
      </c>
    </row>
    <row r="4393" spans="1:13" x14ac:dyDescent="0.2">
      <c r="A4393">
        <v>6511131</v>
      </c>
      <c r="B4393" t="s">
        <v>13408</v>
      </c>
      <c r="C4393" t="s">
        <v>14262</v>
      </c>
      <c r="D4393" t="s">
        <v>14338</v>
      </c>
      <c r="E4393" t="s">
        <v>13410</v>
      </c>
      <c r="F4393" t="s">
        <v>14263</v>
      </c>
      <c r="G4393" t="s">
        <v>14339</v>
      </c>
      <c r="H4393">
        <v>0</v>
      </c>
      <c r="I4393">
        <v>0</v>
      </c>
      <c r="J4393">
        <v>1</v>
      </c>
      <c r="K4393">
        <v>0</v>
      </c>
      <c r="L4393">
        <v>0</v>
      </c>
      <c r="M4393">
        <v>0</v>
      </c>
    </row>
    <row r="4394" spans="1:13" x14ac:dyDescent="0.2">
      <c r="A4394">
        <v>6511122</v>
      </c>
      <c r="B4394" t="s">
        <v>13408</v>
      </c>
      <c r="C4394" t="s">
        <v>14262</v>
      </c>
      <c r="D4394" t="s">
        <v>14340</v>
      </c>
      <c r="E4394" t="s">
        <v>13410</v>
      </c>
      <c r="F4394" t="s">
        <v>14263</v>
      </c>
      <c r="G4394" t="s">
        <v>14341</v>
      </c>
      <c r="H4394">
        <v>0</v>
      </c>
      <c r="I4394">
        <v>0</v>
      </c>
      <c r="J4394">
        <v>1</v>
      </c>
      <c r="K4394">
        <v>0</v>
      </c>
      <c r="L4394">
        <v>0</v>
      </c>
      <c r="M4394">
        <v>0</v>
      </c>
    </row>
    <row r="4395" spans="1:13" x14ac:dyDescent="0.2">
      <c r="A4395">
        <v>6511304</v>
      </c>
      <c r="B4395" t="s">
        <v>13408</v>
      </c>
      <c r="C4395" t="s">
        <v>14262</v>
      </c>
      <c r="D4395" t="s">
        <v>14342</v>
      </c>
      <c r="E4395" t="s">
        <v>13410</v>
      </c>
      <c r="F4395" t="s">
        <v>14263</v>
      </c>
      <c r="G4395" t="s">
        <v>14343</v>
      </c>
      <c r="H4395">
        <v>0</v>
      </c>
      <c r="I4395">
        <v>0</v>
      </c>
      <c r="J4395">
        <v>1</v>
      </c>
      <c r="K4395">
        <v>0</v>
      </c>
      <c r="L4395">
        <v>0</v>
      </c>
      <c r="M4395">
        <v>0</v>
      </c>
    </row>
    <row r="4396" spans="1:13" x14ac:dyDescent="0.2">
      <c r="A4396">
        <v>6511142</v>
      </c>
      <c r="B4396" t="s">
        <v>13408</v>
      </c>
      <c r="C4396" t="s">
        <v>14262</v>
      </c>
      <c r="D4396" t="s">
        <v>14344</v>
      </c>
      <c r="E4396" t="s">
        <v>13410</v>
      </c>
      <c r="F4396" t="s">
        <v>14263</v>
      </c>
      <c r="G4396" t="s">
        <v>14345</v>
      </c>
      <c r="H4396">
        <v>0</v>
      </c>
      <c r="I4396">
        <v>0</v>
      </c>
      <c r="J4396">
        <v>1</v>
      </c>
      <c r="K4396">
        <v>0</v>
      </c>
      <c r="L4396">
        <v>0</v>
      </c>
      <c r="M4396">
        <v>0</v>
      </c>
    </row>
    <row r="4397" spans="1:13" x14ac:dyDescent="0.2">
      <c r="A4397">
        <v>6511515</v>
      </c>
      <c r="B4397" t="s">
        <v>13408</v>
      </c>
      <c r="C4397" t="s">
        <v>14262</v>
      </c>
      <c r="D4397" t="s">
        <v>14346</v>
      </c>
      <c r="E4397" t="s">
        <v>13410</v>
      </c>
      <c r="F4397" t="s">
        <v>14263</v>
      </c>
      <c r="G4397" t="s">
        <v>14347</v>
      </c>
      <c r="H4397">
        <v>0</v>
      </c>
      <c r="I4397">
        <v>0</v>
      </c>
      <c r="J4397">
        <v>1</v>
      </c>
      <c r="K4397">
        <v>0</v>
      </c>
      <c r="L4397">
        <v>0</v>
      </c>
      <c r="M4397">
        <v>0</v>
      </c>
    </row>
    <row r="4398" spans="1:13" x14ac:dyDescent="0.2">
      <c r="A4398">
        <v>6511203</v>
      </c>
      <c r="B4398" t="s">
        <v>13408</v>
      </c>
      <c r="C4398" t="s">
        <v>14262</v>
      </c>
      <c r="D4398" t="s">
        <v>14348</v>
      </c>
      <c r="E4398" t="s">
        <v>13410</v>
      </c>
      <c r="F4398" t="s">
        <v>14263</v>
      </c>
      <c r="G4398" t="s">
        <v>14349</v>
      </c>
      <c r="H4398">
        <v>0</v>
      </c>
      <c r="I4398">
        <v>0</v>
      </c>
      <c r="J4398">
        <v>1</v>
      </c>
      <c r="K4398">
        <v>0</v>
      </c>
      <c r="L4398">
        <v>0</v>
      </c>
      <c r="M4398">
        <v>0</v>
      </c>
    </row>
    <row r="4399" spans="1:13" x14ac:dyDescent="0.2">
      <c r="A4399">
        <v>6511213</v>
      </c>
      <c r="B4399" t="s">
        <v>13408</v>
      </c>
      <c r="C4399" t="s">
        <v>14262</v>
      </c>
      <c r="D4399" t="s">
        <v>14350</v>
      </c>
      <c r="E4399" t="s">
        <v>13410</v>
      </c>
      <c r="F4399" t="s">
        <v>14263</v>
      </c>
      <c r="G4399" t="s">
        <v>14351</v>
      </c>
      <c r="H4399">
        <v>0</v>
      </c>
      <c r="I4399">
        <v>0</v>
      </c>
      <c r="J4399">
        <v>1</v>
      </c>
      <c r="K4399">
        <v>0</v>
      </c>
      <c r="L4399">
        <v>0</v>
      </c>
      <c r="M4399">
        <v>0</v>
      </c>
    </row>
    <row r="4400" spans="1:13" x14ac:dyDescent="0.2">
      <c r="A4400">
        <v>6511214</v>
      </c>
      <c r="B4400" t="s">
        <v>13408</v>
      </c>
      <c r="C4400" t="s">
        <v>14262</v>
      </c>
      <c r="D4400" t="s">
        <v>14352</v>
      </c>
      <c r="E4400" t="s">
        <v>13410</v>
      </c>
      <c r="F4400" t="s">
        <v>14263</v>
      </c>
      <c r="G4400" t="s">
        <v>14353</v>
      </c>
      <c r="H4400">
        <v>0</v>
      </c>
      <c r="I4400">
        <v>0</v>
      </c>
      <c r="J4400">
        <v>0</v>
      </c>
      <c r="K4400">
        <v>0</v>
      </c>
      <c r="L4400">
        <v>0</v>
      </c>
      <c r="M4400">
        <v>0</v>
      </c>
    </row>
    <row r="4401" spans="1:13" x14ac:dyDescent="0.2">
      <c r="A4401">
        <v>6511106</v>
      </c>
      <c r="B4401" t="s">
        <v>13408</v>
      </c>
      <c r="C4401" t="s">
        <v>14262</v>
      </c>
      <c r="D4401" t="s">
        <v>14354</v>
      </c>
      <c r="E4401" t="s">
        <v>13410</v>
      </c>
      <c r="F4401" t="s">
        <v>14263</v>
      </c>
      <c r="G4401" t="s">
        <v>14355</v>
      </c>
      <c r="H4401">
        <v>0</v>
      </c>
      <c r="I4401">
        <v>0</v>
      </c>
      <c r="J4401">
        <v>0</v>
      </c>
      <c r="K4401">
        <v>0</v>
      </c>
      <c r="L4401">
        <v>0</v>
      </c>
      <c r="M4401">
        <v>0</v>
      </c>
    </row>
    <row r="4402" spans="1:13" x14ac:dyDescent="0.2">
      <c r="A4402">
        <v>6511306</v>
      </c>
      <c r="B4402" t="s">
        <v>13408</v>
      </c>
      <c r="C4402" t="s">
        <v>14262</v>
      </c>
      <c r="D4402" t="s">
        <v>14356</v>
      </c>
      <c r="E4402" t="s">
        <v>13410</v>
      </c>
      <c r="F4402" t="s">
        <v>14263</v>
      </c>
      <c r="G4402" t="s">
        <v>14357</v>
      </c>
      <c r="H4402">
        <v>0</v>
      </c>
      <c r="I4402">
        <v>0</v>
      </c>
      <c r="J4402">
        <v>1</v>
      </c>
      <c r="K4402">
        <v>0</v>
      </c>
      <c r="L4402">
        <v>0</v>
      </c>
      <c r="M4402">
        <v>0</v>
      </c>
    </row>
    <row r="4403" spans="1:13" x14ac:dyDescent="0.2">
      <c r="A4403">
        <v>6511146</v>
      </c>
      <c r="B4403" t="s">
        <v>13408</v>
      </c>
      <c r="C4403" t="s">
        <v>14262</v>
      </c>
      <c r="D4403" t="s">
        <v>14358</v>
      </c>
      <c r="E4403" t="s">
        <v>13410</v>
      </c>
      <c r="F4403" t="s">
        <v>14263</v>
      </c>
      <c r="G4403" t="s">
        <v>14359</v>
      </c>
      <c r="H4403">
        <v>0</v>
      </c>
      <c r="I4403">
        <v>0</v>
      </c>
      <c r="J4403">
        <v>1</v>
      </c>
      <c r="K4403">
        <v>0</v>
      </c>
      <c r="L4403">
        <v>0</v>
      </c>
      <c r="M4403">
        <v>0</v>
      </c>
    </row>
    <row r="4404" spans="1:13" x14ac:dyDescent="0.2">
      <c r="A4404">
        <v>6511112</v>
      </c>
      <c r="B4404" t="s">
        <v>13408</v>
      </c>
      <c r="C4404" t="s">
        <v>14262</v>
      </c>
      <c r="D4404" t="s">
        <v>14360</v>
      </c>
      <c r="E4404" t="s">
        <v>13410</v>
      </c>
      <c r="F4404" t="s">
        <v>14263</v>
      </c>
      <c r="G4404" t="s">
        <v>14361</v>
      </c>
      <c r="H4404">
        <v>0</v>
      </c>
      <c r="I4404">
        <v>0</v>
      </c>
      <c r="J4404">
        <v>1</v>
      </c>
      <c r="K4404">
        <v>0</v>
      </c>
      <c r="L4404">
        <v>0</v>
      </c>
      <c r="M4404">
        <v>0</v>
      </c>
    </row>
    <row r="4405" spans="1:13" x14ac:dyDescent="0.2">
      <c r="A4405">
        <v>6511114</v>
      </c>
      <c r="B4405" t="s">
        <v>13408</v>
      </c>
      <c r="C4405" t="s">
        <v>14262</v>
      </c>
      <c r="D4405" t="s">
        <v>14362</v>
      </c>
      <c r="E4405" t="s">
        <v>13410</v>
      </c>
      <c r="F4405" t="s">
        <v>14263</v>
      </c>
      <c r="G4405" t="s">
        <v>14363</v>
      </c>
      <c r="H4405">
        <v>0</v>
      </c>
      <c r="I4405">
        <v>0</v>
      </c>
      <c r="J4405">
        <v>1</v>
      </c>
      <c r="K4405">
        <v>0</v>
      </c>
      <c r="L4405">
        <v>0</v>
      </c>
      <c r="M4405">
        <v>0</v>
      </c>
    </row>
    <row r="4406" spans="1:13" x14ac:dyDescent="0.2">
      <c r="A4406">
        <v>6511113</v>
      </c>
      <c r="B4406" t="s">
        <v>13408</v>
      </c>
      <c r="C4406" t="s">
        <v>14262</v>
      </c>
      <c r="D4406" t="s">
        <v>14364</v>
      </c>
      <c r="E4406" t="s">
        <v>13410</v>
      </c>
      <c r="F4406" t="s">
        <v>14263</v>
      </c>
      <c r="G4406" t="s">
        <v>14365</v>
      </c>
      <c r="H4406">
        <v>0</v>
      </c>
      <c r="I4406">
        <v>0</v>
      </c>
      <c r="J4406">
        <v>1</v>
      </c>
      <c r="K4406">
        <v>0</v>
      </c>
      <c r="L4406">
        <v>0</v>
      </c>
      <c r="M4406">
        <v>0</v>
      </c>
    </row>
    <row r="4407" spans="1:13" x14ac:dyDescent="0.2">
      <c r="A4407">
        <v>6511111</v>
      </c>
      <c r="B4407" t="s">
        <v>13408</v>
      </c>
      <c r="C4407" t="s">
        <v>14262</v>
      </c>
      <c r="D4407" t="s">
        <v>14366</v>
      </c>
      <c r="E4407" t="s">
        <v>13410</v>
      </c>
      <c r="F4407" t="s">
        <v>14263</v>
      </c>
      <c r="G4407" t="s">
        <v>14367</v>
      </c>
      <c r="H4407">
        <v>0</v>
      </c>
      <c r="I4407">
        <v>0</v>
      </c>
      <c r="J4407">
        <v>1</v>
      </c>
      <c r="K4407">
        <v>0</v>
      </c>
      <c r="L4407">
        <v>0</v>
      </c>
      <c r="M4407">
        <v>0</v>
      </c>
    </row>
    <row r="4408" spans="1:13" x14ac:dyDescent="0.2">
      <c r="A4408">
        <v>6511121</v>
      </c>
      <c r="B4408" t="s">
        <v>13408</v>
      </c>
      <c r="C4408" t="s">
        <v>14262</v>
      </c>
      <c r="D4408" t="s">
        <v>13345</v>
      </c>
      <c r="E4408" t="s">
        <v>13410</v>
      </c>
      <c r="F4408" t="s">
        <v>14263</v>
      </c>
      <c r="G4408" t="s">
        <v>14368</v>
      </c>
      <c r="H4408">
        <v>0</v>
      </c>
      <c r="I4408">
        <v>0</v>
      </c>
      <c r="J4408">
        <v>1</v>
      </c>
      <c r="K4408">
        <v>0</v>
      </c>
      <c r="L4408">
        <v>0</v>
      </c>
      <c r="M4408">
        <v>0</v>
      </c>
    </row>
    <row r="4409" spans="1:13" x14ac:dyDescent="0.2">
      <c r="A4409">
        <v>6511145</v>
      </c>
      <c r="B4409" t="s">
        <v>13408</v>
      </c>
      <c r="C4409" t="s">
        <v>14262</v>
      </c>
      <c r="D4409" t="s">
        <v>14369</v>
      </c>
      <c r="E4409" t="s">
        <v>13410</v>
      </c>
      <c r="F4409" t="s">
        <v>14263</v>
      </c>
      <c r="G4409" t="s">
        <v>14370</v>
      </c>
      <c r="H4409">
        <v>0</v>
      </c>
      <c r="I4409">
        <v>0</v>
      </c>
      <c r="J4409">
        <v>1</v>
      </c>
      <c r="K4409">
        <v>0</v>
      </c>
      <c r="L4409">
        <v>0</v>
      </c>
      <c r="M4409">
        <v>0</v>
      </c>
    </row>
    <row r="4410" spans="1:13" x14ac:dyDescent="0.2">
      <c r="A4410">
        <v>6511245</v>
      </c>
      <c r="B4410" t="s">
        <v>13408</v>
      </c>
      <c r="C4410" t="s">
        <v>14262</v>
      </c>
      <c r="D4410" t="s">
        <v>14371</v>
      </c>
      <c r="E4410" t="s">
        <v>13410</v>
      </c>
      <c r="F4410" t="s">
        <v>14263</v>
      </c>
      <c r="G4410" t="s">
        <v>14372</v>
      </c>
      <c r="H4410">
        <v>0</v>
      </c>
      <c r="I4410">
        <v>0</v>
      </c>
      <c r="J4410">
        <v>0</v>
      </c>
      <c r="K4410">
        <v>0</v>
      </c>
      <c r="L4410">
        <v>0</v>
      </c>
      <c r="M4410">
        <v>0</v>
      </c>
    </row>
    <row r="4411" spans="1:13" x14ac:dyDescent="0.2">
      <c r="A4411">
        <v>6511246</v>
      </c>
      <c r="B4411" t="s">
        <v>13408</v>
      </c>
      <c r="C4411" t="s">
        <v>14262</v>
      </c>
      <c r="D4411" t="s">
        <v>14373</v>
      </c>
      <c r="E4411" t="s">
        <v>13410</v>
      </c>
      <c r="F4411" t="s">
        <v>14263</v>
      </c>
      <c r="G4411" t="s">
        <v>14374</v>
      </c>
      <c r="H4411">
        <v>0</v>
      </c>
      <c r="I4411">
        <v>0</v>
      </c>
      <c r="J4411">
        <v>0</v>
      </c>
      <c r="K4411">
        <v>0</v>
      </c>
      <c r="L4411">
        <v>0</v>
      </c>
      <c r="M4411">
        <v>0</v>
      </c>
    </row>
    <row r="4412" spans="1:13" x14ac:dyDescent="0.2">
      <c r="A4412">
        <v>6511244</v>
      </c>
      <c r="B4412" t="s">
        <v>13408</v>
      </c>
      <c r="C4412" t="s">
        <v>14262</v>
      </c>
      <c r="D4412" t="s">
        <v>14375</v>
      </c>
      <c r="E4412" t="s">
        <v>13410</v>
      </c>
      <c r="F4412" t="s">
        <v>14263</v>
      </c>
      <c r="G4412" t="s">
        <v>14376</v>
      </c>
      <c r="H4412">
        <v>0</v>
      </c>
      <c r="I4412">
        <v>0</v>
      </c>
      <c r="J4412">
        <v>0</v>
      </c>
      <c r="K4412">
        <v>0</v>
      </c>
      <c r="L4412">
        <v>0</v>
      </c>
      <c r="M4412">
        <v>0</v>
      </c>
    </row>
    <row r="4413" spans="1:13" x14ac:dyDescent="0.2">
      <c r="A4413">
        <v>6511212</v>
      </c>
      <c r="B4413" t="s">
        <v>13408</v>
      </c>
      <c r="C4413" t="s">
        <v>14262</v>
      </c>
      <c r="D4413" t="s">
        <v>14377</v>
      </c>
      <c r="E4413" t="s">
        <v>13410</v>
      </c>
      <c r="F4413" t="s">
        <v>14263</v>
      </c>
      <c r="G4413" t="s">
        <v>14378</v>
      </c>
      <c r="H4413">
        <v>0</v>
      </c>
      <c r="I4413">
        <v>0</v>
      </c>
      <c r="J4413">
        <v>1</v>
      </c>
      <c r="K4413">
        <v>0</v>
      </c>
      <c r="L4413">
        <v>0</v>
      </c>
      <c r="M4413">
        <v>0</v>
      </c>
    </row>
    <row r="4414" spans="1:13" x14ac:dyDescent="0.2">
      <c r="A4414">
        <v>6511505</v>
      </c>
      <c r="B4414" t="s">
        <v>13408</v>
      </c>
      <c r="C4414" t="s">
        <v>14262</v>
      </c>
      <c r="D4414" t="s">
        <v>14379</v>
      </c>
      <c r="E4414" t="s">
        <v>13410</v>
      </c>
      <c r="F4414" t="s">
        <v>14263</v>
      </c>
      <c r="G4414" t="s">
        <v>14380</v>
      </c>
      <c r="H4414">
        <v>0</v>
      </c>
      <c r="I4414">
        <v>0</v>
      </c>
      <c r="J4414">
        <v>0</v>
      </c>
      <c r="K4414">
        <v>0</v>
      </c>
      <c r="L4414">
        <v>0</v>
      </c>
      <c r="M4414">
        <v>0</v>
      </c>
    </row>
    <row r="4415" spans="1:13" x14ac:dyDescent="0.2">
      <c r="A4415">
        <v>6511502</v>
      </c>
      <c r="B4415" t="s">
        <v>13408</v>
      </c>
      <c r="C4415" t="s">
        <v>14262</v>
      </c>
      <c r="D4415" t="s">
        <v>14381</v>
      </c>
      <c r="E4415" t="s">
        <v>13410</v>
      </c>
      <c r="F4415" t="s">
        <v>14263</v>
      </c>
      <c r="G4415" t="s">
        <v>14382</v>
      </c>
      <c r="H4415">
        <v>0</v>
      </c>
      <c r="I4415">
        <v>0</v>
      </c>
      <c r="J4415">
        <v>0</v>
      </c>
      <c r="K4415">
        <v>0</v>
      </c>
      <c r="L4415">
        <v>0</v>
      </c>
      <c r="M4415">
        <v>0</v>
      </c>
    </row>
    <row r="4416" spans="1:13" x14ac:dyDescent="0.2">
      <c r="A4416">
        <v>6511501</v>
      </c>
      <c r="B4416" t="s">
        <v>13408</v>
      </c>
      <c r="C4416" t="s">
        <v>14262</v>
      </c>
      <c r="D4416" t="s">
        <v>14383</v>
      </c>
      <c r="E4416" t="s">
        <v>13410</v>
      </c>
      <c r="F4416" t="s">
        <v>14263</v>
      </c>
      <c r="G4416" t="s">
        <v>14384</v>
      </c>
      <c r="H4416">
        <v>0</v>
      </c>
      <c r="I4416">
        <v>0</v>
      </c>
      <c r="J4416">
        <v>0</v>
      </c>
      <c r="K4416">
        <v>0</v>
      </c>
      <c r="L4416">
        <v>0</v>
      </c>
      <c r="M4416">
        <v>0</v>
      </c>
    </row>
    <row r="4417" spans="1:13" x14ac:dyDescent="0.2">
      <c r="A4417">
        <v>6511504</v>
      </c>
      <c r="B4417" t="s">
        <v>13408</v>
      </c>
      <c r="C4417" t="s">
        <v>14262</v>
      </c>
      <c r="D4417" t="s">
        <v>14385</v>
      </c>
      <c r="E4417" t="s">
        <v>13410</v>
      </c>
      <c r="F4417" t="s">
        <v>14263</v>
      </c>
      <c r="G4417" t="s">
        <v>14386</v>
      </c>
      <c r="H4417">
        <v>0</v>
      </c>
      <c r="I4417">
        <v>0</v>
      </c>
      <c r="J4417">
        <v>0</v>
      </c>
      <c r="K4417">
        <v>0</v>
      </c>
      <c r="L4417">
        <v>0</v>
      </c>
      <c r="M4417">
        <v>0</v>
      </c>
    </row>
    <row r="4418" spans="1:13" x14ac:dyDescent="0.2">
      <c r="A4418">
        <v>6691161</v>
      </c>
      <c r="B4418" t="s">
        <v>13408</v>
      </c>
      <c r="C4418" t="s">
        <v>14262</v>
      </c>
      <c r="D4418" t="s">
        <v>14387</v>
      </c>
      <c r="E4418" t="s">
        <v>13410</v>
      </c>
      <c r="F4418" t="s">
        <v>14263</v>
      </c>
      <c r="G4418" t="s">
        <v>14388</v>
      </c>
      <c r="H4418">
        <v>1</v>
      </c>
      <c r="I4418">
        <v>0</v>
      </c>
      <c r="J4418">
        <v>0</v>
      </c>
      <c r="K4418">
        <v>0</v>
      </c>
      <c r="L4418">
        <v>0</v>
      </c>
      <c r="M4418">
        <v>0</v>
      </c>
    </row>
    <row r="4419" spans="1:13" x14ac:dyDescent="0.2">
      <c r="A4419">
        <v>6511503</v>
      </c>
      <c r="B4419" t="s">
        <v>13408</v>
      </c>
      <c r="C4419" t="s">
        <v>14262</v>
      </c>
      <c r="D4419" t="s">
        <v>14389</v>
      </c>
      <c r="E4419" t="s">
        <v>13410</v>
      </c>
      <c r="F4419" t="s">
        <v>14263</v>
      </c>
      <c r="G4419" t="s">
        <v>14390</v>
      </c>
      <c r="H4419">
        <v>1</v>
      </c>
      <c r="I4419">
        <v>0</v>
      </c>
      <c r="J4419">
        <v>0</v>
      </c>
      <c r="K4419">
        <v>0</v>
      </c>
      <c r="L4419">
        <v>0</v>
      </c>
      <c r="M4419">
        <v>0</v>
      </c>
    </row>
    <row r="4420" spans="1:13" x14ac:dyDescent="0.2">
      <c r="A4420">
        <v>6511103</v>
      </c>
      <c r="B4420" t="s">
        <v>13408</v>
      </c>
      <c r="C4420" t="s">
        <v>14262</v>
      </c>
      <c r="D4420" t="s">
        <v>14391</v>
      </c>
      <c r="E4420" t="s">
        <v>13410</v>
      </c>
      <c r="F4420" t="s">
        <v>14263</v>
      </c>
      <c r="G4420" t="s">
        <v>14392</v>
      </c>
      <c r="H4420">
        <v>0</v>
      </c>
      <c r="I4420">
        <v>0</v>
      </c>
      <c r="J4420">
        <v>1</v>
      </c>
      <c r="K4420">
        <v>0</v>
      </c>
      <c r="L4420">
        <v>0</v>
      </c>
      <c r="M4420">
        <v>0</v>
      </c>
    </row>
    <row r="4421" spans="1:13" x14ac:dyDescent="0.2">
      <c r="A4421">
        <v>6511511</v>
      </c>
      <c r="B4421" t="s">
        <v>13408</v>
      </c>
      <c r="C4421" t="s">
        <v>14262</v>
      </c>
      <c r="D4421" t="s">
        <v>14393</v>
      </c>
      <c r="E4421" t="s">
        <v>13410</v>
      </c>
      <c r="F4421" t="s">
        <v>14263</v>
      </c>
      <c r="G4421" t="s">
        <v>14394</v>
      </c>
      <c r="H4421">
        <v>0</v>
      </c>
      <c r="I4421">
        <v>0</v>
      </c>
      <c r="J4421">
        <v>0</v>
      </c>
      <c r="K4421">
        <v>0</v>
      </c>
      <c r="L4421">
        <v>0</v>
      </c>
      <c r="M4421">
        <v>0</v>
      </c>
    </row>
    <row r="4422" spans="1:13" x14ac:dyDescent="0.2">
      <c r="A4422">
        <v>6511512</v>
      </c>
      <c r="B4422" t="s">
        <v>13408</v>
      </c>
      <c r="C4422" t="s">
        <v>14262</v>
      </c>
      <c r="D4422" t="s">
        <v>14395</v>
      </c>
      <c r="E4422" t="s">
        <v>13410</v>
      </c>
      <c r="F4422" t="s">
        <v>14263</v>
      </c>
      <c r="G4422" t="s">
        <v>14396</v>
      </c>
      <c r="H4422">
        <v>0</v>
      </c>
      <c r="I4422">
        <v>0</v>
      </c>
      <c r="J4422">
        <v>0</v>
      </c>
      <c r="K4422">
        <v>0</v>
      </c>
      <c r="L4422">
        <v>0</v>
      </c>
      <c r="M4422">
        <v>0</v>
      </c>
    </row>
    <row r="4423" spans="1:13" x14ac:dyDescent="0.2">
      <c r="A4423">
        <v>6511133</v>
      </c>
      <c r="B4423" t="s">
        <v>13408</v>
      </c>
      <c r="C4423" t="s">
        <v>14262</v>
      </c>
      <c r="D4423" t="s">
        <v>14397</v>
      </c>
      <c r="E4423" t="s">
        <v>13410</v>
      </c>
      <c r="F4423" t="s">
        <v>14263</v>
      </c>
      <c r="G4423" t="s">
        <v>14398</v>
      </c>
      <c r="H4423">
        <v>0</v>
      </c>
      <c r="I4423">
        <v>0</v>
      </c>
      <c r="J4423">
        <v>1</v>
      </c>
      <c r="K4423">
        <v>0</v>
      </c>
      <c r="L4423">
        <v>0</v>
      </c>
      <c r="M4423">
        <v>0</v>
      </c>
    </row>
    <row r="4424" spans="1:13" x14ac:dyDescent="0.2">
      <c r="A4424">
        <v>6511201</v>
      </c>
      <c r="B4424" t="s">
        <v>13408</v>
      </c>
      <c r="C4424" t="s">
        <v>14262</v>
      </c>
      <c r="D4424" t="s">
        <v>14399</v>
      </c>
      <c r="E4424" t="s">
        <v>13410</v>
      </c>
      <c r="F4424" t="s">
        <v>14263</v>
      </c>
      <c r="G4424" t="s">
        <v>14400</v>
      </c>
      <c r="H4424">
        <v>0</v>
      </c>
      <c r="I4424">
        <v>0</v>
      </c>
      <c r="J4424">
        <v>1</v>
      </c>
      <c r="K4424">
        <v>0</v>
      </c>
      <c r="L4424">
        <v>0</v>
      </c>
      <c r="M4424">
        <v>0</v>
      </c>
    </row>
    <row r="4425" spans="1:13" x14ac:dyDescent="0.2">
      <c r="A4425">
        <v>6511305</v>
      </c>
      <c r="B4425" t="s">
        <v>13408</v>
      </c>
      <c r="C4425" t="s">
        <v>14262</v>
      </c>
      <c r="D4425" t="s">
        <v>14401</v>
      </c>
      <c r="E4425" t="s">
        <v>13410</v>
      </c>
      <c r="F4425" t="s">
        <v>14263</v>
      </c>
      <c r="G4425" t="s">
        <v>14402</v>
      </c>
      <c r="H4425">
        <v>0</v>
      </c>
      <c r="I4425">
        <v>0</v>
      </c>
      <c r="J4425">
        <v>1</v>
      </c>
      <c r="K4425">
        <v>0</v>
      </c>
      <c r="L4425">
        <v>0</v>
      </c>
      <c r="M4425">
        <v>0</v>
      </c>
    </row>
    <row r="4426" spans="1:13" x14ac:dyDescent="0.2">
      <c r="A4426">
        <v>6511354</v>
      </c>
      <c r="B4426" t="s">
        <v>13408</v>
      </c>
      <c r="C4426" t="s">
        <v>14262</v>
      </c>
      <c r="D4426" t="s">
        <v>14403</v>
      </c>
      <c r="E4426" t="s">
        <v>13410</v>
      </c>
      <c r="F4426" t="s">
        <v>14263</v>
      </c>
      <c r="G4426" t="s">
        <v>14404</v>
      </c>
      <c r="H4426">
        <v>0</v>
      </c>
      <c r="I4426">
        <v>0</v>
      </c>
      <c r="J4426">
        <v>0</v>
      </c>
      <c r="K4426">
        <v>0</v>
      </c>
      <c r="L4426">
        <v>0</v>
      </c>
      <c r="M4426">
        <v>0</v>
      </c>
    </row>
    <row r="4427" spans="1:13" x14ac:dyDescent="0.2">
      <c r="A4427">
        <v>6511352</v>
      </c>
      <c r="B4427" t="s">
        <v>13408</v>
      </c>
      <c r="C4427" t="s">
        <v>14262</v>
      </c>
      <c r="D4427" t="s">
        <v>14405</v>
      </c>
      <c r="E4427" t="s">
        <v>13410</v>
      </c>
      <c r="F4427" t="s">
        <v>14263</v>
      </c>
      <c r="G4427" t="s">
        <v>14406</v>
      </c>
      <c r="H4427">
        <v>0</v>
      </c>
      <c r="I4427">
        <v>0</v>
      </c>
      <c r="J4427">
        <v>0</v>
      </c>
      <c r="K4427">
        <v>0</v>
      </c>
      <c r="L4427">
        <v>0</v>
      </c>
      <c r="M4427">
        <v>0</v>
      </c>
    </row>
    <row r="4428" spans="1:13" x14ac:dyDescent="0.2">
      <c r="A4428">
        <v>6511343</v>
      </c>
      <c r="B4428" t="s">
        <v>13408</v>
      </c>
      <c r="C4428" t="s">
        <v>14262</v>
      </c>
      <c r="D4428" t="s">
        <v>14407</v>
      </c>
      <c r="E4428" t="s">
        <v>13410</v>
      </c>
      <c r="F4428" t="s">
        <v>14263</v>
      </c>
      <c r="G4428" t="s">
        <v>14408</v>
      </c>
      <c r="H4428">
        <v>0</v>
      </c>
      <c r="I4428">
        <v>0</v>
      </c>
      <c r="J4428">
        <v>0</v>
      </c>
      <c r="K4428">
        <v>0</v>
      </c>
      <c r="L4428">
        <v>0</v>
      </c>
      <c r="M4428">
        <v>0</v>
      </c>
    </row>
    <row r="4429" spans="1:13" x14ac:dyDescent="0.2">
      <c r="A4429">
        <v>6511351</v>
      </c>
      <c r="B4429" t="s">
        <v>13408</v>
      </c>
      <c r="C4429" t="s">
        <v>14262</v>
      </c>
      <c r="D4429" t="s">
        <v>14409</v>
      </c>
      <c r="E4429" t="s">
        <v>13410</v>
      </c>
      <c r="F4429" t="s">
        <v>14263</v>
      </c>
      <c r="G4429" t="s">
        <v>14410</v>
      </c>
      <c r="H4429">
        <v>0</v>
      </c>
      <c r="I4429">
        <v>0</v>
      </c>
      <c r="J4429">
        <v>0</v>
      </c>
      <c r="K4429">
        <v>0</v>
      </c>
      <c r="L4429">
        <v>0</v>
      </c>
      <c r="M4429">
        <v>0</v>
      </c>
    </row>
    <row r="4430" spans="1:13" x14ac:dyDescent="0.2">
      <c r="A4430">
        <v>6511345</v>
      </c>
      <c r="B4430" t="s">
        <v>13408</v>
      </c>
      <c r="C4430" t="s">
        <v>14262</v>
      </c>
      <c r="D4430" t="s">
        <v>14411</v>
      </c>
      <c r="E4430" t="s">
        <v>13410</v>
      </c>
      <c r="F4430" t="s">
        <v>14263</v>
      </c>
      <c r="G4430" t="s">
        <v>14412</v>
      </c>
      <c r="H4430">
        <v>0</v>
      </c>
      <c r="I4430">
        <v>0</v>
      </c>
      <c r="J4430">
        <v>0</v>
      </c>
      <c r="K4430">
        <v>0</v>
      </c>
      <c r="L4430">
        <v>0</v>
      </c>
      <c r="M4430">
        <v>0</v>
      </c>
    </row>
    <row r="4431" spans="1:13" x14ac:dyDescent="0.2">
      <c r="A4431">
        <v>6511344</v>
      </c>
      <c r="B4431" t="s">
        <v>13408</v>
      </c>
      <c r="C4431" t="s">
        <v>14262</v>
      </c>
      <c r="D4431" t="s">
        <v>14413</v>
      </c>
      <c r="E4431" t="s">
        <v>13410</v>
      </c>
      <c r="F4431" t="s">
        <v>14263</v>
      </c>
      <c r="G4431" t="s">
        <v>14414</v>
      </c>
      <c r="H4431">
        <v>0</v>
      </c>
      <c r="I4431">
        <v>0</v>
      </c>
      <c r="J4431">
        <v>0</v>
      </c>
      <c r="K4431">
        <v>0</v>
      </c>
      <c r="L4431">
        <v>0</v>
      </c>
      <c r="M4431">
        <v>0</v>
      </c>
    </row>
    <row r="4432" spans="1:13" x14ac:dyDescent="0.2">
      <c r="A4432">
        <v>6511341</v>
      </c>
      <c r="B4432" t="s">
        <v>13408</v>
      </c>
      <c r="C4432" t="s">
        <v>14262</v>
      </c>
      <c r="D4432" t="s">
        <v>14415</v>
      </c>
      <c r="E4432" t="s">
        <v>13410</v>
      </c>
      <c r="F4432" t="s">
        <v>14263</v>
      </c>
      <c r="G4432" t="s">
        <v>14416</v>
      </c>
      <c r="H4432">
        <v>0</v>
      </c>
      <c r="I4432">
        <v>0</v>
      </c>
      <c r="J4432">
        <v>0</v>
      </c>
      <c r="K4432">
        <v>0</v>
      </c>
      <c r="L4432">
        <v>0</v>
      </c>
      <c r="M4432">
        <v>0</v>
      </c>
    </row>
    <row r="4433" spans="1:13" x14ac:dyDescent="0.2">
      <c r="A4433">
        <v>6511342</v>
      </c>
      <c r="B4433" t="s">
        <v>13408</v>
      </c>
      <c r="C4433" t="s">
        <v>14262</v>
      </c>
      <c r="D4433" t="s">
        <v>14417</v>
      </c>
      <c r="E4433" t="s">
        <v>13410</v>
      </c>
      <c r="F4433" t="s">
        <v>14263</v>
      </c>
      <c r="G4433" t="s">
        <v>14418</v>
      </c>
      <c r="H4433">
        <v>0</v>
      </c>
      <c r="I4433">
        <v>0</v>
      </c>
      <c r="J4433">
        <v>0</v>
      </c>
      <c r="K4433">
        <v>0</v>
      </c>
      <c r="L4433">
        <v>0</v>
      </c>
      <c r="M4433">
        <v>0</v>
      </c>
    </row>
    <row r="4434" spans="1:13" x14ac:dyDescent="0.2">
      <c r="A4434">
        <v>6511353</v>
      </c>
      <c r="B4434" t="s">
        <v>13408</v>
      </c>
      <c r="C4434" t="s">
        <v>14262</v>
      </c>
      <c r="D4434" t="s">
        <v>14419</v>
      </c>
      <c r="E4434" t="s">
        <v>13410</v>
      </c>
      <c r="F4434" t="s">
        <v>14263</v>
      </c>
      <c r="G4434" t="s">
        <v>14420</v>
      </c>
      <c r="H4434">
        <v>0</v>
      </c>
      <c r="I4434">
        <v>0</v>
      </c>
      <c r="J4434">
        <v>0</v>
      </c>
      <c r="K4434">
        <v>0</v>
      </c>
      <c r="L4434">
        <v>0</v>
      </c>
      <c r="M4434">
        <v>0</v>
      </c>
    </row>
    <row r="4435" spans="1:13" x14ac:dyDescent="0.2">
      <c r="A4435">
        <v>6511205</v>
      </c>
      <c r="B4435" t="s">
        <v>13408</v>
      </c>
      <c r="C4435" t="s">
        <v>14262</v>
      </c>
      <c r="D4435" t="s">
        <v>14421</v>
      </c>
      <c r="E4435" t="s">
        <v>13410</v>
      </c>
      <c r="F4435" t="s">
        <v>14263</v>
      </c>
      <c r="G4435" t="s">
        <v>14422</v>
      </c>
      <c r="H4435">
        <v>0</v>
      </c>
      <c r="I4435">
        <v>0</v>
      </c>
      <c r="J4435">
        <v>0</v>
      </c>
      <c r="K4435">
        <v>0</v>
      </c>
      <c r="L4435">
        <v>0</v>
      </c>
      <c r="M4435">
        <v>0</v>
      </c>
    </row>
    <row r="4436" spans="1:13" x14ac:dyDescent="0.2">
      <c r="A4436">
        <v>6511202</v>
      </c>
      <c r="B4436" t="s">
        <v>13408</v>
      </c>
      <c r="C4436" t="s">
        <v>14262</v>
      </c>
      <c r="D4436" t="s">
        <v>14423</v>
      </c>
      <c r="E4436" t="s">
        <v>13410</v>
      </c>
      <c r="F4436" t="s">
        <v>14263</v>
      </c>
      <c r="G4436" t="s">
        <v>14424</v>
      </c>
      <c r="H4436">
        <v>0</v>
      </c>
      <c r="I4436">
        <v>0</v>
      </c>
      <c r="J4436">
        <v>1</v>
      </c>
      <c r="K4436">
        <v>0</v>
      </c>
      <c r="L4436">
        <v>0</v>
      </c>
      <c r="M4436">
        <v>0</v>
      </c>
    </row>
    <row r="4437" spans="1:13" x14ac:dyDescent="0.2">
      <c r="A4437">
        <v>6511204</v>
      </c>
      <c r="B4437" t="s">
        <v>13408</v>
      </c>
      <c r="C4437" t="s">
        <v>14262</v>
      </c>
      <c r="D4437" t="s">
        <v>14425</v>
      </c>
      <c r="E4437" t="s">
        <v>13410</v>
      </c>
      <c r="F4437" t="s">
        <v>14263</v>
      </c>
      <c r="G4437" t="s">
        <v>14426</v>
      </c>
      <c r="H4437">
        <v>0</v>
      </c>
      <c r="I4437">
        <v>0</v>
      </c>
      <c r="J4437">
        <v>0</v>
      </c>
      <c r="K4437">
        <v>0</v>
      </c>
      <c r="L4437">
        <v>0</v>
      </c>
      <c r="M4437">
        <v>0</v>
      </c>
    </row>
    <row r="4438" spans="1:13" x14ac:dyDescent="0.2">
      <c r="A4438">
        <v>6511322</v>
      </c>
      <c r="B4438" t="s">
        <v>13408</v>
      </c>
      <c r="C4438" t="s">
        <v>14262</v>
      </c>
      <c r="D4438" t="s">
        <v>14427</v>
      </c>
      <c r="E4438" t="s">
        <v>13410</v>
      </c>
      <c r="F4438" t="s">
        <v>14263</v>
      </c>
      <c r="G4438" t="s">
        <v>14428</v>
      </c>
      <c r="H4438">
        <v>0</v>
      </c>
      <c r="I4438">
        <v>0</v>
      </c>
      <c r="J4438">
        <v>1</v>
      </c>
      <c r="K4438">
        <v>0</v>
      </c>
      <c r="L4438">
        <v>0</v>
      </c>
      <c r="M4438">
        <v>0</v>
      </c>
    </row>
    <row r="4439" spans="1:13" x14ac:dyDescent="0.2">
      <c r="A4439">
        <v>6511333</v>
      </c>
      <c r="B4439" t="s">
        <v>13408</v>
      </c>
      <c r="C4439" t="s">
        <v>14262</v>
      </c>
      <c r="D4439" t="s">
        <v>14429</v>
      </c>
      <c r="E4439" t="s">
        <v>13410</v>
      </c>
      <c r="F4439" t="s">
        <v>14263</v>
      </c>
      <c r="G4439" t="s">
        <v>14430</v>
      </c>
      <c r="H4439">
        <v>0</v>
      </c>
      <c r="I4439">
        <v>0</v>
      </c>
      <c r="J4439">
        <v>1</v>
      </c>
      <c r="K4439">
        <v>0</v>
      </c>
      <c r="L4439">
        <v>0</v>
      </c>
      <c r="M4439">
        <v>0</v>
      </c>
    </row>
    <row r="4440" spans="1:13" x14ac:dyDescent="0.2">
      <c r="A4440">
        <v>6511233</v>
      </c>
      <c r="B4440" t="s">
        <v>13408</v>
      </c>
      <c r="C4440" t="s">
        <v>14262</v>
      </c>
      <c r="D4440" t="s">
        <v>14431</v>
      </c>
      <c r="E4440" t="s">
        <v>13410</v>
      </c>
      <c r="F4440" t="s">
        <v>14263</v>
      </c>
      <c r="G4440" t="s">
        <v>14432</v>
      </c>
      <c r="H4440">
        <v>0</v>
      </c>
      <c r="I4440">
        <v>0</v>
      </c>
      <c r="J4440">
        <v>1</v>
      </c>
      <c r="K4440">
        <v>0</v>
      </c>
      <c r="L4440">
        <v>0</v>
      </c>
      <c r="M4440">
        <v>0</v>
      </c>
    </row>
    <row r="4441" spans="1:13" x14ac:dyDescent="0.2">
      <c r="A4441">
        <v>6511124</v>
      </c>
      <c r="B4441" t="s">
        <v>13408</v>
      </c>
      <c r="C4441" t="s">
        <v>14262</v>
      </c>
      <c r="D4441" t="s">
        <v>14433</v>
      </c>
      <c r="E4441" t="s">
        <v>13410</v>
      </c>
      <c r="F4441" t="s">
        <v>14263</v>
      </c>
      <c r="G4441" t="s">
        <v>14434</v>
      </c>
      <c r="H4441">
        <v>0</v>
      </c>
      <c r="I4441">
        <v>0</v>
      </c>
      <c r="J4441">
        <v>1</v>
      </c>
      <c r="K4441">
        <v>0</v>
      </c>
      <c r="L4441">
        <v>0</v>
      </c>
      <c r="M4441">
        <v>0</v>
      </c>
    </row>
    <row r="4442" spans="1:13" x14ac:dyDescent="0.2">
      <c r="A4442">
        <v>6511123</v>
      </c>
      <c r="B4442" t="s">
        <v>13408</v>
      </c>
      <c r="C4442" t="s">
        <v>14262</v>
      </c>
      <c r="D4442" t="s">
        <v>14435</v>
      </c>
      <c r="E4442" t="s">
        <v>13410</v>
      </c>
      <c r="F4442" t="s">
        <v>14263</v>
      </c>
      <c r="G4442" t="s">
        <v>14436</v>
      </c>
      <c r="H4442">
        <v>0</v>
      </c>
      <c r="I4442">
        <v>0</v>
      </c>
      <c r="J4442">
        <v>1</v>
      </c>
      <c r="K4442">
        <v>0</v>
      </c>
      <c r="L4442">
        <v>0</v>
      </c>
      <c r="M4442">
        <v>0</v>
      </c>
    </row>
    <row r="4443" spans="1:13" x14ac:dyDescent="0.2">
      <c r="A4443">
        <v>6511125</v>
      </c>
      <c r="B4443" t="s">
        <v>13408</v>
      </c>
      <c r="C4443" t="s">
        <v>14262</v>
      </c>
      <c r="D4443" t="s">
        <v>14437</v>
      </c>
      <c r="E4443" t="s">
        <v>13410</v>
      </c>
      <c r="F4443" t="s">
        <v>14263</v>
      </c>
      <c r="G4443" t="s">
        <v>14438</v>
      </c>
      <c r="H4443">
        <v>0</v>
      </c>
      <c r="I4443">
        <v>0</v>
      </c>
      <c r="J4443">
        <v>1</v>
      </c>
      <c r="K4443">
        <v>0</v>
      </c>
      <c r="L4443">
        <v>0</v>
      </c>
      <c r="M4443">
        <v>0</v>
      </c>
    </row>
    <row r="4444" spans="1:13" x14ac:dyDescent="0.2">
      <c r="A4444">
        <v>6511301</v>
      </c>
      <c r="B4444" t="s">
        <v>13408</v>
      </c>
      <c r="C4444" t="s">
        <v>14262</v>
      </c>
      <c r="D4444" t="s">
        <v>14439</v>
      </c>
      <c r="E4444" t="s">
        <v>13410</v>
      </c>
      <c r="F4444" t="s">
        <v>14263</v>
      </c>
      <c r="G4444" t="s">
        <v>14440</v>
      </c>
      <c r="H4444">
        <v>0</v>
      </c>
      <c r="I4444">
        <v>0</v>
      </c>
      <c r="J4444">
        <v>1</v>
      </c>
      <c r="K4444">
        <v>0</v>
      </c>
      <c r="L4444">
        <v>0</v>
      </c>
      <c r="M4444">
        <v>0</v>
      </c>
    </row>
    <row r="4445" spans="1:13" x14ac:dyDescent="0.2">
      <c r="A4445">
        <v>6511302</v>
      </c>
      <c r="B4445" t="s">
        <v>13408</v>
      </c>
      <c r="C4445" t="s">
        <v>14262</v>
      </c>
      <c r="D4445" t="s">
        <v>14441</v>
      </c>
      <c r="E4445" t="s">
        <v>13410</v>
      </c>
      <c r="F4445" t="s">
        <v>14263</v>
      </c>
      <c r="G4445" t="s">
        <v>14442</v>
      </c>
      <c r="H4445">
        <v>0</v>
      </c>
      <c r="I4445">
        <v>0</v>
      </c>
      <c r="J4445">
        <v>1</v>
      </c>
      <c r="K4445">
        <v>0</v>
      </c>
      <c r="L4445">
        <v>0</v>
      </c>
      <c r="M4445">
        <v>0</v>
      </c>
    </row>
    <row r="4446" spans="1:13" x14ac:dyDescent="0.2">
      <c r="A4446">
        <v>6511303</v>
      </c>
      <c r="B4446" t="s">
        <v>13408</v>
      </c>
      <c r="C4446" t="s">
        <v>14262</v>
      </c>
      <c r="D4446" t="s">
        <v>14443</v>
      </c>
      <c r="E4446" t="s">
        <v>13410</v>
      </c>
      <c r="F4446" t="s">
        <v>14263</v>
      </c>
      <c r="G4446" t="s">
        <v>14444</v>
      </c>
      <c r="H4446">
        <v>0</v>
      </c>
      <c r="I4446">
        <v>0</v>
      </c>
      <c r="J4446">
        <v>1</v>
      </c>
      <c r="K4446">
        <v>0</v>
      </c>
      <c r="L4446">
        <v>0</v>
      </c>
      <c r="M4446">
        <v>0</v>
      </c>
    </row>
    <row r="4447" spans="1:13" x14ac:dyDescent="0.2">
      <c r="A4447">
        <v>6511232</v>
      </c>
      <c r="B4447" t="s">
        <v>13408</v>
      </c>
      <c r="C4447" t="s">
        <v>14262</v>
      </c>
      <c r="D4447" t="s">
        <v>7775</v>
      </c>
      <c r="E4447" t="s">
        <v>13410</v>
      </c>
      <c r="F4447" t="s">
        <v>14263</v>
      </c>
      <c r="G4447" t="s">
        <v>14445</v>
      </c>
      <c r="H4447">
        <v>0</v>
      </c>
      <c r="I4447">
        <v>0</v>
      </c>
      <c r="J4447">
        <v>1</v>
      </c>
      <c r="K4447">
        <v>0</v>
      </c>
      <c r="L4447">
        <v>0</v>
      </c>
      <c r="M4447">
        <v>0</v>
      </c>
    </row>
    <row r="4448" spans="1:13" x14ac:dyDescent="0.2">
      <c r="A4448">
        <v>6511147</v>
      </c>
      <c r="B4448" t="s">
        <v>13408</v>
      </c>
      <c r="C4448" t="s">
        <v>14262</v>
      </c>
      <c r="D4448" t="s">
        <v>14446</v>
      </c>
      <c r="E4448" t="s">
        <v>13410</v>
      </c>
      <c r="F4448" t="s">
        <v>14263</v>
      </c>
      <c r="G4448" t="s">
        <v>14447</v>
      </c>
      <c r="H4448">
        <v>0</v>
      </c>
      <c r="I4448">
        <v>0</v>
      </c>
      <c r="J4448">
        <v>1</v>
      </c>
      <c r="K4448">
        <v>0</v>
      </c>
      <c r="L4448">
        <v>0</v>
      </c>
      <c r="M4448">
        <v>0</v>
      </c>
    </row>
    <row r="4449" spans="1:13" x14ac:dyDescent="0.2">
      <c r="A4449">
        <v>6511221</v>
      </c>
      <c r="B4449" t="s">
        <v>13408</v>
      </c>
      <c r="C4449" t="s">
        <v>14262</v>
      </c>
      <c r="D4449" t="s">
        <v>10248</v>
      </c>
      <c r="E4449" t="s">
        <v>13410</v>
      </c>
      <c r="F4449" t="s">
        <v>14263</v>
      </c>
      <c r="G4449" t="s">
        <v>8495</v>
      </c>
      <c r="H4449">
        <v>0</v>
      </c>
      <c r="I4449">
        <v>0</v>
      </c>
      <c r="J4449">
        <v>1</v>
      </c>
      <c r="K4449">
        <v>0</v>
      </c>
      <c r="L4449">
        <v>0</v>
      </c>
      <c r="M4449">
        <v>0</v>
      </c>
    </row>
    <row r="4450" spans="1:13" x14ac:dyDescent="0.2">
      <c r="A4450">
        <v>6511132</v>
      </c>
      <c r="B4450" t="s">
        <v>13408</v>
      </c>
      <c r="C4450" t="s">
        <v>14262</v>
      </c>
      <c r="D4450" t="s">
        <v>14448</v>
      </c>
      <c r="E4450" t="s">
        <v>13410</v>
      </c>
      <c r="F4450" t="s">
        <v>14263</v>
      </c>
      <c r="G4450" t="s">
        <v>14449</v>
      </c>
      <c r="H4450">
        <v>0</v>
      </c>
      <c r="I4450">
        <v>0</v>
      </c>
      <c r="J4450">
        <v>1</v>
      </c>
      <c r="K4450">
        <v>0</v>
      </c>
      <c r="L4450">
        <v>0</v>
      </c>
      <c r="M4450">
        <v>0</v>
      </c>
    </row>
    <row r="4451" spans="1:13" x14ac:dyDescent="0.2">
      <c r="A4451">
        <v>6511104</v>
      </c>
      <c r="B4451" t="s">
        <v>13408</v>
      </c>
      <c r="C4451" t="s">
        <v>14262</v>
      </c>
      <c r="D4451" t="s">
        <v>14450</v>
      </c>
      <c r="E4451" t="s">
        <v>13410</v>
      </c>
      <c r="F4451" t="s">
        <v>14263</v>
      </c>
      <c r="G4451" t="s">
        <v>14451</v>
      </c>
      <c r="H4451">
        <v>0</v>
      </c>
      <c r="I4451">
        <v>1</v>
      </c>
      <c r="J4451">
        <v>0</v>
      </c>
      <c r="K4451">
        <v>0</v>
      </c>
      <c r="L4451">
        <v>0</v>
      </c>
      <c r="M4451">
        <v>0</v>
      </c>
    </row>
    <row r="4452" spans="1:13" x14ac:dyDescent="0.2">
      <c r="A4452">
        <v>6511105</v>
      </c>
      <c r="B4452" t="s">
        <v>13408</v>
      </c>
      <c r="C4452" t="s">
        <v>14262</v>
      </c>
      <c r="D4452" t="s">
        <v>14452</v>
      </c>
      <c r="E4452" t="s">
        <v>13410</v>
      </c>
      <c r="F4452" t="s">
        <v>14263</v>
      </c>
      <c r="G4452" t="s">
        <v>14453</v>
      </c>
      <c r="H4452">
        <v>0</v>
      </c>
      <c r="I4452">
        <v>0</v>
      </c>
      <c r="J4452">
        <v>0</v>
      </c>
      <c r="K4452">
        <v>0</v>
      </c>
      <c r="L4452">
        <v>0</v>
      </c>
      <c r="M4452">
        <v>0</v>
      </c>
    </row>
    <row r="4453" spans="1:13" x14ac:dyDescent="0.2">
      <c r="A4453">
        <v>6511101</v>
      </c>
      <c r="B4453" t="s">
        <v>13408</v>
      </c>
      <c r="C4453" t="s">
        <v>14262</v>
      </c>
      <c r="D4453" t="s">
        <v>14454</v>
      </c>
      <c r="E4453" t="s">
        <v>13410</v>
      </c>
      <c r="F4453" t="s">
        <v>14263</v>
      </c>
      <c r="G4453" t="s">
        <v>14455</v>
      </c>
      <c r="H4453">
        <v>0</v>
      </c>
      <c r="I4453">
        <v>0</v>
      </c>
      <c r="J4453">
        <v>0</v>
      </c>
      <c r="K4453">
        <v>0</v>
      </c>
      <c r="L4453">
        <v>0</v>
      </c>
      <c r="M4453">
        <v>0</v>
      </c>
    </row>
    <row r="4454" spans="1:13" x14ac:dyDescent="0.2">
      <c r="A4454">
        <v>6511241</v>
      </c>
      <c r="B4454" t="s">
        <v>13408</v>
      </c>
      <c r="C4454" t="s">
        <v>14262</v>
      </c>
      <c r="D4454" t="s">
        <v>14456</v>
      </c>
      <c r="E4454" t="s">
        <v>13410</v>
      </c>
      <c r="F4454" t="s">
        <v>14263</v>
      </c>
      <c r="G4454" t="s">
        <v>14457</v>
      </c>
      <c r="H4454">
        <v>0</v>
      </c>
      <c r="I4454">
        <v>0</v>
      </c>
      <c r="J4454">
        <v>0</v>
      </c>
      <c r="K4454">
        <v>0</v>
      </c>
      <c r="L4454">
        <v>0</v>
      </c>
      <c r="M4454">
        <v>0</v>
      </c>
    </row>
    <row r="4455" spans="1:13" x14ac:dyDescent="0.2">
      <c r="A4455">
        <v>6511242</v>
      </c>
      <c r="B4455" t="s">
        <v>13408</v>
      </c>
      <c r="C4455" t="s">
        <v>14262</v>
      </c>
      <c r="D4455" t="s">
        <v>14458</v>
      </c>
      <c r="E4455" t="s">
        <v>13410</v>
      </c>
      <c r="F4455" t="s">
        <v>14263</v>
      </c>
      <c r="G4455" t="s">
        <v>14459</v>
      </c>
      <c r="H4455">
        <v>0</v>
      </c>
      <c r="I4455">
        <v>0</v>
      </c>
      <c r="J4455">
        <v>0</v>
      </c>
      <c r="K4455">
        <v>0</v>
      </c>
      <c r="L4455">
        <v>0</v>
      </c>
      <c r="M4455">
        <v>0</v>
      </c>
    </row>
    <row r="4456" spans="1:13" x14ac:dyDescent="0.2">
      <c r="A4456">
        <v>6511261</v>
      </c>
      <c r="B4456" t="s">
        <v>13408</v>
      </c>
      <c r="C4456" t="s">
        <v>14262</v>
      </c>
      <c r="D4456" t="s">
        <v>14460</v>
      </c>
      <c r="E4456" t="s">
        <v>13410</v>
      </c>
      <c r="F4456" t="s">
        <v>14263</v>
      </c>
      <c r="G4456" t="s">
        <v>14461</v>
      </c>
      <c r="H4456">
        <v>0</v>
      </c>
      <c r="I4456">
        <v>0</v>
      </c>
      <c r="J4456">
        <v>0</v>
      </c>
      <c r="K4456">
        <v>0</v>
      </c>
      <c r="L4456">
        <v>0</v>
      </c>
      <c r="M4456">
        <v>0</v>
      </c>
    </row>
    <row r="4457" spans="1:13" x14ac:dyDescent="0.2">
      <c r="A4457">
        <v>6511102</v>
      </c>
      <c r="B4457" t="s">
        <v>13408</v>
      </c>
      <c r="C4457" t="s">
        <v>14262</v>
      </c>
      <c r="D4457" t="s">
        <v>14462</v>
      </c>
      <c r="E4457" t="s">
        <v>13410</v>
      </c>
      <c r="F4457" t="s">
        <v>14263</v>
      </c>
      <c r="G4457" t="s">
        <v>14463</v>
      </c>
      <c r="H4457">
        <v>1</v>
      </c>
      <c r="I4457">
        <v>1</v>
      </c>
      <c r="J4457">
        <v>0</v>
      </c>
      <c r="K4457">
        <v>0</v>
      </c>
      <c r="L4457">
        <v>0</v>
      </c>
      <c r="M4457">
        <v>0</v>
      </c>
    </row>
    <row r="4458" spans="1:13" x14ac:dyDescent="0.2">
      <c r="A4458">
        <v>6511102</v>
      </c>
      <c r="B4458" t="s">
        <v>13408</v>
      </c>
      <c r="C4458" t="s">
        <v>14262</v>
      </c>
      <c r="D4458" t="s">
        <v>14464</v>
      </c>
      <c r="E4458" t="s">
        <v>13410</v>
      </c>
      <c r="F4458" t="s">
        <v>14263</v>
      </c>
      <c r="G4458" t="s">
        <v>14465</v>
      </c>
      <c r="H4458">
        <v>1</v>
      </c>
      <c r="I4458">
        <v>1</v>
      </c>
      <c r="J4458">
        <v>0</v>
      </c>
      <c r="K4458">
        <v>0</v>
      </c>
      <c r="L4458">
        <v>0</v>
      </c>
      <c r="M4458">
        <v>0</v>
      </c>
    </row>
    <row r="4459" spans="1:13" x14ac:dyDescent="0.2">
      <c r="A4459">
        <v>6520071</v>
      </c>
      <c r="B4459" t="s">
        <v>13408</v>
      </c>
      <c r="C4459" t="s">
        <v>14262</v>
      </c>
      <c r="D4459" t="s">
        <v>14466</v>
      </c>
      <c r="E4459" t="s">
        <v>13410</v>
      </c>
      <c r="F4459" t="s">
        <v>14263</v>
      </c>
      <c r="G4459" t="s">
        <v>14467</v>
      </c>
      <c r="H4459">
        <v>1</v>
      </c>
      <c r="I4459">
        <v>1</v>
      </c>
      <c r="J4459">
        <v>0</v>
      </c>
      <c r="K4459">
        <v>0</v>
      </c>
      <c r="L4459">
        <v>0</v>
      </c>
      <c r="M4459">
        <v>0</v>
      </c>
    </row>
    <row r="4460" spans="1:13" x14ac:dyDescent="0.2">
      <c r="A4460">
        <v>6520071</v>
      </c>
      <c r="B4460" t="s">
        <v>13408</v>
      </c>
      <c r="C4460" t="s">
        <v>14262</v>
      </c>
      <c r="D4460" t="s">
        <v>14468</v>
      </c>
      <c r="E4460" t="s">
        <v>13410</v>
      </c>
      <c r="F4460" t="s">
        <v>14263</v>
      </c>
      <c r="G4460" t="s">
        <v>14469</v>
      </c>
      <c r="H4460">
        <v>1</v>
      </c>
      <c r="I4460">
        <v>1</v>
      </c>
      <c r="J4460">
        <v>0</v>
      </c>
      <c r="K4460">
        <v>0</v>
      </c>
      <c r="L4460">
        <v>0</v>
      </c>
      <c r="M4460">
        <v>0</v>
      </c>
    </row>
    <row r="4461" spans="1:13" x14ac:dyDescent="0.2">
      <c r="A4461">
        <v>6511243</v>
      </c>
      <c r="B4461" t="s">
        <v>13408</v>
      </c>
      <c r="C4461" t="s">
        <v>14262</v>
      </c>
      <c r="D4461" t="s">
        <v>14470</v>
      </c>
      <c r="E4461" t="s">
        <v>13410</v>
      </c>
      <c r="F4461" t="s">
        <v>14263</v>
      </c>
      <c r="G4461" t="s">
        <v>14471</v>
      </c>
      <c r="H4461">
        <v>1</v>
      </c>
      <c r="I4461">
        <v>0</v>
      </c>
      <c r="J4461">
        <v>0</v>
      </c>
      <c r="K4461">
        <v>0</v>
      </c>
      <c r="L4461">
        <v>0</v>
      </c>
      <c r="M4461">
        <v>0</v>
      </c>
    </row>
    <row r="4462" spans="1:13" x14ac:dyDescent="0.2">
      <c r="A4462">
        <v>6511264</v>
      </c>
      <c r="B4462" t="s">
        <v>13408</v>
      </c>
      <c r="C4462" t="s">
        <v>14262</v>
      </c>
      <c r="D4462" t="s">
        <v>14472</v>
      </c>
      <c r="E4462" t="s">
        <v>13410</v>
      </c>
      <c r="F4462" t="s">
        <v>14263</v>
      </c>
      <c r="G4462" t="s">
        <v>14473</v>
      </c>
      <c r="H4462">
        <v>0</v>
      </c>
      <c r="I4462">
        <v>0</v>
      </c>
      <c r="J4462">
        <v>0</v>
      </c>
      <c r="K4462">
        <v>0</v>
      </c>
      <c r="L4462">
        <v>0</v>
      </c>
      <c r="M4462">
        <v>0</v>
      </c>
    </row>
    <row r="4463" spans="1:13" x14ac:dyDescent="0.2">
      <c r="A4463">
        <v>6511253</v>
      </c>
      <c r="B4463" t="s">
        <v>13408</v>
      </c>
      <c r="C4463" t="s">
        <v>14262</v>
      </c>
      <c r="D4463" t="s">
        <v>14474</v>
      </c>
      <c r="E4463" t="s">
        <v>13410</v>
      </c>
      <c r="F4463" t="s">
        <v>14263</v>
      </c>
      <c r="G4463" t="s">
        <v>14475</v>
      </c>
      <c r="H4463">
        <v>0</v>
      </c>
      <c r="I4463">
        <v>0</v>
      </c>
      <c r="J4463">
        <v>0</v>
      </c>
      <c r="K4463">
        <v>0</v>
      </c>
      <c r="L4463">
        <v>0</v>
      </c>
      <c r="M4463">
        <v>0</v>
      </c>
    </row>
    <row r="4464" spans="1:13" x14ac:dyDescent="0.2">
      <c r="A4464">
        <v>6511263</v>
      </c>
      <c r="B4464" t="s">
        <v>13408</v>
      </c>
      <c r="C4464" t="s">
        <v>14262</v>
      </c>
      <c r="D4464" t="s">
        <v>14476</v>
      </c>
      <c r="E4464" t="s">
        <v>13410</v>
      </c>
      <c r="F4464" t="s">
        <v>14263</v>
      </c>
      <c r="G4464" t="s">
        <v>14477</v>
      </c>
      <c r="H4464">
        <v>0</v>
      </c>
      <c r="I4464">
        <v>0</v>
      </c>
      <c r="J4464">
        <v>0</v>
      </c>
      <c r="K4464">
        <v>0</v>
      </c>
      <c r="L4464">
        <v>0</v>
      </c>
      <c r="M4464">
        <v>0</v>
      </c>
    </row>
    <row r="4465" spans="1:13" x14ac:dyDescent="0.2">
      <c r="A4465">
        <v>6511252</v>
      </c>
      <c r="B4465" t="s">
        <v>13408</v>
      </c>
      <c r="C4465" t="s">
        <v>14262</v>
      </c>
      <c r="D4465" t="s">
        <v>14478</v>
      </c>
      <c r="E4465" t="s">
        <v>13410</v>
      </c>
      <c r="F4465" t="s">
        <v>14263</v>
      </c>
      <c r="G4465" t="s">
        <v>14479</v>
      </c>
      <c r="H4465">
        <v>0</v>
      </c>
      <c r="I4465">
        <v>0</v>
      </c>
      <c r="J4465">
        <v>0</v>
      </c>
      <c r="K4465">
        <v>0</v>
      </c>
      <c r="L4465">
        <v>0</v>
      </c>
      <c r="M4465">
        <v>0</v>
      </c>
    </row>
    <row r="4466" spans="1:13" x14ac:dyDescent="0.2">
      <c r="A4466">
        <v>6511262</v>
      </c>
      <c r="B4466" t="s">
        <v>13408</v>
      </c>
      <c r="C4466" t="s">
        <v>14262</v>
      </c>
      <c r="D4466" t="s">
        <v>14480</v>
      </c>
      <c r="E4466" t="s">
        <v>13410</v>
      </c>
      <c r="F4466" t="s">
        <v>14263</v>
      </c>
      <c r="G4466" t="s">
        <v>14481</v>
      </c>
      <c r="H4466">
        <v>0</v>
      </c>
      <c r="I4466">
        <v>0</v>
      </c>
      <c r="J4466">
        <v>0</v>
      </c>
      <c r="K4466">
        <v>0</v>
      </c>
      <c r="L4466">
        <v>0</v>
      </c>
      <c r="M4466">
        <v>0</v>
      </c>
    </row>
    <row r="4467" spans="1:13" x14ac:dyDescent="0.2">
      <c r="A4467">
        <v>6511254</v>
      </c>
      <c r="B4467" t="s">
        <v>13408</v>
      </c>
      <c r="C4467" t="s">
        <v>14262</v>
      </c>
      <c r="D4467" t="s">
        <v>14482</v>
      </c>
      <c r="E4467" t="s">
        <v>13410</v>
      </c>
      <c r="F4467" t="s">
        <v>14263</v>
      </c>
      <c r="G4467" t="s">
        <v>14483</v>
      </c>
      <c r="H4467">
        <v>0</v>
      </c>
      <c r="I4467">
        <v>0</v>
      </c>
      <c r="J4467">
        <v>0</v>
      </c>
      <c r="K4467">
        <v>0</v>
      </c>
      <c r="L4467">
        <v>0</v>
      </c>
      <c r="M4467">
        <v>0</v>
      </c>
    </row>
    <row r="4468" spans="1:13" x14ac:dyDescent="0.2">
      <c r="A4468">
        <v>6511251</v>
      </c>
      <c r="B4468" t="s">
        <v>13408</v>
      </c>
      <c r="C4468" t="s">
        <v>14262</v>
      </c>
      <c r="D4468" t="s">
        <v>14484</v>
      </c>
      <c r="E4468" t="s">
        <v>13410</v>
      </c>
      <c r="F4468" t="s">
        <v>14263</v>
      </c>
      <c r="G4468" t="s">
        <v>14485</v>
      </c>
      <c r="H4468">
        <v>0</v>
      </c>
      <c r="I4468">
        <v>0</v>
      </c>
      <c r="J4468">
        <v>0</v>
      </c>
      <c r="K4468">
        <v>0</v>
      </c>
      <c r="L4468">
        <v>0</v>
      </c>
      <c r="M4468">
        <v>0</v>
      </c>
    </row>
    <row r="4469" spans="1:13" x14ac:dyDescent="0.2">
      <c r="A4469">
        <v>6511143</v>
      </c>
      <c r="B4469" t="s">
        <v>13408</v>
      </c>
      <c r="C4469" t="s">
        <v>14262</v>
      </c>
      <c r="D4469" t="s">
        <v>14486</v>
      </c>
      <c r="E4469" t="s">
        <v>13410</v>
      </c>
      <c r="F4469" t="s">
        <v>14263</v>
      </c>
      <c r="G4469" t="s">
        <v>14487</v>
      </c>
      <c r="H4469">
        <v>0</v>
      </c>
      <c r="I4469">
        <v>0</v>
      </c>
      <c r="J4469">
        <v>1</v>
      </c>
      <c r="K4469">
        <v>0</v>
      </c>
      <c r="L4469">
        <v>0</v>
      </c>
      <c r="M4469">
        <v>0</v>
      </c>
    </row>
    <row r="4470" spans="1:13" x14ac:dyDescent="0.2">
      <c r="A4470">
        <v>6500000</v>
      </c>
      <c r="B4470" t="s">
        <v>13408</v>
      </c>
      <c r="C4470" t="s">
        <v>14488</v>
      </c>
      <c r="D4470" t="s">
        <v>6291</v>
      </c>
      <c r="E4470" t="s">
        <v>13410</v>
      </c>
      <c r="F4470" t="s">
        <v>14489</v>
      </c>
      <c r="G4470" t="s">
        <v>6294</v>
      </c>
      <c r="H4470">
        <v>0</v>
      </c>
      <c r="I4470">
        <v>0</v>
      </c>
      <c r="J4470">
        <v>0</v>
      </c>
      <c r="K4470">
        <v>1</v>
      </c>
      <c r="L4470">
        <v>0</v>
      </c>
      <c r="M4470">
        <v>0</v>
      </c>
    </row>
    <row r="4471" spans="1:13" x14ac:dyDescent="0.2">
      <c r="A4471">
        <v>6500025</v>
      </c>
      <c r="B4471" t="s">
        <v>13408</v>
      </c>
      <c r="C4471" t="s">
        <v>14488</v>
      </c>
      <c r="D4471" t="s">
        <v>10973</v>
      </c>
      <c r="E4471" t="s">
        <v>13410</v>
      </c>
      <c r="F4471" t="s">
        <v>14489</v>
      </c>
      <c r="G4471" t="s">
        <v>10974</v>
      </c>
      <c r="H4471">
        <v>0</v>
      </c>
      <c r="I4471">
        <v>0</v>
      </c>
      <c r="J4471">
        <v>1</v>
      </c>
      <c r="K4471">
        <v>0</v>
      </c>
      <c r="L4471">
        <v>0</v>
      </c>
      <c r="M4471">
        <v>0</v>
      </c>
    </row>
    <row r="4472" spans="1:13" x14ac:dyDescent="0.2">
      <c r="A4472">
        <v>6500037</v>
      </c>
      <c r="B4472" t="s">
        <v>13408</v>
      </c>
      <c r="C4472" t="s">
        <v>14488</v>
      </c>
      <c r="D4472" t="s">
        <v>14490</v>
      </c>
      <c r="E4472" t="s">
        <v>13410</v>
      </c>
      <c r="F4472" t="s">
        <v>14489</v>
      </c>
      <c r="G4472" t="s">
        <v>14491</v>
      </c>
      <c r="H4472">
        <v>0</v>
      </c>
      <c r="I4472">
        <v>0</v>
      </c>
      <c r="J4472">
        <v>0</v>
      </c>
      <c r="K4472">
        <v>0</v>
      </c>
      <c r="L4472">
        <v>0</v>
      </c>
      <c r="M4472">
        <v>0</v>
      </c>
    </row>
    <row r="4473" spans="1:13" x14ac:dyDescent="0.2">
      <c r="A4473">
        <v>6510095</v>
      </c>
      <c r="B4473" t="s">
        <v>13408</v>
      </c>
      <c r="C4473" t="s">
        <v>14488</v>
      </c>
      <c r="D4473" t="s">
        <v>8227</v>
      </c>
      <c r="E4473" t="s">
        <v>13410</v>
      </c>
      <c r="F4473" t="s">
        <v>14489</v>
      </c>
      <c r="G4473" t="s">
        <v>8228</v>
      </c>
      <c r="H4473">
        <v>0</v>
      </c>
      <c r="I4473">
        <v>0</v>
      </c>
      <c r="J4473">
        <v>1</v>
      </c>
      <c r="K4473">
        <v>0</v>
      </c>
      <c r="L4473">
        <v>0</v>
      </c>
      <c r="M4473">
        <v>0</v>
      </c>
    </row>
    <row r="4474" spans="1:13" x14ac:dyDescent="0.2">
      <c r="A4474">
        <v>6510076</v>
      </c>
      <c r="B4474" t="s">
        <v>13408</v>
      </c>
      <c r="C4474" t="s">
        <v>14488</v>
      </c>
      <c r="D4474" t="s">
        <v>14492</v>
      </c>
      <c r="E4474" t="s">
        <v>13410</v>
      </c>
      <c r="F4474" t="s">
        <v>14489</v>
      </c>
      <c r="G4474" t="s">
        <v>14493</v>
      </c>
      <c r="H4474">
        <v>0</v>
      </c>
      <c r="I4474">
        <v>0</v>
      </c>
      <c r="J4474">
        <v>1</v>
      </c>
      <c r="K4474">
        <v>0</v>
      </c>
      <c r="L4474">
        <v>0</v>
      </c>
      <c r="M4474">
        <v>0</v>
      </c>
    </row>
    <row r="4475" spans="1:13" x14ac:dyDescent="0.2">
      <c r="A4475">
        <v>6510092</v>
      </c>
      <c r="B4475" t="s">
        <v>13408</v>
      </c>
      <c r="C4475" t="s">
        <v>14488</v>
      </c>
      <c r="D4475" t="s">
        <v>14494</v>
      </c>
      <c r="E4475" t="s">
        <v>13410</v>
      </c>
      <c r="F4475" t="s">
        <v>14489</v>
      </c>
      <c r="G4475" t="s">
        <v>14495</v>
      </c>
      <c r="H4475">
        <v>0</v>
      </c>
      <c r="I4475">
        <v>0</v>
      </c>
      <c r="J4475">
        <v>1</v>
      </c>
      <c r="K4475">
        <v>0</v>
      </c>
      <c r="L4475">
        <v>0</v>
      </c>
      <c r="M4475">
        <v>0</v>
      </c>
    </row>
    <row r="4476" spans="1:13" x14ac:dyDescent="0.2">
      <c r="A4476">
        <v>6510086</v>
      </c>
      <c r="B4476" t="s">
        <v>13408</v>
      </c>
      <c r="C4476" t="s">
        <v>14488</v>
      </c>
      <c r="D4476" t="s">
        <v>14496</v>
      </c>
      <c r="E4476" t="s">
        <v>13410</v>
      </c>
      <c r="F4476" t="s">
        <v>14489</v>
      </c>
      <c r="G4476" t="s">
        <v>14497</v>
      </c>
      <c r="H4476">
        <v>0</v>
      </c>
      <c r="I4476">
        <v>0</v>
      </c>
      <c r="J4476">
        <v>1</v>
      </c>
      <c r="K4476">
        <v>0</v>
      </c>
      <c r="L4476">
        <v>0</v>
      </c>
      <c r="M4476">
        <v>0</v>
      </c>
    </row>
    <row r="4477" spans="1:13" x14ac:dyDescent="0.2">
      <c r="A4477">
        <v>6510084</v>
      </c>
      <c r="B4477" t="s">
        <v>13408</v>
      </c>
      <c r="C4477" t="s">
        <v>14488</v>
      </c>
      <c r="D4477" t="s">
        <v>14498</v>
      </c>
      <c r="E4477" t="s">
        <v>13410</v>
      </c>
      <c r="F4477" t="s">
        <v>14489</v>
      </c>
      <c r="G4477" t="s">
        <v>14499</v>
      </c>
      <c r="H4477">
        <v>0</v>
      </c>
      <c r="I4477">
        <v>0</v>
      </c>
      <c r="J4477">
        <v>1</v>
      </c>
      <c r="K4477">
        <v>0</v>
      </c>
      <c r="L4477">
        <v>0</v>
      </c>
      <c r="M4477">
        <v>0</v>
      </c>
    </row>
    <row r="4478" spans="1:13" x14ac:dyDescent="0.2">
      <c r="A4478">
        <v>6500032</v>
      </c>
      <c r="B4478" t="s">
        <v>13408</v>
      </c>
      <c r="C4478" t="s">
        <v>14488</v>
      </c>
      <c r="D4478" t="s">
        <v>14500</v>
      </c>
      <c r="E4478" t="s">
        <v>13410</v>
      </c>
      <c r="F4478" t="s">
        <v>14489</v>
      </c>
      <c r="G4478" t="s">
        <v>14501</v>
      </c>
      <c r="H4478">
        <v>0</v>
      </c>
      <c r="I4478">
        <v>0</v>
      </c>
      <c r="J4478">
        <v>0</v>
      </c>
      <c r="K4478">
        <v>0</v>
      </c>
      <c r="L4478">
        <v>0</v>
      </c>
      <c r="M4478">
        <v>0</v>
      </c>
    </row>
    <row r="4479" spans="1:13" x14ac:dyDescent="0.2">
      <c r="A4479">
        <v>6500033</v>
      </c>
      <c r="B4479" t="s">
        <v>13408</v>
      </c>
      <c r="C4479" t="s">
        <v>14488</v>
      </c>
      <c r="D4479" t="s">
        <v>14502</v>
      </c>
      <c r="E4479" t="s">
        <v>13410</v>
      </c>
      <c r="F4479" t="s">
        <v>14489</v>
      </c>
      <c r="G4479" t="s">
        <v>14503</v>
      </c>
      <c r="H4479">
        <v>0</v>
      </c>
      <c r="I4479">
        <v>0</v>
      </c>
      <c r="J4479">
        <v>0</v>
      </c>
      <c r="K4479">
        <v>0</v>
      </c>
      <c r="L4479">
        <v>0</v>
      </c>
      <c r="M4479">
        <v>0</v>
      </c>
    </row>
    <row r="4480" spans="1:13" x14ac:dyDescent="0.2">
      <c r="A4480">
        <v>6510088</v>
      </c>
      <c r="B4480" t="s">
        <v>13408</v>
      </c>
      <c r="C4480" t="s">
        <v>14488</v>
      </c>
      <c r="D4480" t="s">
        <v>14504</v>
      </c>
      <c r="E4480" t="s">
        <v>13410</v>
      </c>
      <c r="F4480" t="s">
        <v>14489</v>
      </c>
      <c r="G4480" t="s">
        <v>14505</v>
      </c>
      <c r="H4480">
        <v>0</v>
      </c>
      <c r="I4480">
        <v>0</v>
      </c>
      <c r="J4480">
        <v>1</v>
      </c>
      <c r="K4480">
        <v>0</v>
      </c>
      <c r="L4480">
        <v>0</v>
      </c>
      <c r="M4480">
        <v>0</v>
      </c>
    </row>
    <row r="4481" spans="1:13" x14ac:dyDescent="0.2">
      <c r="A4481">
        <v>6510082</v>
      </c>
      <c r="B4481" t="s">
        <v>13408</v>
      </c>
      <c r="C4481" t="s">
        <v>14488</v>
      </c>
      <c r="D4481" t="s">
        <v>14506</v>
      </c>
      <c r="E4481" t="s">
        <v>13410</v>
      </c>
      <c r="F4481" t="s">
        <v>14489</v>
      </c>
      <c r="G4481" t="s">
        <v>14507</v>
      </c>
      <c r="H4481">
        <v>0</v>
      </c>
      <c r="I4481">
        <v>0</v>
      </c>
      <c r="J4481">
        <v>0</v>
      </c>
      <c r="K4481">
        <v>0</v>
      </c>
      <c r="L4481">
        <v>0</v>
      </c>
      <c r="M4481">
        <v>0</v>
      </c>
    </row>
    <row r="4482" spans="1:13" x14ac:dyDescent="0.2">
      <c r="A4482">
        <v>6500024</v>
      </c>
      <c r="B4482" t="s">
        <v>13408</v>
      </c>
      <c r="C4482" t="s">
        <v>14488</v>
      </c>
      <c r="D4482" t="s">
        <v>6431</v>
      </c>
      <c r="E4482" t="s">
        <v>13410</v>
      </c>
      <c r="F4482" t="s">
        <v>14489</v>
      </c>
      <c r="G4482" t="s">
        <v>6432</v>
      </c>
      <c r="H4482">
        <v>0</v>
      </c>
      <c r="I4482">
        <v>0</v>
      </c>
      <c r="J4482">
        <v>1</v>
      </c>
      <c r="K4482">
        <v>0</v>
      </c>
      <c r="L4482">
        <v>0</v>
      </c>
      <c r="M4482">
        <v>0</v>
      </c>
    </row>
    <row r="4483" spans="1:13" x14ac:dyDescent="0.2">
      <c r="A4483">
        <v>6510053</v>
      </c>
      <c r="B4483" t="s">
        <v>13408</v>
      </c>
      <c r="C4483" t="s">
        <v>14488</v>
      </c>
      <c r="D4483" t="s">
        <v>14508</v>
      </c>
      <c r="E4483" t="s">
        <v>13410</v>
      </c>
      <c r="F4483" t="s">
        <v>14489</v>
      </c>
      <c r="G4483" t="s">
        <v>14509</v>
      </c>
      <c r="H4483">
        <v>0</v>
      </c>
      <c r="I4483">
        <v>0</v>
      </c>
      <c r="J4483">
        <v>1</v>
      </c>
      <c r="K4483">
        <v>0</v>
      </c>
      <c r="L4483">
        <v>0</v>
      </c>
      <c r="M4483">
        <v>0</v>
      </c>
    </row>
    <row r="4484" spans="1:13" x14ac:dyDescent="0.2">
      <c r="A4484">
        <v>6500001</v>
      </c>
      <c r="B4484" t="s">
        <v>13408</v>
      </c>
      <c r="C4484" t="s">
        <v>14488</v>
      </c>
      <c r="D4484" t="s">
        <v>14510</v>
      </c>
      <c r="E4484" t="s">
        <v>13410</v>
      </c>
      <c r="F4484" t="s">
        <v>14489</v>
      </c>
      <c r="G4484" t="s">
        <v>14511</v>
      </c>
      <c r="H4484">
        <v>0</v>
      </c>
      <c r="I4484">
        <v>0</v>
      </c>
      <c r="J4484">
        <v>1</v>
      </c>
      <c r="K4484">
        <v>0</v>
      </c>
      <c r="L4484">
        <v>0</v>
      </c>
      <c r="M4484">
        <v>0</v>
      </c>
    </row>
    <row r="4485" spans="1:13" x14ac:dyDescent="0.2">
      <c r="A4485">
        <v>6510061</v>
      </c>
      <c r="B4485" t="s">
        <v>13408</v>
      </c>
      <c r="C4485" t="s">
        <v>14488</v>
      </c>
      <c r="D4485" t="s">
        <v>14512</v>
      </c>
      <c r="E4485" t="s">
        <v>13410</v>
      </c>
      <c r="F4485" t="s">
        <v>14489</v>
      </c>
      <c r="G4485" t="s">
        <v>14513</v>
      </c>
      <c r="H4485">
        <v>0</v>
      </c>
      <c r="I4485">
        <v>0</v>
      </c>
      <c r="J4485">
        <v>1</v>
      </c>
      <c r="K4485">
        <v>0</v>
      </c>
      <c r="L4485">
        <v>0</v>
      </c>
      <c r="M4485">
        <v>0</v>
      </c>
    </row>
    <row r="4486" spans="1:13" x14ac:dyDescent="0.2">
      <c r="A4486">
        <v>6510067</v>
      </c>
      <c r="B4486" t="s">
        <v>13408</v>
      </c>
      <c r="C4486" t="s">
        <v>14488</v>
      </c>
      <c r="D4486" t="s">
        <v>14514</v>
      </c>
      <c r="E4486" t="s">
        <v>13410</v>
      </c>
      <c r="F4486" t="s">
        <v>14489</v>
      </c>
      <c r="G4486" t="s">
        <v>14515</v>
      </c>
      <c r="H4486">
        <v>0</v>
      </c>
      <c r="I4486">
        <v>0</v>
      </c>
      <c r="J4486">
        <v>1</v>
      </c>
      <c r="K4486">
        <v>0</v>
      </c>
      <c r="L4486">
        <v>0</v>
      </c>
      <c r="M4486">
        <v>0</v>
      </c>
    </row>
    <row r="4487" spans="1:13" x14ac:dyDescent="0.2">
      <c r="A4487">
        <v>6500012</v>
      </c>
      <c r="B4487" t="s">
        <v>13408</v>
      </c>
      <c r="C4487" t="s">
        <v>14488</v>
      </c>
      <c r="D4487" t="s">
        <v>14516</v>
      </c>
      <c r="E4487" t="s">
        <v>13410</v>
      </c>
      <c r="F4487" t="s">
        <v>14489</v>
      </c>
      <c r="G4487" t="s">
        <v>14517</v>
      </c>
      <c r="H4487">
        <v>0</v>
      </c>
      <c r="I4487">
        <v>0</v>
      </c>
      <c r="J4487">
        <v>1</v>
      </c>
      <c r="K4487">
        <v>0</v>
      </c>
      <c r="L4487">
        <v>0</v>
      </c>
      <c r="M4487">
        <v>0</v>
      </c>
    </row>
    <row r="4488" spans="1:13" x14ac:dyDescent="0.2">
      <c r="A4488">
        <v>6500002</v>
      </c>
      <c r="B4488" t="s">
        <v>13408</v>
      </c>
      <c r="C4488" t="s">
        <v>14488</v>
      </c>
      <c r="D4488" t="s">
        <v>14518</v>
      </c>
      <c r="E4488" t="s">
        <v>13410</v>
      </c>
      <c r="F4488" t="s">
        <v>14489</v>
      </c>
      <c r="G4488" t="s">
        <v>14519</v>
      </c>
      <c r="H4488">
        <v>0</v>
      </c>
      <c r="I4488">
        <v>0</v>
      </c>
      <c r="J4488">
        <v>1</v>
      </c>
      <c r="K4488">
        <v>0</v>
      </c>
      <c r="L4488">
        <v>0</v>
      </c>
      <c r="M4488">
        <v>0</v>
      </c>
    </row>
    <row r="4489" spans="1:13" x14ac:dyDescent="0.2">
      <c r="A4489">
        <v>6510075</v>
      </c>
      <c r="B4489" t="s">
        <v>13408</v>
      </c>
      <c r="C4489" t="s">
        <v>14488</v>
      </c>
      <c r="D4489" t="s">
        <v>14520</v>
      </c>
      <c r="E4489" t="s">
        <v>13410</v>
      </c>
      <c r="F4489" t="s">
        <v>14489</v>
      </c>
      <c r="G4489" t="s">
        <v>14521</v>
      </c>
      <c r="H4489">
        <v>0</v>
      </c>
      <c r="I4489">
        <v>0</v>
      </c>
      <c r="J4489">
        <v>1</v>
      </c>
      <c r="K4489">
        <v>0</v>
      </c>
      <c r="L4489">
        <v>0</v>
      </c>
      <c r="M4489">
        <v>0</v>
      </c>
    </row>
    <row r="4490" spans="1:13" x14ac:dyDescent="0.2">
      <c r="A4490">
        <v>6500034</v>
      </c>
      <c r="B4490" t="s">
        <v>13408</v>
      </c>
      <c r="C4490" t="s">
        <v>14488</v>
      </c>
      <c r="D4490" t="s">
        <v>14522</v>
      </c>
      <c r="E4490" t="s">
        <v>13410</v>
      </c>
      <c r="F4490" t="s">
        <v>14489</v>
      </c>
      <c r="G4490" t="s">
        <v>14523</v>
      </c>
      <c r="H4490">
        <v>0</v>
      </c>
      <c r="I4490">
        <v>0</v>
      </c>
      <c r="J4490">
        <v>0</v>
      </c>
      <c r="K4490">
        <v>0</v>
      </c>
      <c r="L4490">
        <v>0</v>
      </c>
      <c r="M4490">
        <v>0</v>
      </c>
    </row>
    <row r="4491" spans="1:13" x14ac:dyDescent="0.2">
      <c r="A4491">
        <v>6500017</v>
      </c>
      <c r="B4491" t="s">
        <v>13408</v>
      </c>
      <c r="C4491" t="s">
        <v>14488</v>
      </c>
      <c r="D4491" t="s">
        <v>8333</v>
      </c>
      <c r="E4491" t="s">
        <v>13410</v>
      </c>
      <c r="F4491" t="s">
        <v>14489</v>
      </c>
      <c r="G4491" t="s">
        <v>8334</v>
      </c>
      <c r="H4491">
        <v>0</v>
      </c>
      <c r="I4491">
        <v>0</v>
      </c>
      <c r="J4491">
        <v>1</v>
      </c>
      <c r="K4491">
        <v>0</v>
      </c>
      <c r="L4491">
        <v>0</v>
      </c>
      <c r="M4491">
        <v>0</v>
      </c>
    </row>
    <row r="4492" spans="1:13" x14ac:dyDescent="0.2">
      <c r="A4492">
        <v>6510066</v>
      </c>
      <c r="B4492" t="s">
        <v>13408</v>
      </c>
      <c r="C4492" t="s">
        <v>14488</v>
      </c>
      <c r="D4492" t="s">
        <v>14524</v>
      </c>
      <c r="E4492" t="s">
        <v>13410</v>
      </c>
      <c r="F4492" t="s">
        <v>14489</v>
      </c>
      <c r="G4492" t="s">
        <v>14525</v>
      </c>
      <c r="H4492">
        <v>0</v>
      </c>
      <c r="I4492">
        <v>0</v>
      </c>
      <c r="J4492">
        <v>1</v>
      </c>
      <c r="K4492">
        <v>0</v>
      </c>
      <c r="L4492">
        <v>0</v>
      </c>
      <c r="M4492">
        <v>0</v>
      </c>
    </row>
    <row r="4493" spans="1:13" x14ac:dyDescent="0.2">
      <c r="A4493">
        <v>6510096</v>
      </c>
      <c r="B4493" t="s">
        <v>13408</v>
      </c>
      <c r="C4493" t="s">
        <v>14488</v>
      </c>
      <c r="D4493" t="s">
        <v>14526</v>
      </c>
      <c r="E4493" t="s">
        <v>13410</v>
      </c>
      <c r="F4493" t="s">
        <v>14489</v>
      </c>
      <c r="G4493" t="s">
        <v>14527</v>
      </c>
      <c r="H4493">
        <v>0</v>
      </c>
      <c r="I4493">
        <v>0</v>
      </c>
      <c r="J4493">
        <v>1</v>
      </c>
      <c r="K4493">
        <v>0</v>
      </c>
      <c r="L4493">
        <v>0</v>
      </c>
      <c r="M4493">
        <v>0</v>
      </c>
    </row>
    <row r="4494" spans="1:13" x14ac:dyDescent="0.2">
      <c r="A4494">
        <v>6510056</v>
      </c>
      <c r="B4494" t="s">
        <v>13408</v>
      </c>
      <c r="C4494" t="s">
        <v>14488</v>
      </c>
      <c r="D4494" t="s">
        <v>14528</v>
      </c>
      <c r="E4494" t="s">
        <v>13410</v>
      </c>
      <c r="F4494" t="s">
        <v>14489</v>
      </c>
      <c r="G4494" t="s">
        <v>14529</v>
      </c>
      <c r="H4494">
        <v>0</v>
      </c>
      <c r="I4494">
        <v>0</v>
      </c>
      <c r="J4494">
        <v>1</v>
      </c>
      <c r="K4494">
        <v>0</v>
      </c>
      <c r="L4494">
        <v>0</v>
      </c>
      <c r="M4494">
        <v>0</v>
      </c>
    </row>
    <row r="4495" spans="1:13" x14ac:dyDescent="0.2">
      <c r="A4495">
        <v>6510055</v>
      </c>
      <c r="B4495" t="s">
        <v>13408</v>
      </c>
      <c r="C4495" t="s">
        <v>14488</v>
      </c>
      <c r="D4495" t="s">
        <v>14530</v>
      </c>
      <c r="E4495" t="s">
        <v>13410</v>
      </c>
      <c r="F4495" t="s">
        <v>14489</v>
      </c>
      <c r="G4495" t="s">
        <v>14531</v>
      </c>
      <c r="H4495">
        <v>0</v>
      </c>
      <c r="I4495">
        <v>0</v>
      </c>
      <c r="J4495">
        <v>1</v>
      </c>
      <c r="K4495">
        <v>0</v>
      </c>
      <c r="L4495">
        <v>0</v>
      </c>
      <c r="M4495">
        <v>0</v>
      </c>
    </row>
    <row r="4496" spans="1:13" x14ac:dyDescent="0.2">
      <c r="A4496">
        <v>6500048</v>
      </c>
      <c r="B4496" t="s">
        <v>13408</v>
      </c>
      <c r="C4496" t="s">
        <v>14488</v>
      </c>
      <c r="D4496" t="s">
        <v>14532</v>
      </c>
      <c r="E4496" t="s">
        <v>13410</v>
      </c>
      <c r="F4496" t="s">
        <v>14489</v>
      </c>
      <c r="G4496" t="s">
        <v>14533</v>
      </c>
      <c r="H4496">
        <v>0</v>
      </c>
      <c r="I4496">
        <v>0</v>
      </c>
      <c r="J4496">
        <v>0</v>
      </c>
      <c r="K4496">
        <v>0</v>
      </c>
      <c r="L4496">
        <v>0</v>
      </c>
      <c r="M4496">
        <v>0</v>
      </c>
    </row>
    <row r="4497" spans="1:13" x14ac:dyDescent="0.2">
      <c r="A4497">
        <v>6500007</v>
      </c>
      <c r="B4497" t="s">
        <v>13408</v>
      </c>
      <c r="C4497" t="s">
        <v>14488</v>
      </c>
      <c r="D4497" t="s">
        <v>14534</v>
      </c>
      <c r="E4497" t="s">
        <v>13410</v>
      </c>
      <c r="F4497" t="s">
        <v>14489</v>
      </c>
      <c r="G4497" t="s">
        <v>14535</v>
      </c>
      <c r="H4497">
        <v>0</v>
      </c>
      <c r="I4497">
        <v>0</v>
      </c>
      <c r="J4497">
        <v>0</v>
      </c>
      <c r="K4497">
        <v>0</v>
      </c>
      <c r="L4497">
        <v>0</v>
      </c>
      <c r="M4497">
        <v>0</v>
      </c>
    </row>
    <row r="4498" spans="1:13" x14ac:dyDescent="0.2">
      <c r="A4498">
        <v>6510087</v>
      </c>
      <c r="B4498" t="s">
        <v>13408</v>
      </c>
      <c r="C4498" t="s">
        <v>14488</v>
      </c>
      <c r="D4498" t="s">
        <v>14536</v>
      </c>
      <c r="E4498" t="s">
        <v>13410</v>
      </c>
      <c r="F4498" t="s">
        <v>14489</v>
      </c>
      <c r="G4498" t="s">
        <v>14537</v>
      </c>
      <c r="H4498">
        <v>0</v>
      </c>
      <c r="I4498">
        <v>0</v>
      </c>
      <c r="J4498">
        <v>1</v>
      </c>
      <c r="K4498">
        <v>0</v>
      </c>
      <c r="L4498">
        <v>0</v>
      </c>
      <c r="M4498">
        <v>0</v>
      </c>
    </row>
    <row r="4499" spans="1:13" x14ac:dyDescent="0.2">
      <c r="A4499">
        <v>6510094</v>
      </c>
      <c r="B4499" t="s">
        <v>13408</v>
      </c>
      <c r="C4499" t="s">
        <v>14488</v>
      </c>
      <c r="D4499" t="s">
        <v>14538</v>
      </c>
      <c r="E4499" t="s">
        <v>13410</v>
      </c>
      <c r="F4499" t="s">
        <v>14489</v>
      </c>
      <c r="G4499" t="s">
        <v>14539</v>
      </c>
      <c r="H4499">
        <v>0</v>
      </c>
      <c r="I4499">
        <v>0</v>
      </c>
      <c r="J4499">
        <v>1</v>
      </c>
      <c r="K4499">
        <v>0</v>
      </c>
      <c r="L4499">
        <v>0</v>
      </c>
      <c r="M4499">
        <v>0</v>
      </c>
    </row>
    <row r="4500" spans="1:13" x14ac:dyDescent="0.2">
      <c r="A4500">
        <v>6500026</v>
      </c>
      <c r="B4500" t="s">
        <v>13408</v>
      </c>
      <c r="C4500" t="s">
        <v>14488</v>
      </c>
      <c r="D4500" t="s">
        <v>14540</v>
      </c>
      <c r="E4500" t="s">
        <v>13410</v>
      </c>
      <c r="F4500" t="s">
        <v>14489</v>
      </c>
      <c r="G4500" t="s">
        <v>14541</v>
      </c>
      <c r="H4500">
        <v>0</v>
      </c>
      <c r="I4500">
        <v>0</v>
      </c>
      <c r="J4500">
        <v>1</v>
      </c>
      <c r="K4500">
        <v>0</v>
      </c>
      <c r="L4500">
        <v>0</v>
      </c>
      <c r="M4500">
        <v>0</v>
      </c>
    </row>
    <row r="4501" spans="1:13" x14ac:dyDescent="0.2">
      <c r="A4501">
        <v>6500023</v>
      </c>
      <c r="B4501" t="s">
        <v>13408</v>
      </c>
      <c r="C4501" t="s">
        <v>14488</v>
      </c>
      <c r="D4501" t="s">
        <v>14542</v>
      </c>
      <c r="E4501" t="s">
        <v>13410</v>
      </c>
      <c r="F4501" t="s">
        <v>14489</v>
      </c>
      <c r="G4501" t="s">
        <v>14543</v>
      </c>
      <c r="H4501">
        <v>0</v>
      </c>
      <c r="I4501">
        <v>0</v>
      </c>
      <c r="J4501">
        <v>1</v>
      </c>
      <c r="K4501">
        <v>0</v>
      </c>
      <c r="L4501">
        <v>0</v>
      </c>
      <c r="M4501">
        <v>0</v>
      </c>
    </row>
    <row r="4502" spans="1:13" x14ac:dyDescent="0.2">
      <c r="A4502">
        <v>6510062</v>
      </c>
      <c r="B4502" t="s">
        <v>13408</v>
      </c>
      <c r="C4502" t="s">
        <v>14488</v>
      </c>
      <c r="D4502" t="s">
        <v>14544</v>
      </c>
      <c r="E4502" t="s">
        <v>13410</v>
      </c>
      <c r="F4502" t="s">
        <v>14489</v>
      </c>
      <c r="G4502" t="s">
        <v>14545</v>
      </c>
      <c r="H4502">
        <v>0</v>
      </c>
      <c r="I4502">
        <v>0</v>
      </c>
      <c r="J4502">
        <v>1</v>
      </c>
      <c r="K4502">
        <v>0</v>
      </c>
      <c r="L4502">
        <v>0</v>
      </c>
      <c r="M4502">
        <v>0</v>
      </c>
    </row>
    <row r="4503" spans="1:13" x14ac:dyDescent="0.2">
      <c r="A4503">
        <v>6500021</v>
      </c>
      <c r="B4503" t="s">
        <v>13408</v>
      </c>
      <c r="C4503" t="s">
        <v>14488</v>
      </c>
      <c r="D4503" t="s">
        <v>14546</v>
      </c>
      <c r="E4503" t="s">
        <v>13410</v>
      </c>
      <c r="F4503" t="s">
        <v>14489</v>
      </c>
      <c r="G4503" t="s">
        <v>14547</v>
      </c>
      <c r="H4503">
        <v>0</v>
      </c>
      <c r="I4503">
        <v>0</v>
      </c>
      <c r="J4503">
        <v>1</v>
      </c>
      <c r="K4503">
        <v>0</v>
      </c>
      <c r="L4503">
        <v>0</v>
      </c>
      <c r="M4503">
        <v>0</v>
      </c>
    </row>
    <row r="4504" spans="1:13" x14ac:dyDescent="0.2">
      <c r="A4504">
        <v>6510079</v>
      </c>
      <c r="B4504" t="s">
        <v>13408</v>
      </c>
      <c r="C4504" t="s">
        <v>14488</v>
      </c>
      <c r="D4504" t="s">
        <v>14548</v>
      </c>
      <c r="E4504" t="s">
        <v>13410</v>
      </c>
      <c r="F4504" t="s">
        <v>14489</v>
      </c>
      <c r="G4504" t="s">
        <v>14549</v>
      </c>
      <c r="H4504">
        <v>0</v>
      </c>
      <c r="I4504">
        <v>0</v>
      </c>
      <c r="J4504">
        <v>1</v>
      </c>
      <c r="K4504">
        <v>0</v>
      </c>
      <c r="L4504">
        <v>0</v>
      </c>
      <c r="M4504">
        <v>0</v>
      </c>
    </row>
    <row r="4505" spans="1:13" x14ac:dyDescent="0.2">
      <c r="A4505">
        <v>6500011</v>
      </c>
      <c r="B4505" t="s">
        <v>13408</v>
      </c>
      <c r="C4505" t="s">
        <v>14488</v>
      </c>
      <c r="D4505" t="s">
        <v>14550</v>
      </c>
      <c r="E4505" t="s">
        <v>13410</v>
      </c>
      <c r="F4505" t="s">
        <v>14489</v>
      </c>
      <c r="G4505" t="s">
        <v>14551</v>
      </c>
      <c r="H4505">
        <v>0</v>
      </c>
      <c r="I4505">
        <v>0</v>
      </c>
      <c r="J4505">
        <v>1</v>
      </c>
      <c r="K4505">
        <v>0</v>
      </c>
      <c r="L4505">
        <v>0</v>
      </c>
      <c r="M4505">
        <v>0</v>
      </c>
    </row>
    <row r="4506" spans="1:13" x14ac:dyDescent="0.2">
      <c r="A4506">
        <v>6500041</v>
      </c>
      <c r="B4506" t="s">
        <v>13408</v>
      </c>
      <c r="C4506" t="s">
        <v>14488</v>
      </c>
      <c r="D4506" t="s">
        <v>14552</v>
      </c>
      <c r="E4506" t="s">
        <v>13410</v>
      </c>
      <c r="F4506" t="s">
        <v>14489</v>
      </c>
      <c r="G4506" t="s">
        <v>9019</v>
      </c>
      <c r="H4506">
        <v>0</v>
      </c>
      <c r="I4506">
        <v>0</v>
      </c>
      <c r="J4506">
        <v>0</v>
      </c>
      <c r="K4506">
        <v>0</v>
      </c>
      <c r="L4506">
        <v>0</v>
      </c>
      <c r="M4506">
        <v>0</v>
      </c>
    </row>
    <row r="4507" spans="1:13" x14ac:dyDescent="0.2">
      <c r="A4507">
        <v>6510051</v>
      </c>
      <c r="B4507" t="s">
        <v>13408</v>
      </c>
      <c r="C4507" t="s">
        <v>14488</v>
      </c>
      <c r="D4507" t="s">
        <v>14553</v>
      </c>
      <c r="E4507" t="s">
        <v>13410</v>
      </c>
      <c r="F4507" t="s">
        <v>14489</v>
      </c>
      <c r="G4507" t="s">
        <v>14554</v>
      </c>
      <c r="H4507">
        <v>0</v>
      </c>
      <c r="I4507">
        <v>0</v>
      </c>
      <c r="J4507">
        <v>1</v>
      </c>
      <c r="K4507">
        <v>0</v>
      </c>
      <c r="L4507">
        <v>0</v>
      </c>
      <c r="M4507">
        <v>0</v>
      </c>
    </row>
    <row r="4508" spans="1:13" x14ac:dyDescent="0.2">
      <c r="A4508">
        <v>6500006</v>
      </c>
      <c r="B4508" t="s">
        <v>13408</v>
      </c>
      <c r="C4508" t="s">
        <v>14488</v>
      </c>
      <c r="D4508" t="s">
        <v>14555</v>
      </c>
      <c r="E4508" t="s">
        <v>13410</v>
      </c>
      <c r="F4508" t="s">
        <v>14489</v>
      </c>
      <c r="G4508" t="s">
        <v>14556</v>
      </c>
      <c r="H4508">
        <v>0</v>
      </c>
      <c r="I4508">
        <v>0</v>
      </c>
      <c r="J4508">
        <v>0</v>
      </c>
      <c r="K4508">
        <v>0</v>
      </c>
      <c r="L4508">
        <v>0</v>
      </c>
      <c r="M4508">
        <v>0</v>
      </c>
    </row>
    <row r="4509" spans="1:13" x14ac:dyDescent="0.2">
      <c r="A4509">
        <v>6510064</v>
      </c>
      <c r="B4509" t="s">
        <v>13408</v>
      </c>
      <c r="C4509" t="s">
        <v>14488</v>
      </c>
      <c r="D4509" t="s">
        <v>14557</v>
      </c>
      <c r="E4509" t="s">
        <v>13410</v>
      </c>
      <c r="F4509" t="s">
        <v>14489</v>
      </c>
      <c r="G4509" t="s">
        <v>14558</v>
      </c>
      <c r="H4509">
        <v>0</v>
      </c>
      <c r="I4509">
        <v>0</v>
      </c>
      <c r="J4509">
        <v>1</v>
      </c>
      <c r="K4509">
        <v>0</v>
      </c>
      <c r="L4509">
        <v>0</v>
      </c>
      <c r="M4509">
        <v>0</v>
      </c>
    </row>
    <row r="4510" spans="1:13" x14ac:dyDescent="0.2">
      <c r="A4510">
        <v>6500016</v>
      </c>
      <c r="B4510" t="s">
        <v>13408</v>
      </c>
      <c r="C4510" t="s">
        <v>14488</v>
      </c>
      <c r="D4510" t="s">
        <v>14559</v>
      </c>
      <c r="E4510" t="s">
        <v>13410</v>
      </c>
      <c r="F4510" t="s">
        <v>14489</v>
      </c>
      <c r="G4510" t="s">
        <v>14560</v>
      </c>
      <c r="H4510">
        <v>0</v>
      </c>
      <c r="I4510">
        <v>0</v>
      </c>
      <c r="J4510">
        <v>1</v>
      </c>
      <c r="K4510">
        <v>0</v>
      </c>
      <c r="L4510">
        <v>0</v>
      </c>
      <c r="M4510">
        <v>0</v>
      </c>
    </row>
    <row r="4511" spans="1:13" x14ac:dyDescent="0.2">
      <c r="A4511">
        <v>6500015</v>
      </c>
      <c r="B4511" t="s">
        <v>13408</v>
      </c>
      <c r="C4511" t="s">
        <v>14488</v>
      </c>
      <c r="D4511" t="s">
        <v>14561</v>
      </c>
      <c r="E4511" t="s">
        <v>13410</v>
      </c>
      <c r="F4511" t="s">
        <v>14489</v>
      </c>
      <c r="G4511" t="s">
        <v>14562</v>
      </c>
      <c r="H4511">
        <v>0</v>
      </c>
      <c r="I4511">
        <v>0</v>
      </c>
      <c r="J4511">
        <v>1</v>
      </c>
      <c r="K4511">
        <v>0</v>
      </c>
      <c r="L4511">
        <v>0</v>
      </c>
      <c r="M4511">
        <v>0</v>
      </c>
    </row>
    <row r="4512" spans="1:13" x14ac:dyDescent="0.2">
      <c r="A4512">
        <v>6510071</v>
      </c>
      <c r="B4512" t="s">
        <v>13408</v>
      </c>
      <c r="C4512" t="s">
        <v>14488</v>
      </c>
      <c r="D4512" t="s">
        <v>14563</v>
      </c>
      <c r="E4512" t="s">
        <v>13410</v>
      </c>
      <c r="F4512" t="s">
        <v>14489</v>
      </c>
      <c r="G4512" t="s">
        <v>14564</v>
      </c>
      <c r="H4512">
        <v>0</v>
      </c>
      <c r="I4512">
        <v>0</v>
      </c>
      <c r="J4512">
        <v>1</v>
      </c>
      <c r="K4512">
        <v>0</v>
      </c>
      <c r="L4512">
        <v>0</v>
      </c>
      <c r="M4512">
        <v>0</v>
      </c>
    </row>
    <row r="4513" spans="1:13" x14ac:dyDescent="0.2">
      <c r="A4513">
        <v>6510057</v>
      </c>
      <c r="B4513" t="s">
        <v>13408</v>
      </c>
      <c r="C4513" t="s">
        <v>14488</v>
      </c>
      <c r="D4513" t="s">
        <v>14565</v>
      </c>
      <c r="E4513" t="s">
        <v>13410</v>
      </c>
      <c r="F4513" t="s">
        <v>14489</v>
      </c>
      <c r="G4513" t="s">
        <v>14566</v>
      </c>
      <c r="H4513">
        <v>0</v>
      </c>
      <c r="I4513">
        <v>0</v>
      </c>
      <c r="J4513">
        <v>0</v>
      </c>
      <c r="K4513">
        <v>0</v>
      </c>
      <c r="L4513">
        <v>0</v>
      </c>
      <c r="M4513">
        <v>0</v>
      </c>
    </row>
    <row r="4514" spans="1:13" x14ac:dyDescent="0.2">
      <c r="A4514">
        <v>6510052</v>
      </c>
      <c r="B4514" t="s">
        <v>13408</v>
      </c>
      <c r="C4514" t="s">
        <v>14488</v>
      </c>
      <c r="D4514" t="s">
        <v>14567</v>
      </c>
      <c r="E4514" t="s">
        <v>13410</v>
      </c>
      <c r="F4514" t="s">
        <v>14489</v>
      </c>
      <c r="G4514" t="s">
        <v>14568</v>
      </c>
      <c r="H4514">
        <v>0</v>
      </c>
      <c r="I4514">
        <v>0</v>
      </c>
      <c r="J4514">
        <v>1</v>
      </c>
      <c r="K4514">
        <v>0</v>
      </c>
      <c r="L4514">
        <v>0</v>
      </c>
      <c r="M4514">
        <v>0</v>
      </c>
    </row>
    <row r="4515" spans="1:13" x14ac:dyDescent="0.2">
      <c r="A4515">
        <v>6500027</v>
      </c>
      <c r="B4515" t="s">
        <v>13408</v>
      </c>
      <c r="C4515" t="s">
        <v>14488</v>
      </c>
      <c r="D4515" t="s">
        <v>14569</v>
      </c>
      <c r="E4515" t="s">
        <v>13410</v>
      </c>
      <c r="F4515" t="s">
        <v>14489</v>
      </c>
      <c r="G4515" t="s">
        <v>14570</v>
      </c>
      <c r="H4515">
        <v>0</v>
      </c>
      <c r="I4515">
        <v>0</v>
      </c>
      <c r="J4515">
        <v>1</v>
      </c>
      <c r="K4515">
        <v>0</v>
      </c>
      <c r="L4515">
        <v>0</v>
      </c>
      <c r="M4515">
        <v>0</v>
      </c>
    </row>
    <row r="4516" spans="1:13" x14ac:dyDescent="0.2">
      <c r="A4516">
        <v>6500004</v>
      </c>
      <c r="B4516" t="s">
        <v>13408</v>
      </c>
      <c r="C4516" t="s">
        <v>14488</v>
      </c>
      <c r="D4516" t="s">
        <v>14571</v>
      </c>
      <c r="E4516" t="s">
        <v>13410</v>
      </c>
      <c r="F4516" t="s">
        <v>14489</v>
      </c>
      <c r="G4516" t="s">
        <v>14572</v>
      </c>
      <c r="H4516">
        <v>0</v>
      </c>
      <c r="I4516">
        <v>0</v>
      </c>
      <c r="J4516">
        <v>1</v>
      </c>
      <c r="K4516">
        <v>0</v>
      </c>
      <c r="L4516">
        <v>0</v>
      </c>
      <c r="M4516">
        <v>0</v>
      </c>
    </row>
    <row r="4517" spans="1:13" x14ac:dyDescent="0.2">
      <c r="A4517">
        <v>6500035</v>
      </c>
      <c r="B4517" t="s">
        <v>13408</v>
      </c>
      <c r="C4517" t="s">
        <v>14488</v>
      </c>
      <c r="D4517" t="s">
        <v>14573</v>
      </c>
      <c r="E4517" t="s">
        <v>13410</v>
      </c>
      <c r="F4517" t="s">
        <v>14489</v>
      </c>
      <c r="G4517" t="s">
        <v>7758</v>
      </c>
      <c r="H4517">
        <v>0</v>
      </c>
      <c r="I4517">
        <v>0</v>
      </c>
      <c r="J4517">
        <v>0</v>
      </c>
      <c r="K4517">
        <v>0</v>
      </c>
      <c r="L4517">
        <v>0</v>
      </c>
      <c r="M4517">
        <v>0</v>
      </c>
    </row>
    <row r="4518" spans="1:13" x14ac:dyDescent="0.2">
      <c r="A4518">
        <v>6500038</v>
      </c>
      <c r="B4518" t="s">
        <v>13408</v>
      </c>
      <c r="C4518" t="s">
        <v>14488</v>
      </c>
      <c r="D4518" t="s">
        <v>9915</v>
      </c>
      <c r="E4518" t="s">
        <v>13410</v>
      </c>
      <c r="F4518" t="s">
        <v>14489</v>
      </c>
      <c r="G4518" t="s">
        <v>9916</v>
      </c>
      <c r="H4518">
        <v>0</v>
      </c>
      <c r="I4518">
        <v>0</v>
      </c>
      <c r="J4518">
        <v>0</v>
      </c>
      <c r="K4518">
        <v>0</v>
      </c>
      <c r="L4518">
        <v>0</v>
      </c>
      <c r="M4518">
        <v>0</v>
      </c>
    </row>
    <row r="4519" spans="1:13" x14ac:dyDescent="0.2">
      <c r="A4519">
        <v>6510093</v>
      </c>
      <c r="B4519" t="s">
        <v>13408</v>
      </c>
      <c r="C4519" t="s">
        <v>14488</v>
      </c>
      <c r="D4519" t="s">
        <v>14574</v>
      </c>
      <c r="E4519" t="s">
        <v>13410</v>
      </c>
      <c r="F4519" t="s">
        <v>14489</v>
      </c>
      <c r="G4519" t="s">
        <v>14575</v>
      </c>
      <c r="H4519">
        <v>0</v>
      </c>
      <c r="I4519">
        <v>0</v>
      </c>
      <c r="J4519">
        <v>1</v>
      </c>
      <c r="K4519">
        <v>0</v>
      </c>
      <c r="L4519">
        <v>0</v>
      </c>
      <c r="M4519">
        <v>0</v>
      </c>
    </row>
    <row r="4520" spans="1:13" x14ac:dyDescent="0.2">
      <c r="A4520">
        <v>6510097</v>
      </c>
      <c r="B4520" t="s">
        <v>13408</v>
      </c>
      <c r="C4520" t="s">
        <v>14488</v>
      </c>
      <c r="D4520" t="s">
        <v>14576</v>
      </c>
      <c r="E4520" t="s">
        <v>13410</v>
      </c>
      <c r="F4520" t="s">
        <v>14489</v>
      </c>
      <c r="G4520" t="s">
        <v>14577</v>
      </c>
      <c r="H4520">
        <v>0</v>
      </c>
      <c r="I4520">
        <v>0</v>
      </c>
      <c r="J4520">
        <v>1</v>
      </c>
      <c r="K4520">
        <v>0</v>
      </c>
      <c r="L4520">
        <v>0</v>
      </c>
      <c r="M4520">
        <v>0</v>
      </c>
    </row>
    <row r="4521" spans="1:13" x14ac:dyDescent="0.2">
      <c r="A4521">
        <v>6510054</v>
      </c>
      <c r="B4521" t="s">
        <v>13408</v>
      </c>
      <c r="C4521" t="s">
        <v>14488</v>
      </c>
      <c r="D4521" t="s">
        <v>14578</v>
      </c>
      <c r="E4521" t="s">
        <v>13410</v>
      </c>
      <c r="F4521" t="s">
        <v>14489</v>
      </c>
      <c r="G4521" t="s">
        <v>14579</v>
      </c>
      <c r="H4521">
        <v>0</v>
      </c>
      <c r="I4521">
        <v>0</v>
      </c>
      <c r="J4521">
        <v>1</v>
      </c>
      <c r="K4521">
        <v>0</v>
      </c>
      <c r="L4521">
        <v>0</v>
      </c>
      <c r="M4521">
        <v>0</v>
      </c>
    </row>
    <row r="4522" spans="1:13" x14ac:dyDescent="0.2">
      <c r="A4522">
        <v>6510068</v>
      </c>
      <c r="B4522" t="s">
        <v>13408</v>
      </c>
      <c r="C4522" t="s">
        <v>14488</v>
      </c>
      <c r="D4522" t="s">
        <v>14580</v>
      </c>
      <c r="E4522" t="s">
        <v>13410</v>
      </c>
      <c r="F4522" t="s">
        <v>14489</v>
      </c>
      <c r="G4522" t="s">
        <v>14581</v>
      </c>
      <c r="H4522">
        <v>0</v>
      </c>
      <c r="I4522">
        <v>0</v>
      </c>
      <c r="J4522">
        <v>1</v>
      </c>
      <c r="K4522">
        <v>0</v>
      </c>
      <c r="L4522">
        <v>0</v>
      </c>
      <c r="M4522">
        <v>0</v>
      </c>
    </row>
    <row r="4523" spans="1:13" x14ac:dyDescent="0.2">
      <c r="A4523">
        <v>6510085</v>
      </c>
      <c r="B4523" t="s">
        <v>13408</v>
      </c>
      <c r="C4523" t="s">
        <v>14488</v>
      </c>
      <c r="D4523" t="s">
        <v>14582</v>
      </c>
      <c r="E4523" t="s">
        <v>13410</v>
      </c>
      <c r="F4523" t="s">
        <v>14489</v>
      </c>
      <c r="G4523" t="s">
        <v>8535</v>
      </c>
      <c r="H4523">
        <v>0</v>
      </c>
      <c r="I4523">
        <v>0</v>
      </c>
      <c r="J4523">
        <v>1</v>
      </c>
      <c r="K4523">
        <v>0</v>
      </c>
      <c r="L4523">
        <v>0</v>
      </c>
      <c r="M4523">
        <v>0</v>
      </c>
    </row>
    <row r="4524" spans="1:13" x14ac:dyDescent="0.2">
      <c r="A4524">
        <v>6500042</v>
      </c>
      <c r="B4524" t="s">
        <v>13408</v>
      </c>
      <c r="C4524" t="s">
        <v>14488</v>
      </c>
      <c r="D4524" t="s">
        <v>14583</v>
      </c>
      <c r="E4524" t="s">
        <v>13410</v>
      </c>
      <c r="F4524" t="s">
        <v>14489</v>
      </c>
      <c r="G4524" t="s">
        <v>14584</v>
      </c>
      <c r="H4524">
        <v>0</v>
      </c>
      <c r="I4524">
        <v>0</v>
      </c>
      <c r="J4524">
        <v>0</v>
      </c>
      <c r="K4524">
        <v>0</v>
      </c>
      <c r="L4524">
        <v>0</v>
      </c>
      <c r="M4524">
        <v>0</v>
      </c>
    </row>
    <row r="4525" spans="1:13" x14ac:dyDescent="0.2">
      <c r="A4525">
        <v>6500013</v>
      </c>
      <c r="B4525" t="s">
        <v>13408</v>
      </c>
      <c r="C4525" t="s">
        <v>14488</v>
      </c>
      <c r="D4525" t="s">
        <v>14585</v>
      </c>
      <c r="E4525" t="s">
        <v>13410</v>
      </c>
      <c r="F4525" t="s">
        <v>14489</v>
      </c>
      <c r="G4525" t="s">
        <v>14586</v>
      </c>
      <c r="H4525">
        <v>0</v>
      </c>
      <c r="I4525">
        <v>0</v>
      </c>
      <c r="J4525">
        <v>0</v>
      </c>
      <c r="K4525">
        <v>0</v>
      </c>
      <c r="L4525">
        <v>0</v>
      </c>
      <c r="M4525">
        <v>0</v>
      </c>
    </row>
    <row r="4526" spans="1:13" x14ac:dyDescent="0.2">
      <c r="A4526">
        <v>6510083</v>
      </c>
      <c r="B4526" t="s">
        <v>13408</v>
      </c>
      <c r="C4526" t="s">
        <v>14488</v>
      </c>
      <c r="D4526" t="s">
        <v>14587</v>
      </c>
      <c r="E4526" t="s">
        <v>13410</v>
      </c>
      <c r="F4526" t="s">
        <v>14489</v>
      </c>
      <c r="G4526" t="s">
        <v>14588</v>
      </c>
      <c r="H4526">
        <v>0</v>
      </c>
      <c r="I4526">
        <v>0</v>
      </c>
      <c r="J4526">
        <v>1</v>
      </c>
      <c r="K4526">
        <v>0</v>
      </c>
      <c r="L4526">
        <v>0</v>
      </c>
      <c r="M4526">
        <v>0</v>
      </c>
    </row>
    <row r="4527" spans="1:13" x14ac:dyDescent="0.2">
      <c r="A4527">
        <v>6500036</v>
      </c>
      <c r="B4527" t="s">
        <v>13408</v>
      </c>
      <c r="C4527" t="s">
        <v>14488</v>
      </c>
      <c r="D4527" t="s">
        <v>14589</v>
      </c>
      <c r="E4527" t="s">
        <v>13410</v>
      </c>
      <c r="F4527" t="s">
        <v>14489</v>
      </c>
      <c r="G4527" t="s">
        <v>6270</v>
      </c>
      <c r="H4527">
        <v>0</v>
      </c>
      <c r="I4527">
        <v>0</v>
      </c>
      <c r="J4527">
        <v>0</v>
      </c>
      <c r="K4527">
        <v>0</v>
      </c>
      <c r="L4527">
        <v>0</v>
      </c>
      <c r="M4527">
        <v>0</v>
      </c>
    </row>
    <row r="4528" spans="1:13" x14ac:dyDescent="0.2">
      <c r="A4528">
        <v>6500044</v>
      </c>
      <c r="B4528" t="s">
        <v>13408</v>
      </c>
      <c r="C4528" t="s">
        <v>14488</v>
      </c>
      <c r="D4528" t="s">
        <v>14590</v>
      </c>
      <c r="E4528" t="s">
        <v>13410</v>
      </c>
      <c r="F4528" t="s">
        <v>14489</v>
      </c>
      <c r="G4528" t="s">
        <v>14591</v>
      </c>
      <c r="H4528">
        <v>0</v>
      </c>
      <c r="I4528">
        <v>0</v>
      </c>
      <c r="J4528">
        <v>1</v>
      </c>
      <c r="K4528">
        <v>0</v>
      </c>
      <c r="L4528">
        <v>0</v>
      </c>
      <c r="M4528">
        <v>0</v>
      </c>
    </row>
    <row r="4529" spans="1:13" x14ac:dyDescent="0.2">
      <c r="A4529">
        <v>6500031</v>
      </c>
      <c r="B4529" t="s">
        <v>13408</v>
      </c>
      <c r="C4529" t="s">
        <v>14488</v>
      </c>
      <c r="D4529" t="s">
        <v>10232</v>
      </c>
      <c r="E4529" t="s">
        <v>13410</v>
      </c>
      <c r="F4529" t="s">
        <v>14489</v>
      </c>
      <c r="G4529" t="s">
        <v>10233</v>
      </c>
      <c r="H4529">
        <v>0</v>
      </c>
      <c r="I4529">
        <v>0</v>
      </c>
      <c r="J4529">
        <v>0</v>
      </c>
      <c r="K4529">
        <v>0</v>
      </c>
      <c r="L4529">
        <v>0</v>
      </c>
      <c r="M4529">
        <v>0</v>
      </c>
    </row>
    <row r="4530" spans="1:13" x14ac:dyDescent="0.2">
      <c r="A4530">
        <v>6510077</v>
      </c>
      <c r="B4530" t="s">
        <v>13408</v>
      </c>
      <c r="C4530" t="s">
        <v>14488</v>
      </c>
      <c r="D4530" t="s">
        <v>14592</v>
      </c>
      <c r="E4530" t="s">
        <v>13410</v>
      </c>
      <c r="F4530" t="s">
        <v>14489</v>
      </c>
      <c r="G4530" t="s">
        <v>14593</v>
      </c>
      <c r="H4530">
        <v>0</v>
      </c>
      <c r="I4530">
        <v>0</v>
      </c>
      <c r="J4530">
        <v>1</v>
      </c>
      <c r="K4530">
        <v>0</v>
      </c>
      <c r="L4530">
        <v>0</v>
      </c>
      <c r="M4530">
        <v>0</v>
      </c>
    </row>
    <row r="4531" spans="1:13" x14ac:dyDescent="0.2">
      <c r="A4531">
        <v>6510058</v>
      </c>
      <c r="B4531" t="s">
        <v>13408</v>
      </c>
      <c r="C4531" t="s">
        <v>14488</v>
      </c>
      <c r="D4531" t="s">
        <v>14594</v>
      </c>
      <c r="E4531" t="s">
        <v>13410</v>
      </c>
      <c r="F4531" t="s">
        <v>14489</v>
      </c>
      <c r="G4531" t="s">
        <v>14595</v>
      </c>
      <c r="H4531">
        <v>0</v>
      </c>
      <c r="I4531">
        <v>0</v>
      </c>
      <c r="J4531">
        <v>0</v>
      </c>
      <c r="K4531">
        <v>0</v>
      </c>
      <c r="L4531">
        <v>0</v>
      </c>
      <c r="M4531">
        <v>0</v>
      </c>
    </row>
    <row r="4532" spans="1:13" x14ac:dyDescent="0.2">
      <c r="A4532">
        <v>6500005</v>
      </c>
      <c r="B4532" t="s">
        <v>13408</v>
      </c>
      <c r="C4532" t="s">
        <v>14488</v>
      </c>
      <c r="D4532" t="s">
        <v>14596</v>
      </c>
      <c r="E4532" t="s">
        <v>13410</v>
      </c>
      <c r="F4532" t="s">
        <v>14489</v>
      </c>
      <c r="G4532" t="s">
        <v>14597</v>
      </c>
      <c r="H4532">
        <v>0</v>
      </c>
      <c r="I4532">
        <v>0</v>
      </c>
      <c r="J4532">
        <v>0</v>
      </c>
      <c r="K4532">
        <v>0</v>
      </c>
      <c r="L4532">
        <v>0</v>
      </c>
      <c r="M4532">
        <v>0</v>
      </c>
    </row>
    <row r="4533" spans="1:13" x14ac:dyDescent="0.2">
      <c r="A4533">
        <v>6500043</v>
      </c>
      <c r="B4533" t="s">
        <v>13408</v>
      </c>
      <c r="C4533" t="s">
        <v>14488</v>
      </c>
      <c r="D4533" t="s">
        <v>14598</v>
      </c>
      <c r="E4533" t="s">
        <v>13410</v>
      </c>
      <c r="F4533" t="s">
        <v>14489</v>
      </c>
      <c r="G4533" t="s">
        <v>14599</v>
      </c>
      <c r="H4533">
        <v>0</v>
      </c>
      <c r="I4533">
        <v>0</v>
      </c>
      <c r="J4533">
        <v>0</v>
      </c>
      <c r="K4533">
        <v>0</v>
      </c>
      <c r="L4533">
        <v>0</v>
      </c>
      <c r="M4533">
        <v>0</v>
      </c>
    </row>
    <row r="4534" spans="1:13" x14ac:dyDescent="0.2">
      <c r="A4534">
        <v>6500039</v>
      </c>
      <c r="B4534" t="s">
        <v>13408</v>
      </c>
      <c r="C4534" t="s">
        <v>14488</v>
      </c>
      <c r="D4534" t="s">
        <v>14600</v>
      </c>
      <c r="E4534" t="s">
        <v>13410</v>
      </c>
      <c r="F4534" t="s">
        <v>14489</v>
      </c>
      <c r="G4534" t="s">
        <v>14601</v>
      </c>
      <c r="H4534">
        <v>0</v>
      </c>
      <c r="I4534">
        <v>0</v>
      </c>
      <c r="J4534">
        <v>0</v>
      </c>
      <c r="K4534">
        <v>0</v>
      </c>
      <c r="L4534">
        <v>0</v>
      </c>
      <c r="M4534">
        <v>0</v>
      </c>
    </row>
    <row r="4535" spans="1:13" x14ac:dyDescent="0.2">
      <c r="A4535">
        <v>6510081</v>
      </c>
      <c r="B4535" t="s">
        <v>13408</v>
      </c>
      <c r="C4535" t="s">
        <v>14488</v>
      </c>
      <c r="D4535" t="s">
        <v>14602</v>
      </c>
      <c r="E4535" t="s">
        <v>13410</v>
      </c>
      <c r="F4535" t="s">
        <v>14489</v>
      </c>
      <c r="G4535" t="s">
        <v>14603</v>
      </c>
      <c r="H4535">
        <v>0</v>
      </c>
      <c r="I4535">
        <v>0</v>
      </c>
      <c r="J4535">
        <v>1</v>
      </c>
      <c r="K4535">
        <v>0</v>
      </c>
      <c r="L4535">
        <v>0</v>
      </c>
      <c r="M4535">
        <v>0</v>
      </c>
    </row>
    <row r="4536" spans="1:13" x14ac:dyDescent="0.2">
      <c r="A4536">
        <v>6500045</v>
      </c>
      <c r="B4536" t="s">
        <v>13408</v>
      </c>
      <c r="C4536" t="s">
        <v>14488</v>
      </c>
      <c r="D4536" t="s">
        <v>14604</v>
      </c>
      <c r="E4536" t="s">
        <v>13410</v>
      </c>
      <c r="F4536" t="s">
        <v>14489</v>
      </c>
      <c r="G4536" t="s">
        <v>14605</v>
      </c>
      <c r="H4536">
        <v>0</v>
      </c>
      <c r="I4536">
        <v>0</v>
      </c>
      <c r="J4536">
        <v>1</v>
      </c>
      <c r="K4536">
        <v>0</v>
      </c>
      <c r="L4536">
        <v>0</v>
      </c>
      <c r="M4536">
        <v>0</v>
      </c>
    </row>
    <row r="4537" spans="1:13" x14ac:dyDescent="0.2">
      <c r="A4537">
        <v>6500046</v>
      </c>
      <c r="B4537" t="s">
        <v>13408</v>
      </c>
      <c r="C4537" t="s">
        <v>14488</v>
      </c>
      <c r="D4537" t="s">
        <v>14606</v>
      </c>
      <c r="E4537" t="s">
        <v>13410</v>
      </c>
      <c r="F4537" t="s">
        <v>14489</v>
      </c>
      <c r="G4537" t="s">
        <v>14607</v>
      </c>
      <c r="H4537">
        <v>0</v>
      </c>
      <c r="I4537">
        <v>0</v>
      </c>
      <c r="J4537">
        <v>1</v>
      </c>
      <c r="K4537">
        <v>0</v>
      </c>
      <c r="L4537">
        <v>0</v>
      </c>
      <c r="M4537">
        <v>0</v>
      </c>
    </row>
    <row r="4538" spans="1:13" x14ac:dyDescent="0.2">
      <c r="A4538">
        <v>6500047</v>
      </c>
      <c r="B4538" t="s">
        <v>13408</v>
      </c>
      <c r="C4538" t="s">
        <v>14488</v>
      </c>
      <c r="D4538" t="s">
        <v>14608</v>
      </c>
      <c r="E4538" t="s">
        <v>13410</v>
      </c>
      <c r="F4538" t="s">
        <v>14489</v>
      </c>
      <c r="G4538" t="s">
        <v>14609</v>
      </c>
      <c r="H4538">
        <v>0</v>
      </c>
      <c r="I4538">
        <v>0</v>
      </c>
      <c r="J4538">
        <v>1</v>
      </c>
      <c r="K4538">
        <v>0</v>
      </c>
      <c r="L4538">
        <v>0</v>
      </c>
      <c r="M4538">
        <v>0</v>
      </c>
    </row>
    <row r="4539" spans="1:13" x14ac:dyDescent="0.2">
      <c r="A4539">
        <v>6510074</v>
      </c>
      <c r="B4539" t="s">
        <v>13408</v>
      </c>
      <c r="C4539" t="s">
        <v>14488</v>
      </c>
      <c r="D4539" t="s">
        <v>14610</v>
      </c>
      <c r="E4539" t="s">
        <v>13410</v>
      </c>
      <c r="F4539" t="s">
        <v>14489</v>
      </c>
      <c r="G4539" t="s">
        <v>14611</v>
      </c>
      <c r="H4539">
        <v>0</v>
      </c>
      <c r="I4539">
        <v>0</v>
      </c>
      <c r="J4539">
        <v>1</v>
      </c>
      <c r="K4539">
        <v>0</v>
      </c>
      <c r="L4539">
        <v>0</v>
      </c>
      <c r="M4539">
        <v>0</v>
      </c>
    </row>
    <row r="4540" spans="1:13" x14ac:dyDescent="0.2">
      <c r="A4540">
        <v>6510063</v>
      </c>
      <c r="B4540" t="s">
        <v>13408</v>
      </c>
      <c r="C4540" t="s">
        <v>14488</v>
      </c>
      <c r="D4540" t="s">
        <v>14612</v>
      </c>
      <c r="E4540" t="s">
        <v>13410</v>
      </c>
      <c r="F4540" t="s">
        <v>14489</v>
      </c>
      <c r="G4540" t="s">
        <v>14613</v>
      </c>
      <c r="H4540">
        <v>0</v>
      </c>
      <c r="I4540">
        <v>0</v>
      </c>
      <c r="J4540">
        <v>1</v>
      </c>
      <c r="K4540">
        <v>0</v>
      </c>
      <c r="L4540">
        <v>0</v>
      </c>
      <c r="M4540">
        <v>0</v>
      </c>
    </row>
    <row r="4541" spans="1:13" x14ac:dyDescent="0.2">
      <c r="A4541">
        <v>6500014</v>
      </c>
      <c r="B4541" t="s">
        <v>13408</v>
      </c>
      <c r="C4541" t="s">
        <v>14488</v>
      </c>
      <c r="D4541" t="s">
        <v>14614</v>
      </c>
      <c r="E4541" t="s">
        <v>13410</v>
      </c>
      <c r="F4541" t="s">
        <v>14489</v>
      </c>
      <c r="G4541" t="s">
        <v>14615</v>
      </c>
      <c r="H4541">
        <v>0</v>
      </c>
      <c r="I4541">
        <v>0</v>
      </c>
      <c r="J4541">
        <v>0</v>
      </c>
      <c r="K4541">
        <v>0</v>
      </c>
      <c r="L4541">
        <v>0</v>
      </c>
      <c r="M4541">
        <v>0</v>
      </c>
    </row>
    <row r="4542" spans="1:13" x14ac:dyDescent="0.2">
      <c r="A4542">
        <v>6500022</v>
      </c>
      <c r="B4542" t="s">
        <v>13408</v>
      </c>
      <c r="C4542" t="s">
        <v>14488</v>
      </c>
      <c r="D4542" t="s">
        <v>14616</v>
      </c>
      <c r="E4542" t="s">
        <v>13410</v>
      </c>
      <c r="F4542" t="s">
        <v>14489</v>
      </c>
      <c r="G4542" t="s">
        <v>14617</v>
      </c>
      <c r="H4542">
        <v>0</v>
      </c>
      <c r="I4542">
        <v>0</v>
      </c>
      <c r="J4542">
        <v>1</v>
      </c>
      <c r="K4542">
        <v>0</v>
      </c>
      <c r="L4542">
        <v>0</v>
      </c>
      <c r="M4542">
        <v>0</v>
      </c>
    </row>
    <row r="4543" spans="1:13" x14ac:dyDescent="0.2">
      <c r="A4543">
        <v>6510078</v>
      </c>
      <c r="B4543" t="s">
        <v>13408</v>
      </c>
      <c r="C4543" t="s">
        <v>14488</v>
      </c>
      <c r="D4543" t="s">
        <v>14618</v>
      </c>
      <c r="E4543" t="s">
        <v>13410</v>
      </c>
      <c r="F4543" t="s">
        <v>14489</v>
      </c>
      <c r="G4543" t="s">
        <v>14619</v>
      </c>
      <c r="H4543">
        <v>0</v>
      </c>
      <c r="I4543">
        <v>0</v>
      </c>
      <c r="J4543">
        <v>1</v>
      </c>
      <c r="K4543">
        <v>0</v>
      </c>
      <c r="L4543">
        <v>0</v>
      </c>
      <c r="M4543">
        <v>0</v>
      </c>
    </row>
    <row r="4544" spans="1:13" x14ac:dyDescent="0.2">
      <c r="A4544">
        <v>6500003</v>
      </c>
      <c r="B4544" t="s">
        <v>13408</v>
      </c>
      <c r="C4544" t="s">
        <v>14488</v>
      </c>
      <c r="D4544" t="s">
        <v>14620</v>
      </c>
      <c r="E4544" t="s">
        <v>13410</v>
      </c>
      <c r="F4544" t="s">
        <v>14489</v>
      </c>
      <c r="G4544" t="s">
        <v>14621</v>
      </c>
      <c r="H4544">
        <v>0</v>
      </c>
      <c r="I4544">
        <v>0</v>
      </c>
      <c r="J4544">
        <v>1</v>
      </c>
      <c r="K4544">
        <v>0</v>
      </c>
      <c r="L4544">
        <v>0</v>
      </c>
      <c r="M4544">
        <v>0</v>
      </c>
    </row>
    <row r="4545" spans="1:13" x14ac:dyDescent="0.2">
      <c r="A4545">
        <v>6510091</v>
      </c>
      <c r="B4545" t="s">
        <v>13408</v>
      </c>
      <c r="C4545" t="s">
        <v>14488</v>
      </c>
      <c r="D4545" t="s">
        <v>14622</v>
      </c>
      <c r="E4545" t="s">
        <v>13410</v>
      </c>
      <c r="F4545" t="s">
        <v>14489</v>
      </c>
      <c r="G4545" t="s">
        <v>14623</v>
      </c>
      <c r="H4545">
        <v>0</v>
      </c>
      <c r="I4545">
        <v>0</v>
      </c>
      <c r="J4545">
        <v>1</v>
      </c>
      <c r="K4545">
        <v>0</v>
      </c>
      <c r="L4545">
        <v>0</v>
      </c>
      <c r="M4545">
        <v>0</v>
      </c>
    </row>
    <row r="4546" spans="1:13" x14ac:dyDescent="0.2">
      <c r="A4546">
        <v>6510073</v>
      </c>
      <c r="B4546" t="s">
        <v>13408</v>
      </c>
      <c r="C4546" t="s">
        <v>14488</v>
      </c>
      <c r="D4546" t="s">
        <v>14624</v>
      </c>
      <c r="E4546" t="s">
        <v>13410</v>
      </c>
      <c r="F4546" t="s">
        <v>14489</v>
      </c>
      <c r="G4546" t="s">
        <v>14625</v>
      </c>
      <c r="H4546">
        <v>0</v>
      </c>
      <c r="I4546">
        <v>0</v>
      </c>
      <c r="J4546">
        <v>0</v>
      </c>
      <c r="K4546">
        <v>0</v>
      </c>
      <c r="L4546">
        <v>0</v>
      </c>
      <c r="M4546">
        <v>0</v>
      </c>
    </row>
    <row r="4547" spans="1:13" x14ac:dyDescent="0.2">
      <c r="A4547">
        <v>6510072</v>
      </c>
      <c r="B4547" t="s">
        <v>13408</v>
      </c>
      <c r="C4547" t="s">
        <v>14488</v>
      </c>
      <c r="D4547" t="s">
        <v>14626</v>
      </c>
      <c r="E4547" t="s">
        <v>13410</v>
      </c>
      <c r="F4547" t="s">
        <v>14489</v>
      </c>
      <c r="G4547" t="s">
        <v>14627</v>
      </c>
      <c r="H4547">
        <v>0</v>
      </c>
      <c r="I4547">
        <v>0</v>
      </c>
      <c r="J4547">
        <v>1</v>
      </c>
      <c r="K4547">
        <v>0</v>
      </c>
      <c r="L4547">
        <v>0</v>
      </c>
      <c r="M4547">
        <v>0</v>
      </c>
    </row>
    <row r="4548" spans="1:13" x14ac:dyDescent="0.2">
      <c r="A4548">
        <v>6510065</v>
      </c>
      <c r="B4548" t="s">
        <v>13408</v>
      </c>
      <c r="C4548" t="s">
        <v>14488</v>
      </c>
      <c r="D4548" t="s">
        <v>14628</v>
      </c>
      <c r="E4548" t="s">
        <v>13410</v>
      </c>
      <c r="F4548" t="s">
        <v>14489</v>
      </c>
      <c r="G4548" t="s">
        <v>14629</v>
      </c>
      <c r="H4548">
        <v>0</v>
      </c>
      <c r="I4548">
        <v>0</v>
      </c>
      <c r="J4548">
        <v>1</v>
      </c>
      <c r="K4548">
        <v>0</v>
      </c>
      <c r="L4548">
        <v>0</v>
      </c>
      <c r="M4548">
        <v>0</v>
      </c>
    </row>
    <row r="4549" spans="1:13" x14ac:dyDescent="0.2">
      <c r="A4549">
        <v>6500000</v>
      </c>
      <c r="B4549" t="s">
        <v>13408</v>
      </c>
      <c r="C4549" t="s">
        <v>14630</v>
      </c>
      <c r="D4549" t="s">
        <v>6291</v>
      </c>
      <c r="E4549" t="s">
        <v>13410</v>
      </c>
      <c r="F4549" t="s">
        <v>14631</v>
      </c>
      <c r="G4549" t="s">
        <v>6294</v>
      </c>
      <c r="H4549">
        <v>0</v>
      </c>
      <c r="I4549">
        <v>0</v>
      </c>
      <c r="J4549">
        <v>0</v>
      </c>
      <c r="K4549">
        <v>1</v>
      </c>
      <c r="L4549">
        <v>0</v>
      </c>
      <c r="M4549">
        <v>0</v>
      </c>
    </row>
    <row r="4550" spans="1:13" x14ac:dyDescent="0.2">
      <c r="A4550">
        <v>6512224</v>
      </c>
      <c r="B4550" t="s">
        <v>13408</v>
      </c>
      <c r="C4550" t="s">
        <v>14630</v>
      </c>
      <c r="D4550" t="s">
        <v>14632</v>
      </c>
      <c r="E4550" t="s">
        <v>13410</v>
      </c>
      <c r="F4550" t="s">
        <v>14631</v>
      </c>
      <c r="G4550" t="s">
        <v>14633</v>
      </c>
      <c r="H4550">
        <v>0</v>
      </c>
      <c r="I4550">
        <v>0</v>
      </c>
      <c r="J4550">
        <v>1</v>
      </c>
      <c r="K4550">
        <v>0</v>
      </c>
      <c r="L4550">
        <v>0</v>
      </c>
      <c r="M4550">
        <v>0</v>
      </c>
    </row>
    <row r="4551" spans="1:13" x14ac:dyDescent="0.2">
      <c r="A4551">
        <v>6512134</v>
      </c>
      <c r="B4551" t="s">
        <v>13408</v>
      </c>
      <c r="C4551" t="s">
        <v>14630</v>
      </c>
      <c r="D4551" t="s">
        <v>10979</v>
      </c>
      <c r="E4551" t="s">
        <v>13410</v>
      </c>
      <c r="F4551" t="s">
        <v>14631</v>
      </c>
      <c r="G4551" t="s">
        <v>10980</v>
      </c>
      <c r="H4551">
        <v>0</v>
      </c>
      <c r="I4551">
        <v>0</v>
      </c>
      <c r="J4551">
        <v>0</v>
      </c>
      <c r="K4551">
        <v>0</v>
      </c>
      <c r="L4551">
        <v>0</v>
      </c>
      <c r="M4551">
        <v>0</v>
      </c>
    </row>
    <row r="4552" spans="1:13" x14ac:dyDescent="0.2">
      <c r="A4552">
        <v>6512141</v>
      </c>
      <c r="B4552" t="s">
        <v>13408</v>
      </c>
      <c r="C4552" t="s">
        <v>14630</v>
      </c>
      <c r="D4552" t="s">
        <v>14634</v>
      </c>
      <c r="E4552" t="s">
        <v>13410</v>
      </c>
      <c r="F4552" t="s">
        <v>14631</v>
      </c>
      <c r="G4552" t="s">
        <v>14635</v>
      </c>
      <c r="H4552">
        <v>0</v>
      </c>
      <c r="I4552">
        <v>0</v>
      </c>
      <c r="J4552">
        <v>0</v>
      </c>
      <c r="K4552">
        <v>0</v>
      </c>
      <c r="L4552">
        <v>0</v>
      </c>
      <c r="M4552">
        <v>0</v>
      </c>
    </row>
    <row r="4553" spans="1:13" x14ac:dyDescent="0.2">
      <c r="A4553">
        <v>6512113</v>
      </c>
      <c r="B4553" t="s">
        <v>13408</v>
      </c>
      <c r="C4553" t="s">
        <v>14630</v>
      </c>
      <c r="D4553" t="s">
        <v>14636</v>
      </c>
      <c r="E4553" t="s">
        <v>13410</v>
      </c>
      <c r="F4553" t="s">
        <v>14631</v>
      </c>
      <c r="G4553" t="s">
        <v>14637</v>
      </c>
      <c r="H4553">
        <v>0</v>
      </c>
      <c r="I4553">
        <v>0</v>
      </c>
      <c r="J4553">
        <v>0</v>
      </c>
      <c r="K4553">
        <v>0</v>
      </c>
      <c r="L4553">
        <v>0</v>
      </c>
      <c r="M4553">
        <v>0</v>
      </c>
    </row>
    <row r="4554" spans="1:13" x14ac:dyDescent="0.2">
      <c r="A4554">
        <v>6512106</v>
      </c>
      <c r="B4554" t="s">
        <v>13408</v>
      </c>
      <c r="C4554" t="s">
        <v>14630</v>
      </c>
      <c r="D4554" t="s">
        <v>14638</v>
      </c>
      <c r="E4554" t="s">
        <v>13410</v>
      </c>
      <c r="F4554" t="s">
        <v>14631</v>
      </c>
      <c r="G4554" t="s">
        <v>14639</v>
      </c>
      <c r="H4554">
        <v>0</v>
      </c>
      <c r="I4554">
        <v>0</v>
      </c>
      <c r="J4554">
        <v>0</v>
      </c>
      <c r="K4554">
        <v>0</v>
      </c>
      <c r="L4554">
        <v>0</v>
      </c>
      <c r="M4554">
        <v>0</v>
      </c>
    </row>
    <row r="4555" spans="1:13" x14ac:dyDescent="0.2">
      <c r="A4555">
        <v>6512105</v>
      </c>
      <c r="B4555" t="s">
        <v>13408</v>
      </c>
      <c r="C4555" t="s">
        <v>14630</v>
      </c>
      <c r="D4555" t="s">
        <v>14640</v>
      </c>
      <c r="E4555" t="s">
        <v>13410</v>
      </c>
      <c r="F4555" t="s">
        <v>14631</v>
      </c>
      <c r="G4555" t="s">
        <v>14641</v>
      </c>
      <c r="H4555">
        <v>0</v>
      </c>
      <c r="I4555">
        <v>0</v>
      </c>
      <c r="J4555">
        <v>0</v>
      </c>
      <c r="K4555">
        <v>0</v>
      </c>
      <c r="L4555">
        <v>0</v>
      </c>
      <c r="M4555">
        <v>0</v>
      </c>
    </row>
    <row r="4556" spans="1:13" x14ac:dyDescent="0.2">
      <c r="A4556">
        <v>6512107</v>
      </c>
      <c r="B4556" t="s">
        <v>13408</v>
      </c>
      <c r="C4556" t="s">
        <v>14630</v>
      </c>
      <c r="D4556" t="s">
        <v>14642</v>
      </c>
      <c r="E4556" t="s">
        <v>13410</v>
      </c>
      <c r="F4556" t="s">
        <v>14631</v>
      </c>
      <c r="G4556" t="s">
        <v>14643</v>
      </c>
      <c r="H4556">
        <v>0</v>
      </c>
      <c r="I4556">
        <v>0</v>
      </c>
      <c r="J4556">
        <v>0</v>
      </c>
      <c r="K4556">
        <v>0</v>
      </c>
      <c r="L4556">
        <v>0</v>
      </c>
      <c r="M4556">
        <v>0</v>
      </c>
    </row>
    <row r="4557" spans="1:13" x14ac:dyDescent="0.2">
      <c r="A4557">
        <v>6512124</v>
      </c>
      <c r="B4557" t="s">
        <v>13408</v>
      </c>
      <c r="C4557" t="s">
        <v>14630</v>
      </c>
      <c r="D4557" t="s">
        <v>14644</v>
      </c>
      <c r="E4557" t="s">
        <v>13410</v>
      </c>
      <c r="F4557" t="s">
        <v>14631</v>
      </c>
      <c r="G4557" t="s">
        <v>14645</v>
      </c>
      <c r="H4557">
        <v>0</v>
      </c>
      <c r="I4557">
        <v>0</v>
      </c>
      <c r="J4557">
        <v>0</v>
      </c>
      <c r="K4557">
        <v>0</v>
      </c>
      <c r="L4557">
        <v>0</v>
      </c>
      <c r="M4557">
        <v>0</v>
      </c>
    </row>
    <row r="4558" spans="1:13" x14ac:dyDescent="0.2">
      <c r="A4558">
        <v>6512108</v>
      </c>
      <c r="B4558" t="s">
        <v>13408</v>
      </c>
      <c r="C4558" t="s">
        <v>14630</v>
      </c>
      <c r="D4558" t="s">
        <v>14646</v>
      </c>
      <c r="E4558" t="s">
        <v>13410</v>
      </c>
      <c r="F4558" t="s">
        <v>14631</v>
      </c>
      <c r="G4558" t="s">
        <v>14647</v>
      </c>
      <c r="H4558">
        <v>0</v>
      </c>
      <c r="I4558">
        <v>0</v>
      </c>
      <c r="J4558">
        <v>0</v>
      </c>
      <c r="K4558">
        <v>0</v>
      </c>
      <c r="L4558">
        <v>0</v>
      </c>
      <c r="M4558">
        <v>0</v>
      </c>
    </row>
    <row r="4559" spans="1:13" x14ac:dyDescent="0.2">
      <c r="A4559">
        <v>6512104</v>
      </c>
      <c r="B4559" t="s">
        <v>13408</v>
      </c>
      <c r="C4559" t="s">
        <v>14630</v>
      </c>
      <c r="D4559" t="s">
        <v>14648</v>
      </c>
      <c r="E4559" t="s">
        <v>13410</v>
      </c>
      <c r="F4559" t="s">
        <v>14631</v>
      </c>
      <c r="G4559" t="s">
        <v>14649</v>
      </c>
      <c r="H4559">
        <v>0</v>
      </c>
      <c r="I4559">
        <v>0</v>
      </c>
      <c r="J4559">
        <v>0</v>
      </c>
      <c r="K4559">
        <v>0</v>
      </c>
      <c r="L4559">
        <v>0</v>
      </c>
      <c r="M4559">
        <v>0</v>
      </c>
    </row>
    <row r="4560" spans="1:13" x14ac:dyDescent="0.2">
      <c r="A4560">
        <v>6512101</v>
      </c>
      <c r="B4560" t="s">
        <v>13408</v>
      </c>
      <c r="C4560" t="s">
        <v>14630</v>
      </c>
      <c r="D4560" t="s">
        <v>14650</v>
      </c>
      <c r="E4560" t="s">
        <v>13410</v>
      </c>
      <c r="F4560" t="s">
        <v>14631</v>
      </c>
      <c r="G4560" t="s">
        <v>14651</v>
      </c>
      <c r="H4560">
        <v>0</v>
      </c>
      <c r="I4560">
        <v>0</v>
      </c>
      <c r="J4560">
        <v>0</v>
      </c>
      <c r="K4560">
        <v>0</v>
      </c>
      <c r="L4560">
        <v>0</v>
      </c>
      <c r="M4560">
        <v>0</v>
      </c>
    </row>
    <row r="4561" spans="1:13" x14ac:dyDescent="0.2">
      <c r="A4561">
        <v>6512115</v>
      </c>
      <c r="B4561" t="s">
        <v>13408</v>
      </c>
      <c r="C4561" t="s">
        <v>14630</v>
      </c>
      <c r="D4561" t="s">
        <v>14652</v>
      </c>
      <c r="E4561" t="s">
        <v>13410</v>
      </c>
      <c r="F4561" t="s">
        <v>14631</v>
      </c>
      <c r="G4561" t="s">
        <v>14653</v>
      </c>
      <c r="H4561">
        <v>0</v>
      </c>
      <c r="I4561">
        <v>0</v>
      </c>
      <c r="J4561">
        <v>0</v>
      </c>
      <c r="K4561">
        <v>0</v>
      </c>
      <c r="L4561">
        <v>0</v>
      </c>
      <c r="M4561">
        <v>0</v>
      </c>
    </row>
    <row r="4562" spans="1:13" x14ac:dyDescent="0.2">
      <c r="A4562">
        <v>6512111</v>
      </c>
      <c r="B4562" t="s">
        <v>13408</v>
      </c>
      <c r="C4562" t="s">
        <v>14630</v>
      </c>
      <c r="D4562" t="s">
        <v>14654</v>
      </c>
      <c r="E4562" t="s">
        <v>13410</v>
      </c>
      <c r="F4562" t="s">
        <v>14631</v>
      </c>
      <c r="G4562" t="s">
        <v>14655</v>
      </c>
      <c r="H4562">
        <v>0</v>
      </c>
      <c r="I4562">
        <v>0</v>
      </c>
      <c r="J4562">
        <v>1</v>
      </c>
      <c r="K4562">
        <v>0</v>
      </c>
      <c r="L4562">
        <v>0</v>
      </c>
      <c r="M4562">
        <v>0</v>
      </c>
    </row>
    <row r="4563" spans="1:13" x14ac:dyDescent="0.2">
      <c r="A4563">
        <v>6512242</v>
      </c>
      <c r="B4563" t="s">
        <v>13408</v>
      </c>
      <c r="C4563" t="s">
        <v>14630</v>
      </c>
      <c r="D4563" t="s">
        <v>14656</v>
      </c>
      <c r="E4563" t="s">
        <v>13410</v>
      </c>
      <c r="F4563" t="s">
        <v>14631</v>
      </c>
      <c r="G4563" t="s">
        <v>14657</v>
      </c>
      <c r="H4563">
        <v>0</v>
      </c>
      <c r="I4563">
        <v>0</v>
      </c>
      <c r="J4563">
        <v>1</v>
      </c>
      <c r="K4563">
        <v>0</v>
      </c>
      <c r="L4563">
        <v>0</v>
      </c>
      <c r="M4563">
        <v>0</v>
      </c>
    </row>
    <row r="4564" spans="1:13" x14ac:dyDescent="0.2">
      <c r="A4564">
        <v>6512243</v>
      </c>
      <c r="B4564" t="s">
        <v>13408</v>
      </c>
      <c r="C4564" t="s">
        <v>14630</v>
      </c>
      <c r="D4564" t="s">
        <v>14658</v>
      </c>
      <c r="E4564" t="s">
        <v>13410</v>
      </c>
      <c r="F4564" t="s">
        <v>14631</v>
      </c>
      <c r="G4564" t="s">
        <v>14659</v>
      </c>
      <c r="H4564">
        <v>0</v>
      </c>
      <c r="I4564">
        <v>0</v>
      </c>
      <c r="J4564">
        <v>1</v>
      </c>
      <c r="K4564">
        <v>0</v>
      </c>
      <c r="L4564">
        <v>0</v>
      </c>
      <c r="M4564">
        <v>0</v>
      </c>
    </row>
    <row r="4565" spans="1:13" x14ac:dyDescent="0.2">
      <c r="A4565">
        <v>6512244</v>
      </c>
      <c r="B4565" t="s">
        <v>13408</v>
      </c>
      <c r="C4565" t="s">
        <v>14630</v>
      </c>
      <c r="D4565" t="s">
        <v>14660</v>
      </c>
      <c r="E4565" t="s">
        <v>13410</v>
      </c>
      <c r="F4565" t="s">
        <v>14631</v>
      </c>
      <c r="G4565" t="s">
        <v>14661</v>
      </c>
      <c r="H4565">
        <v>0</v>
      </c>
      <c r="I4565">
        <v>0</v>
      </c>
      <c r="J4565">
        <v>1</v>
      </c>
      <c r="K4565">
        <v>0</v>
      </c>
      <c r="L4565">
        <v>0</v>
      </c>
      <c r="M4565">
        <v>0</v>
      </c>
    </row>
    <row r="4566" spans="1:13" x14ac:dyDescent="0.2">
      <c r="A4566">
        <v>6512114</v>
      </c>
      <c r="B4566" t="s">
        <v>13408</v>
      </c>
      <c r="C4566" t="s">
        <v>14630</v>
      </c>
      <c r="D4566" t="s">
        <v>14662</v>
      </c>
      <c r="E4566" t="s">
        <v>13410</v>
      </c>
      <c r="F4566" t="s">
        <v>14631</v>
      </c>
      <c r="G4566" t="s">
        <v>14663</v>
      </c>
      <c r="H4566">
        <v>0</v>
      </c>
      <c r="I4566">
        <v>0</v>
      </c>
      <c r="J4566">
        <v>0</v>
      </c>
      <c r="K4566">
        <v>0</v>
      </c>
      <c r="L4566">
        <v>0</v>
      </c>
      <c r="M4566">
        <v>0</v>
      </c>
    </row>
    <row r="4567" spans="1:13" x14ac:dyDescent="0.2">
      <c r="A4567">
        <v>6512401</v>
      </c>
      <c r="B4567" t="s">
        <v>13408</v>
      </c>
      <c r="C4567" t="s">
        <v>14630</v>
      </c>
      <c r="D4567" t="s">
        <v>14664</v>
      </c>
      <c r="E4567" t="s">
        <v>13410</v>
      </c>
      <c r="F4567" t="s">
        <v>14631</v>
      </c>
      <c r="G4567" t="s">
        <v>14665</v>
      </c>
      <c r="H4567">
        <v>0</v>
      </c>
      <c r="I4567">
        <v>0</v>
      </c>
      <c r="J4567">
        <v>0</v>
      </c>
      <c r="K4567">
        <v>0</v>
      </c>
      <c r="L4567">
        <v>0</v>
      </c>
      <c r="M4567">
        <v>0</v>
      </c>
    </row>
    <row r="4568" spans="1:13" x14ac:dyDescent="0.2">
      <c r="A4568">
        <v>6512402</v>
      </c>
      <c r="B4568" t="s">
        <v>13408</v>
      </c>
      <c r="C4568" t="s">
        <v>14630</v>
      </c>
      <c r="D4568" t="s">
        <v>14666</v>
      </c>
      <c r="E4568" t="s">
        <v>13410</v>
      </c>
      <c r="F4568" t="s">
        <v>14631</v>
      </c>
      <c r="G4568" t="s">
        <v>14667</v>
      </c>
      <c r="H4568">
        <v>0</v>
      </c>
      <c r="I4568">
        <v>0</v>
      </c>
      <c r="J4568">
        <v>0</v>
      </c>
      <c r="K4568">
        <v>0</v>
      </c>
      <c r="L4568">
        <v>0</v>
      </c>
      <c r="M4568">
        <v>0</v>
      </c>
    </row>
    <row r="4569" spans="1:13" x14ac:dyDescent="0.2">
      <c r="A4569">
        <v>6512403</v>
      </c>
      <c r="B4569" t="s">
        <v>13408</v>
      </c>
      <c r="C4569" t="s">
        <v>14630</v>
      </c>
      <c r="D4569" t="s">
        <v>14668</v>
      </c>
      <c r="E4569" t="s">
        <v>13410</v>
      </c>
      <c r="F4569" t="s">
        <v>14631</v>
      </c>
      <c r="G4569" t="s">
        <v>14669</v>
      </c>
      <c r="H4569">
        <v>0</v>
      </c>
      <c r="I4569">
        <v>0</v>
      </c>
      <c r="J4569">
        <v>0</v>
      </c>
      <c r="K4569">
        <v>0</v>
      </c>
      <c r="L4569">
        <v>0</v>
      </c>
      <c r="M4569">
        <v>0</v>
      </c>
    </row>
    <row r="4570" spans="1:13" x14ac:dyDescent="0.2">
      <c r="A4570">
        <v>6512405</v>
      </c>
      <c r="B4570" t="s">
        <v>13408</v>
      </c>
      <c r="C4570" t="s">
        <v>14630</v>
      </c>
      <c r="D4570" t="s">
        <v>14670</v>
      </c>
      <c r="E4570" t="s">
        <v>13410</v>
      </c>
      <c r="F4570" t="s">
        <v>14631</v>
      </c>
      <c r="G4570" t="s">
        <v>14671</v>
      </c>
      <c r="H4570">
        <v>0</v>
      </c>
      <c r="I4570">
        <v>0</v>
      </c>
      <c r="J4570">
        <v>0</v>
      </c>
      <c r="K4570">
        <v>0</v>
      </c>
      <c r="L4570">
        <v>0</v>
      </c>
      <c r="M4570">
        <v>0</v>
      </c>
    </row>
    <row r="4571" spans="1:13" x14ac:dyDescent="0.2">
      <c r="A4571">
        <v>6512404</v>
      </c>
      <c r="B4571" t="s">
        <v>13408</v>
      </c>
      <c r="C4571" t="s">
        <v>14630</v>
      </c>
      <c r="D4571" t="s">
        <v>14672</v>
      </c>
      <c r="E4571" t="s">
        <v>13410</v>
      </c>
      <c r="F4571" t="s">
        <v>14631</v>
      </c>
      <c r="G4571" t="s">
        <v>14673</v>
      </c>
      <c r="H4571">
        <v>0</v>
      </c>
      <c r="I4571">
        <v>0</v>
      </c>
      <c r="J4571">
        <v>0</v>
      </c>
      <c r="K4571">
        <v>0</v>
      </c>
      <c r="L4571">
        <v>0</v>
      </c>
      <c r="M4571">
        <v>0</v>
      </c>
    </row>
    <row r="4572" spans="1:13" x14ac:dyDescent="0.2">
      <c r="A4572">
        <v>6512133</v>
      </c>
      <c r="B4572" t="s">
        <v>13408</v>
      </c>
      <c r="C4572" t="s">
        <v>14630</v>
      </c>
      <c r="D4572" t="s">
        <v>14674</v>
      </c>
      <c r="E4572" t="s">
        <v>13410</v>
      </c>
      <c r="F4572" t="s">
        <v>14631</v>
      </c>
      <c r="G4572" t="s">
        <v>14675</v>
      </c>
      <c r="H4572">
        <v>0</v>
      </c>
      <c r="I4572">
        <v>0</v>
      </c>
      <c r="J4572">
        <v>1</v>
      </c>
      <c r="K4572">
        <v>0</v>
      </c>
      <c r="L4572">
        <v>0</v>
      </c>
      <c r="M4572">
        <v>0</v>
      </c>
    </row>
    <row r="4573" spans="1:13" x14ac:dyDescent="0.2">
      <c r="A4573">
        <v>6512135</v>
      </c>
      <c r="B4573" t="s">
        <v>13408</v>
      </c>
      <c r="C4573" t="s">
        <v>14630</v>
      </c>
      <c r="D4573" t="s">
        <v>14676</v>
      </c>
      <c r="E4573" t="s">
        <v>13410</v>
      </c>
      <c r="F4573" t="s">
        <v>14631</v>
      </c>
      <c r="G4573" t="s">
        <v>14677</v>
      </c>
      <c r="H4573">
        <v>0</v>
      </c>
      <c r="I4573">
        <v>0</v>
      </c>
      <c r="J4573">
        <v>1</v>
      </c>
      <c r="K4573">
        <v>0</v>
      </c>
      <c r="L4573">
        <v>0</v>
      </c>
      <c r="M4573">
        <v>0</v>
      </c>
    </row>
    <row r="4574" spans="1:13" x14ac:dyDescent="0.2">
      <c r="A4574">
        <v>6512414</v>
      </c>
      <c r="B4574" t="s">
        <v>13408</v>
      </c>
      <c r="C4574" t="s">
        <v>14630</v>
      </c>
      <c r="D4574" t="s">
        <v>13119</v>
      </c>
      <c r="E4574" t="s">
        <v>13410</v>
      </c>
      <c r="F4574" t="s">
        <v>14631</v>
      </c>
      <c r="G4574" t="s">
        <v>13120</v>
      </c>
      <c r="H4574">
        <v>0</v>
      </c>
      <c r="I4574">
        <v>0</v>
      </c>
      <c r="J4574">
        <v>1</v>
      </c>
      <c r="K4574">
        <v>0</v>
      </c>
      <c r="L4574">
        <v>0</v>
      </c>
      <c r="M4574">
        <v>0</v>
      </c>
    </row>
    <row r="4575" spans="1:13" x14ac:dyDescent="0.2">
      <c r="A4575">
        <v>6512112</v>
      </c>
      <c r="B4575" t="s">
        <v>13408</v>
      </c>
      <c r="C4575" t="s">
        <v>14630</v>
      </c>
      <c r="D4575" t="s">
        <v>14678</v>
      </c>
      <c r="E4575" t="s">
        <v>13410</v>
      </c>
      <c r="F4575" t="s">
        <v>14631</v>
      </c>
      <c r="G4575" t="s">
        <v>14679</v>
      </c>
      <c r="H4575">
        <v>0</v>
      </c>
      <c r="I4575">
        <v>0</v>
      </c>
      <c r="J4575">
        <v>1</v>
      </c>
      <c r="K4575">
        <v>0</v>
      </c>
      <c r="L4575">
        <v>0</v>
      </c>
      <c r="M4575">
        <v>0</v>
      </c>
    </row>
    <row r="4576" spans="1:13" x14ac:dyDescent="0.2">
      <c r="A4576">
        <v>6512212</v>
      </c>
      <c r="B4576" t="s">
        <v>13408</v>
      </c>
      <c r="C4576" t="s">
        <v>14630</v>
      </c>
      <c r="D4576" t="s">
        <v>14680</v>
      </c>
      <c r="E4576" t="s">
        <v>13410</v>
      </c>
      <c r="F4576" t="s">
        <v>14631</v>
      </c>
      <c r="G4576" t="s">
        <v>14681</v>
      </c>
      <c r="H4576">
        <v>0</v>
      </c>
      <c r="I4576">
        <v>0</v>
      </c>
      <c r="J4576">
        <v>0</v>
      </c>
      <c r="K4576">
        <v>0</v>
      </c>
      <c r="L4576">
        <v>0</v>
      </c>
      <c r="M4576">
        <v>0</v>
      </c>
    </row>
    <row r="4577" spans="1:13" x14ac:dyDescent="0.2">
      <c r="A4577">
        <v>6512222</v>
      </c>
      <c r="B4577" t="s">
        <v>13408</v>
      </c>
      <c r="C4577" t="s">
        <v>14630</v>
      </c>
      <c r="D4577" t="s">
        <v>14682</v>
      </c>
      <c r="E4577" t="s">
        <v>13410</v>
      </c>
      <c r="F4577" t="s">
        <v>14631</v>
      </c>
      <c r="G4577" t="s">
        <v>14683</v>
      </c>
      <c r="H4577">
        <v>0</v>
      </c>
      <c r="I4577">
        <v>0</v>
      </c>
      <c r="J4577">
        <v>0</v>
      </c>
      <c r="K4577">
        <v>0</v>
      </c>
      <c r="L4577">
        <v>0</v>
      </c>
      <c r="M4577">
        <v>0</v>
      </c>
    </row>
    <row r="4578" spans="1:13" x14ac:dyDescent="0.2">
      <c r="A4578">
        <v>6512203</v>
      </c>
      <c r="B4578" t="s">
        <v>13408</v>
      </c>
      <c r="C4578" t="s">
        <v>14630</v>
      </c>
      <c r="D4578" t="s">
        <v>14684</v>
      </c>
      <c r="E4578" t="s">
        <v>13410</v>
      </c>
      <c r="F4578" t="s">
        <v>14631</v>
      </c>
      <c r="G4578" t="s">
        <v>14685</v>
      </c>
      <c r="H4578">
        <v>0</v>
      </c>
      <c r="I4578">
        <v>0</v>
      </c>
      <c r="J4578">
        <v>0</v>
      </c>
      <c r="K4578">
        <v>0</v>
      </c>
      <c r="L4578">
        <v>0</v>
      </c>
      <c r="M4578">
        <v>0</v>
      </c>
    </row>
    <row r="4579" spans="1:13" x14ac:dyDescent="0.2">
      <c r="A4579">
        <v>6512223</v>
      </c>
      <c r="B4579" t="s">
        <v>13408</v>
      </c>
      <c r="C4579" t="s">
        <v>14630</v>
      </c>
      <c r="D4579" t="s">
        <v>14686</v>
      </c>
      <c r="E4579" t="s">
        <v>13410</v>
      </c>
      <c r="F4579" t="s">
        <v>14631</v>
      </c>
      <c r="G4579" t="s">
        <v>14687</v>
      </c>
      <c r="H4579">
        <v>0</v>
      </c>
      <c r="I4579">
        <v>0</v>
      </c>
      <c r="J4579">
        <v>0</v>
      </c>
      <c r="K4579">
        <v>0</v>
      </c>
      <c r="L4579">
        <v>0</v>
      </c>
      <c r="M4579">
        <v>0</v>
      </c>
    </row>
    <row r="4580" spans="1:13" x14ac:dyDescent="0.2">
      <c r="A4580">
        <v>6512221</v>
      </c>
      <c r="B4580" t="s">
        <v>13408</v>
      </c>
      <c r="C4580" t="s">
        <v>14630</v>
      </c>
      <c r="D4580" t="s">
        <v>14688</v>
      </c>
      <c r="E4580" t="s">
        <v>13410</v>
      </c>
      <c r="F4580" t="s">
        <v>14631</v>
      </c>
      <c r="G4580" t="s">
        <v>14689</v>
      </c>
      <c r="H4580">
        <v>0</v>
      </c>
      <c r="I4580">
        <v>0</v>
      </c>
      <c r="J4580">
        <v>0</v>
      </c>
      <c r="K4580">
        <v>0</v>
      </c>
      <c r="L4580">
        <v>0</v>
      </c>
      <c r="M4580">
        <v>0</v>
      </c>
    </row>
    <row r="4581" spans="1:13" x14ac:dyDescent="0.2">
      <c r="A4581">
        <v>6512207</v>
      </c>
      <c r="B4581" t="s">
        <v>13408</v>
      </c>
      <c r="C4581" t="s">
        <v>14630</v>
      </c>
      <c r="D4581" t="s">
        <v>14690</v>
      </c>
      <c r="E4581" t="s">
        <v>13410</v>
      </c>
      <c r="F4581" t="s">
        <v>14631</v>
      </c>
      <c r="G4581" t="s">
        <v>14691</v>
      </c>
      <c r="H4581">
        <v>0</v>
      </c>
      <c r="I4581">
        <v>0</v>
      </c>
      <c r="J4581">
        <v>0</v>
      </c>
      <c r="K4581">
        <v>0</v>
      </c>
      <c r="L4581">
        <v>0</v>
      </c>
      <c r="M4581">
        <v>0</v>
      </c>
    </row>
    <row r="4582" spans="1:13" x14ac:dyDescent="0.2">
      <c r="A4582">
        <v>6512211</v>
      </c>
      <c r="B4582" t="s">
        <v>13408</v>
      </c>
      <c r="C4582" t="s">
        <v>14630</v>
      </c>
      <c r="D4582" t="s">
        <v>14692</v>
      </c>
      <c r="E4582" t="s">
        <v>13410</v>
      </c>
      <c r="F4582" t="s">
        <v>14631</v>
      </c>
      <c r="G4582" t="s">
        <v>14693</v>
      </c>
      <c r="H4582">
        <v>0</v>
      </c>
      <c r="I4582">
        <v>0</v>
      </c>
      <c r="J4582">
        <v>0</v>
      </c>
      <c r="K4582">
        <v>0</v>
      </c>
      <c r="L4582">
        <v>0</v>
      </c>
      <c r="M4582">
        <v>0</v>
      </c>
    </row>
    <row r="4583" spans="1:13" x14ac:dyDescent="0.2">
      <c r="A4583">
        <v>6512204</v>
      </c>
      <c r="B4583" t="s">
        <v>13408</v>
      </c>
      <c r="C4583" t="s">
        <v>14630</v>
      </c>
      <c r="D4583" t="s">
        <v>14694</v>
      </c>
      <c r="E4583" t="s">
        <v>13410</v>
      </c>
      <c r="F4583" t="s">
        <v>14631</v>
      </c>
      <c r="G4583" t="s">
        <v>14695</v>
      </c>
      <c r="H4583">
        <v>0</v>
      </c>
      <c r="I4583">
        <v>0</v>
      </c>
      <c r="J4583">
        <v>0</v>
      </c>
      <c r="K4583">
        <v>0</v>
      </c>
      <c r="L4583">
        <v>0</v>
      </c>
      <c r="M4583">
        <v>0</v>
      </c>
    </row>
    <row r="4584" spans="1:13" x14ac:dyDescent="0.2">
      <c r="A4584">
        <v>6512202</v>
      </c>
      <c r="B4584" t="s">
        <v>13408</v>
      </c>
      <c r="C4584" t="s">
        <v>14630</v>
      </c>
      <c r="D4584" t="s">
        <v>14696</v>
      </c>
      <c r="E4584" t="s">
        <v>13410</v>
      </c>
      <c r="F4584" t="s">
        <v>14631</v>
      </c>
      <c r="G4584" t="s">
        <v>14697</v>
      </c>
      <c r="H4584">
        <v>0</v>
      </c>
      <c r="I4584">
        <v>0</v>
      </c>
      <c r="J4584">
        <v>0</v>
      </c>
      <c r="K4584">
        <v>0</v>
      </c>
      <c r="L4584">
        <v>0</v>
      </c>
      <c r="M4584">
        <v>0</v>
      </c>
    </row>
    <row r="4585" spans="1:13" x14ac:dyDescent="0.2">
      <c r="A4585">
        <v>6512213</v>
      </c>
      <c r="B4585" t="s">
        <v>13408</v>
      </c>
      <c r="C4585" t="s">
        <v>14630</v>
      </c>
      <c r="D4585" t="s">
        <v>14698</v>
      </c>
      <c r="E4585" t="s">
        <v>13410</v>
      </c>
      <c r="F4585" t="s">
        <v>14631</v>
      </c>
      <c r="G4585" t="s">
        <v>14699</v>
      </c>
      <c r="H4585">
        <v>0</v>
      </c>
      <c r="I4585">
        <v>0</v>
      </c>
      <c r="J4585">
        <v>0</v>
      </c>
      <c r="K4585">
        <v>0</v>
      </c>
      <c r="L4585">
        <v>0</v>
      </c>
      <c r="M4585">
        <v>0</v>
      </c>
    </row>
    <row r="4586" spans="1:13" x14ac:dyDescent="0.2">
      <c r="A4586">
        <v>6512205</v>
      </c>
      <c r="B4586" t="s">
        <v>13408</v>
      </c>
      <c r="C4586" t="s">
        <v>14630</v>
      </c>
      <c r="D4586" t="s">
        <v>14700</v>
      </c>
      <c r="E4586" t="s">
        <v>13410</v>
      </c>
      <c r="F4586" t="s">
        <v>14631</v>
      </c>
      <c r="G4586" t="s">
        <v>14701</v>
      </c>
      <c r="H4586">
        <v>0</v>
      </c>
      <c r="I4586">
        <v>0</v>
      </c>
      <c r="J4586">
        <v>0</v>
      </c>
      <c r="K4586">
        <v>0</v>
      </c>
      <c r="L4586">
        <v>0</v>
      </c>
      <c r="M4586">
        <v>0</v>
      </c>
    </row>
    <row r="4587" spans="1:13" x14ac:dyDescent="0.2">
      <c r="A4587">
        <v>6512206</v>
      </c>
      <c r="B4587" t="s">
        <v>13408</v>
      </c>
      <c r="C4587" t="s">
        <v>14630</v>
      </c>
      <c r="D4587" t="s">
        <v>14702</v>
      </c>
      <c r="E4587" t="s">
        <v>13410</v>
      </c>
      <c r="F4587" t="s">
        <v>14631</v>
      </c>
      <c r="G4587" t="s">
        <v>14703</v>
      </c>
      <c r="H4587">
        <v>0</v>
      </c>
      <c r="I4587">
        <v>0</v>
      </c>
      <c r="J4587">
        <v>0</v>
      </c>
      <c r="K4587">
        <v>0</v>
      </c>
      <c r="L4587">
        <v>0</v>
      </c>
      <c r="M4587">
        <v>0</v>
      </c>
    </row>
    <row r="4588" spans="1:13" x14ac:dyDescent="0.2">
      <c r="A4588">
        <v>6512103</v>
      </c>
      <c r="B4588" t="s">
        <v>13408</v>
      </c>
      <c r="C4588" t="s">
        <v>14630</v>
      </c>
      <c r="D4588" t="s">
        <v>14704</v>
      </c>
      <c r="E4588" t="s">
        <v>13410</v>
      </c>
      <c r="F4588" t="s">
        <v>14631</v>
      </c>
      <c r="G4588" t="s">
        <v>14705</v>
      </c>
      <c r="H4588">
        <v>0</v>
      </c>
      <c r="I4588">
        <v>0</v>
      </c>
      <c r="J4588">
        <v>1</v>
      </c>
      <c r="K4588">
        <v>0</v>
      </c>
      <c r="L4588">
        <v>0</v>
      </c>
      <c r="M4588">
        <v>0</v>
      </c>
    </row>
    <row r="4589" spans="1:13" x14ac:dyDescent="0.2">
      <c r="A4589">
        <v>6512102</v>
      </c>
      <c r="B4589" t="s">
        <v>13408</v>
      </c>
      <c r="C4589" t="s">
        <v>14630</v>
      </c>
      <c r="D4589" t="s">
        <v>14706</v>
      </c>
      <c r="E4589" t="s">
        <v>13410</v>
      </c>
      <c r="F4589" t="s">
        <v>14631</v>
      </c>
      <c r="G4589" t="s">
        <v>14707</v>
      </c>
      <c r="H4589">
        <v>0</v>
      </c>
      <c r="I4589">
        <v>0</v>
      </c>
      <c r="J4589">
        <v>1</v>
      </c>
      <c r="K4589">
        <v>0</v>
      </c>
      <c r="L4589">
        <v>0</v>
      </c>
      <c r="M4589">
        <v>0</v>
      </c>
    </row>
    <row r="4590" spans="1:13" x14ac:dyDescent="0.2">
      <c r="A4590">
        <v>6512275</v>
      </c>
      <c r="B4590" t="s">
        <v>13408</v>
      </c>
      <c r="C4590" t="s">
        <v>14630</v>
      </c>
      <c r="D4590" t="s">
        <v>14708</v>
      </c>
      <c r="E4590" t="s">
        <v>13410</v>
      </c>
      <c r="F4590" t="s">
        <v>14631</v>
      </c>
      <c r="G4590" t="s">
        <v>14709</v>
      </c>
      <c r="H4590">
        <v>0</v>
      </c>
      <c r="I4590">
        <v>0</v>
      </c>
      <c r="J4590">
        <v>1</v>
      </c>
      <c r="K4590">
        <v>0</v>
      </c>
      <c r="L4590">
        <v>0</v>
      </c>
      <c r="M4590">
        <v>0</v>
      </c>
    </row>
    <row r="4591" spans="1:13" x14ac:dyDescent="0.2">
      <c r="A4591">
        <v>6512276</v>
      </c>
      <c r="B4591" t="s">
        <v>13408</v>
      </c>
      <c r="C4591" t="s">
        <v>14630</v>
      </c>
      <c r="D4591" t="s">
        <v>14710</v>
      </c>
      <c r="E4591" t="s">
        <v>13410</v>
      </c>
      <c r="F4591" t="s">
        <v>14631</v>
      </c>
      <c r="G4591" t="s">
        <v>14711</v>
      </c>
      <c r="H4591">
        <v>0</v>
      </c>
      <c r="I4591">
        <v>0</v>
      </c>
      <c r="J4591">
        <v>1</v>
      </c>
      <c r="K4591">
        <v>0</v>
      </c>
      <c r="L4591">
        <v>0</v>
      </c>
      <c r="M4591">
        <v>0</v>
      </c>
    </row>
    <row r="4592" spans="1:13" x14ac:dyDescent="0.2">
      <c r="A4592">
        <v>6512411</v>
      </c>
      <c r="B4592" t="s">
        <v>13408</v>
      </c>
      <c r="C4592" t="s">
        <v>14630</v>
      </c>
      <c r="D4592" t="s">
        <v>14712</v>
      </c>
      <c r="E4592" t="s">
        <v>13410</v>
      </c>
      <c r="F4592" t="s">
        <v>14631</v>
      </c>
      <c r="G4592" t="s">
        <v>14713</v>
      </c>
      <c r="H4592">
        <v>0</v>
      </c>
      <c r="I4592">
        <v>0</v>
      </c>
      <c r="J4592">
        <v>1</v>
      </c>
      <c r="K4592">
        <v>0</v>
      </c>
      <c r="L4592">
        <v>0</v>
      </c>
      <c r="M4592">
        <v>0</v>
      </c>
    </row>
    <row r="4593" spans="1:13" x14ac:dyDescent="0.2">
      <c r="A4593">
        <v>6512272</v>
      </c>
      <c r="B4593" t="s">
        <v>13408</v>
      </c>
      <c r="C4593" t="s">
        <v>14630</v>
      </c>
      <c r="D4593" t="s">
        <v>14714</v>
      </c>
      <c r="E4593" t="s">
        <v>13410</v>
      </c>
      <c r="F4593" t="s">
        <v>14631</v>
      </c>
      <c r="G4593" t="s">
        <v>14715</v>
      </c>
      <c r="H4593">
        <v>0</v>
      </c>
      <c r="I4593">
        <v>0</v>
      </c>
      <c r="J4593">
        <v>1</v>
      </c>
      <c r="K4593">
        <v>0</v>
      </c>
      <c r="L4593">
        <v>0</v>
      </c>
      <c r="M4593">
        <v>0</v>
      </c>
    </row>
    <row r="4594" spans="1:13" x14ac:dyDescent="0.2">
      <c r="A4594">
        <v>6512303</v>
      </c>
      <c r="B4594" t="s">
        <v>13408</v>
      </c>
      <c r="C4594" t="s">
        <v>14630</v>
      </c>
      <c r="D4594" t="s">
        <v>14716</v>
      </c>
      <c r="E4594" t="s">
        <v>13410</v>
      </c>
      <c r="F4594" t="s">
        <v>14631</v>
      </c>
      <c r="G4594" t="s">
        <v>14717</v>
      </c>
      <c r="H4594">
        <v>0</v>
      </c>
      <c r="I4594">
        <v>0</v>
      </c>
      <c r="J4594">
        <v>0</v>
      </c>
      <c r="K4594">
        <v>0</v>
      </c>
      <c r="L4594">
        <v>0</v>
      </c>
      <c r="M4594">
        <v>0</v>
      </c>
    </row>
    <row r="4595" spans="1:13" x14ac:dyDescent="0.2">
      <c r="A4595">
        <v>6512333</v>
      </c>
      <c r="B4595" t="s">
        <v>13408</v>
      </c>
      <c r="C4595" t="s">
        <v>14630</v>
      </c>
      <c r="D4595" t="s">
        <v>14718</v>
      </c>
      <c r="E4595" t="s">
        <v>13410</v>
      </c>
      <c r="F4595" t="s">
        <v>14631</v>
      </c>
      <c r="G4595" t="s">
        <v>14719</v>
      </c>
      <c r="H4595">
        <v>0</v>
      </c>
      <c r="I4595">
        <v>0</v>
      </c>
      <c r="J4595">
        <v>0</v>
      </c>
      <c r="K4595">
        <v>0</v>
      </c>
      <c r="L4595">
        <v>0</v>
      </c>
      <c r="M4595">
        <v>0</v>
      </c>
    </row>
    <row r="4596" spans="1:13" x14ac:dyDescent="0.2">
      <c r="A4596">
        <v>6512302</v>
      </c>
      <c r="B4596" t="s">
        <v>13408</v>
      </c>
      <c r="C4596" t="s">
        <v>14630</v>
      </c>
      <c r="D4596" t="s">
        <v>14720</v>
      </c>
      <c r="E4596" t="s">
        <v>13410</v>
      </c>
      <c r="F4596" t="s">
        <v>14631</v>
      </c>
      <c r="G4596" t="s">
        <v>14721</v>
      </c>
      <c r="H4596">
        <v>0</v>
      </c>
      <c r="I4596">
        <v>0</v>
      </c>
      <c r="J4596">
        <v>0</v>
      </c>
      <c r="K4596">
        <v>0</v>
      </c>
      <c r="L4596">
        <v>0</v>
      </c>
      <c r="M4596">
        <v>0</v>
      </c>
    </row>
    <row r="4597" spans="1:13" x14ac:dyDescent="0.2">
      <c r="A4597">
        <v>6512304</v>
      </c>
      <c r="B4597" t="s">
        <v>13408</v>
      </c>
      <c r="C4597" t="s">
        <v>14630</v>
      </c>
      <c r="D4597" t="s">
        <v>14722</v>
      </c>
      <c r="E4597" t="s">
        <v>13410</v>
      </c>
      <c r="F4597" t="s">
        <v>14631</v>
      </c>
      <c r="G4597" t="s">
        <v>14723</v>
      </c>
      <c r="H4597">
        <v>0</v>
      </c>
      <c r="I4597">
        <v>0</v>
      </c>
      <c r="J4597">
        <v>0</v>
      </c>
      <c r="K4597">
        <v>0</v>
      </c>
      <c r="L4597">
        <v>0</v>
      </c>
      <c r="M4597">
        <v>0</v>
      </c>
    </row>
    <row r="4598" spans="1:13" x14ac:dyDescent="0.2">
      <c r="A4598">
        <v>6512313</v>
      </c>
      <c r="B4598" t="s">
        <v>13408</v>
      </c>
      <c r="C4598" t="s">
        <v>14630</v>
      </c>
      <c r="D4598" t="s">
        <v>14724</v>
      </c>
      <c r="E4598" t="s">
        <v>13410</v>
      </c>
      <c r="F4598" t="s">
        <v>14631</v>
      </c>
      <c r="G4598" t="s">
        <v>14725</v>
      </c>
      <c r="H4598">
        <v>0</v>
      </c>
      <c r="I4598">
        <v>0</v>
      </c>
      <c r="J4598">
        <v>0</v>
      </c>
      <c r="K4598">
        <v>0</v>
      </c>
      <c r="L4598">
        <v>0</v>
      </c>
      <c r="M4598">
        <v>0</v>
      </c>
    </row>
    <row r="4599" spans="1:13" x14ac:dyDescent="0.2">
      <c r="A4599">
        <v>6512331</v>
      </c>
      <c r="B4599" t="s">
        <v>13408</v>
      </c>
      <c r="C4599" t="s">
        <v>14630</v>
      </c>
      <c r="D4599" t="s">
        <v>14726</v>
      </c>
      <c r="E4599" t="s">
        <v>13410</v>
      </c>
      <c r="F4599" t="s">
        <v>14631</v>
      </c>
      <c r="G4599" t="s">
        <v>14727</v>
      </c>
      <c r="H4599">
        <v>0</v>
      </c>
      <c r="I4599">
        <v>0</v>
      </c>
      <c r="J4599">
        <v>0</v>
      </c>
      <c r="K4599">
        <v>0</v>
      </c>
      <c r="L4599">
        <v>0</v>
      </c>
      <c r="M4599">
        <v>0</v>
      </c>
    </row>
    <row r="4600" spans="1:13" x14ac:dyDescent="0.2">
      <c r="A4600">
        <v>6512321</v>
      </c>
      <c r="B4600" t="s">
        <v>13408</v>
      </c>
      <c r="C4600" t="s">
        <v>14630</v>
      </c>
      <c r="D4600" t="s">
        <v>14728</v>
      </c>
      <c r="E4600" t="s">
        <v>13410</v>
      </c>
      <c r="F4600" t="s">
        <v>14631</v>
      </c>
      <c r="G4600" t="s">
        <v>14729</v>
      </c>
      <c r="H4600">
        <v>0</v>
      </c>
      <c r="I4600">
        <v>0</v>
      </c>
      <c r="J4600">
        <v>0</v>
      </c>
      <c r="K4600">
        <v>0</v>
      </c>
      <c r="L4600">
        <v>0</v>
      </c>
      <c r="M4600">
        <v>0</v>
      </c>
    </row>
    <row r="4601" spans="1:13" x14ac:dyDescent="0.2">
      <c r="A4601">
        <v>6512334</v>
      </c>
      <c r="B4601" t="s">
        <v>13408</v>
      </c>
      <c r="C4601" t="s">
        <v>14630</v>
      </c>
      <c r="D4601" t="s">
        <v>14730</v>
      </c>
      <c r="E4601" t="s">
        <v>13410</v>
      </c>
      <c r="F4601" t="s">
        <v>14631</v>
      </c>
      <c r="G4601" t="s">
        <v>14731</v>
      </c>
      <c r="H4601">
        <v>0</v>
      </c>
      <c r="I4601">
        <v>0</v>
      </c>
      <c r="J4601">
        <v>0</v>
      </c>
      <c r="K4601">
        <v>0</v>
      </c>
      <c r="L4601">
        <v>0</v>
      </c>
      <c r="M4601">
        <v>0</v>
      </c>
    </row>
    <row r="4602" spans="1:13" x14ac:dyDescent="0.2">
      <c r="A4602">
        <v>6512301</v>
      </c>
      <c r="B4602" t="s">
        <v>13408</v>
      </c>
      <c r="C4602" t="s">
        <v>14630</v>
      </c>
      <c r="D4602" t="s">
        <v>14732</v>
      </c>
      <c r="E4602" t="s">
        <v>13410</v>
      </c>
      <c r="F4602" t="s">
        <v>14631</v>
      </c>
      <c r="G4602" t="s">
        <v>14733</v>
      </c>
      <c r="H4602">
        <v>0</v>
      </c>
      <c r="I4602">
        <v>0</v>
      </c>
      <c r="J4602">
        <v>0</v>
      </c>
      <c r="K4602">
        <v>0</v>
      </c>
      <c r="L4602">
        <v>0</v>
      </c>
      <c r="M4602">
        <v>0</v>
      </c>
    </row>
    <row r="4603" spans="1:13" x14ac:dyDescent="0.2">
      <c r="A4603">
        <v>6512311</v>
      </c>
      <c r="B4603" t="s">
        <v>13408</v>
      </c>
      <c r="C4603" t="s">
        <v>14630</v>
      </c>
      <c r="D4603" t="s">
        <v>14734</v>
      </c>
      <c r="E4603" t="s">
        <v>13410</v>
      </c>
      <c r="F4603" t="s">
        <v>14631</v>
      </c>
      <c r="G4603" t="s">
        <v>14735</v>
      </c>
      <c r="H4603">
        <v>0</v>
      </c>
      <c r="I4603">
        <v>0</v>
      </c>
      <c r="J4603">
        <v>0</v>
      </c>
      <c r="K4603">
        <v>0</v>
      </c>
      <c r="L4603">
        <v>0</v>
      </c>
      <c r="M4603">
        <v>0</v>
      </c>
    </row>
    <row r="4604" spans="1:13" x14ac:dyDescent="0.2">
      <c r="A4604">
        <v>6512312</v>
      </c>
      <c r="B4604" t="s">
        <v>13408</v>
      </c>
      <c r="C4604" t="s">
        <v>14630</v>
      </c>
      <c r="D4604" t="s">
        <v>14736</v>
      </c>
      <c r="E4604" t="s">
        <v>13410</v>
      </c>
      <c r="F4604" t="s">
        <v>14631</v>
      </c>
      <c r="G4604" t="s">
        <v>14737</v>
      </c>
      <c r="H4604">
        <v>0</v>
      </c>
      <c r="I4604">
        <v>0</v>
      </c>
      <c r="J4604">
        <v>0</v>
      </c>
      <c r="K4604">
        <v>0</v>
      </c>
      <c r="L4604">
        <v>0</v>
      </c>
      <c r="M4604">
        <v>0</v>
      </c>
    </row>
    <row r="4605" spans="1:13" x14ac:dyDescent="0.2">
      <c r="A4605">
        <v>6512332</v>
      </c>
      <c r="B4605" t="s">
        <v>13408</v>
      </c>
      <c r="C4605" t="s">
        <v>14630</v>
      </c>
      <c r="D4605" t="s">
        <v>14738</v>
      </c>
      <c r="E4605" t="s">
        <v>13410</v>
      </c>
      <c r="F4605" t="s">
        <v>14631</v>
      </c>
      <c r="G4605" t="s">
        <v>14739</v>
      </c>
      <c r="H4605">
        <v>0</v>
      </c>
      <c r="I4605">
        <v>0</v>
      </c>
      <c r="J4605">
        <v>0</v>
      </c>
      <c r="K4605">
        <v>0</v>
      </c>
      <c r="L4605">
        <v>0</v>
      </c>
      <c r="M4605">
        <v>0</v>
      </c>
    </row>
    <row r="4606" spans="1:13" x14ac:dyDescent="0.2">
      <c r="A4606">
        <v>6512117</v>
      </c>
      <c r="B4606" t="s">
        <v>13408</v>
      </c>
      <c r="C4606" t="s">
        <v>14630</v>
      </c>
      <c r="D4606" t="s">
        <v>14740</v>
      </c>
      <c r="E4606" t="s">
        <v>13410</v>
      </c>
      <c r="F4606" t="s">
        <v>14631</v>
      </c>
      <c r="G4606" t="s">
        <v>14741</v>
      </c>
      <c r="H4606">
        <v>0</v>
      </c>
      <c r="I4606">
        <v>0</v>
      </c>
      <c r="J4606">
        <v>1</v>
      </c>
      <c r="K4606">
        <v>0</v>
      </c>
      <c r="L4606">
        <v>0</v>
      </c>
      <c r="M4606">
        <v>0</v>
      </c>
    </row>
    <row r="4607" spans="1:13" x14ac:dyDescent="0.2">
      <c r="A4607">
        <v>6512215</v>
      </c>
      <c r="B4607" t="s">
        <v>13408</v>
      </c>
      <c r="C4607" t="s">
        <v>14630</v>
      </c>
      <c r="D4607" t="s">
        <v>14742</v>
      </c>
      <c r="E4607" t="s">
        <v>13410</v>
      </c>
      <c r="F4607" t="s">
        <v>14631</v>
      </c>
      <c r="G4607" t="s">
        <v>14743</v>
      </c>
      <c r="H4607">
        <v>0</v>
      </c>
      <c r="I4607">
        <v>0</v>
      </c>
      <c r="J4607">
        <v>1</v>
      </c>
      <c r="K4607">
        <v>0</v>
      </c>
      <c r="L4607">
        <v>0</v>
      </c>
      <c r="M4607">
        <v>0</v>
      </c>
    </row>
    <row r="4608" spans="1:13" x14ac:dyDescent="0.2">
      <c r="A4608">
        <v>6512273</v>
      </c>
      <c r="B4608" t="s">
        <v>13408</v>
      </c>
      <c r="C4608" t="s">
        <v>14630</v>
      </c>
      <c r="D4608" t="s">
        <v>14744</v>
      </c>
      <c r="E4608" t="s">
        <v>13410</v>
      </c>
      <c r="F4608" t="s">
        <v>14631</v>
      </c>
      <c r="G4608" t="s">
        <v>14745</v>
      </c>
      <c r="H4608">
        <v>0</v>
      </c>
      <c r="I4608">
        <v>0</v>
      </c>
      <c r="J4608">
        <v>1</v>
      </c>
      <c r="K4608">
        <v>0</v>
      </c>
      <c r="L4608">
        <v>0</v>
      </c>
      <c r="M4608">
        <v>0</v>
      </c>
    </row>
    <row r="4609" spans="1:13" x14ac:dyDescent="0.2">
      <c r="A4609">
        <v>6512144</v>
      </c>
      <c r="B4609" t="s">
        <v>13408</v>
      </c>
      <c r="C4609" t="s">
        <v>14630</v>
      </c>
      <c r="D4609" t="s">
        <v>12496</v>
      </c>
      <c r="E4609" t="s">
        <v>13410</v>
      </c>
      <c r="F4609" t="s">
        <v>14631</v>
      </c>
      <c r="G4609" t="s">
        <v>12497</v>
      </c>
      <c r="H4609">
        <v>0</v>
      </c>
      <c r="I4609">
        <v>0</v>
      </c>
      <c r="J4609">
        <v>1</v>
      </c>
      <c r="K4609">
        <v>1</v>
      </c>
      <c r="L4609">
        <v>0</v>
      </c>
      <c r="M4609">
        <v>0</v>
      </c>
    </row>
    <row r="4610" spans="1:13" x14ac:dyDescent="0.2">
      <c r="A4610">
        <v>6512226</v>
      </c>
      <c r="B4610" t="s">
        <v>13408</v>
      </c>
      <c r="C4610" t="s">
        <v>14630</v>
      </c>
      <c r="D4610" t="s">
        <v>14746</v>
      </c>
      <c r="E4610" t="s">
        <v>13410</v>
      </c>
      <c r="F4610" t="s">
        <v>14631</v>
      </c>
      <c r="G4610" t="s">
        <v>14747</v>
      </c>
      <c r="H4610">
        <v>0</v>
      </c>
      <c r="I4610">
        <v>0</v>
      </c>
      <c r="J4610">
        <v>1</v>
      </c>
      <c r="K4610">
        <v>0</v>
      </c>
      <c r="L4610">
        <v>0</v>
      </c>
      <c r="M4610">
        <v>0</v>
      </c>
    </row>
    <row r="4611" spans="1:13" x14ac:dyDescent="0.2">
      <c r="A4611">
        <v>6512225</v>
      </c>
      <c r="B4611" t="s">
        <v>13408</v>
      </c>
      <c r="C4611" t="s">
        <v>14630</v>
      </c>
      <c r="D4611" t="s">
        <v>14748</v>
      </c>
      <c r="E4611" t="s">
        <v>13410</v>
      </c>
      <c r="F4611" t="s">
        <v>14631</v>
      </c>
      <c r="G4611" t="s">
        <v>14749</v>
      </c>
      <c r="H4611">
        <v>0</v>
      </c>
      <c r="I4611">
        <v>0</v>
      </c>
      <c r="J4611">
        <v>1</v>
      </c>
      <c r="K4611">
        <v>0</v>
      </c>
      <c r="L4611">
        <v>0</v>
      </c>
      <c r="M4611">
        <v>0</v>
      </c>
    </row>
    <row r="4612" spans="1:13" x14ac:dyDescent="0.2">
      <c r="A4612">
        <v>6512227</v>
      </c>
      <c r="B4612" t="s">
        <v>13408</v>
      </c>
      <c r="C4612" t="s">
        <v>14630</v>
      </c>
      <c r="D4612" t="s">
        <v>14750</v>
      </c>
      <c r="E4612" t="s">
        <v>13410</v>
      </c>
      <c r="F4612" t="s">
        <v>14631</v>
      </c>
      <c r="G4612" t="s">
        <v>14751</v>
      </c>
      <c r="H4612">
        <v>0</v>
      </c>
      <c r="I4612">
        <v>0</v>
      </c>
      <c r="J4612">
        <v>1</v>
      </c>
      <c r="K4612">
        <v>0</v>
      </c>
      <c r="L4612">
        <v>0</v>
      </c>
      <c r="M4612">
        <v>0</v>
      </c>
    </row>
    <row r="4613" spans="1:13" x14ac:dyDescent="0.2">
      <c r="A4613">
        <v>6512129</v>
      </c>
      <c r="B4613" t="s">
        <v>13408</v>
      </c>
      <c r="C4613" t="s">
        <v>14630</v>
      </c>
      <c r="D4613" t="s">
        <v>14752</v>
      </c>
      <c r="E4613" t="s">
        <v>13410</v>
      </c>
      <c r="F4613" t="s">
        <v>14631</v>
      </c>
      <c r="G4613" t="s">
        <v>14753</v>
      </c>
      <c r="H4613">
        <v>0</v>
      </c>
      <c r="I4613">
        <v>0</v>
      </c>
      <c r="J4613">
        <v>0</v>
      </c>
      <c r="K4613">
        <v>0</v>
      </c>
      <c r="L4613">
        <v>0</v>
      </c>
      <c r="M4613">
        <v>0</v>
      </c>
    </row>
    <row r="4614" spans="1:13" x14ac:dyDescent="0.2">
      <c r="A4614">
        <v>6512109</v>
      </c>
      <c r="B4614" t="s">
        <v>13408</v>
      </c>
      <c r="C4614" t="s">
        <v>14630</v>
      </c>
      <c r="D4614" t="s">
        <v>14754</v>
      </c>
      <c r="E4614" t="s">
        <v>13410</v>
      </c>
      <c r="F4614" t="s">
        <v>14631</v>
      </c>
      <c r="G4614" t="s">
        <v>14755</v>
      </c>
      <c r="H4614">
        <v>0</v>
      </c>
      <c r="I4614">
        <v>0</v>
      </c>
      <c r="J4614">
        <v>1</v>
      </c>
      <c r="K4614">
        <v>0</v>
      </c>
      <c r="L4614">
        <v>0</v>
      </c>
      <c r="M4614">
        <v>0</v>
      </c>
    </row>
    <row r="4615" spans="1:13" x14ac:dyDescent="0.2">
      <c r="A4615">
        <v>6512201</v>
      </c>
      <c r="B4615" t="s">
        <v>13408</v>
      </c>
      <c r="C4615" t="s">
        <v>14630</v>
      </c>
      <c r="D4615" t="s">
        <v>14072</v>
      </c>
      <c r="E4615" t="s">
        <v>13410</v>
      </c>
      <c r="F4615" t="s">
        <v>14631</v>
      </c>
      <c r="G4615" t="s">
        <v>14756</v>
      </c>
      <c r="H4615">
        <v>0</v>
      </c>
      <c r="I4615">
        <v>0</v>
      </c>
      <c r="J4615">
        <v>0</v>
      </c>
      <c r="K4615">
        <v>0</v>
      </c>
      <c r="L4615">
        <v>0</v>
      </c>
      <c r="M4615">
        <v>0</v>
      </c>
    </row>
    <row r="4616" spans="1:13" x14ac:dyDescent="0.2">
      <c r="A4616">
        <v>6512271</v>
      </c>
      <c r="B4616" t="s">
        <v>13408</v>
      </c>
      <c r="C4616" t="s">
        <v>14630</v>
      </c>
      <c r="D4616" t="s">
        <v>14757</v>
      </c>
      <c r="E4616" t="s">
        <v>13410</v>
      </c>
      <c r="F4616" t="s">
        <v>14631</v>
      </c>
      <c r="G4616" t="s">
        <v>14758</v>
      </c>
      <c r="H4616">
        <v>0</v>
      </c>
      <c r="I4616">
        <v>0</v>
      </c>
      <c r="J4616">
        <v>1</v>
      </c>
      <c r="K4616">
        <v>0</v>
      </c>
      <c r="L4616">
        <v>0</v>
      </c>
      <c r="M4616">
        <v>0</v>
      </c>
    </row>
    <row r="4617" spans="1:13" x14ac:dyDescent="0.2">
      <c r="A4617">
        <v>6512274</v>
      </c>
      <c r="B4617" t="s">
        <v>13408</v>
      </c>
      <c r="C4617" t="s">
        <v>14630</v>
      </c>
      <c r="D4617" t="s">
        <v>14759</v>
      </c>
      <c r="E4617" t="s">
        <v>13410</v>
      </c>
      <c r="F4617" t="s">
        <v>14631</v>
      </c>
      <c r="G4617" t="s">
        <v>14760</v>
      </c>
      <c r="H4617">
        <v>0</v>
      </c>
      <c r="I4617">
        <v>0</v>
      </c>
      <c r="J4617">
        <v>1</v>
      </c>
      <c r="K4617">
        <v>0</v>
      </c>
      <c r="L4617">
        <v>0</v>
      </c>
      <c r="M4617">
        <v>0</v>
      </c>
    </row>
    <row r="4618" spans="1:13" x14ac:dyDescent="0.2">
      <c r="A4618">
        <v>6512145</v>
      </c>
      <c r="B4618" t="s">
        <v>13408</v>
      </c>
      <c r="C4618" t="s">
        <v>14630</v>
      </c>
      <c r="D4618" t="s">
        <v>14761</v>
      </c>
      <c r="E4618" t="s">
        <v>13410</v>
      </c>
      <c r="F4618" t="s">
        <v>14631</v>
      </c>
      <c r="G4618" t="s">
        <v>14762</v>
      </c>
      <c r="H4618">
        <v>0</v>
      </c>
      <c r="I4618">
        <v>0</v>
      </c>
      <c r="J4618">
        <v>0</v>
      </c>
      <c r="K4618">
        <v>0</v>
      </c>
      <c r="L4618">
        <v>0</v>
      </c>
      <c r="M4618">
        <v>0</v>
      </c>
    </row>
    <row r="4619" spans="1:13" x14ac:dyDescent="0.2">
      <c r="A4619">
        <v>6512128</v>
      </c>
      <c r="B4619" t="s">
        <v>13408</v>
      </c>
      <c r="C4619" t="s">
        <v>14630</v>
      </c>
      <c r="D4619" t="s">
        <v>14763</v>
      </c>
      <c r="E4619" t="s">
        <v>13410</v>
      </c>
      <c r="F4619" t="s">
        <v>14631</v>
      </c>
      <c r="G4619" t="s">
        <v>14764</v>
      </c>
      <c r="H4619">
        <v>0</v>
      </c>
      <c r="I4619">
        <v>0</v>
      </c>
      <c r="J4619">
        <v>0</v>
      </c>
      <c r="K4619">
        <v>0</v>
      </c>
      <c r="L4619">
        <v>0</v>
      </c>
      <c r="M4619">
        <v>0</v>
      </c>
    </row>
    <row r="4620" spans="1:13" x14ac:dyDescent="0.2">
      <c r="A4620">
        <v>6512126</v>
      </c>
      <c r="B4620" t="s">
        <v>13408</v>
      </c>
      <c r="C4620" t="s">
        <v>14630</v>
      </c>
      <c r="D4620" t="s">
        <v>14765</v>
      </c>
      <c r="E4620" t="s">
        <v>13410</v>
      </c>
      <c r="F4620" t="s">
        <v>14631</v>
      </c>
      <c r="G4620" t="s">
        <v>14766</v>
      </c>
      <c r="H4620">
        <v>0</v>
      </c>
      <c r="I4620">
        <v>0</v>
      </c>
      <c r="J4620">
        <v>0</v>
      </c>
      <c r="K4620">
        <v>0</v>
      </c>
      <c r="L4620">
        <v>0</v>
      </c>
      <c r="M4620">
        <v>0</v>
      </c>
    </row>
    <row r="4621" spans="1:13" x14ac:dyDescent="0.2">
      <c r="A4621">
        <v>6512122</v>
      </c>
      <c r="B4621" t="s">
        <v>13408</v>
      </c>
      <c r="C4621" t="s">
        <v>14630</v>
      </c>
      <c r="D4621" t="s">
        <v>14767</v>
      </c>
      <c r="E4621" t="s">
        <v>13410</v>
      </c>
      <c r="F4621" t="s">
        <v>14631</v>
      </c>
      <c r="G4621" t="s">
        <v>14768</v>
      </c>
      <c r="H4621">
        <v>0</v>
      </c>
      <c r="I4621">
        <v>0</v>
      </c>
      <c r="J4621">
        <v>0</v>
      </c>
      <c r="K4621">
        <v>0</v>
      </c>
      <c r="L4621">
        <v>0</v>
      </c>
      <c r="M4621">
        <v>0</v>
      </c>
    </row>
    <row r="4622" spans="1:13" x14ac:dyDescent="0.2">
      <c r="A4622">
        <v>6512144</v>
      </c>
      <c r="B4622" t="s">
        <v>13408</v>
      </c>
      <c r="C4622" t="s">
        <v>14630</v>
      </c>
      <c r="D4622" t="s">
        <v>14769</v>
      </c>
      <c r="E4622" t="s">
        <v>13410</v>
      </c>
      <c r="F4622" t="s">
        <v>14631</v>
      </c>
      <c r="G4622" t="s">
        <v>14770</v>
      </c>
      <c r="H4622">
        <v>0</v>
      </c>
      <c r="I4622">
        <v>0</v>
      </c>
      <c r="J4622">
        <v>0</v>
      </c>
      <c r="K4622">
        <v>1</v>
      </c>
      <c r="L4622">
        <v>0</v>
      </c>
      <c r="M4622">
        <v>0</v>
      </c>
    </row>
    <row r="4623" spans="1:13" x14ac:dyDescent="0.2">
      <c r="A4623">
        <v>6512125</v>
      </c>
      <c r="B4623" t="s">
        <v>13408</v>
      </c>
      <c r="C4623" t="s">
        <v>14630</v>
      </c>
      <c r="D4623" t="s">
        <v>14771</v>
      </c>
      <c r="E4623" t="s">
        <v>13410</v>
      </c>
      <c r="F4623" t="s">
        <v>14631</v>
      </c>
      <c r="G4623" t="s">
        <v>14772</v>
      </c>
      <c r="H4623">
        <v>0</v>
      </c>
      <c r="I4623">
        <v>0</v>
      </c>
      <c r="J4623">
        <v>0</v>
      </c>
      <c r="K4623">
        <v>0</v>
      </c>
      <c r="L4623">
        <v>0</v>
      </c>
      <c r="M4623">
        <v>0</v>
      </c>
    </row>
    <row r="4624" spans="1:13" x14ac:dyDescent="0.2">
      <c r="A4624">
        <v>6512147</v>
      </c>
      <c r="B4624" t="s">
        <v>13408</v>
      </c>
      <c r="C4624" t="s">
        <v>14630</v>
      </c>
      <c r="D4624" t="s">
        <v>14773</v>
      </c>
      <c r="E4624" t="s">
        <v>13410</v>
      </c>
      <c r="F4624" t="s">
        <v>14631</v>
      </c>
      <c r="G4624" t="s">
        <v>14774</v>
      </c>
      <c r="H4624">
        <v>0</v>
      </c>
      <c r="I4624">
        <v>0</v>
      </c>
      <c r="J4624">
        <v>0</v>
      </c>
      <c r="K4624">
        <v>0</v>
      </c>
      <c r="L4624">
        <v>0</v>
      </c>
      <c r="M4624">
        <v>0</v>
      </c>
    </row>
    <row r="4625" spans="1:13" x14ac:dyDescent="0.2">
      <c r="A4625">
        <v>6512137</v>
      </c>
      <c r="B4625" t="s">
        <v>13408</v>
      </c>
      <c r="C4625" t="s">
        <v>14630</v>
      </c>
      <c r="D4625" t="s">
        <v>14775</v>
      </c>
      <c r="E4625" t="s">
        <v>13410</v>
      </c>
      <c r="F4625" t="s">
        <v>14631</v>
      </c>
      <c r="G4625" t="s">
        <v>14776</v>
      </c>
      <c r="H4625">
        <v>0</v>
      </c>
      <c r="I4625">
        <v>0</v>
      </c>
      <c r="J4625">
        <v>0</v>
      </c>
      <c r="K4625">
        <v>0</v>
      </c>
      <c r="L4625">
        <v>0</v>
      </c>
      <c r="M4625">
        <v>0</v>
      </c>
    </row>
    <row r="4626" spans="1:13" x14ac:dyDescent="0.2">
      <c r="A4626">
        <v>6512127</v>
      </c>
      <c r="B4626" t="s">
        <v>13408</v>
      </c>
      <c r="C4626" t="s">
        <v>14630</v>
      </c>
      <c r="D4626" t="s">
        <v>14777</v>
      </c>
      <c r="E4626" t="s">
        <v>13410</v>
      </c>
      <c r="F4626" t="s">
        <v>14631</v>
      </c>
      <c r="G4626" t="s">
        <v>14778</v>
      </c>
      <c r="H4626">
        <v>0</v>
      </c>
      <c r="I4626">
        <v>0</v>
      </c>
      <c r="J4626">
        <v>0</v>
      </c>
      <c r="K4626">
        <v>0</v>
      </c>
      <c r="L4626">
        <v>0</v>
      </c>
      <c r="M4626">
        <v>0</v>
      </c>
    </row>
    <row r="4627" spans="1:13" x14ac:dyDescent="0.2">
      <c r="A4627">
        <v>6512142</v>
      </c>
      <c r="B4627" t="s">
        <v>13408</v>
      </c>
      <c r="C4627" t="s">
        <v>14630</v>
      </c>
      <c r="D4627" t="s">
        <v>14779</v>
      </c>
      <c r="E4627" t="s">
        <v>13410</v>
      </c>
      <c r="F4627" t="s">
        <v>14631</v>
      </c>
      <c r="G4627" t="s">
        <v>14780</v>
      </c>
      <c r="H4627">
        <v>0</v>
      </c>
      <c r="I4627">
        <v>0</v>
      </c>
      <c r="J4627">
        <v>0</v>
      </c>
      <c r="K4627">
        <v>1</v>
      </c>
      <c r="L4627">
        <v>0</v>
      </c>
      <c r="M4627">
        <v>0</v>
      </c>
    </row>
    <row r="4628" spans="1:13" x14ac:dyDescent="0.2">
      <c r="A4628">
        <v>6512143</v>
      </c>
      <c r="B4628" t="s">
        <v>13408</v>
      </c>
      <c r="C4628" t="s">
        <v>14630</v>
      </c>
      <c r="D4628" t="s">
        <v>14781</v>
      </c>
      <c r="E4628" t="s">
        <v>13410</v>
      </c>
      <c r="F4628" t="s">
        <v>14631</v>
      </c>
      <c r="G4628" t="s">
        <v>14782</v>
      </c>
      <c r="H4628">
        <v>0</v>
      </c>
      <c r="I4628">
        <v>0</v>
      </c>
      <c r="J4628">
        <v>0</v>
      </c>
      <c r="K4628">
        <v>1</v>
      </c>
      <c r="L4628">
        <v>0</v>
      </c>
      <c r="M4628">
        <v>0</v>
      </c>
    </row>
    <row r="4629" spans="1:13" x14ac:dyDescent="0.2">
      <c r="A4629">
        <v>6512121</v>
      </c>
      <c r="B4629" t="s">
        <v>13408</v>
      </c>
      <c r="C4629" t="s">
        <v>14630</v>
      </c>
      <c r="D4629" t="s">
        <v>14783</v>
      </c>
      <c r="E4629" t="s">
        <v>13410</v>
      </c>
      <c r="F4629" t="s">
        <v>14631</v>
      </c>
      <c r="G4629" t="s">
        <v>14784</v>
      </c>
      <c r="H4629">
        <v>0</v>
      </c>
      <c r="I4629">
        <v>0</v>
      </c>
      <c r="J4629">
        <v>0</v>
      </c>
      <c r="K4629">
        <v>1</v>
      </c>
      <c r="L4629">
        <v>0</v>
      </c>
      <c r="M4629">
        <v>0</v>
      </c>
    </row>
    <row r="4630" spans="1:13" x14ac:dyDescent="0.2">
      <c r="A4630">
        <v>6512138</v>
      </c>
      <c r="B4630" t="s">
        <v>13408</v>
      </c>
      <c r="C4630" t="s">
        <v>14630</v>
      </c>
      <c r="D4630" t="s">
        <v>14785</v>
      </c>
      <c r="E4630" t="s">
        <v>13410</v>
      </c>
      <c r="F4630" t="s">
        <v>14631</v>
      </c>
      <c r="G4630" t="s">
        <v>14786</v>
      </c>
      <c r="H4630">
        <v>0</v>
      </c>
      <c r="I4630">
        <v>0</v>
      </c>
      <c r="J4630">
        <v>0</v>
      </c>
      <c r="K4630">
        <v>0</v>
      </c>
      <c r="L4630">
        <v>0</v>
      </c>
      <c r="M4630">
        <v>0</v>
      </c>
    </row>
    <row r="4631" spans="1:13" x14ac:dyDescent="0.2">
      <c r="A4631">
        <v>6512217</v>
      </c>
      <c r="B4631" t="s">
        <v>13408</v>
      </c>
      <c r="C4631" t="s">
        <v>14630</v>
      </c>
      <c r="D4631" t="s">
        <v>14787</v>
      </c>
      <c r="E4631" t="s">
        <v>13410</v>
      </c>
      <c r="F4631" t="s">
        <v>14631</v>
      </c>
      <c r="G4631" t="s">
        <v>14788</v>
      </c>
      <c r="H4631">
        <v>0</v>
      </c>
      <c r="I4631">
        <v>0</v>
      </c>
      <c r="J4631">
        <v>1</v>
      </c>
      <c r="K4631">
        <v>0</v>
      </c>
      <c r="L4631">
        <v>0</v>
      </c>
      <c r="M4631">
        <v>0</v>
      </c>
    </row>
    <row r="4632" spans="1:13" x14ac:dyDescent="0.2">
      <c r="A4632">
        <v>6512123</v>
      </c>
      <c r="B4632" t="s">
        <v>13408</v>
      </c>
      <c r="C4632" t="s">
        <v>14630</v>
      </c>
      <c r="D4632" t="s">
        <v>14789</v>
      </c>
      <c r="E4632" t="s">
        <v>13410</v>
      </c>
      <c r="F4632" t="s">
        <v>14631</v>
      </c>
      <c r="G4632" t="s">
        <v>14790</v>
      </c>
      <c r="H4632">
        <v>0</v>
      </c>
      <c r="I4632">
        <v>0</v>
      </c>
      <c r="J4632">
        <v>0</v>
      </c>
      <c r="K4632">
        <v>0</v>
      </c>
      <c r="L4632">
        <v>0</v>
      </c>
      <c r="M4632">
        <v>0</v>
      </c>
    </row>
    <row r="4633" spans="1:13" x14ac:dyDescent="0.2">
      <c r="A4633">
        <v>6512136</v>
      </c>
      <c r="B4633" t="s">
        <v>13408</v>
      </c>
      <c r="C4633" t="s">
        <v>14630</v>
      </c>
      <c r="D4633" t="s">
        <v>7083</v>
      </c>
      <c r="E4633" t="s">
        <v>13410</v>
      </c>
      <c r="F4633" t="s">
        <v>14631</v>
      </c>
      <c r="G4633" t="s">
        <v>7084</v>
      </c>
      <c r="H4633">
        <v>0</v>
      </c>
      <c r="I4633">
        <v>0</v>
      </c>
      <c r="J4633">
        <v>1</v>
      </c>
      <c r="K4633">
        <v>0</v>
      </c>
      <c r="L4633">
        <v>0</v>
      </c>
      <c r="M4633">
        <v>0</v>
      </c>
    </row>
    <row r="4634" spans="1:13" x14ac:dyDescent="0.2">
      <c r="A4634">
        <v>6512148</v>
      </c>
      <c r="B4634" t="s">
        <v>13408</v>
      </c>
      <c r="C4634" t="s">
        <v>14630</v>
      </c>
      <c r="D4634" t="s">
        <v>11099</v>
      </c>
      <c r="E4634" t="s">
        <v>13410</v>
      </c>
      <c r="F4634" t="s">
        <v>14631</v>
      </c>
      <c r="G4634" t="s">
        <v>14791</v>
      </c>
      <c r="H4634">
        <v>0</v>
      </c>
      <c r="I4634">
        <v>0</v>
      </c>
      <c r="J4634">
        <v>0</v>
      </c>
      <c r="K4634">
        <v>0</v>
      </c>
      <c r="L4634">
        <v>0</v>
      </c>
      <c r="M4634">
        <v>0</v>
      </c>
    </row>
    <row r="4635" spans="1:13" x14ac:dyDescent="0.2">
      <c r="A4635">
        <v>6512234</v>
      </c>
      <c r="B4635" t="s">
        <v>13408</v>
      </c>
      <c r="C4635" t="s">
        <v>14630</v>
      </c>
      <c r="D4635" t="s">
        <v>14792</v>
      </c>
      <c r="E4635" t="s">
        <v>13410</v>
      </c>
      <c r="F4635" t="s">
        <v>14631</v>
      </c>
      <c r="G4635" t="s">
        <v>14793</v>
      </c>
      <c r="H4635">
        <v>0</v>
      </c>
      <c r="I4635">
        <v>0</v>
      </c>
      <c r="J4635">
        <v>0</v>
      </c>
      <c r="K4635">
        <v>0</v>
      </c>
      <c r="L4635">
        <v>0</v>
      </c>
      <c r="M4635">
        <v>0</v>
      </c>
    </row>
    <row r="4636" spans="1:13" x14ac:dyDescent="0.2">
      <c r="A4636">
        <v>6512238</v>
      </c>
      <c r="B4636" t="s">
        <v>13408</v>
      </c>
      <c r="C4636" t="s">
        <v>14630</v>
      </c>
      <c r="D4636" t="s">
        <v>14794</v>
      </c>
      <c r="E4636" t="s">
        <v>13410</v>
      </c>
      <c r="F4636" t="s">
        <v>14631</v>
      </c>
      <c r="G4636" t="s">
        <v>14795</v>
      </c>
      <c r="H4636">
        <v>0</v>
      </c>
      <c r="I4636">
        <v>0</v>
      </c>
      <c r="J4636">
        <v>0</v>
      </c>
      <c r="K4636">
        <v>0</v>
      </c>
      <c r="L4636">
        <v>0</v>
      </c>
      <c r="M4636">
        <v>0</v>
      </c>
    </row>
    <row r="4637" spans="1:13" x14ac:dyDescent="0.2">
      <c r="A4637">
        <v>6512237</v>
      </c>
      <c r="B4637" t="s">
        <v>13408</v>
      </c>
      <c r="C4637" t="s">
        <v>14630</v>
      </c>
      <c r="D4637" t="s">
        <v>14796</v>
      </c>
      <c r="E4637" t="s">
        <v>13410</v>
      </c>
      <c r="F4637" t="s">
        <v>14631</v>
      </c>
      <c r="G4637" t="s">
        <v>14797</v>
      </c>
      <c r="H4637">
        <v>0</v>
      </c>
      <c r="I4637">
        <v>0</v>
      </c>
      <c r="J4637">
        <v>0</v>
      </c>
      <c r="K4637">
        <v>0</v>
      </c>
      <c r="L4637">
        <v>0</v>
      </c>
      <c r="M4637">
        <v>0</v>
      </c>
    </row>
    <row r="4638" spans="1:13" x14ac:dyDescent="0.2">
      <c r="A4638">
        <v>6512231</v>
      </c>
      <c r="B4638" t="s">
        <v>13408</v>
      </c>
      <c r="C4638" t="s">
        <v>14630</v>
      </c>
      <c r="D4638" t="s">
        <v>14798</v>
      </c>
      <c r="E4638" t="s">
        <v>13410</v>
      </c>
      <c r="F4638" t="s">
        <v>14631</v>
      </c>
      <c r="G4638" t="s">
        <v>14799</v>
      </c>
      <c r="H4638">
        <v>0</v>
      </c>
      <c r="I4638">
        <v>0</v>
      </c>
      <c r="J4638">
        <v>0</v>
      </c>
      <c r="K4638">
        <v>0</v>
      </c>
      <c r="L4638">
        <v>0</v>
      </c>
      <c r="M4638">
        <v>0</v>
      </c>
    </row>
    <row r="4639" spans="1:13" x14ac:dyDescent="0.2">
      <c r="A4639">
        <v>6512236</v>
      </c>
      <c r="B4639" t="s">
        <v>13408</v>
      </c>
      <c r="C4639" t="s">
        <v>14630</v>
      </c>
      <c r="D4639" t="s">
        <v>14800</v>
      </c>
      <c r="E4639" t="s">
        <v>13410</v>
      </c>
      <c r="F4639" t="s">
        <v>14631</v>
      </c>
      <c r="G4639" t="s">
        <v>14801</v>
      </c>
      <c r="H4639">
        <v>0</v>
      </c>
      <c r="I4639">
        <v>0</v>
      </c>
      <c r="J4639">
        <v>0</v>
      </c>
      <c r="K4639">
        <v>0</v>
      </c>
      <c r="L4639">
        <v>0</v>
      </c>
      <c r="M4639">
        <v>0</v>
      </c>
    </row>
    <row r="4640" spans="1:13" x14ac:dyDescent="0.2">
      <c r="A4640">
        <v>6512232</v>
      </c>
      <c r="B4640" t="s">
        <v>13408</v>
      </c>
      <c r="C4640" t="s">
        <v>14630</v>
      </c>
      <c r="D4640" t="s">
        <v>14802</v>
      </c>
      <c r="E4640" t="s">
        <v>13410</v>
      </c>
      <c r="F4640" t="s">
        <v>14631</v>
      </c>
      <c r="G4640" t="s">
        <v>14803</v>
      </c>
      <c r="H4640">
        <v>0</v>
      </c>
      <c r="I4640">
        <v>0</v>
      </c>
      <c r="J4640">
        <v>0</v>
      </c>
      <c r="K4640">
        <v>0</v>
      </c>
      <c r="L4640">
        <v>0</v>
      </c>
      <c r="M4640">
        <v>0</v>
      </c>
    </row>
    <row r="4641" spans="1:13" x14ac:dyDescent="0.2">
      <c r="A4641">
        <v>6512235</v>
      </c>
      <c r="B4641" t="s">
        <v>13408</v>
      </c>
      <c r="C4641" t="s">
        <v>14630</v>
      </c>
      <c r="D4641" t="s">
        <v>14804</v>
      </c>
      <c r="E4641" t="s">
        <v>13410</v>
      </c>
      <c r="F4641" t="s">
        <v>14631</v>
      </c>
      <c r="G4641" t="s">
        <v>14805</v>
      </c>
      <c r="H4641">
        <v>0</v>
      </c>
      <c r="I4641">
        <v>0</v>
      </c>
      <c r="J4641">
        <v>0</v>
      </c>
      <c r="K4641">
        <v>0</v>
      </c>
      <c r="L4641">
        <v>0</v>
      </c>
      <c r="M4641">
        <v>0</v>
      </c>
    </row>
    <row r="4642" spans="1:13" x14ac:dyDescent="0.2">
      <c r="A4642">
        <v>6512233</v>
      </c>
      <c r="B4642" t="s">
        <v>13408</v>
      </c>
      <c r="C4642" t="s">
        <v>14630</v>
      </c>
      <c r="D4642" t="s">
        <v>14806</v>
      </c>
      <c r="E4642" t="s">
        <v>13410</v>
      </c>
      <c r="F4642" t="s">
        <v>14631</v>
      </c>
      <c r="G4642" t="s">
        <v>14807</v>
      </c>
      <c r="H4642">
        <v>0</v>
      </c>
      <c r="I4642">
        <v>0</v>
      </c>
      <c r="J4642">
        <v>0</v>
      </c>
      <c r="K4642">
        <v>0</v>
      </c>
      <c r="L4642">
        <v>0</v>
      </c>
      <c r="M4642">
        <v>0</v>
      </c>
    </row>
    <row r="4643" spans="1:13" x14ac:dyDescent="0.2">
      <c r="A4643">
        <v>6512239</v>
      </c>
      <c r="B4643" t="s">
        <v>13408</v>
      </c>
      <c r="C4643" t="s">
        <v>14630</v>
      </c>
      <c r="D4643" t="s">
        <v>14808</v>
      </c>
      <c r="E4643" t="s">
        <v>13410</v>
      </c>
      <c r="F4643" t="s">
        <v>14631</v>
      </c>
      <c r="G4643" t="s">
        <v>14809</v>
      </c>
      <c r="H4643">
        <v>0</v>
      </c>
      <c r="I4643">
        <v>0</v>
      </c>
      <c r="J4643">
        <v>0</v>
      </c>
      <c r="K4643">
        <v>0</v>
      </c>
      <c r="L4643">
        <v>0</v>
      </c>
      <c r="M4643">
        <v>0</v>
      </c>
    </row>
    <row r="4644" spans="1:13" x14ac:dyDescent="0.2">
      <c r="A4644">
        <v>6512266</v>
      </c>
      <c r="B4644" t="s">
        <v>13408</v>
      </c>
      <c r="C4644" t="s">
        <v>14630</v>
      </c>
      <c r="D4644" t="s">
        <v>14810</v>
      </c>
      <c r="E4644" t="s">
        <v>13410</v>
      </c>
      <c r="F4644" t="s">
        <v>14631</v>
      </c>
      <c r="G4644" t="s">
        <v>14811</v>
      </c>
      <c r="H4644">
        <v>0</v>
      </c>
      <c r="I4644">
        <v>0</v>
      </c>
      <c r="J4644">
        <v>0</v>
      </c>
      <c r="K4644">
        <v>0</v>
      </c>
      <c r="L4644">
        <v>0</v>
      </c>
      <c r="M4644">
        <v>0</v>
      </c>
    </row>
    <row r="4645" spans="1:13" x14ac:dyDescent="0.2">
      <c r="A4645">
        <v>6512256</v>
      </c>
      <c r="B4645" t="s">
        <v>13408</v>
      </c>
      <c r="C4645" t="s">
        <v>14630</v>
      </c>
      <c r="D4645" t="s">
        <v>14812</v>
      </c>
      <c r="E4645" t="s">
        <v>13410</v>
      </c>
      <c r="F4645" t="s">
        <v>14631</v>
      </c>
      <c r="G4645" t="s">
        <v>14813</v>
      </c>
      <c r="H4645">
        <v>0</v>
      </c>
      <c r="I4645">
        <v>0</v>
      </c>
      <c r="J4645">
        <v>0</v>
      </c>
      <c r="K4645">
        <v>0</v>
      </c>
      <c r="L4645">
        <v>0</v>
      </c>
      <c r="M4645">
        <v>0</v>
      </c>
    </row>
    <row r="4646" spans="1:13" x14ac:dyDescent="0.2">
      <c r="A4646">
        <v>6512264</v>
      </c>
      <c r="B4646" t="s">
        <v>13408</v>
      </c>
      <c r="C4646" t="s">
        <v>14630</v>
      </c>
      <c r="D4646" t="s">
        <v>14814</v>
      </c>
      <c r="E4646" t="s">
        <v>13410</v>
      </c>
      <c r="F4646" t="s">
        <v>14631</v>
      </c>
      <c r="G4646" t="s">
        <v>14815</v>
      </c>
      <c r="H4646">
        <v>0</v>
      </c>
      <c r="I4646">
        <v>0</v>
      </c>
      <c r="J4646">
        <v>0</v>
      </c>
      <c r="K4646">
        <v>0</v>
      </c>
      <c r="L4646">
        <v>0</v>
      </c>
      <c r="M4646">
        <v>0</v>
      </c>
    </row>
    <row r="4647" spans="1:13" x14ac:dyDescent="0.2">
      <c r="A4647">
        <v>6512261</v>
      </c>
      <c r="B4647" t="s">
        <v>13408</v>
      </c>
      <c r="C4647" t="s">
        <v>14630</v>
      </c>
      <c r="D4647" t="s">
        <v>14816</v>
      </c>
      <c r="E4647" t="s">
        <v>13410</v>
      </c>
      <c r="F4647" t="s">
        <v>14631</v>
      </c>
      <c r="G4647" t="s">
        <v>14817</v>
      </c>
      <c r="H4647">
        <v>0</v>
      </c>
      <c r="I4647">
        <v>0</v>
      </c>
      <c r="J4647">
        <v>0</v>
      </c>
      <c r="K4647">
        <v>0</v>
      </c>
      <c r="L4647">
        <v>0</v>
      </c>
      <c r="M4647">
        <v>0</v>
      </c>
    </row>
    <row r="4648" spans="1:13" x14ac:dyDescent="0.2">
      <c r="A4648">
        <v>6512268</v>
      </c>
      <c r="B4648" t="s">
        <v>13408</v>
      </c>
      <c r="C4648" t="s">
        <v>14630</v>
      </c>
      <c r="D4648" t="s">
        <v>14818</v>
      </c>
      <c r="E4648" t="s">
        <v>13410</v>
      </c>
      <c r="F4648" t="s">
        <v>14631</v>
      </c>
      <c r="G4648" t="s">
        <v>14819</v>
      </c>
      <c r="H4648">
        <v>0</v>
      </c>
      <c r="I4648">
        <v>0</v>
      </c>
      <c r="J4648">
        <v>0</v>
      </c>
      <c r="K4648">
        <v>0</v>
      </c>
      <c r="L4648">
        <v>0</v>
      </c>
      <c r="M4648">
        <v>0</v>
      </c>
    </row>
    <row r="4649" spans="1:13" x14ac:dyDescent="0.2">
      <c r="A4649">
        <v>6512255</v>
      </c>
      <c r="B4649" t="s">
        <v>13408</v>
      </c>
      <c r="C4649" t="s">
        <v>14630</v>
      </c>
      <c r="D4649" t="s">
        <v>14820</v>
      </c>
      <c r="E4649" t="s">
        <v>13410</v>
      </c>
      <c r="F4649" t="s">
        <v>14631</v>
      </c>
      <c r="G4649" t="s">
        <v>14821</v>
      </c>
      <c r="H4649">
        <v>0</v>
      </c>
      <c r="I4649">
        <v>0</v>
      </c>
      <c r="J4649">
        <v>0</v>
      </c>
      <c r="K4649">
        <v>0</v>
      </c>
      <c r="L4649">
        <v>0</v>
      </c>
      <c r="M4649">
        <v>0</v>
      </c>
    </row>
    <row r="4650" spans="1:13" x14ac:dyDescent="0.2">
      <c r="A4650">
        <v>6512262</v>
      </c>
      <c r="B4650" t="s">
        <v>13408</v>
      </c>
      <c r="C4650" t="s">
        <v>14630</v>
      </c>
      <c r="D4650" t="s">
        <v>14822</v>
      </c>
      <c r="E4650" t="s">
        <v>13410</v>
      </c>
      <c r="F4650" t="s">
        <v>14631</v>
      </c>
      <c r="G4650" t="s">
        <v>14823</v>
      </c>
      <c r="H4650">
        <v>0</v>
      </c>
      <c r="I4650">
        <v>0</v>
      </c>
      <c r="J4650">
        <v>0</v>
      </c>
      <c r="K4650">
        <v>0</v>
      </c>
      <c r="L4650">
        <v>0</v>
      </c>
      <c r="M4650">
        <v>0</v>
      </c>
    </row>
    <row r="4651" spans="1:13" x14ac:dyDescent="0.2">
      <c r="A4651">
        <v>6512254</v>
      </c>
      <c r="B4651" t="s">
        <v>13408</v>
      </c>
      <c r="C4651" t="s">
        <v>14630</v>
      </c>
      <c r="D4651" t="s">
        <v>14824</v>
      </c>
      <c r="E4651" t="s">
        <v>13410</v>
      </c>
      <c r="F4651" t="s">
        <v>14631</v>
      </c>
      <c r="G4651" t="s">
        <v>14825</v>
      </c>
      <c r="H4651">
        <v>0</v>
      </c>
      <c r="I4651">
        <v>0</v>
      </c>
      <c r="J4651">
        <v>0</v>
      </c>
      <c r="K4651">
        <v>0</v>
      </c>
      <c r="L4651">
        <v>0</v>
      </c>
      <c r="M4651">
        <v>0</v>
      </c>
    </row>
    <row r="4652" spans="1:13" x14ac:dyDescent="0.2">
      <c r="A4652">
        <v>6512251</v>
      </c>
      <c r="B4652" t="s">
        <v>13408</v>
      </c>
      <c r="C4652" t="s">
        <v>14630</v>
      </c>
      <c r="D4652" t="s">
        <v>14826</v>
      </c>
      <c r="E4652" t="s">
        <v>13410</v>
      </c>
      <c r="F4652" t="s">
        <v>14631</v>
      </c>
      <c r="G4652" t="s">
        <v>14827</v>
      </c>
      <c r="H4652">
        <v>0</v>
      </c>
      <c r="I4652">
        <v>0</v>
      </c>
      <c r="J4652">
        <v>0</v>
      </c>
      <c r="K4652">
        <v>0</v>
      </c>
      <c r="L4652">
        <v>0</v>
      </c>
      <c r="M4652">
        <v>0</v>
      </c>
    </row>
    <row r="4653" spans="1:13" x14ac:dyDescent="0.2">
      <c r="A4653">
        <v>6512263</v>
      </c>
      <c r="B4653" t="s">
        <v>13408</v>
      </c>
      <c r="C4653" t="s">
        <v>14630</v>
      </c>
      <c r="D4653" t="s">
        <v>14828</v>
      </c>
      <c r="E4653" t="s">
        <v>13410</v>
      </c>
      <c r="F4653" t="s">
        <v>14631</v>
      </c>
      <c r="G4653" t="s">
        <v>14829</v>
      </c>
      <c r="H4653">
        <v>0</v>
      </c>
      <c r="I4653">
        <v>0</v>
      </c>
      <c r="J4653">
        <v>0</v>
      </c>
      <c r="K4653">
        <v>0</v>
      </c>
      <c r="L4653">
        <v>0</v>
      </c>
      <c r="M4653">
        <v>0</v>
      </c>
    </row>
    <row r="4654" spans="1:13" x14ac:dyDescent="0.2">
      <c r="A4654">
        <v>6512257</v>
      </c>
      <c r="B4654" t="s">
        <v>13408</v>
      </c>
      <c r="C4654" t="s">
        <v>14630</v>
      </c>
      <c r="D4654" t="s">
        <v>14830</v>
      </c>
      <c r="E4654" t="s">
        <v>13410</v>
      </c>
      <c r="F4654" t="s">
        <v>14631</v>
      </c>
      <c r="G4654" t="s">
        <v>14831</v>
      </c>
      <c r="H4654">
        <v>0</v>
      </c>
      <c r="I4654">
        <v>0</v>
      </c>
      <c r="J4654">
        <v>0</v>
      </c>
      <c r="K4654">
        <v>0</v>
      </c>
      <c r="L4654">
        <v>0</v>
      </c>
      <c r="M4654">
        <v>0</v>
      </c>
    </row>
    <row r="4655" spans="1:13" x14ac:dyDescent="0.2">
      <c r="A4655">
        <v>6512267</v>
      </c>
      <c r="B4655" t="s">
        <v>13408</v>
      </c>
      <c r="C4655" t="s">
        <v>14630</v>
      </c>
      <c r="D4655" t="s">
        <v>14832</v>
      </c>
      <c r="E4655" t="s">
        <v>13410</v>
      </c>
      <c r="F4655" t="s">
        <v>14631</v>
      </c>
      <c r="G4655" t="s">
        <v>14833</v>
      </c>
      <c r="H4655">
        <v>0</v>
      </c>
      <c r="I4655">
        <v>0</v>
      </c>
      <c r="J4655">
        <v>0</v>
      </c>
      <c r="K4655">
        <v>0</v>
      </c>
      <c r="L4655">
        <v>0</v>
      </c>
      <c r="M4655">
        <v>0</v>
      </c>
    </row>
    <row r="4656" spans="1:13" x14ac:dyDescent="0.2">
      <c r="A4656">
        <v>6512252</v>
      </c>
      <c r="B4656" t="s">
        <v>13408</v>
      </c>
      <c r="C4656" t="s">
        <v>14630</v>
      </c>
      <c r="D4656" t="s">
        <v>14834</v>
      </c>
      <c r="E4656" t="s">
        <v>13410</v>
      </c>
      <c r="F4656" t="s">
        <v>14631</v>
      </c>
      <c r="G4656" t="s">
        <v>14835</v>
      </c>
      <c r="H4656">
        <v>0</v>
      </c>
      <c r="I4656">
        <v>0</v>
      </c>
      <c r="J4656">
        <v>0</v>
      </c>
      <c r="K4656">
        <v>0</v>
      </c>
      <c r="L4656">
        <v>0</v>
      </c>
      <c r="M4656">
        <v>0</v>
      </c>
    </row>
    <row r="4657" spans="1:13" x14ac:dyDescent="0.2">
      <c r="A4657">
        <v>6512265</v>
      </c>
      <c r="B4657" t="s">
        <v>13408</v>
      </c>
      <c r="C4657" t="s">
        <v>14630</v>
      </c>
      <c r="D4657" t="s">
        <v>14836</v>
      </c>
      <c r="E4657" t="s">
        <v>13410</v>
      </c>
      <c r="F4657" t="s">
        <v>14631</v>
      </c>
      <c r="G4657" t="s">
        <v>14837</v>
      </c>
      <c r="H4657">
        <v>0</v>
      </c>
      <c r="I4657">
        <v>0</v>
      </c>
      <c r="J4657">
        <v>0</v>
      </c>
      <c r="K4657">
        <v>0</v>
      </c>
      <c r="L4657">
        <v>0</v>
      </c>
      <c r="M4657">
        <v>0</v>
      </c>
    </row>
    <row r="4658" spans="1:13" x14ac:dyDescent="0.2">
      <c r="A4658">
        <v>6512253</v>
      </c>
      <c r="B4658" t="s">
        <v>13408</v>
      </c>
      <c r="C4658" t="s">
        <v>14630</v>
      </c>
      <c r="D4658" t="s">
        <v>14838</v>
      </c>
      <c r="E4658" t="s">
        <v>13410</v>
      </c>
      <c r="F4658" t="s">
        <v>14631</v>
      </c>
      <c r="G4658" t="s">
        <v>14839</v>
      </c>
      <c r="H4658">
        <v>0</v>
      </c>
      <c r="I4658">
        <v>0</v>
      </c>
      <c r="J4658">
        <v>0</v>
      </c>
      <c r="K4658">
        <v>0</v>
      </c>
      <c r="L4658">
        <v>0</v>
      </c>
      <c r="M4658">
        <v>0</v>
      </c>
    </row>
    <row r="4659" spans="1:13" x14ac:dyDescent="0.2">
      <c r="A4659">
        <v>6512413</v>
      </c>
      <c r="B4659" t="s">
        <v>13408</v>
      </c>
      <c r="C4659" t="s">
        <v>14630</v>
      </c>
      <c r="D4659" t="s">
        <v>14840</v>
      </c>
      <c r="E4659" t="s">
        <v>13410</v>
      </c>
      <c r="F4659" t="s">
        <v>14631</v>
      </c>
      <c r="G4659" t="s">
        <v>14841</v>
      </c>
      <c r="H4659">
        <v>0</v>
      </c>
      <c r="I4659">
        <v>0</v>
      </c>
      <c r="J4659">
        <v>1</v>
      </c>
      <c r="K4659">
        <v>0</v>
      </c>
      <c r="L4659">
        <v>0</v>
      </c>
      <c r="M4659">
        <v>0</v>
      </c>
    </row>
    <row r="4660" spans="1:13" x14ac:dyDescent="0.2">
      <c r="A4660">
        <v>6512214</v>
      </c>
      <c r="B4660" t="s">
        <v>13408</v>
      </c>
      <c r="C4660" t="s">
        <v>14630</v>
      </c>
      <c r="D4660" t="s">
        <v>14842</v>
      </c>
      <c r="E4660" t="s">
        <v>13410</v>
      </c>
      <c r="F4660" t="s">
        <v>14631</v>
      </c>
      <c r="G4660" t="s">
        <v>14843</v>
      </c>
      <c r="H4660">
        <v>0</v>
      </c>
      <c r="I4660">
        <v>0</v>
      </c>
      <c r="J4660">
        <v>1</v>
      </c>
      <c r="K4660">
        <v>0</v>
      </c>
      <c r="L4660">
        <v>0</v>
      </c>
      <c r="M4660">
        <v>0</v>
      </c>
    </row>
    <row r="4661" spans="1:13" x14ac:dyDescent="0.2">
      <c r="A4661">
        <v>6512142</v>
      </c>
      <c r="B4661" t="s">
        <v>13408</v>
      </c>
      <c r="C4661" t="s">
        <v>14630</v>
      </c>
      <c r="D4661" t="s">
        <v>14844</v>
      </c>
      <c r="E4661" t="s">
        <v>13410</v>
      </c>
      <c r="F4661" t="s">
        <v>14631</v>
      </c>
      <c r="G4661" t="s">
        <v>14845</v>
      </c>
      <c r="H4661">
        <v>0</v>
      </c>
      <c r="I4661">
        <v>0</v>
      </c>
      <c r="J4661">
        <v>1</v>
      </c>
      <c r="K4661">
        <v>1</v>
      </c>
      <c r="L4661">
        <v>0</v>
      </c>
      <c r="M4661">
        <v>0</v>
      </c>
    </row>
    <row r="4662" spans="1:13" x14ac:dyDescent="0.2">
      <c r="A4662">
        <v>6512143</v>
      </c>
      <c r="B4662" t="s">
        <v>13408</v>
      </c>
      <c r="C4662" t="s">
        <v>14630</v>
      </c>
      <c r="D4662" t="s">
        <v>14846</v>
      </c>
      <c r="E4662" t="s">
        <v>13410</v>
      </c>
      <c r="F4662" t="s">
        <v>14631</v>
      </c>
      <c r="G4662" t="s">
        <v>14847</v>
      </c>
      <c r="H4662">
        <v>0</v>
      </c>
      <c r="I4662">
        <v>0</v>
      </c>
      <c r="J4662">
        <v>1</v>
      </c>
      <c r="K4662">
        <v>1</v>
      </c>
      <c r="L4662">
        <v>0</v>
      </c>
      <c r="M4662">
        <v>0</v>
      </c>
    </row>
    <row r="4663" spans="1:13" x14ac:dyDescent="0.2">
      <c r="A4663">
        <v>6512277</v>
      </c>
      <c r="B4663" t="s">
        <v>13408</v>
      </c>
      <c r="C4663" t="s">
        <v>14630</v>
      </c>
      <c r="D4663" t="s">
        <v>14848</v>
      </c>
      <c r="E4663" t="s">
        <v>13410</v>
      </c>
      <c r="F4663" t="s">
        <v>14631</v>
      </c>
      <c r="G4663" t="s">
        <v>14849</v>
      </c>
      <c r="H4663">
        <v>0</v>
      </c>
      <c r="I4663">
        <v>0</v>
      </c>
      <c r="J4663">
        <v>1</v>
      </c>
      <c r="K4663">
        <v>0</v>
      </c>
      <c r="L4663">
        <v>0</v>
      </c>
      <c r="M4663">
        <v>0</v>
      </c>
    </row>
    <row r="4664" spans="1:13" x14ac:dyDescent="0.2">
      <c r="A4664">
        <v>6512121</v>
      </c>
      <c r="B4664" t="s">
        <v>13408</v>
      </c>
      <c r="C4664" t="s">
        <v>14630</v>
      </c>
      <c r="D4664" t="s">
        <v>14850</v>
      </c>
      <c r="E4664" t="s">
        <v>13410</v>
      </c>
      <c r="F4664" t="s">
        <v>14631</v>
      </c>
      <c r="G4664" t="s">
        <v>14851</v>
      </c>
      <c r="H4664">
        <v>0</v>
      </c>
      <c r="I4664">
        <v>0</v>
      </c>
      <c r="J4664">
        <v>1</v>
      </c>
      <c r="K4664">
        <v>1</v>
      </c>
      <c r="L4664">
        <v>0</v>
      </c>
      <c r="M4664">
        <v>0</v>
      </c>
    </row>
    <row r="4665" spans="1:13" x14ac:dyDescent="0.2">
      <c r="A4665">
        <v>6512228</v>
      </c>
      <c r="B4665" t="s">
        <v>13408</v>
      </c>
      <c r="C4665" t="s">
        <v>14630</v>
      </c>
      <c r="D4665" t="s">
        <v>14852</v>
      </c>
      <c r="E4665" t="s">
        <v>13410</v>
      </c>
      <c r="F4665" t="s">
        <v>14631</v>
      </c>
      <c r="G4665" t="s">
        <v>14853</v>
      </c>
      <c r="H4665">
        <v>0</v>
      </c>
      <c r="I4665">
        <v>0</v>
      </c>
      <c r="J4665">
        <v>1</v>
      </c>
      <c r="K4665">
        <v>0</v>
      </c>
      <c r="L4665">
        <v>0</v>
      </c>
      <c r="M4665">
        <v>0</v>
      </c>
    </row>
    <row r="4666" spans="1:13" x14ac:dyDescent="0.2">
      <c r="A4666">
        <v>6512116</v>
      </c>
      <c r="B4666" t="s">
        <v>13408</v>
      </c>
      <c r="C4666" t="s">
        <v>14630</v>
      </c>
      <c r="D4666" t="s">
        <v>14854</v>
      </c>
      <c r="E4666" t="s">
        <v>13410</v>
      </c>
      <c r="F4666" t="s">
        <v>14631</v>
      </c>
      <c r="G4666" t="s">
        <v>14855</v>
      </c>
      <c r="H4666">
        <v>0</v>
      </c>
      <c r="I4666">
        <v>0</v>
      </c>
      <c r="J4666">
        <v>1</v>
      </c>
      <c r="K4666">
        <v>0</v>
      </c>
      <c r="L4666">
        <v>0</v>
      </c>
      <c r="M4666">
        <v>0</v>
      </c>
    </row>
    <row r="4667" spans="1:13" x14ac:dyDescent="0.2">
      <c r="A4667">
        <v>6512216</v>
      </c>
      <c r="B4667" t="s">
        <v>13408</v>
      </c>
      <c r="C4667" t="s">
        <v>14630</v>
      </c>
      <c r="D4667" t="s">
        <v>10948</v>
      </c>
      <c r="E4667" t="s">
        <v>13410</v>
      </c>
      <c r="F4667" t="s">
        <v>14631</v>
      </c>
      <c r="G4667" t="s">
        <v>14856</v>
      </c>
      <c r="H4667">
        <v>0</v>
      </c>
      <c r="I4667">
        <v>0</v>
      </c>
      <c r="J4667">
        <v>1</v>
      </c>
      <c r="K4667">
        <v>0</v>
      </c>
      <c r="L4667">
        <v>0</v>
      </c>
      <c r="M4667">
        <v>0</v>
      </c>
    </row>
    <row r="4668" spans="1:13" x14ac:dyDescent="0.2">
      <c r="A4668">
        <v>6512146</v>
      </c>
      <c r="B4668" t="s">
        <v>13408</v>
      </c>
      <c r="C4668" t="s">
        <v>14630</v>
      </c>
      <c r="D4668" t="s">
        <v>14857</v>
      </c>
      <c r="E4668" t="s">
        <v>13410</v>
      </c>
      <c r="F4668" t="s">
        <v>14631</v>
      </c>
      <c r="G4668" t="s">
        <v>14858</v>
      </c>
      <c r="H4668">
        <v>0</v>
      </c>
      <c r="I4668">
        <v>0</v>
      </c>
      <c r="J4668">
        <v>1</v>
      </c>
      <c r="K4668">
        <v>0</v>
      </c>
      <c r="L4668">
        <v>0</v>
      </c>
      <c r="M4668">
        <v>0</v>
      </c>
    </row>
    <row r="4669" spans="1:13" x14ac:dyDescent="0.2">
      <c r="A4669">
        <v>6512241</v>
      </c>
      <c r="B4669" t="s">
        <v>13408</v>
      </c>
      <c r="C4669" t="s">
        <v>14630</v>
      </c>
      <c r="D4669" t="s">
        <v>14859</v>
      </c>
      <c r="E4669" t="s">
        <v>13410</v>
      </c>
      <c r="F4669" t="s">
        <v>14631</v>
      </c>
      <c r="G4669" t="s">
        <v>14860</v>
      </c>
      <c r="H4669">
        <v>0</v>
      </c>
      <c r="I4669">
        <v>0</v>
      </c>
      <c r="J4669">
        <v>1</v>
      </c>
      <c r="K4669">
        <v>0</v>
      </c>
      <c r="L4669">
        <v>0</v>
      </c>
      <c r="M4669">
        <v>0</v>
      </c>
    </row>
    <row r="4670" spans="1:13" x14ac:dyDescent="0.2">
      <c r="A4670">
        <v>6512131</v>
      </c>
      <c r="B4670" t="s">
        <v>13408</v>
      </c>
      <c r="C4670" t="s">
        <v>14630</v>
      </c>
      <c r="D4670" t="s">
        <v>14861</v>
      </c>
      <c r="E4670" t="s">
        <v>13410</v>
      </c>
      <c r="F4670" t="s">
        <v>14631</v>
      </c>
      <c r="G4670" t="s">
        <v>14862</v>
      </c>
      <c r="H4670">
        <v>0</v>
      </c>
      <c r="I4670">
        <v>0</v>
      </c>
      <c r="J4670">
        <v>1</v>
      </c>
      <c r="K4670">
        <v>0</v>
      </c>
      <c r="L4670">
        <v>0</v>
      </c>
      <c r="M4670">
        <v>0</v>
      </c>
    </row>
    <row r="4671" spans="1:13" x14ac:dyDescent="0.2">
      <c r="A4671">
        <v>6512132</v>
      </c>
      <c r="B4671" t="s">
        <v>13408</v>
      </c>
      <c r="C4671" t="s">
        <v>14630</v>
      </c>
      <c r="D4671" t="s">
        <v>14863</v>
      </c>
      <c r="E4671" t="s">
        <v>13410</v>
      </c>
      <c r="F4671" t="s">
        <v>14631</v>
      </c>
      <c r="G4671" t="s">
        <v>14864</v>
      </c>
      <c r="H4671">
        <v>0</v>
      </c>
      <c r="I4671">
        <v>0</v>
      </c>
      <c r="J4671">
        <v>1</v>
      </c>
      <c r="K4671">
        <v>0</v>
      </c>
      <c r="L4671">
        <v>0</v>
      </c>
      <c r="M4671">
        <v>0</v>
      </c>
    </row>
    <row r="4672" spans="1:13" x14ac:dyDescent="0.2">
      <c r="A4672">
        <v>6512412</v>
      </c>
      <c r="B4672" t="s">
        <v>13408</v>
      </c>
      <c r="C4672" t="s">
        <v>14630</v>
      </c>
      <c r="D4672" t="s">
        <v>14865</v>
      </c>
      <c r="E4672" t="s">
        <v>13410</v>
      </c>
      <c r="F4672" t="s">
        <v>14631</v>
      </c>
      <c r="G4672" t="s">
        <v>14866</v>
      </c>
      <c r="H4672">
        <v>0</v>
      </c>
      <c r="I4672">
        <v>0</v>
      </c>
      <c r="J4672">
        <v>1</v>
      </c>
      <c r="K4672">
        <v>0</v>
      </c>
      <c r="L4672">
        <v>0</v>
      </c>
      <c r="M4672">
        <v>0</v>
      </c>
    </row>
    <row r="4673" spans="1:13" x14ac:dyDescent="0.2">
      <c r="A4673">
        <v>6512120</v>
      </c>
      <c r="B4673" t="s">
        <v>13408</v>
      </c>
      <c r="C4673" t="s">
        <v>14630</v>
      </c>
      <c r="D4673" t="s">
        <v>14867</v>
      </c>
      <c r="E4673" t="s">
        <v>13410</v>
      </c>
      <c r="F4673" t="s">
        <v>14631</v>
      </c>
      <c r="G4673" t="s">
        <v>14868</v>
      </c>
      <c r="H4673">
        <v>0</v>
      </c>
      <c r="I4673">
        <v>0</v>
      </c>
      <c r="J4673">
        <v>0</v>
      </c>
      <c r="K4673">
        <v>0</v>
      </c>
      <c r="L4673">
        <v>0</v>
      </c>
      <c r="M4673">
        <v>0</v>
      </c>
    </row>
    <row r="4674" spans="1:13" x14ac:dyDescent="0.2">
      <c r="A4674">
        <v>6700000</v>
      </c>
      <c r="B4674" t="s">
        <v>13408</v>
      </c>
      <c r="C4674" t="s">
        <v>14869</v>
      </c>
      <c r="D4674" t="s">
        <v>6291</v>
      </c>
      <c r="E4674" t="s">
        <v>13410</v>
      </c>
      <c r="F4674" t="s">
        <v>6242</v>
      </c>
      <c r="G4674" t="s">
        <v>6294</v>
      </c>
      <c r="H4674">
        <v>0</v>
      </c>
      <c r="I4674">
        <v>0</v>
      </c>
      <c r="J4674">
        <v>0</v>
      </c>
      <c r="K4674">
        <v>0</v>
      </c>
      <c r="L4674">
        <v>0</v>
      </c>
      <c r="M4674">
        <v>0</v>
      </c>
    </row>
    <row r="4675" spans="1:13" x14ac:dyDescent="0.2">
      <c r="A4675">
        <v>6712232</v>
      </c>
      <c r="B4675" t="s">
        <v>13408</v>
      </c>
      <c r="C4675" t="s">
        <v>14869</v>
      </c>
      <c r="D4675" t="s">
        <v>14870</v>
      </c>
      <c r="E4675" t="s">
        <v>13410</v>
      </c>
      <c r="F4675" t="s">
        <v>6242</v>
      </c>
      <c r="G4675" t="s">
        <v>14871</v>
      </c>
      <c r="H4675">
        <v>0</v>
      </c>
      <c r="I4675">
        <v>0</v>
      </c>
      <c r="J4675">
        <v>0</v>
      </c>
      <c r="K4675">
        <v>0</v>
      </c>
      <c r="L4675">
        <v>0</v>
      </c>
      <c r="M4675">
        <v>0</v>
      </c>
    </row>
    <row r="4676" spans="1:13" x14ac:dyDescent="0.2">
      <c r="A4676">
        <v>6712222</v>
      </c>
      <c r="B4676" t="s">
        <v>13408</v>
      </c>
      <c r="C4676" t="s">
        <v>14869</v>
      </c>
      <c r="D4676" t="s">
        <v>12477</v>
      </c>
      <c r="E4676" t="s">
        <v>13410</v>
      </c>
      <c r="F4676" t="s">
        <v>6242</v>
      </c>
      <c r="G4676" t="s">
        <v>12478</v>
      </c>
      <c r="H4676">
        <v>0</v>
      </c>
      <c r="I4676">
        <v>0</v>
      </c>
      <c r="J4676">
        <v>1</v>
      </c>
      <c r="K4676">
        <v>0</v>
      </c>
      <c r="L4676">
        <v>0</v>
      </c>
      <c r="M4676">
        <v>0</v>
      </c>
    </row>
    <row r="4677" spans="1:13" x14ac:dyDescent="0.2">
      <c r="A4677">
        <v>6712224</v>
      </c>
      <c r="B4677" t="s">
        <v>13408</v>
      </c>
      <c r="C4677" t="s">
        <v>14869</v>
      </c>
      <c r="D4677" t="s">
        <v>14872</v>
      </c>
      <c r="E4677" t="s">
        <v>13410</v>
      </c>
      <c r="F4677" t="s">
        <v>6242</v>
      </c>
      <c r="G4677" t="s">
        <v>14873</v>
      </c>
      <c r="H4677">
        <v>0</v>
      </c>
      <c r="I4677">
        <v>0</v>
      </c>
      <c r="J4677">
        <v>1</v>
      </c>
      <c r="K4677">
        <v>0</v>
      </c>
      <c r="L4677">
        <v>0</v>
      </c>
      <c r="M4677">
        <v>0</v>
      </c>
    </row>
    <row r="4678" spans="1:13" x14ac:dyDescent="0.2">
      <c r="A4678">
        <v>6712223</v>
      </c>
      <c r="B4678" t="s">
        <v>13408</v>
      </c>
      <c r="C4678" t="s">
        <v>14869</v>
      </c>
      <c r="D4678" t="s">
        <v>14874</v>
      </c>
      <c r="E4678" t="s">
        <v>13410</v>
      </c>
      <c r="F4678" t="s">
        <v>6242</v>
      </c>
      <c r="G4678" t="s">
        <v>14875</v>
      </c>
      <c r="H4678">
        <v>0</v>
      </c>
      <c r="I4678">
        <v>0</v>
      </c>
      <c r="J4678">
        <v>1</v>
      </c>
      <c r="K4678">
        <v>0</v>
      </c>
      <c r="L4678">
        <v>0</v>
      </c>
      <c r="M4678">
        <v>0</v>
      </c>
    </row>
    <row r="4679" spans="1:13" x14ac:dyDescent="0.2">
      <c r="A4679">
        <v>6712221</v>
      </c>
      <c r="B4679" t="s">
        <v>13408</v>
      </c>
      <c r="C4679" t="s">
        <v>14869</v>
      </c>
      <c r="D4679" t="s">
        <v>14876</v>
      </c>
      <c r="E4679" t="s">
        <v>13410</v>
      </c>
      <c r="F4679" t="s">
        <v>6242</v>
      </c>
      <c r="G4679" t="s">
        <v>14877</v>
      </c>
      <c r="H4679">
        <v>0</v>
      </c>
      <c r="I4679">
        <v>0</v>
      </c>
      <c r="J4679">
        <v>1</v>
      </c>
      <c r="K4679">
        <v>0</v>
      </c>
      <c r="L4679">
        <v>0</v>
      </c>
      <c r="M4679">
        <v>0</v>
      </c>
    </row>
    <row r="4680" spans="1:13" x14ac:dyDescent="0.2">
      <c r="A4680">
        <v>6700934</v>
      </c>
      <c r="B4680" t="s">
        <v>13408</v>
      </c>
      <c r="C4680" t="s">
        <v>14869</v>
      </c>
      <c r="D4680" t="s">
        <v>6832</v>
      </c>
      <c r="E4680" t="s">
        <v>13410</v>
      </c>
      <c r="F4680" t="s">
        <v>6242</v>
      </c>
      <c r="G4680" t="s">
        <v>9407</v>
      </c>
      <c r="H4680">
        <v>0</v>
      </c>
      <c r="I4680">
        <v>0</v>
      </c>
      <c r="J4680">
        <v>0</v>
      </c>
      <c r="K4680">
        <v>0</v>
      </c>
      <c r="L4680">
        <v>0</v>
      </c>
      <c r="M4680">
        <v>0</v>
      </c>
    </row>
    <row r="4681" spans="1:13" x14ac:dyDescent="0.2">
      <c r="A4681">
        <v>6700944</v>
      </c>
      <c r="B4681" t="s">
        <v>13408</v>
      </c>
      <c r="C4681" t="s">
        <v>14869</v>
      </c>
      <c r="D4681" t="s">
        <v>14878</v>
      </c>
      <c r="E4681" t="s">
        <v>13410</v>
      </c>
      <c r="F4681" t="s">
        <v>6242</v>
      </c>
      <c r="G4681" t="s">
        <v>11812</v>
      </c>
      <c r="H4681">
        <v>0</v>
      </c>
      <c r="I4681">
        <v>0</v>
      </c>
      <c r="J4681">
        <v>0</v>
      </c>
      <c r="K4681">
        <v>0</v>
      </c>
      <c r="L4681">
        <v>0</v>
      </c>
      <c r="M4681">
        <v>0</v>
      </c>
    </row>
    <row r="4682" spans="1:13" x14ac:dyDescent="0.2">
      <c r="A4682">
        <v>6711236</v>
      </c>
      <c r="B4682" t="s">
        <v>13408</v>
      </c>
      <c r="C4682" t="s">
        <v>14869</v>
      </c>
      <c r="D4682" t="s">
        <v>14879</v>
      </c>
      <c r="E4682" t="s">
        <v>13410</v>
      </c>
      <c r="F4682" t="s">
        <v>6242</v>
      </c>
      <c r="G4682" t="s">
        <v>14880</v>
      </c>
      <c r="H4682">
        <v>0</v>
      </c>
      <c r="I4682">
        <v>0</v>
      </c>
      <c r="J4682">
        <v>0</v>
      </c>
      <c r="K4682">
        <v>0</v>
      </c>
      <c r="L4682">
        <v>0</v>
      </c>
      <c r="M4682">
        <v>0</v>
      </c>
    </row>
    <row r="4683" spans="1:13" x14ac:dyDescent="0.2">
      <c r="A4683">
        <v>6711231</v>
      </c>
      <c r="B4683" t="s">
        <v>13408</v>
      </c>
      <c r="C4683" t="s">
        <v>14869</v>
      </c>
      <c r="D4683" t="s">
        <v>14881</v>
      </c>
      <c r="E4683" t="s">
        <v>13410</v>
      </c>
      <c r="F4683" t="s">
        <v>6242</v>
      </c>
      <c r="G4683" t="s">
        <v>14882</v>
      </c>
      <c r="H4683">
        <v>0</v>
      </c>
      <c r="I4683">
        <v>0</v>
      </c>
      <c r="J4683">
        <v>0</v>
      </c>
      <c r="K4683">
        <v>0</v>
      </c>
      <c r="L4683">
        <v>0</v>
      </c>
      <c r="M4683">
        <v>0</v>
      </c>
    </row>
    <row r="4684" spans="1:13" x14ac:dyDescent="0.2">
      <c r="A4684">
        <v>6711232</v>
      </c>
      <c r="B4684" t="s">
        <v>13408</v>
      </c>
      <c r="C4684" t="s">
        <v>14869</v>
      </c>
      <c r="D4684" t="s">
        <v>14883</v>
      </c>
      <c r="E4684" t="s">
        <v>13410</v>
      </c>
      <c r="F4684" t="s">
        <v>6242</v>
      </c>
      <c r="G4684" t="s">
        <v>14884</v>
      </c>
      <c r="H4684">
        <v>0</v>
      </c>
      <c r="I4684">
        <v>0</v>
      </c>
      <c r="J4684">
        <v>0</v>
      </c>
      <c r="K4684">
        <v>0</v>
      </c>
      <c r="L4684">
        <v>0</v>
      </c>
      <c r="M4684">
        <v>0</v>
      </c>
    </row>
    <row r="4685" spans="1:13" x14ac:dyDescent="0.2">
      <c r="A4685">
        <v>6711233</v>
      </c>
      <c r="B4685" t="s">
        <v>13408</v>
      </c>
      <c r="C4685" t="s">
        <v>14869</v>
      </c>
      <c r="D4685" t="s">
        <v>14885</v>
      </c>
      <c r="E4685" t="s">
        <v>13410</v>
      </c>
      <c r="F4685" t="s">
        <v>6242</v>
      </c>
      <c r="G4685" t="s">
        <v>14886</v>
      </c>
      <c r="H4685">
        <v>0</v>
      </c>
      <c r="I4685">
        <v>0</v>
      </c>
      <c r="J4685">
        <v>0</v>
      </c>
      <c r="K4685">
        <v>0</v>
      </c>
      <c r="L4685">
        <v>0</v>
      </c>
      <c r="M4685">
        <v>0</v>
      </c>
    </row>
    <row r="4686" spans="1:13" x14ac:dyDescent="0.2">
      <c r="A4686">
        <v>6711241</v>
      </c>
      <c r="B4686" t="s">
        <v>13408</v>
      </c>
      <c r="C4686" t="s">
        <v>14869</v>
      </c>
      <c r="D4686" t="s">
        <v>14887</v>
      </c>
      <c r="E4686" t="s">
        <v>13410</v>
      </c>
      <c r="F4686" t="s">
        <v>6242</v>
      </c>
      <c r="G4686" t="s">
        <v>14888</v>
      </c>
      <c r="H4686">
        <v>0</v>
      </c>
      <c r="I4686">
        <v>0</v>
      </c>
      <c r="J4686">
        <v>0</v>
      </c>
      <c r="K4686">
        <v>0</v>
      </c>
      <c r="L4686">
        <v>0</v>
      </c>
      <c r="M4686">
        <v>0</v>
      </c>
    </row>
    <row r="4687" spans="1:13" x14ac:dyDescent="0.2">
      <c r="A4687">
        <v>6711253</v>
      </c>
      <c r="B4687" t="s">
        <v>13408</v>
      </c>
      <c r="C4687" t="s">
        <v>14869</v>
      </c>
      <c r="D4687" t="s">
        <v>14889</v>
      </c>
      <c r="E4687" t="s">
        <v>13410</v>
      </c>
      <c r="F4687" t="s">
        <v>6242</v>
      </c>
      <c r="G4687" t="s">
        <v>14890</v>
      </c>
      <c r="H4687">
        <v>0</v>
      </c>
      <c r="I4687">
        <v>0</v>
      </c>
      <c r="J4687">
        <v>0</v>
      </c>
      <c r="K4687">
        <v>0</v>
      </c>
      <c r="L4687">
        <v>0</v>
      </c>
      <c r="M4687">
        <v>0</v>
      </c>
    </row>
    <row r="4688" spans="1:13" x14ac:dyDescent="0.2">
      <c r="A4688">
        <v>6711252</v>
      </c>
      <c r="B4688" t="s">
        <v>13408</v>
      </c>
      <c r="C4688" t="s">
        <v>14869</v>
      </c>
      <c r="D4688" t="s">
        <v>14891</v>
      </c>
      <c r="E4688" t="s">
        <v>13410</v>
      </c>
      <c r="F4688" t="s">
        <v>6242</v>
      </c>
      <c r="G4688" t="s">
        <v>14892</v>
      </c>
      <c r="H4688">
        <v>0</v>
      </c>
      <c r="I4688">
        <v>0</v>
      </c>
      <c r="J4688">
        <v>0</v>
      </c>
      <c r="K4688">
        <v>0</v>
      </c>
      <c r="L4688">
        <v>0</v>
      </c>
      <c r="M4688">
        <v>0</v>
      </c>
    </row>
    <row r="4689" spans="1:13" x14ac:dyDescent="0.2">
      <c r="A4689">
        <v>6711256</v>
      </c>
      <c r="B4689" t="s">
        <v>13408</v>
      </c>
      <c r="C4689" t="s">
        <v>14869</v>
      </c>
      <c r="D4689" t="s">
        <v>14893</v>
      </c>
      <c r="E4689" t="s">
        <v>13410</v>
      </c>
      <c r="F4689" t="s">
        <v>6242</v>
      </c>
      <c r="G4689" t="s">
        <v>14894</v>
      </c>
      <c r="H4689">
        <v>0</v>
      </c>
      <c r="I4689">
        <v>0</v>
      </c>
      <c r="J4689">
        <v>0</v>
      </c>
      <c r="K4689">
        <v>0</v>
      </c>
      <c r="L4689">
        <v>0</v>
      </c>
      <c r="M4689">
        <v>0</v>
      </c>
    </row>
    <row r="4690" spans="1:13" x14ac:dyDescent="0.2">
      <c r="A4690">
        <v>6711255</v>
      </c>
      <c r="B4690" t="s">
        <v>13408</v>
      </c>
      <c r="C4690" t="s">
        <v>14869</v>
      </c>
      <c r="D4690" t="s">
        <v>14895</v>
      </c>
      <c r="E4690" t="s">
        <v>13410</v>
      </c>
      <c r="F4690" t="s">
        <v>6242</v>
      </c>
      <c r="G4690" t="s">
        <v>14896</v>
      </c>
      <c r="H4690">
        <v>0</v>
      </c>
      <c r="I4690">
        <v>0</v>
      </c>
      <c r="J4690">
        <v>0</v>
      </c>
      <c r="K4690">
        <v>0</v>
      </c>
      <c r="L4690">
        <v>0</v>
      </c>
      <c r="M4690">
        <v>0</v>
      </c>
    </row>
    <row r="4691" spans="1:13" x14ac:dyDescent="0.2">
      <c r="A4691">
        <v>6711251</v>
      </c>
      <c r="B4691" t="s">
        <v>13408</v>
      </c>
      <c r="C4691" t="s">
        <v>14869</v>
      </c>
      <c r="D4691" t="s">
        <v>14897</v>
      </c>
      <c r="E4691" t="s">
        <v>13410</v>
      </c>
      <c r="F4691" t="s">
        <v>6242</v>
      </c>
      <c r="G4691" t="s">
        <v>14898</v>
      </c>
      <c r="H4691">
        <v>0</v>
      </c>
      <c r="I4691">
        <v>0</v>
      </c>
      <c r="J4691">
        <v>0</v>
      </c>
      <c r="K4691">
        <v>0</v>
      </c>
      <c r="L4691">
        <v>0</v>
      </c>
      <c r="M4691">
        <v>0</v>
      </c>
    </row>
    <row r="4692" spans="1:13" x14ac:dyDescent="0.2">
      <c r="A4692">
        <v>6711257</v>
      </c>
      <c r="B4692" t="s">
        <v>13408</v>
      </c>
      <c r="C4692" t="s">
        <v>14869</v>
      </c>
      <c r="D4692" t="s">
        <v>14899</v>
      </c>
      <c r="E4692" t="s">
        <v>13410</v>
      </c>
      <c r="F4692" t="s">
        <v>6242</v>
      </c>
      <c r="G4692" t="s">
        <v>14900</v>
      </c>
      <c r="H4692">
        <v>0</v>
      </c>
      <c r="I4692">
        <v>0</v>
      </c>
      <c r="J4692">
        <v>0</v>
      </c>
      <c r="K4692">
        <v>0</v>
      </c>
      <c r="L4692">
        <v>0</v>
      </c>
      <c r="M4692">
        <v>0</v>
      </c>
    </row>
    <row r="4693" spans="1:13" x14ac:dyDescent="0.2">
      <c r="A4693">
        <v>6711235</v>
      </c>
      <c r="B4693" t="s">
        <v>13408</v>
      </c>
      <c r="C4693" t="s">
        <v>14869</v>
      </c>
      <c r="D4693" t="s">
        <v>14901</v>
      </c>
      <c r="E4693" t="s">
        <v>13410</v>
      </c>
      <c r="F4693" t="s">
        <v>6242</v>
      </c>
      <c r="G4693" t="s">
        <v>14902</v>
      </c>
      <c r="H4693">
        <v>0</v>
      </c>
      <c r="I4693">
        <v>0</v>
      </c>
      <c r="J4693">
        <v>0</v>
      </c>
      <c r="K4693">
        <v>0</v>
      </c>
      <c r="L4693">
        <v>0</v>
      </c>
      <c r="M4693">
        <v>0</v>
      </c>
    </row>
    <row r="4694" spans="1:13" x14ac:dyDescent="0.2">
      <c r="A4694">
        <v>6711223</v>
      </c>
      <c r="B4694" t="s">
        <v>13408</v>
      </c>
      <c r="C4694" t="s">
        <v>14869</v>
      </c>
      <c r="D4694" t="s">
        <v>14903</v>
      </c>
      <c r="E4694" t="s">
        <v>13410</v>
      </c>
      <c r="F4694" t="s">
        <v>6242</v>
      </c>
      <c r="G4694" t="s">
        <v>14904</v>
      </c>
      <c r="H4694">
        <v>0</v>
      </c>
      <c r="I4694">
        <v>0</v>
      </c>
      <c r="J4694">
        <v>0</v>
      </c>
      <c r="K4694">
        <v>0</v>
      </c>
      <c r="L4694">
        <v>0</v>
      </c>
      <c r="M4694">
        <v>0</v>
      </c>
    </row>
    <row r="4695" spans="1:13" x14ac:dyDescent="0.2">
      <c r="A4695">
        <v>6711228</v>
      </c>
      <c r="B4695" t="s">
        <v>13408</v>
      </c>
      <c r="C4695" t="s">
        <v>14869</v>
      </c>
      <c r="D4695" t="s">
        <v>14905</v>
      </c>
      <c r="E4695" t="s">
        <v>13410</v>
      </c>
      <c r="F4695" t="s">
        <v>6242</v>
      </c>
      <c r="G4695" t="s">
        <v>14906</v>
      </c>
      <c r="H4695">
        <v>0</v>
      </c>
      <c r="I4695">
        <v>0</v>
      </c>
      <c r="J4695">
        <v>0</v>
      </c>
      <c r="K4695">
        <v>0</v>
      </c>
      <c r="L4695">
        <v>0</v>
      </c>
      <c r="M4695">
        <v>0</v>
      </c>
    </row>
    <row r="4696" spans="1:13" x14ac:dyDescent="0.2">
      <c r="A4696">
        <v>6711234</v>
      </c>
      <c r="B4696" t="s">
        <v>13408</v>
      </c>
      <c r="C4696" t="s">
        <v>14869</v>
      </c>
      <c r="D4696" t="s">
        <v>14907</v>
      </c>
      <c r="E4696" t="s">
        <v>13410</v>
      </c>
      <c r="F4696" t="s">
        <v>6242</v>
      </c>
      <c r="G4696" t="s">
        <v>14908</v>
      </c>
      <c r="H4696">
        <v>0</v>
      </c>
      <c r="I4696">
        <v>0</v>
      </c>
      <c r="J4696">
        <v>0</v>
      </c>
      <c r="K4696">
        <v>0</v>
      </c>
      <c r="L4696">
        <v>0</v>
      </c>
      <c r="M4696">
        <v>0</v>
      </c>
    </row>
    <row r="4697" spans="1:13" x14ac:dyDescent="0.2">
      <c r="A4697">
        <v>6711221</v>
      </c>
      <c r="B4697" t="s">
        <v>13408</v>
      </c>
      <c r="C4697" t="s">
        <v>14869</v>
      </c>
      <c r="D4697" t="s">
        <v>14909</v>
      </c>
      <c r="E4697" t="s">
        <v>13410</v>
      </c>
      <c r="F4697" t="s">
        <v>6242</v>
      </c>
      <c r="G4697" t="s">
        <v>14910</v>
      </c>
      <c r="H4697">
        <v>0</v>
      </c>
      <c r="I4697">
        <v>0</v>
      </c>
      <c r="J4697">
        <v>0</v>
      </c>
      <c r="K4697">
        <v>0</v>
      </c>
      <c r="L4697">
        <v>0</v>
      </c>
      <c r="M4697">
        <v>0</v>
      </c>
    </row>
    <row r="4698" spans="1:13" x14ac:dyDescent="0.2">
      <c r="A4698">
        <v>6711226</v>
      </c>
      <c r="B4698" t="s">
        <v>13408</v>
      </c>
      <c r="C4698" t="s">
        <v>14869</v>
      </c>
      <c r="D4698" t="s">
        <v>14911</v>
      </c>
      <c r="E4698" t="s">
        <v>13410</v>
      </c>
      <c r="F4698" t="s">
        <v>6242</v>
      </c>
      <c r="G4698" t="s">
        <v>14912</v>
      </c>
      <c r="H4698">
        <v>0</v>
      </c>
      <c r="I4698">
        <v>0</v>
      </c>
      <c r="J4698">
        <v>0</v>
      </c>
      <c r="K4698">
        <v>0</v>
      </c>
      <c r="L4698">
        <v>0</v>
      </c>
      <c r="M4698">
        <v>0</v>
      </c>
    </row>
    <row r="4699" spans="1:13" x14ac:dyDescent="0.2">
      <c r="A4699">
        <v>6711224</v>
      </c>
      <c r="B4699" t="s">
        <v>13408</v>
      </c>
      <c r="C4699" t="s">
        <v>14869</v>
      </c>
      <c r="D4699" t="s">
        <v>14913</v>
      </c>
      <c r="E4699" t="s">
        <v>13410</v>
      </c>
      <c r="F4699" t="s">
        <v>6242</v>
      </c>
      <c r="G4699" t="s">
        <v>14914</v>
      </c>
      <c r="H4699">
        <v>0</v>
      </c>
      <c r="I4699">
        <v>0</v>
      </c>
      <c r="J4699">
        <v>0</v>
      </c>
      <c r="K4699">
        <v>0</v>
      </c>
      <c r="L4699">
        <v>0</v>
      </c>
      <c r="M4699">
        <v>0</v>
      </c>
    </row>
    <row r="4700" spans="1:13" x14ac:dyDescent="0.2">
      <c r="A4700">
        <v>6711242</v>
      </c>
      <c r="B4700" t="s">
        <v>13408</v>
      </c>
      <c r="C4700" t="s">
        <v>14869</v>
      </c>
      <c r="D4700" t="s">
        <v>14915</v>
      </c>
      <c r="E4700" t="s">
        <v>13410</v>
      </c>
      <c r="F4700" t="s">
        <v>6242</v>
      </c>
      <c r="G4700" t="s">
        <v>14916</v>
      </c>
      <c r="H4700">
        <v>0</v>
      </c>
      <c r="I4700">
        <v>0</v>
      </c>
      <c r="J4700">
        <v>0</v>
      </c>
      <c r="K4700">
        <v>0</v>
      </c>
      <c r="L4700">
        <v>0</v>
      </c>
      <c r="M4700">
        <v>0</v>
      </c>
    </row>
    <row r="4701" spans="1:13" x14ac:dyDescent="0.2">
      <c r="A4701">
        <v>6711225</v>
      </c>
      <c r="B4701" t="s">
        <v>13408</v>
      </c>
      <c r="C4701" t="s">
        <v>14869</v>
      </c>
      <c r="D4701" t="s">
        <v>14917</v>
      </c>
      <c r="E4701" t="s">
        <v>13410</v>
      </c>
      <c r="F4701" t="s">
        <v>6242</v>
      </c>
      <c r="G4701" t="s">
        <v>14918</v>
      </c>
      <c r="H4701">
        <v>0</v>
      </c>
      <c r="I4701">
        <v>0</v>
      </c>
      <c r="J4701">
        <v>0</v>
      </c>
      <c r="K4701">
        <v>0</v>
      </c>
      <c r="L4701">
        <v>0</v>
      </c>
      <c r="M4701">
        <v>0</v>
      </c>
    </row>
    <row r="4702" spans="1:13" x14ac:dyDescent="0.2">
      <c r="A4702">
        <v>6711222</v>
      </c>
      <c r="B4702" t="s">
        <v>13408</v>
      </c>
      <c r="C4702" t="s">
        <v>14869</v>
      </c>
      <c r="D4702" t="s">
        <v>14919</v>
      </c>
      <c r="E4702" t="s">
        <v>13410</v>
      </c>
      <c r="F4702" t="s">
        <v>6242</v>
      </c>
      <c r="G4702" t="s">
        <v>14920</v>
      </c>
      <c r="H4702">
        <v>0</v>
      </c>
      <c r="I4702">
        <v>0</v>
      </c>
      <c r="J4702">
        <v>0</v>
      </c>
      <c r="K4702">
        <v>0</v>
      </c>
      <c r="L4702">
        <v>0</v>
      </c>
      <c r="M4702">
        <v>0</v>
      </c>
    </row>
    <row r="4703" spans="1:13" x14ac:dyDescent="0.2">
      <c r="A4703">
        <v>6711254</v>
      </c>
      <c r="B4703" t="s">
        <v>13408</v>
      </c>
      <c r="C4703" t="s">
        <v>14869</v>
      </c>
      <c r="D4703" t="s">
        <v>14921</v>
      </c>
      <c r="E4703" t="s">
        <v>13410</v>
      </c>
      <c r="F4703" t="s">
        <v>6242</v>
      </c>
      <c r="G4703" t="s">
        <v>14922</v>
      </c>
      <c r="H4703">
        <v>0</v>
      </c>
      <c r="I4703">
        <v>0</v>
      </c>
      <c r="J4703">
        <v>0</v>
      </c>
      <c r="K4703">
        <v>0</v>
      </c>
      <c r="L4703">
        <v>0</v>
      </c>
      <c r="M4703">
        <v>0</v>
      </c>
    </row>
    <row r="4704" spans="1:13" x14ac:dyDescent="0.2">
      <c r="A4704">
        <v>6711227</v>
      </c>
      <c r="B4704" t="s">
        <v>13408</v>
      </c>
      <c r="C4704" t="s">
        <v>14869</v>
      </c>
      <c r="D4704" t="s">
        <v>14923</v>
      </c>
      <c r="E4704" t="s">
        <v>13410</v>
      </c>
      <c r="F4704" t="s">
        <v>6242</v>
      </c>
      <c r="G4704" t="s">
        <v>14924</v>
      </c>
      <c r="H4704">
        <v>0</v>
      </c>
      <c r="I4704">
        <v>0</v>
      </c>
      <c r="J4704">
        <v>0</v>
      </c>
      <c r="K4704">
        <v>0</v>
      </c>
      <c r="L4704">
        <v>0</v>
      </c>
      <c r="M4704">
        <v>0</v>
      </c>
    </row>
    <row r="4705" spans="1:13" x14ac:dyDescent="0.2">
      <c r="A4705">
        <v>6700029</v>
      </c>
      <c r="B4705" t="s">
        <v>13408</v>
      </c>
      <c r="C4705" t="s">
        <v>14869</v>
      </c>
      <c r="D4705" t="s">
        <v>14925</v>
      </c>
      <c r="E4705" t="s">
        <v>13410</v>
      </c>
      <c r="F4705" t="s">
        <v>6242</v>
      </c>
      <c r="G4705" t="s">
        <v>14926</v>
      </c>
      <c r="H4705">
        <v>0</v>
      </c>
      <c r="I4705">
        <v>0</v>
      </c>
      <c r="J4705">
        <v>0</v>
      </c>
      <c r="K4705">
        <v>0</v>
      </c>
      <c r="L4705">
        <v>0</v>
      </c>
      <c r="M4705">
        <v>0</v>
      </c>
    </row>
    <row r="4706" spans="1:13" x14ac:dyDescent="0.2">
      <c r="A4706">
        <v>6700974</v>
      </c>
      <c r="B4706" t="s">
        <v>13408</v>
      </c>
      <c r="C4706" t="s">
        <v>14869</v>
      </c>
      <c r="D4706" t="s">
        <v>14927</v>
      </c>
      <c r="E4706" t="s">
        <v>13410</v>
      </c>
      <c r="F4706" t="s">
        <v>6242</v>
      </c>
      <c r="G4706" t="s">
        <v>14928</v>
      </c>
      <c r="H4706">
        <v>0</v>
      </c>
      <c r="I4706">
        <v>0</v>
      </c>
      <c r="J4706">
        <v>0</v>
      </c>
      <c r="K4706">
        <v>0</v>
      </c>
      <c r="L4706">
        <v>0</v>
      </c>
      <c r="M4706">
        <v>0</v>
      </c>
    </row>
    <row r="4707" spans="1:13" x14ac:dyDescent="0.2">
      <c r="A4707">
        <v>6720103</v>
      </c>
      <c r="B4707" t="s">
        <v>13408</v>
      </c>
      <c r="C4707" t="s">
        <v>14869</v>
      </c>
      <c r="D4707" t="s">
        <v>14929</v>
      </c>
      <c r="E4707" t="s">
        <v>13410</v>
      </c>
      <c r="F4707" t="s">
        <v>6242</v>
      </c>
      <c r="G4707" t="s">
        <v>14930</v>
      </c>
      <c r="H4707">
        <v>0</v>
      </c>
      <c r="I4707">
        <v>0</v>
      </c>
      <c r="J4707">
        <v>0</v>
      </c>
      <c r="K4707">
        <v>0</v>
      </c>
      <c r="L4707">
        <v>0</v>
      </c>
      <c r="M4707">
        <v>0</v>
      </c>
    </row>
    <row r="4708" spans="1:13" x14ac:dyDescent="0.2">
      <c r="A4708">
        <v>6720101</v>
      </c>
      <c r="B4708" t="s">
        <v>13408</v>
      </c>
      <c r="C4708" t="s">
        <v>14869</v>
      </c>
      <c r="D4708" t="s">
        <v>14931</v>
      </c>
      <c r="E4708" t="s">
        <v>13410</v>
      </c>
      <c r="F4708" t="s">
        <v>6242</v>
      </c>
      <c r="G4708" t="s">
        <v>14932</v>
      </c>
      <c r="H4708">
        <v>0</v>
      </c>
      <c r="I4708">
        <v>0</v>
      </c>
      <c r="J4708">
        <v>0</v>
      </c>
      <c r="K4708">
        <v>0</v>
      </c>
      <c r="L4708">
        <v>0</v>
      </c>
      <c r="M4708">
        <v>0</v>
      </c>
    </row>
    <row r="4709" spans="1:13" x14ac:dyDescent="0.2">
      <c r="A4709">
        <v>6720102</v>
      </c>
      <c r="B4709" t="s">
        <v>13408</v>
      </c>
      <c r="C4709" t="s">
        <v>14869</v>
      </c>
      <c r="D4709" t="s">
        <v>14933</v>
      </c>
      <c r="E4709" t="s">
        <v>13410</v>
      </c>
      <c r="F4709" t="s">
        <v>6242</v>
      </c>
      <c r="G4709" t="s">
        <v>14934</v>
      </c>
      <c r="H4709">
        <v>0</v>
      </c>
      <c r="I4709">
        <v>0</v>
      </c>
      <c r="J4709">
        <v>0</v>
      </c>
      <c r="K4709">
        <v>0</v>
      </c>
      <c r="L4709">
        <v>0</v>
      </c>
      <c r="M4709">
        <v>0</v>
      </c>
    </row>
    <row r="4710" spans="1:13" x14ac:dyDescent="0.2">
      <c r="A4710">
        <v>6700007</v>
      </c>
      <c r="B4710" t="s">
        <v>13408</v>
      </c>
      <c r="C4710" t="s">
        <v>14869</v>
      </c>
      <c r="D4710" t="s">
        <v>14935</v>
      </c>
      <c r="E4710" t="s">
        <v>13410</v>
      </c>
      <c r="F4710" t="s">
        <v>6242</v>
      </c>
      <c r="G4710" t="s">
        <v>14936</v>
      </c>
      <c r="H4710">
        <v>0</v>
      </c>
      <c r="I4710">
        <v>0</v>
      </c>
      <c r="J4710">
        <v>0</v>
      </c>
      <c r="K4710">
        <v>0</v>
      </c>
      <c r="L4710">
        <v>0</v>
      </c>
      <c r="M4710">
        <v>0</v>
      </c>
    </row>
    <row r="4711" spans="1:13" x14ac:dyDescent="0.2">
      <c r="A4711">
        <v>6712231</v>
      </c>
      <c r="B4711" t="s">
        <v>13408</v>
      </c>
      <c r="C4711" t="s">
        <v>14869</v>
      </c>
      <c r="D4711" t="s">
        <v>14937</v>
      </c>
      <c r="E4711" t="s">
        <v>13410</v>
      </c>
      <c r="F4711" t="s">
        <v>6242</v>
      </c>
      <c r="G4711" t="s">
        <v>14938</v>
      </c>
      <c r="H4711">
        <v>0</v>
      </c>
      <c r="I4711">
        <v>0</v>
      </c>
      <c r="J4711">
        <v>0</v>
      </c>
      <c r="K4711">
        <v>0</v>
      </c>
      <c r="L4711">
        <v>0</v>
      </c>
      <c r="M4711">
        <v>0</v>
      </c>
    </row>
    <row r="4712" spans="1:13" x14ac:dyDescent="0.2">
      <c r="A4712">
        <v>6700822</v>
      </c>
      <c r="B4712" t="s">
        <v>13408</v>
      </c>
      <c r="C4712" t="s">
        <v>14869</v>
      </c>
      <c r="D4712" t="s">
        <v>14939</v>
      </c>
      <c r="E4712" t="s">
        <v>13410</v>
      </c>
      <c r="F4712" t="s">
        <v>6242</v>
      </c>
      <c r="G4712" t="s">
        <v>14940</v>
      </c>
      <c r="H4712">
        <v>0</v>
      </c>
      <c r="I4712">
        <v>0</v>
      </c>
      <c r="J4712">
        <v>1</v>
      </c>
      <c r="K4712">
        <v>0</v>
      </c>
      <c r="L4712">
        <v>0</v>
      </c>
      <c r="M4712">
        <v>0</v>
      </c>
    </row>
    <row r="4713" spans="1:13" x14ac:dyDescent="0.2">
      <c r="A4713">
        <v>6700825</v>
      </c>
      <c r="B4713" t="s">
        <v>13408</v>
      </c>
      <c r="C4713" t="s">
        <v>14869</v>
      </c>
      <c r="D4713" t="s">
        <v>14941</v>
      </c>
      <c r="E4713" t="s">
        <v>13410</v>
      </c>
      <c r="F4713" t="s">
        <v>6242</v>
      </c>
      <c r="G4713" t="s">
        <v>14942</v>
      </c>
      <c r="H4713">
        <v>0</v>
      </c>
      <c r="I4713">
        <v>0</v>
      </c>
      <c r="J4713">
        <v>1</v>
      </c>
      <c r="K4713">
        <v>0</v>
      </c>
      <c r="L4713">
        <v>0</v>
      </c>
      <c r="M4713">
        <v>0</v>
      </c>
    </row>
    <row r="4714" spans="1:13" x14ac:dyDescent="0.2">
      <c r="A4714">
        <v>6700943</v>
      </c>
      <c r="B4714" t="s">
        <v>13408</v>
      </c>
      <c r="C4714" t="s">
        <v>14869</v>
      </c>
      <c r="D4714" t="s">
        <v>14943</v>
      </c>
      <c r="E4714" t="s">
        <v>13410</v>
      </c>
      <c r="F4714" t="s">
        <v>6242</v>
      </c>
      <c r="G4714" t="s">
        <v>14944</v>
      </c>
      <c r="H4714">
        <v>0</v>
      </c>
      <c r="I4714">
        <v>0</v>
      </c>
      <c r="J4714">
        <v>0</v>
      </c>
      <c r="K4714">
        <v>1</v>
      </c>
      <c r="L4714">
        <v>0</v>
      </c>
      <c r="M4714">
        <v>0</v>
      </c>
    </row>
    <row r="4715" spans="1:13" x14ac:dyDescent="0.2">
      <c r="A4715">
        <v>6700943</v>
      </c>
      <c r="B4715" t="s">
        <v>13408</v>
      </c>
      <c r="C4715" t="s">
        <v>14869</v>
      </c>
      <c r="D4715" t="s">
        <v>14945</v>
      </c>
      <c r="E4715" t="s">
        <v>13410</v>
      </c>
      <c r="F4715" t="s">
        <v>6242</v>
      </c>
      <c r="G4715" t="s">
        <v>14946</v>
      </c>
      <c r="H4715">
        <v>0</v>
      </c>
      <c r="I4715">
        <v>0</v>
      </c>
      <c r="J4715">
        <v>1</v>
      </c>
      <c r="K4715">
        <v>1</v>
      </c>
      <c r="L4715">
        <v>0</v>
      </c>
      <c r="M4715">
        <v>0</v>
      </c>
    </row>
    <row r="4716" spans="1:13" x14ac:dyDescent="0.2">
      <c r="A4716">
        <v>6700871</v>
      </c>
      <c r="B4716" t="s">
        <v>13408</v>
      </c>
      <c r="C4716" t="s">
        <v>14869</v>
      </c>
      <c r="D4716" t="s">
        <v>14947</v>
      </c>
      <c r="E4716" t="s">
        <v>13410</v>
      </c>
      <c r="F4716" t="s">
        <v>6242</v>
      </c>
      <c r="G4716" t="s">
        <v>14948</v>
      </c>
      <c r="H4716">
        <v>0</v>
      </c>
      <c r="I4716">
        <v>0</v>
      </c>
      <c r="J4716">
        <v>0</v>
      </c>
      <c r="K4716">
        <v>0</v>
      </c>
      <c r="L4716">
        <v>0</v>
      </c>
      <c r="M4716">
        <v>0</v>
      </c>
    </row>
    <row r="4717" spans="1:13" x14ac:dyDescent="0.2">
      <c r="A4717">
        <v>6700816</v>
      </c>
      <c r="B4717" t="s">
        <v>13408</v>
      </c>
      <c r="C4717" t="s">
        <v>14869</v>
      </c>
      <c r="D4717" t="s">
        <v>14949</v>
      </c>
      <c r="E4717" t="s">
        <v>13410</v>
      </c>
      <c r="F4717" t="s">
        <v>6242</v>
      </c>
      <c r="G4717" t="s">
        <v>14950</v>
      </c>
      <c r="H4717">
        <v>0</v>
      </c>
      <c r="I4717">
        <v>0</v>
      </c>
      <c r="J4717">
        <v>0</v>
      </c>
      <c r="K4717">
        <v>0</v>
      </c>
      <c r="L4717">
        <v>0</v>
      </c>
      <c r="M4717">
        <v>0</v>
      </c>
    </row>
    <row r="4718" spans="1:13" x14ac:dyDescent="0.2">
      <c r="A4718">
        <v>6700983</v>
      </c>
      <c r="B4718" t="s">
        <v>13408</v>
      </c>
      <c r="C4718" t="s">
        <v>14869</v>
      </c>
      <c r="D4718" t="s">
        <v>14951</v>
      </c>
      <c r="E4718" t="s">
        <v>13410</v>
      </c>
      <c r="F4718" t="s">
        <v>6242</v>
      </c>
      <c r="G4718" t="s">
        <v>14952</v>
      </c>
      <c r="H4718">
        <v>0</v>
      </c>
      <c r="I4718">
        <v>0</v>
      </c>
      <c r="J4718">
        <v>0</v>
      </c>
      <c r="K4718">
        <v>0</v>
      </c>
      <c r="L4718">
        <v>0</v>
      </c>
      <c r="M4718">
        <v>0</v>
      </c>
    </row>
    <row r="4719" spans="1:13" x14ac:dyDescent="0.2">
      <c r="A4719">
        <v>6700052</v>
      </c>
      <c r="B4719" t="s">
        <v>13408</v>
      </c>
      <c r="C4719" t="s">
        <v>14869</v>
      </c>
      <c r="D4719" t="s">
        <v>14953</v>
      </c>
      <c r="E4719" t="s">
        <v>13410</v>
      </c>
      <c r="F4719" t="s">
        <v>6242</v>
      </c>
      <c r="G4719" t="s">
        <v>14954</v>
      </c>
      <c r="H4719">
        <v>0</v>
      </c>
      <c r="I4719">
        <v>0</v>
      </c>
      <c r="J4719">
        <v>0</v>
      </c>
      <c r="K4719">
        <v>0</v>
      </c>
      <c r="L4719">
        <v>0</v>
      </c>
      <c r="M4719">
        <v>0</v>
      </c>
    </row>
    <row r="4720" spans="1:13" x14ac:dyDescent="0.2">
      <c r="A4720">
        <v>6700028</v>
      </c>
      <c r="B4720" t="s">
        <v>13408</v>
      </c>
      <c r="C4720" t="s">
        <v>14869</v>
      </c>
      <c r="D4720" t="s">
        <v>14955</v>
      </c>
      <c r="E4720" t="s">
        <v>13410</v>
      </c>
      <c r="F4720" t="s">
        <v>6242</v>
      </c>
      <c r="G4720" t="s">
        <v>14956</v>
      </c>
      <c r="H4720">
        <v>0</v>
      </c>
      <c r="I4720">
        <v>0</v>
      </c>
      <c r="J4720">
        <v>0</v>
      </c>
      <c r="K4720">
        <v>0</v>
      </c>
      <c r="L4720">
        <v>0</v>
      </c>
      <c r="M4720">
        <v>0</v>
      </c>
    </row>
    <row r="4721" spans="1:13" x14ac:dyDescent="0.2">
      <c r="A4721">
        <v>6700905</v>
      </c>
      <c r="B4721" t="s">
        <v>13408</v>
      </c>
      <c r="C4721" t="s">
        <v>14869</v>
      </c>
      <c r="D4721" t="s">
        <v>14957</v>
      </c>
      <c r="E4721" t="s">
        <v>13410</v>
      </c>
      <c r="F4721" t="s">
        <v>6242</v>
      </c>
      <c r="G4721" t="s">
        <v>14958</v>
      </c>
      <c r="H4721">
        <v>0</v>
      </c>
      <c r="I4721">
        <v>0</v>
      </c>
      <c r="J4721">
        <v>0</v>
      </c>
      <c r="K4721">
        <v>0</v>
      </c>
      <c r="L4721">
        <v>0</v>
      </c>
      <c r="M4721">
        <v>0</v>
      </c>
    </row>
    <row r="4722" spans="1:13" x14ac:dyDescent="0.2">
      <c r="A4722">
        <v>6712246</v>
      </c>
      <c r="B4722" t="s">
        <v>13408</v>
      </c>
      <c r="C4722" t="s">
        <v>14869</v>
      </c>
      <c r="D4722" t="s">
        <v>12280</v>
      </c>
      <c r="E4722" t="s">
        <v>13410</v>
      </c>
      <c r="F4722" t="s">
        <v>6242</v>
      </c>
      <c r="G4722" t="s">
        <v>12281</v>
      </c>
      <c r="H4722">
        <v>0</v>
      </c>
      <c r="I4722">
        <v>0</v>
      </c>
      <c r="J4722">
        <v>0</v>
      </c>
      <c r="K4722">
        <v>0</v>
      </c>
      <c r="L4722">
        <v>0</v>
      </c>
      <c r="M4722">
        <v>0</v>
      </c>
    </row>
    <row r="4723" spans="1:13" x14ac:dyDescent="0.2">
      <c r="A4723">
        <v>6700817</v>
      </c>
      <c r="B4723" t="s">
        <v>13408</v>
      </c>
      <c r="C4723" t="s">
        <v>14869</v>
      </c>
      <c r="D4723" t="s">
        <v>14959</v>
      </c>
      <c r="E4723" t="s">
        <v>13410</v>
      </c>
      <c r="F4723" t="s">
        <v>6242</v>
      </c>
      <c r="G4723" t="s">
        <v>14960</v>
      </c>
      <c r="H4723">
        <v>0</v>
      </c>
      <c r="I4723">
        <v>0</v>
      </c>
      <c r="J4723">
        <v>0</v>
      </c>
      <c r="K4723">
        <v>0</v>
      </c>
      <c r="L4723">
        <v>0</v>
      </c>
      <c r="M4723">
        <v>0</v>
      </c>
    </row>
    <row r="4724" spans="1:13" x14ac:dyDescent="0.2">
      <c r="A4724">
        <v>6700894</v>
      </c>
      <c r="B4724" t="s">
        <v>13408</v>
      </c>
      <c r="C4724" t="s">
        <v>14869</v>
      </c>
      <c r="D4724" t="s">
        <v>14961</v>
      </c>
      <c r="E4724" t="s">
        <v>13410</v>
      </c>
      <c r="F4724" t="s">
        <v>6242</v>
      </c>
      <c r="G4724" t="s">
        <v>14962</v>
      </c>
      <c r="H4724">
        <v>0</v>
      </c>
      <c r="I4724">
        <v>0</v>
      </c>
      <c r="J4724">
        <v>0</v>
      </c>
      <c r="K4724">
        <v>0</v>
      </c>
      <c r="L4724">
        <v>0</v>
      </c>
      <c r="M4724">
        <v>0</v>
      </c>
    </row>
    <row r="4725" spans="1:13" x14ac:dyDescent="0.2">
      <c r="A4725">
        <v>6700927</v>
      </c>
      <c r="B4725" t="s">
        <v>13408</v>
      </c>
      <c r="C4725" t="s">
        <v>14869</v>
      </c>
      <c r="D4725" t="s">
        <v>14963</v>
      </c>
      <c r="E4725" t="s">
        <v>13410</v>
      </c>
      <c r="F4725" t="s">
        <v>6242</v>
      </c>
      <c r="G4725" t="s">
        <v>14964</v>
      </c>
      <c r="H4725">
        <v>0</v>
      </c>
      <c r="I4725">
        <v>0</v>
      </c>
      <c r="J4725">
        <v>0</v>
      </c>
      <c r="K4725">
        <v>0</v>
      </c>
      <c r="L4725">
        <v>0</v>
      </c>
      <c r="M4725">
        <v>0</v>
      </c>
    </row>
    <row r="4726" spans="1:13" x14ac:dyDescent="0.2">
      <c r="A4726">
        <v>6712233</v>
      </c>
      <c r="B4726" t="s">
        <v>13408</v>
      </c>
      <c r="C4726" t="s">
        <v>14869</v>
      </c>
      <c r="D4726" t="s">
        <v>14965</v>
      </c>
      <c r="E4726" t="s">
        <v>13410</v>
      </c>
      <c r="F4726" t="s">
        <v>6242</v>
      </c>
      <c r="G4726" t="s">
        <v>14966</v>
      </c>
      <c r="H4726">
        <v>0</v>
      </c>
      <c r="I4726">
        <v>0</v>
      </c>
      <c r="J4726">
        <v>0</v>
      </c>
      <c r="K4726">
        <v>0</v>
      </c>
      <c r="L4726">
        <v>0</v>
      </c>
      <c r="M4726">
        <v>0</v>
      </c>
    </row>
    <row r="4727" spans="1:13" x14ac:dyDescent="0.2">
      <c r="A4727">
        <v>6710101</v>
      </c>
      <c r="B4727" t="s">
        <v>13408</v>
      </c>
      <c r="C4727" t="s">
        <v>14869</v>
      </c>
      <c r="D4727" t="s">
        <v>14967</v>
      </c>
      <c r="E4727" t="s">
        <v>13410</v>
      </c>
      <c r="F4727" t="s">
        <v>6242</v>
      </c>
      <c r="G4727" t="s">
        <v>14968</v>
      </c>
      <c r="H4727">
        <v>0</v>
      </c>
      <c r="I4727">
        <v>0</v>
      </c>
      <c r="J4727">
        <v>0</v>
      </c>
      <c r="K4727">
        <v>0</v>
      </c>
      <c r="L4727">
        <v>0</v>
      </c>
      <c r="M4727">
        <v>0</v>
      </c>
    </row>
    <row r="4728" spans="1:13" x14ac:dyDescent="0.2">
      <c r="A4728">
        <v>6710102</v>
      </c>
      <c r="B4728" t="s">
        <v>13408</v>
      </c>
      <c r="C4728" t="s">
        <v>14869</v>
      </c>
      <c r="D4728" t="s">
        <v>14969</v>
      </c>
      <c r="E4728" t="s">
        <v>13410</v>
      </c>
      <c r="F4728" t="s">
        <v>6242</v>
      </c>
      <c r="G4728" t="s">
        <v>14970</v>
      </c>
      <c r="H4728">
        <v>0</v>
      </c>
      <c r="I4728">
        <v>0</v>
      </c>
      <c r="J4728">
        <v>1</v>
      </c>
      <c r="K4728">
        <v>0</v>
      </c>
      <c r="L4728">
        <v>0</v>
      </c>
      <c r="M4728">
        <v>0</v>
      </c>
    </row>
    <row r="4729" spans="1:13" x14ac:dyDescent="0.2">
      <c r="A4729">
        <v>6710103</v>
      </c>
      <c r="B4729" t="s">
        <v>13408</v>
      </c>
      <c r="C4729" t="s">
        <v>14869</v>
      </c>
      <c r="D4729" t="s">
        <v>14971</v>
      </c>
      <c r="E4729" t="s">
        <v>13410</v>
      </c>
      <c r="F4729" t="s">
        <v>6242</v>
      </c>
      <c r="G4729" t="s">
        <v>14972</v>
      </c>
      <c r="H4729">
        <v>0</v>
      </c>
      <c r="I4729">
        <v>0</v>
      </c>
      <c r="J4729">
        <v>0</v>
      </c>
      <c r="K4729">
        <v>0</v>
      </c>
      <c r="L4729">
        <v>0</v>
      </c>
      <c r="M4729">
        <v>0</v>
      </c>
    </row>
    <row r="4730" spans="1:13" x14ac:dyDescent="0.2">
      <c r="A4730">
        <v>6711136</v>
      </c>
      <c r="B4730" t="s">
        <v>13408</v>
      </c>
      <c r="C4730" t="s">
        <v>14869</v>
      </c>
      <c r="D4730" t="s">
        <v>14973</v>
      </c>
      <c r="E4730" t="s">
        <v>13410</v>
      </c>
      <c r="F4730" t="s">
        <v>6242</v>
      </c>
      <c r="G4730" t="s">
        <v>14974</v>
      </c>
      <c r="H4730">
        <v>0</v>
      </c>
      <c r="I4730">
        <v>0</v>
      </c>
      <c r="J4730">
        <v>1</v>
      </c>
      <c r="K4730">
        <v>0</v>
      </c>
      <c r="L4730">
        <v>0</v>
      </c>
      <c r="M4730">
        <v>0</v>
      </c>
    </row>
    <row r="4731" spans="1:13" x14ac:dyDescent="0.2">
      <c r="A4731">
        <v>6711146</v>
      </c>
      <c r="B4731" t="s">
        <v>13408</v>
      </c>
      <c r="C4731" t="s">
        <v>14869</v>
      </c>
      <c r="D4731" t="s">
        <v>14975</v>
      </c>
      <c r="E4731" t="s">
        <v>13410</v>
      </c>
      <c r="F4731" t="s">
        <v>6242</v>
      </c>
      <c r="G4731" t="s">
        <v>14976</v>
      </c>
      <c r="H4731">
        <v>0</v>
      </c>
      <c r="I4731">
        <v>0</v>
      </c>
      <c r="J4731">
        <v>1</v>
      </c>
      <c r="K4731">
        <v>0</v>
      </c>
      <c r="L4731">
        <v>0</v>
      </c>
      <c r="M4731">
        <v>0</v>
      </c>
    </row>
    <row r="4732" spans="1:13" x14ac:dyDescent="0.2">
      <c r="A4732">
        <v>6711132</v>
      </c>
      <c r="B4732" t="s">
        <v>13408</v>
      </c>
      <c r="C4732" t="s">
        <v>14869</v>
      </c>
      <c r="D4732" t="s">
        <v>14977</v>
      </c>
      <c r="E4732" t="s">
        <v>13410</v>
      </c>
      <c r="F4732" t="s">
        <v>6242</v>
      </c>
      <c r="G4732" t="s">
        <v>14978</v>
      </c>
      <c r="H4732">
        <v>0</v>
      </c>
      <c r="I4732">
        <v>0</v>
      </c>
      <c r="J4732">
        <v>1</v>
      </c>
      <c r="K4732">
        <v>0</v>
      </c>
      <c r="L4732">
        <v>0</v>
      </c>
      <c r="M4732">
        <v>0</v>
      </c>
    </row>
    <row r="4733" spans="1:13" x14ac:dyDescent="0.2">
      <c r="A4733">
        <v>6711142</v>
      </c>
      <c r="B4733" t="s">
        <v>13408</v>
      </c>
      <c r="C4733" t="s">
        <v>14869</v>
      </c>
      <c r="D4733" t="s">
        <v>14979</v>
      </c>
      <c r="E4733" t="s">
        <v>13410</v>
      </c>
      <c r="F4733" t="s">
        <v>6242</v>
      </c>
      <c r="G4733" t="s">
        <v>14980</v>
      </c>
      <c r="H4733">
        <v>0</v>
      </c>
      <c r="I4733">
        <v>0</v>
      </c>
      <c r="J4733">
        <v>0</v>
      </c>
      <c r="K4733">
        <v>0</v>
      </c>
      <c r="L4733">
        <v>0</v>
      </c>
      <c r="M4733">
        <v>0</v>
      </c>
    </row>
    <row r="4734" spans="1:13" x14ac:dyDescent="0.2">
      <c r="A4734">
        <v>6711133</v>
      </c>
      <c r="B4734" t="s">
        <v>13408</v>
      </c>
      <c r="C4734" t="s">
        <v>14869</v>
      </c>
      <c r="D4734" t="s">
        <v>14981</v>
      </c>
      <c r="E4734" t="s">
        <v>13410</v>
      </c>
      <c r="F4734" t="s">
        <v>6242</v>
      </c>
      <c r="G4734" t="s">
        <v>14982</v>
      </c>
      <c r="H4734">
        <v>0</v>
      </c>
      <c r="I4734">
        <v>0</v>
      </c>
      <c r="J4734">
        <v>0</v>
      </c>
      <c r="K4734">
        <v>0</v>
      </c>
      <c r="L4734">
        <v>0</v>
      </c>
      <c r="M4734">
        <v>0</v>
      </c>
    </row>
    <row r="4735" spans="1:13" x14ac:dyDescent="0.2">
      <c r="A4735">
        <v>6711135</v>
      </c>
      <c r="B4735" t="s">
        <v>13408</v>
      </c>
      <c r="C4735" t="s">
        <v>14869</v>
      </c>
      <c r="D4735" t="s">
        <v>14983</v>
      </c>
      <c r="E4735" t="s">
        <v>13410</v>
      </c>
      <c r="F4735" t="s">
        <v>6242</v>
      </c>
      <c r="G4735" t="s">
        <v>14984</v>
      </c>
      <c r="H4735">
        <v>0</v>
      </c>
      <c r="I4735">
        <v>0</v>
      </c>
      <c r="J4735">
        <v>1</v>
      </c>
      <c r="K4735">
        <v>0</v>
      </c>
      <c r="L4735">
        <v>0</v>
      </c>
      <c r="M4735">
        <v>0</v>
      </c>
    </row>
    <row r="4736" spans="1:13" x14ac:dyDescent="0.2">
      <c r="A4736">
        <v>6711131</v>
      </c>
      <c r="B4736" t="s">
        <v>13408</v>
      </c>
      <c r="C4736" t="s">
        <v>14869</v>
      </c>
      <c r="D4736" t="s">
        <v>14985</v>
      </c>
      <c r="E4736" t="s">
        <v>13410</v>
      </c>
      <c r="F4736" t="s">
        <v>6242</v>
      </c>
      <c r="G4736" t="s">
        <v>14986</v>
      </c>
      <c r="H4736">
        <v>0</v>
      </c>
      <c r="I4736">
        <v>0</v>
      </c>
      <c r="J4736">
        <v>1</v>
      </c>
      <c r="K4736">
        <v>0</v>
      </c>
      <c r="L4736">
        <v>0</v>
      </c>
      <c r="M4736">
        <v>0</v>
      </c>
    </row>
    <row r="4737" spans="1:13" x14ac:dyDescent="0.2">
      <c r="A4737">
        <v>6711143</v>
      </c>
      <c r="B4737" t="s">
        <v>13408</v>
      </c>
      <c r="C4737" t="s">
        <v>14869</v>
      </c>
      <c r="D4737" t="s">
        <v>14987</v>
      </c>
      <c r="E4737" t="s">
        <v>13410</v>
      </c>
      <c r="F4737" t="s">
        <v>6242</v>
      </c>
      <c r="G4737" t="s">
        <v>14988</v>
      </c>
      <c r="H4737">
        <v>0</v>
      </c>
      <c r="I4737">
        <v>0</v>
      </c>
      <c r="J4737">
        <v>0</v>
      </c>
      <c r="K4737">
        <v>0</v>
      </c>
      <c r="L4737">
        <v>0</v>
      </c>
      <c r="M4737">
        <v>0</v>
      </c>
    </row>
    <row r="4738" spans="1:13" x14ac:dyDescent="0.2">
      <c r="A4738">
        <v>6711144</v>
      </c>
      <c r="B4738" t="s">
        <v>13408</v>
      </c>
      <c r="C4738" t="s">
        <v>14869</v>
      </c>
      <c r="D4738" t="s">
        <v>14989</v>
      </c>
      <c r="E4738" t="s">
        <v>13410</v>
      </c>
      <c r="F4738" t="s">
        <v>6242</v>
      </c>
      <c r="G4738" t="s">
        <v>14990</v>
      </c>
      <c r="H4738">
        <v>0</v>
      </c>
      <c r="I4738">
        <v>0</v>
      </c>
      <c r="J4738">
        <v>0</v>
      </c>
      <c r="K4738">
        <v>0</v>
      </c>
      <c r="L4738">
        <v>0</v>
      </c>
      <c r="M4738">
        <v>0</v>
      </c>
    </row>
    <row r="4739" spans="1:13" x14ac:dyDescent="0.2">
      <c r="A4739">
        <v>6711141</v>
      </c>
      <c r="B4739" t="s">
        <v>13408</v>
      </c>
      <c r="C4739" t="s">
        <v>14869</v>
      </c>
      <c r="D4739" t="s">
        <v>14991</v>
      </c>
      <c r="E4739" t="s">
        <v>13410</v>
      </c>
      <c r="F4739" t="s">
        <v>6242</v>
      </c>
      <c r="G4739" t="s">
        <v>14992</v>
      </c>
      <c r="H4739">
        <v>0</v>
      </c>
      <c r="I4739">
        <v>0</v>
      </c>
      <c r="J4739">
        <v>0</v>
      </c>
      <c r="K4739">
        <v>0</v>
      </c>
      <c r="L4739">
        <v>0</v>
      </c>
      <c r="M4739">
        <v>0</v>
      </c>
    </row>
    <row r="4740" spans="1:13" x14ac:dyDescent="0.2">
      <c r="A4740">
        <v>6711145</v>
      </c>
      <c r="B4740" t="s">
        <v>13408</v>
      </c>
      <c r="C4740" t="s">
        <v>14869</v>
      </c>
      <c r="D4740" t="s">
        <v>14993</v>
      </c>
      <c r="E4740" t="s">
        <v>13410</v>
      </c>
      <c r="F4740" t="s">
        <v>6242</v>
      </c>
      <c r="G4740" t="s">
        <v>14994</v>
      </c>
      <c r="H4740">
        <v>0</v>
      </c>
      <c r="I4740">
        <v>0</v>
      </c>
      <c r="J4740">
        <v>0</v>
      </c>
      <c r="K4740">
        <v>0</v>
      </c>
      <c r="L4740">
        <v>0</v>
      </c>
      <c r="M4740">
        <v>0</v>
      </c>
    </row>
    <row r="4741" spans="1:13" x14ac:dyDescent="0.2">
      <c r="A4741">
        <v>6711134</v>
      </c>
      <c r="B4741" t="s">
        <v>13408</v>
      </c>
      <c r="C4741" t="s">
        <v>14869</v>
      </c>
      <c r="D4741" t="s">
        <v>14995</v>
      </c>
      <c r="E4741" t="s">
        <v>13410</v>
      </c>
      <c r="F4741" t="s">
        <v>6242</v>
      </c>
      <c r="G4741" t="s">
        <v>14996</v>
      </c>
      <c r="H4741">
        <v>0</v>
      </c>
      <c r="I4741">
        <v>0</v>
      </c>
      <c r="J4741">
        <v>0</v>
      </c>
      <c r="K4741">
        <v>0</v>
      </c>
      <c r="L4741">
        <v>0</v>
      </c>
      <c r="M4741">
        <v>0</v>
      </c>
    </row>
    <row r="4742" spans="1:13" x14ac:dyDescent="0.2">
      <c r="A4742">
        <v>6700868</v>
      </c>
      <c r="B4742" t="s">
        <v>13408</v>
      </c>
      <c r="C4742" t="s">
        <v>14869</v>
      </c>
      <c r="D4742" t="s">
        <v>14997</v>
      </c>
      <c r="E4742" t="s">
        <v>13410</v>
      </c>
      <c r="F4742" t="s">
        <v>6242</v>
      </c>
      <c r="G4742" t="s">
        <v>11968</v>
      </c>
      <c r="H4742">
        <v>0</v>
      </c>
      <c r="I4742">
        <v>0</v>
      </c>
      <c r="J4742">
        <v>0</v>
      </c>
      <c r="K4742">
        <v>0</v>
      </c>
      <c r="L4742">
        <v>0</v>
      </c>
      <c r="M4742">
        <v>0</v>
      </c>
    </row>
    <row r="4743" spans="1:13" x14ac:dyDescent="0.2">
      <c r="A4743">
        <v>6700982</v>
      </c>
      <c r="B4743" t="s">
        <v>13408</v>
      </c>
      <c r="C4743" t="s">
        <v>14869</v>
      </c>
      <c r="D4743" t="s">
        <v>12867</v>
      </c>
      <c r="E4743" t="s">
        <v>13410</v>
      </c>
      <c r="F4743" t="s">
        <v>6242</v>
      </c>
      <c r="G4743" t="s">
        <v>12868</v>
      </c>
      <c r="H4743">
        <v>0</v>
      </c>
      <c r="I4743">
        <v>0</v>
      </c>
      <c r="J4743">
        <v>0</v>
      </c>
      <c r="K4743">
        <v>0</v>
      </c>
      <c r="L4743">
        <v>0</v>
      </c>
      <c r="M4743">
        <v>0</v>
      </c>
    </row>
    <row r="4744" spans="1:13" x14ac:dyDescent="0.2">
      <c r="A4744">
        <v>6700026</v>
      </c>
      <c r="B4744" t="s">
        <v>13408</v>
      </c>
      <c r="C4744" t="s">
        <v>14869</v>
      </c>
      <c r="D4744" t="s">
        <v>9151</v>
      </c>
      <c r="E4744" t="s">
        <v>13410</v>
      </c>
      <c r="F4744" t="s">
        <v>6242</v>
      </c>
      <c r="G4744" t="s">
        <v>9152</v>
      </c>
      <c r="H4744">
        <v>0</v>
      </c>
      <c r="I4744">
        <v>0</v>
      </c>
      <c r="J4744">
        <v>0</v>
      </c>
      <c r="K4744">
        <v>0</v>
      </c>
      <c r="L4744">
        <v>0</v>
      </c>
      <c r="M4744">
        <v>0</v>
      </c>
    </row>
    <row r="4745" spans="1:13" x14ac:dyDescent="0.2">
      <c r="A4745">
        <v>6728003</v>
      </c>
      <c r="B4745" t="s">
        <v>13408</v>
      </c>
      <c r="C4745" t="s">
        <v>14869</v>
      </c>
      <c r="D4745" t="s">
        <v>14998</v>
      </c>
      <c r="E4745" t="s">
        <v>13410</v>
      </c>
      <c r="F4745" t="s">
        <v>6242</v>
      </c>
      <c r="G4745" t="s">
        <v>14999</v>
      </c>
      <c r="H4745">
        <v>0</v>
      </c>
      <c r="I4745">
        <v>0</v>
      </c>
      <c r="J4745">
        <v>0</v>
      </c>
      <c r="K4745">
        <v>0</v>
      </c>
      <c r="L4745">
        <v>0</v>
      </c>
      <c r="M4745">
        <v>0</v>
      </c>
    </row>
    <row r="4746" spans="1:13" x14ac:dyDescent="0.2">
      <c r="A4746">
        <v>6700037</v>
      </c>
      <c r="B4746" t="s">
        <v>13408</v>
      </c>
      <c r="C4746" t="s">
        <v>14869</v>
      </c>
      <c r="D4746" t="s">
        <v>15000</v>
      </c>
      <c r="E4746" t="s">
        <v>13410</v>
      </c>
      <c r="F4746" t="s">
        <v>6242</v>
      </c>
      <c r="G4746" t="s">
        <v>15001</v>
      </c>
      <c r="H4746">
        <v>0</v>
      </c>
      <c r="I4746">
        <v>0</v>
      </c>
      <c r="J4746">
        <v>0</v>
      </c>
      <c r="K4746">
        <v>0</v>
      </c>
      <c r="L4746">
        <v>0</v>
      </c>
      <c r="M4746">
        <v>0</v>
      </c>
    </row>
    <row r="4747" spans="1:13" x14ac:dyDescent="0.2">
      <c r="A4747">
        <v>6700009</v>
      </c>
      <c r="B4747" t="s">
        <v>13408</v>
      </c>
      <c r="C4747" t="s">
        <v>14869</v>
      </c>
      <c r="D4747" t="s">
        <v>15002</v>
      </c>
      <c r="E4747" t="s">
        <v>13410</v>
      </c>
      <c r="F4747" t="s">
        <v>6242</v>
      </c>
      <c r="G4747" t="s">
        <v>15003</v>
      </c>
      <c r="H4747">
        <v>0</v>
      </c>
      <c r="I4747">
        <v>0</v>
      </c>
      <c r="J4747">
        <v>0</v>
      </c>
      <c r="K4747">
        <v>0</v>
      </c>
      <c r="L4747">
        <v>0</v>
      </c>
      <c r="M4747">
        <v>0</v>
      </c>
    </row>
    <row r="4748" spans="1:13" x14ac:dyDescent="0.2">
      <c r="A4748">
        <v>6700002</v>
      </c>
      <c r="B4748" t="s">
        <v>13408</v>
      </c>
      <c r="C4748" t="s">
        <v>14869</v>
      </c>
      <c r="D4748" t="s">
        <v>10156</v>
      </c>
      <c r="E4748" t="s">
        <v>13410</v>
      </c>
      <c r="F4748" t="s">
        <v>6242</v>
      </c>
      <c r="G4748" t="s">
        <v>15004</v>
      </c>
      <c r="H4748">
        <v>0</v>
      </c>
      <c r="I4748">
        <v>0</v>
      </c>
      <c r="J4748">
        <v>0</v>
      </c>
      <c r="K4748">
        <v>0</v>
      </c>
      <c r="L4748">
        <v>0</v>
      </c>
      <c r="M4748">
        <v>0</v>
      </c>
    </row>
    <row r="4749" spans="1:13" x14ac:dyDescent="0.2">
      <c r="A4749">
        <v>6700045</v>
      </c>
      <c r="B4749" t="s">
        <v>13408</v>
      </c>
      <c r="C4749" t="s">
        <v>14869</v>
      </c>
      <c r="D4749" t="s">
        <v>15005</v>
      </c>
      <c r="E4749" t="s">
        <v>13410</v>
      </c>
      <c r="F4749" t="s">
        <v>6242</v>
      </c>
      <c r="G4749" t="s">
        <v>15006</v>
      </c>
      <c r="H4749">
        <v>0</v>
      </c>
      <c r="I4749">
        <v>0</v>
      </c>
      <c r="J4749">
        <v>0</v>
      </c>
      <c r="K4749">
        <v>0</v>
      </c>
      <c r="L4749">
        <v>0</v>
      </c>
      <c r="M4749">
        <v>0</v>
      </c>
    </row>
    <row r="4750" spans="1:13" x14ac:dyDescent="0.2">
      <c r="A4750">
        <v>6712241</v>
      </c>
      <c r="B4750" t="s">
        <v>13408</v>
      </c>
      <c r="C4750" t="s">
        <v>14869</v>
      </c>
      <c r="D4750" t="s">
        <v>15007</v>
      </c>
      <c r="E4750" t="s">
        <v>13410</v>
      </c>
      <c r="F4750" t="s">
        <v>6242</v>
      </c>
      <c r="G4750" t="s">
        <v>15008</v>
      </c>
      <c r="H4750">
        <v>0</v>
      </c>
      <c r="I4750">
        <v>0</v>
      </c>
      <c r="J4750">
        <v>0</v>
      </c>
      <c r="K4750">
        <v>0</v>
      </c>
      <c r="L4750">
        <v>0</v>
      </c>
      <c r="M4750">
        <v>0</v>
      </c>
    </row>
    <row r="4751" spans="1:13" x14ac:dyDescent="0.2">
      <c r="A4751">
        <v>6711204</v>
      </c>
      <c r="B4751" t="s">
        <v>13408</v>
      </c>
      <c r="C4751" t="s">
        <v>14869</v>
      </c>
      <c r="D4751" t="s">
        <v>15009</v>
      </c>
      <c r="E4751" t="s">
        <v>13410</v>
      </c>
      <c r="F4751" t="s">
        <v>6242</v>
      </c>
      <c r="G4751" t="s">
        <v>15010</v>
      </c>
      <c r="H4751">
        <v>0</v>
      </c>
      <c r="I4751">
        <v>0</v>
      </c>
      <c r="J4751">
        <v>0</v>
      </c>
      <c r="K4751">
        <v>0</v>
      </c>
      <c r="L4751">
        <v>0</v>
      </c>
      <c r="M4751">
        <v>0</v>
      </c>
    </row>
    <row r="4752" spans="1:13" x14ac:dyDescent="0.2">
      <c r="A4752">
        <v>6711205</v>
      </c>
      <c r="B4752" t="s">
        <v>13408</v>
      </c>
      <c r="C4752" t="s">
        <v>14869</v>
      </c>
      <c r="D4752" t="s">
        <v>15011</v>
      </c>
      <c r="E4752" t="s">
        <v>13410</v>
      </c>
      <c r="F4752" t="s">
        <v>6242</v>
      </c>
      <c r="G4752" t="s">
        <v>15012</v>
      </c>
      <c r="H4752">
        <v>0</v>
      </c>
      <c r="I4752">
        <v>0</v>
      </c>
      <c r="J4752">
        <v>0</v>
      </c>
      <c r="K4752">
        <v>0</v>
      </c>
      <c r="L4752">
        <v>0</v>
      </c>
      <c r="M4752">
        <v>0</v>
      </c>
    </row>
    <row r="4753" spans="1:13" x14ac:dyDescent="0.2">
      <c r="A4753">
        <v>6711212</v>
      </c>
      <c r="B4753" t="s">
        <v>13408</v>
      </c>
      <c r="C4753" t="s">
        <v>14869</v>
      </c>
      <c r="D4753" t="s">
        <v>15013</v>
      </c>
      <c r="E4753" t="s">
        <v>13410</v>
      </c>
      <c r="F4753" t="s">
        <v>6242</v>
      </c>
      <c r="G4753" t="s">
        <v>15014</v>
      </c>
      <c r="H4753">
        <v>0</v>
      </c>
      <c r="I4753">
        <v>0</v>
      </c>
      <c r="J4753">
        <v>0</v>
      </c>
      <c r="K4753">
        <v>0</v>
      </c>
      <c r="L4753">
        <v>0</v>
      </c>
      <c r="M4753">
        <v>0</v>
      </c>
    </row>
    <row r="4754" spans="1:13" x14ac:dyDescent="0.2">
      <c r="A4754">
        <v>6711202</v>
      </c>
      <c r="B4754" t="s">
        <v>13408</v>
      </c>
      <c r="C4754" t="s">
        <v>14869</v>
      </c>
      <c r="D4754" t="s">
        <v>15015</v>
      </c>
      <c r="E4754" t="s">
        <v>13410</v>
      </c>
      <c r="F4754" t="s">
        <v>6242</v>
      </c>
      <c r="G4754" t="s">
        <v>15016</v>
      </c>
      <c r="H4754">
        <v>0</v>
      </c>
      <c r="I4754">
        <v>0</v>
      </c>
      <c r="J4754">
        <v>0</v>
      </c>
      <c r="K4754">
        <v>0</v>
      </c>
      <c r="L4754">
        <v>0</v>
      </c>
      <c r="M4754">
        <v>0</v>
      </c>
    </row>
    <row r="4755" spans="1:13" x14ac:dyDescent="0.2">
      <c r="A4755">
        <v>6711211</v>
      </c>
      <c r="B4755" t="s">
        <v>13408</v>
      </c>
      <c r="C4755" t="s">
        <v>14869</v>
      </c>
      <c r="D4755" t="s">
        <v>15017</v>
      </c>
      <c r="E4755" t="s">
        <v>13410</v>
      </c>
      <c r="F4755" t="s">
        <v>6242</v>
      </c>
      <c r="G4755" t="s">
        <v>15018</v>
      </c>
      <c r="H4755">
        <v>0</v>
      </c>
      <c r="I4755">
        <v>0</v>
      </c>
      <c r="J4755">
        <v>0</v>
      </c>
      <c r="K4755">
        <v>0</v>
      </c>
      <c r="L4755">
        <v>0</v>
      </c>
      <c r="M4755">
        <v>0</v>
      </c>
    </row>
    <row r="4756" spans="1:13" x14ac:dyDescent="0.2">
      <c r="A4756">
        <v>6711201</v>
      </c>
      <c r="B4756" t="s">
        <v>13408</v>
      </c>
      <c r="C4756" t="s">
        <v>14869</v>
      </c>
      <c r="D4756" t="s">
        <v>15019</v>
      </c>
      <c r="E4756" t="s">
        <v>13410</v>
      </c>
      <c r="F4756" t="s">
        <v>6242</v>
      </c>
      <c r="G4756" t="s">
        <v>15020</v>
      </c>
      <c r="H4756">
        <v>0</v>
      </c>
      <c r="I4756">
        <v>0</v>
      </c>
      <c r="J4756">
        <v>0</v>
      </c>
      <c r="K4756">
        <v>0</v>
      </c>
      <c r="L4756">
        <v>0</v>
      </c>
      <c r="M4756">
        <v>0</v>
      </c>
    </row>
    <row r="4757" spans="1:13" x14ac:dyDescent="0.2">
      <c r="A4757">
        <v>6711213</v>
      </c>
      <c r="B4757" t="s">
        <v>13408</v>
      </c>
      <c r="C4757" t="s">
        <v>14869</v>
      </c>
      <c r="D4757" t="s">
        <v>15021</v>
      </c>
      <c r="E4757" t="s">
        <v>13410</v>
      </c>
      <c r="F4757" t="s">
        <v>6242</v>
      </c>
      <c r="G4757" t="s">
        <v>15022</v>
      </c>
      <c r="H4757">
        <v>0</v>
      </c>
      <c r="I4757">
        <v>0</v>
      </c>
      <c r="J4757">
        <v>0</v>
      </c>
      <c r="K4757">
        <v>0</v>
      </c>
      <c r="L4757">
        <v>0</v>
      </c>
      <c r="M4757">
        <v>0</v>
      </c>
    </row>
    <row r="4758" spans="1:13" x14ac:dyDescent="0.2">
      <c r="A4758">
        <v>6711214</v>
      </c>
      <c r="B4758" t="s">
        <v>13408</v>
      </c>
      <c r="C4758" t="s">
        <v>14869</v>
      </c>
      <c r="D4758" t="s">
        <v>15023</v>
      </c>
      <c r="E4758" t="s">
        <v>13410</v>
      </c>
      <c r="F4758" t="s">
        <v>6242</v>
      </c>
      <c r="G4758" t="s">
        <v>15024</v>
      </c>
      <c r="H4758">
        <v>0</v>
      </c>
      <c r="I4758">
        <v>0</v>
      </c>
      <c r="J4758">
        <v>0</v>
      </c>
      <c r="K4758">
        <v>0</v>
      </c>
      <c r="L4758">
        <v>0</v>
      </c>
      <c r="M4758">
        <v>0</v>
      </c>
    </row>
    <row r="4759" spans="1:13" x14ac:dyDescent="0.2">
      <c r="A4759">
        <v>6711203</v>
      </c>
      <c r="B4759" t="s">
        <v>13408</v>
      </c>
      <c r="C4759" t="s">
        <v>14869</v>
      </c>
      <c r="D4759" t="s">
        <v>15025</v>
      </c>
      <c r="E4759" t="s">
        <v>13410</v>
      </c>
      <c r="F4759" t="s">
        <v>6242</v>
      </c>
      <c r="G4759" t="s">
        <v>15026</v>
      </c>
      <c r="H4759">
        <v>0</v>
      </c>
      <c r="I4759">
        <v>0</v>
      </c>
      <c r="J4759">
        <v>0</v>
      </c>
      <c r="K4759">
        <v>0</v>
      </c>
      <c r="L4759">
        <v>0</v>
      </c>
      <c r="M4759">
        <v>0</v>
      </c>
    </row>
    <row r="4760" spans="1:13" x14ac:dyDescent="0.2">
      <c r="A4760">
        <v>6700005</v>
      </c>
      <c r="B4760" t="s">
        <v>13408</v>
      </c>
      <c r="C4760" t="s">
        <v>14869</v>
      </c>
      <c r="D4760" t="s">
        <v>15027</v>
      </c>
      <c r="E4760" t="s">
        <v>13410</v>
      </c>
      <c r="F4760" t="s">
        <v>6242</v>
      </c>
      <c r="G4760" t="s">
        <v>15028</v>
      </c>
      <c r="H4760">
        <v>0</v>
      </c>
      <c r="I4760">
        <v>0</v>
      </c>
      <c r="J4760">
        <v>0</v>
      </c>
      <c r="K4760">
        <v>0</v>
      </c>
      <c r="L4760">
        <v>0</v>
      </c>
      <c r="M4760">
        <v>0</v>
      </c>
    </row>
    <row r="4761" spans="1:13" x14ac:dyDescent="0.2">
      <c r="A4761">
        <v>6728001</v>
      </c>
      <c r="B4761" t="s">
        <v>13408</v>
      </c>
      <c r="C4761" t="s">
        <v>14869</v>
      </c>
      <c r="D4761" t="s">
        <v>15029</v>
      </c>
      <c r="E4761" t="s">
        <v>13410</v>
      </c>
      <c r="F4761" t="s">
        <v>6242</v>
      </c>
      <c r="G4761" t="s">
        <v>15030</v>
      </c>
      <c r="H4761">
        <v>0</v>
      </c>
      <c r="I4761">
        <v>0</v>
      </c>
      <c r="J4761">
        <v>0</v>
      </c>
      <c r="K4761">
        <v>0</v>
      </c>
      <c r="L4761">
        <v>0</v>
      </c>
      <c r="M4761">
        <v>0</v>
      </c>
    </row>
    <row r="4762" spans="1:13" x14ac:dyDescent="0.2">
      <c r="A4762">
        <v>6700896</v>
      </c>
      <c r="B4762" t="s">
        <v>13408</v>
      </c>
      <c r="C4762" t="s">
        <v>14869</v>
      </c>
      <c r="D4762" t="s">
        <v>15031</v>
      </c>
      <c r="E4762" t="s">
        <v>13410</v>
      </c>
      <c r="F4762" t="s">
        <v>6242</v>
      </c>
      <c r="G4762" t="s">
        <v>15032</v>
      </c>
      <c r="H4762">
        <v>0</v>
      </c>
      <c r="I4762">
        <v>0</v>
      </c>
      <c r="J4762">
        <v>1</v>
      </c>
      <c r="K4762">
        <v>0</v>
      </c>
      <c r="L4762">
        <v>0</v>
      </c>
      <c r="M4762">
        <v>0</v>
      </c>
    </row>
    <row r="4763" spans="1:13" x14ac:dyDescent="0.2">
      <c r="A4763">
        <v>6700041</v>
      </c>
      <c r="B4763" t="s">
        <v>13408</v>
      </c>
      <c r="C4763" t="s">
        <v>14869</v>
      </c>
      <c r="D4763" t="s">
        <v>15033</v>
      </c>
      <c r="E4763" t="s">
        <v>13410</v>
      </c>
      <c r="F4763" t="s">
        <v>6242</v>
      </c>
      <c r="G4763" t="s">
        <v>15034</v>
      </c>
      <c r="H4763">
        <v>0</v>
      </c>
      <c r="I4763">
        <v>0</v>
      </c>
      <c r="J4763">
        <v>0</v>
      </c>
      <c r="K4763">
        <v>0</v>
      </c>
      <c r="L4763">
        <v>0</v>
      </c>
      <c r="M4763">
        <v>0</v>
      </c>
    </row>
    <row r="4764" spans="1:13" x14ac:dyDescent="0.2">
      <c r="A4764">
        <v>6700065</v>
      </c>
      <c r="B4764" t="s">
        <v>13408</v>
      </c>
      <c r="C4764" t="s">
        <v>14869</v>
      </c>
      <c r="D4764" t="s">
        <v>15035</v>
      </c>
      <c r="E4764" t="s">
        <v>13410</v>
      </c>
      <c r="F4764" t="s">
        <v>6242</v>
      </c>
      <c r="G4764" t="s">
        <v>15036</v>
      </c>
      <c r="H4764">
        <v>0</v>
      </c>
      <c r="I4764">
        <v>0</v>
      </c>
      <c r="J4764">
        <v>0</v>
      </c>
      <c r="K4764">
        <v>0</v>
      </c>
      <c r="L4764">
        <v>0</v>
      </c>
      <c r="M4764">
        <v>0</v>
      </c>
    </row>
    <row r="4765" spans="1:13" x14ac:dyDescent="0.2">
      <c r="A4765">
        <v>6700836</v>
      </c>
      <c r="B4765" t="s">
        <v>13408</v>
      </c>
      <c r="C4765" t="s">
        <v>14869</v>
      </c>
      <c r="D4765" t="s">
        <v>8979</v>
      </c>
      <c r="E4765" t="s">
        <v>13410</v>
      </c>
      <c r="F4765" t="s">
        <v>6242</v>
      </c>
      <c r="G4765" t="s">
        <v>15037</v>
      </c>
      <c r="H4765">
        <v>0</v>
      </c>
      <c r="I4765">
        <v>0</v>
      </c>
      <c r="J4765">
        <v>1</v>
      </c>
      <c r="K4765">
        <v>0</v>
      </c>
      <c r="L4765">
        <v>0</v>
      </c>
      <c r="M4765">
        <v>0</v>
      </c>
    </row>
    <row r="4766" spans="1:13" x14ac:dyDescent="0.2">
      <c r="A4766">
        <v>6700925</v>
      </c>
      <c r="B4766" t="s">
        <v>13408</v>
      </c>
      <c r="C4766" t="s">
        <v>14869</v>
      </c>
      <c r="D4766" t="s">
        <v>15038</v>
      </c>
      <c r="E4766" t="s">
        <v>13410</v>
      </c>
      <c r="F4766" t="s">
        <v>6242</v>
      </c>
      <c r="G4766" t="s">
        <v>11024</v>
      </c>
      <c r="H4766">
        <v>0</v>
      </c>
      <c r="I4766">
        <v>0</v>
      </c>
      <c r="J4766">
        <v>0</v>
      </c>
      <c r="K4766">
        <v>0</v>
      </c>
      <c r="L4766">
        <v>0</v>
      </c>
      <c r="M4766">
        <v>0</v>
      </c>
    </row>
    <row r="4767" spans="1:13" x14ac:dyDescent="0.2">
      <c r="A4767">
        <v>6700973</v>
      </c>
      <c r="B4767" t="s">
        <v>13408</v>
      </c>
      <c r="C4767" t="s">
        <v>14869</v>
      </c>
      <c r="D4767" t="s">
        <v>15039</v>
      </c>
      <c r="E4767" t="s">
        <v>13410</v>
      </c>
      <c r="F4767" t="s">
        <v>6242</v>
      </c>
      <c r="G4767" t="s">
        <v>15040</v>
      </c>
      <c r="H4767">
        <v>0</v>
      </c>
      <c r="I4767">
        <v>0</v>
      </c>
      <c r="J4767">
        <v>0</v>
      </c>
      <c r="K4767">
        <v>0</v>
      </c>
      <c r="L4767">
        <v>0</v>
      </c>
      <c r="M4767">
        <v>0</v>
      </c>
    </row>
    <row r="4768" spans="1:13" x14ac:dyDescent="0.2">
      <c r="A4768">
        <v>6712213</v>
      </c>
      <c r="B4768" t="s">
        <v>13408</v>
      </c>
      <c r="C4768" t="s">
        <v>14869</v>
      </c>
      <c r="D4768" t="s">
        <v>15041</v>
      </c>
      <c r="E4768" t="s">
        <v>13410</v>
      </c>
      <c r="F4768" t="s">
        <v>6242</v>
      </c>
      <c r="G4768" t="s">
        <v>15042</v>
      </c>
      <c r="H4768">
        <v>0</v>
      </c>
      <c r="I4768">
        <v>0</v>
      </c>
      <c r="J4768">
        <v>0</v>
      </c>
      <c r="K4768">
        <v>0</v>
      </c>
      <c r="L4768">
        <v>0</v>
      </c>
      <c r="M4768">
        <v>0</v>
      </c>
    </row>
    <row r="4769" spans="1:13" x14ac:dyDescent="0.2">
      <c r="A4769">
        <v>6712212</v>
      </c>
      <c r="B4769" t="s">
        <v>13408</v>
      </c>
      <c r="C4769" t="s">
        <v>14869</v>
      </c>
      <c r="D4769" t="s">
        <v>15043</v>
      </c>
      <c r="E4769" t="s">
        <v>13410</v>
      </c>
      <c r="F4769" t="s">
        <v>6242</v>
      </c>
      <c r="G4769" t="s">
        <v>15044</v>
      </c>
      <c r="H4769">
        <v>0</v>
      </c>
      <c r="I4769">
        <v>0</v>
      </c>
      <c r="J4769">
        <v>0</v>
      </c>
      <c r="K4769">
        <v>0</v>
      </c>
      <c r="L4769">
        <v>0</v>
      </c>
      <c r="M4769">
        <v>0</v>
      </c>
    </row>
    <row r="4770" spans="1:13" x14ac:dyDescent="0.2">
      <c r="A4770">
        <v>6700991</v>
      </c>
      <c r="B4770" t="s">
        <v>13408</v>
      </c>
      <c r="C4770" t="s">
        <v>14869</v>
      </c>
      <c r="D4770" t="s">
        <v>12618</v>
      </c>
      <c r="E4770" t="s">
        <v>13410</v>
      </c>
      <c r="F4770" t="s">
        <v>6242</v>
      </c>
      <c r="G4770" t="s">
        <v>12619</v>
      </c>
      <c r="H4770">
        <v>0</v>
      </c>
      <c r="I4770">
        <v>0</v>
      </c>
      <c r="J4770">
        <v>1</v>
      </c>
      <c r="K4770">
        <v>0</v>
      </c>
      <c r="L4770">
        <v>0</v>
      </c>
      <c r="M4770">
        <v>0</v>
      </c>
    </row>
    <row r="4771" spans="1:13" x14ac:dyDescent="0.2">
      <c r="A4771">
        <v>6700057</v>
      </c>
      <c r="B4771" t="s">
        <v>13408</v>
      </c>
      <c r="C4771" t="s">
        <v>14869</v>
      </c>
      <c r="D4771" t="s">
        <v>15045</v>
      </c>
      <c r="E4771" t="s">
        <v>13410</v>
      </c>
      <c r="F4771" t="s">
        <v>6242</v>
      </c>
      <c r="G4771" t="s">
        <v>15046</v>
      </c>
      <c r="H4771">
        <v>0</v>
      </c>
      <c r="I4771">
        <v>0</v>
      </c>
      <c r="J4771">
        <v>1</v>
      </c>
      <c r="K4771">
        <v>0</v>
      </c>
      <c r="L4771">
        <v>0</v>
      </c>
      <c r="M4771">
        <v>0</v>
      </c>
    </row>
    <row r="4772" spans="1:13" x14ac:dyDescent="0.2">
      <c r="A4772">
        <v>6700091</v>
      </c>
      <c r="B4772" t="s">
        <v>13408</v>
      </c>
      <c r="C4772" t="s">
        <v>14869</v>
      </c>
      <c r="D4772" t="s">
        <v>15047</v>
      </c>
      <c r="E4772" t="s">
        <v>13410</v>
      </c>
      <c r="F4772" t="s">
        <v>6242</v>
      </c>
      <c r="G4772" t="s">
        <v>15048</v>
      </c>
      <c r="H4772">
        <v>0</v>
      </c>
      <c r="I4772">
        <v>0</v>
      </c>
      <c r="J4772">
        <v>1</v>
      </c>
      <c r="K4772">
        <v>0</v>
      </c>
      <c r="L4772">
        <v>0</v>
      </c>
      <c r="M4772">
        <v>0</v>
      </c>
    </row>
    <row r="4773" spans="1:13" x14ac:dyDescent="0.2">
      <c r="A4773">
        <v>6728002</v>
      </c>
      <c r="B4773" t="s">
        <v>13408</v>
      </c>
      <c r="C4773" t="s">
        <v>14869</v>
      </c>
      <c r="D4773" t="s">
        <v>15049</v>
      </c>
      <c r="E4773" t="s">
        <v>13410</v>
      </c>
      <c r="F4773" t="s">
        <v>6242</v>
      </c>
      <c r="G4773" t="s">
        <v>15050</v>
      </c>
      <c r="H4773">
        <v>0</v>
      </c>
      <c r="I4773">
        <v>0</v>
      </c>
      <c r="J4773">
        <v>0</v>
      </c>
      <c r="K4773">
        <v>0</v>
      </c>
      <c r="L4773">
        <v>0</v>
      </c>
      <c r="M4773">
        <v>0</v>
      </c>
    </row>
    <row r="4774" spans="1:13" x14ac:dyDescent="0.2">
      <c r="A4774">
        <v>6700893</v>
      </c>
      <c r="B4774" t="s">
        <v>13408</v>
      </c>
      <c r="C4774" t="s">
        <v>14869</v>
      </c>
      <c r="D4774" t="s">
        <v>15051</v>
      </c>
      <c r="E4774" t="s">
        <v>13410</v>
      </c>
      <c r="F4774" t="s">
        <v>6242</v>
      </c>
      <c r="G4774" t="s">
        <v>15052</v>
      </c>
      <c r="H4774">
        <v>0</v>
      </c>
      <c r="I4774">
        <v>0</v>
      </c>
      <c r="J4774">
        <v>1</v>
      </c>
      <c r="K4774">
        <v>0</v>
      </c>
      <c r="L4774">
        <v>0</v>
      </c>
      <c r="M4774">
        <v>0</v>
      </c>
    </row>
    <row r="4775" spans="1:13" x14ac:dyDescent="0.2">
      <c r="A4775">
        <v>6700892</v>
      </c>
      <c r="B4775" t="s">
        <v>13408</v>
      </c>
      <c r="C4775" t="s">
        <v>14869</v>
      </c>
      <c r="D4775" t="s">
        <v>15053</v>
      </c>
      <c r="E4775" t="s">
        <v>13410</v>
      </c>
      <c r="F4775" t="s">
        <v>6242</v>
      </c>
      <c r="G4775" t="s">
        <v>15054</v>
      </c>
      <c r="H4775">
        <v>0</v>
      </c>
      <c r="I4775">
        <v>0</v>
      </c>
      <c r="J4775">
        <v>0</v>
      </c>
      <c r="K4775">
        <v>0</v>
      </c>
      <c r="L4775">
        <v>0</v>
      </c>
      <c r="M4775">
        <v>0</v>
      </c>
    </row>
    <row r="4776" spans="1:13" x14ac:dyDescent="0.2">
      <c r="A4776">
        <v>6700895</v>
      </c>
      <c r="B4776" t="s">
        <v>13408</v>
      </c>
      <c r="C4776" t="s">
        <v>14869</v>
      </c>
      <c r="D4776" t="s">
        <v>15055</v>
      </c>
      <c r="E4776" t="s">
        <v>13410</v>
      </c>
      <c r="F4776" t="s">
        <v>6242</v>
      </c>
      <c r="G4776" t="s">
        <v>15056</v>
      </c>
      <c r="H4776">
        <v>0</v>
      </c>
      <c r="I4776">
        <v>0</v>
      </c>
      <c r="J4776">
        <v>0</v>
      </c>
      <c r="K4776">
        <v>0</v>
      </c>
      <c r="L4776">
        <v>0</v>
      </c>
      <c r="M4776">
        <v>0</v>
      </c>
    </row>
    <row r="4777" spans="1:13" x14ac:dyDescent="0.2">
      <c r="A4777">
        <v>6700887</v>
      </c>
      <c r="B4777" t="s">
        <v>13408</v>
      </c>
      <c r="C4777" t="s">
        <v>14869</v>
      </c>
      <c r="D4777" t="s">
        <v>15057</v>
      </c>
      <c r="E4777" t="s">
        <v>13410</v>
      </c>
      <c r="F4777" t="s">
        <v>6242</v>
      </c>
      <c r="G4777" t="s">
        <v>15058</v>
      </c>
      <c r="H4777">
        <v>0</v>
      </c>
      <c r="I4777">
        <v>0</v>
      </c>
      <c r="J4777">
        <v>0</v>
      </c>
      <c r="K4777">
        <v>0</v>
      </c>
      <c r="L4777">
        <v>0</v>
      </c>
      <c r="M4777">
        <v>0</v>
      </c>
    </row>
    <row r="4778" spans="1:13" x14ac:dyDescent="0.2">
      <c r="A4778">
        <v>6700877</v>
      </c>
      <c r="B4778" t="s">
        <v>13408</v>
      </c>
      <c r="C4778" t="s">
        <v>14869</v>
      </c>
      <c r="D4778" t="s">
        <v>15059</v>
      </c>
      <c r="E4778" t="s">
        <v>13410</v>
      </c>
      <c r="F4778" t="s">
        <v>6242</v>
      </c>
      <c r="G4778" t="s">
        <v>15060</v>
      </c>
      <c r="H4778">
        <v>0</v>
      </c>
      <c r="I4778">
        <v>0</v>
      </c>
      <c r="J4778">
        <v>1</v>
      </c>
      <c r="K4778">
        <v>0</v>
      </c>
      <c r="L4778">
        <v>0</v>
      </c>
      <c r="M4778">
        <v>0</v>
      </c>
    </row>
    <row r="4779" spans="1:13" x14ac:dyDescent="0.2">
      <c r="A4779">
        <v>6712202</v>
      </c>
      <c r="B4779" t="s">
        <v>13408</v>
      </c>
      <c r="C4779" t="s">
        <v>14869</v>
      </c>
      <c r="D4779" t="s">
        <v>15061</v>
      </c>
      <c r="E4779" t="s">
        <v>13410</v>
      </c>
      <c r="F4779" t="s">
        <v>6242</v>
      </c>
      <c r="G4779" t="s">
        <v>15062</v>
      </c>
      <c r="H4779">
        <v>1</v>
      </c>
      <c r="I4779">
        <v>0</v>
      </c>
      <c r="J4779">
        <v>1</v>
      </c>
      <c r="K4779">
        <v>0</v>
      </c>
      <c r="L4779">
        <v>0</v>
      </c>
      <c r="M4779">
        <v>0</v>
      </c>
    </row>
    <row r="4780" spans="1:13" x14ac:dyDescent="0.2">
      <c r="A4780">
        <v>6700075</v>
      </c>
      <c r="B4780" t="s">
        <v>13408</v>
      </c>
      <c r="C4780" t="s">
        <v>14869</v>
      </c>
      <c r="D4780" t="s">
        <v>15063</v>
      </c>
      <c r="E4780" t="s">
        <v>13410</v>
      </c>
      <c r="F4780" t="s">
        <v>6242</v>
      </c>
      <c r="G4780" t="s">
        <v>15064</v>
      </c>
      <c r="H4780">
        <v>1</v>
      </c>
      <c r="I4780">
        <v>0</v>
      </c>
      <c r="J4780">
        <v>1</v>
      </c>
      <c r="K4780">
        <v>0</v>
      </c>
      <c r="L4780">
        <v>0</v>
      </c>
      <c r="M4780">
        <v>0</v>
      </c>
    </row>
    <row r="4781" spans="1:13" x14ac:dyDescent="0.2">
      <c r="A4781">
        <v>6728016</v>
      </c>
      <c r="B4781" t="s">
        <v>13408</v>
      </c>
      <c r="C4781" t="s">
        <v>14869</v>
      </c>
      <c r="D4781" t="s">
        <v>15065</v>
      </c>
      <c r="E4781" t="s">
        <v>13410</v>
      </c>
      <c r="F4781" t="s">
        <v>6242</v>
      </c>
      <c r="G4781" t="s">
        <v>15066</v>
      </c>
      <c r="H4781">
        <v>0</v>
      </c>
      <c r="I4781">
        <v>0</v>
      </c>
      <c r="J4781">
        <v>0</v>
      </c>
      <c r="K4781">
        <v>0</v>
      </c>
      <c r="L4781">
        <v>0</v>
      </c>
      <c r="M4781">
        <v>0</v>
      </c>
    </row>
    <row r="4782" spans="1:13" x14ac:dyDescent="0.2">
      <c r="A4782">
        <v>6728017</v>
      </c>
      <c r="B4782" t="s">
        <v>13408</v>
      </c>
      <c r="C4782" t="s">
        <v>14869</v>
      </c>
      <c r="D4782" t="s">
        <v>15067</v>
      </c>
      <c r="E4782" t="s">
        <v>13410</v>
      </c>
      <c r="F4782" t="s">
        <v>6242</v>
      </c>
      <c r="G4782" t="s">
        <v>15068</v>
      </c>
      <c r="H4782">
        <v>0</v>
      </c>
      <c r="I4782">
        <v>0</v>
      </c>
      <c r="J4782">
        <v>0</v>
      </c>
      <c r="K4782">
        <v>0</v>
      </c>
      <c r="L4782">
        <v>0</v>
      </c>
      <c r="M4782">
        <v>0</v>
      </c>
    </row>
    <row r="4783" spans="1:13" x14ac:dyDescent="0.2">
      <c r="A4783">
        <v>6728018</v>
      </c>
      <c r="B4783" t="s">
        <v>13408</v>
      </c>
      <c r="C4783" t="s">
        <v>14869</v>
      </c>
      <c r="D4783" t="s">
        <v>15069</v>
      </c>
      <c r="E4783" t="s">
        <v>13410</v>
      </c>
      <c r="F4783" t="s">
        <v>6242</v>
      </c>
      <c r="G4783" t="s">
        <v>15070</v>
      </c>
      <c r="H4783">
        <v>0</v>
      </c>
      <c r="I4783">
        <v>0</v>
      </c>
      <c r="J4783">
        <v>0</v>
      </c>
      <c r="K4783">
        <v>0</v>
      </c>
      <c r="L4783">
        <v>0</v>
      </c>
      <c r="M4783">
        <v>0</v>
      </c>
    </row>
    <row r="4784" spans="1:13" x14ac:dyDescent="0.2">
      <c r="A4784">
        <v>6728019</v>
      </c>
      <c r="B4784" t="s">
        <v>13408</v>
      </c>
      <c r="C4784" t="s">
        <v>14869</v>
      </c>
      <c r="D4784" t="s">
        <v>15071</v>
      </c>
      <c r="E4784" t="s">
        <v>13410</v>
      </c>
      <c r="F4784" t="s">
        <v>6242</v>
      </c>
      <c r="G4784" t="s">
        <v>15072</v>
      </c>
      <c r="H4784">
        <v>0</v>
      </c>
      <c r="I4784">
        <v>0</v>
      </c>
      <c r="J4784">
        <v>0</v>
      </c>
      <c r="K4784">
        <v>0</v>
      </c>
      <c r="L4784">
        <v>0</v>
      </c>
      <c r="M4784">
        <v>0</v>
      </c>
    </row>
    <row r="4785" spans="1:13" x14ac:dyDescent="0.2">
      <c r="A4785">
        <v>6700851</v>
      </c>
      <c r="B4785" t="s">
        <v>13408</v>
      </c>
      <c r="C4785" t="s">
        <v>14869</v>
      </c>
      <c r="D4785" t="s">
        <v>9766</v>
      </c>
      <c r="E4785" t="s">
        <v>13410</v>
      </c>
      <c r="F4785" t="s">
        <v>6242</v>
      </c>
      <c r="G4785" t="s">
        <v>9767</v>
      </c>
      <c r="H4785">
        <v>0</v>
      </c>
      <c r="I4785">
        <v>0</v>
      </c>
      <c r="J4785">
        <v>0</v>
      </c>
      <c r="K4785">
        <v>0</v>
      </c>
      <c r="L4785">
        <v>0</v>
      </c>
      <c r="M4785">
        <v>0</v>
      </c>
    </row>
    <row r="4786" spans="1:13" x14ac:dyDescent="0.2">
      <c r="A4786">
        <v>6700824</v>
      </c>
      <c r="B4786" t="s">
        <v>13408</v>
      </c>
      <c r="C4786" t="s">
        <v>14869</v>
      </c>
      <c r="D4786" t="s">
        <v>14522</v>
      </c>
      <c r="E4786" t="s">
        <v>13410</v>
      </c>
      <c r="F4786" t="s">
        <v>6242</v>
      </c>
      <c r="G4786" t="s">
        <v>14523</v>
      </c>
      <c r="H4786">
        <v>0</v>
      </c>
      <c r="I4786">
        <v>0</v>
      </c>
      <c r="J4786">
        <v>1</v>
      </c>
      <c r="K4786">
        <v>0</v>
      </c>
      <c r="L4786">
        <v>0</v>
      </c>
      <c r="M4786">
        <v>0</v>
      </c>
    </row>
    <row r="4787" spans="1:13" x14ac:dyDescent="0.2">
      <c r="A4787">
        <v>6700826</v>
      </c>
      <c r="B4787" t="s">
        <v>13408</v>
      </c>
      <c r="C4787" t="s">
        <v>14869</v>
      </c>
      <c r="D4787" t="s">
        <v>8333</v>
      </c>
      <c r="E4787" t="s">
        <v>13410</v>
      </c>
      <c r="F4787" t="s">
        <v>6242</v>
      </c>
      <c r="G4787" t="s">
        <v>8334</v>
      </c>
      <c r="H4787">
        <v>0</v>
      </c>
      <c r="I4787">
        <v>0</v>
      </c>
      <c r="J4787">
        <v>0</v>
      </c>
      <c r="K4787">
        <v>0</v>
      </c>
      <c r="L4787">
        <v>0</v>
      </c>
      <c r="M4787">
        <v>0</v>
      </c>
    </row>
    <row r="4788" spans="1:13" x14ac:dyDescent="0.2">
      <c r="A4788">
        <v>6700916</v>
      </c>
      <c r="B4788" t="s">
        <v>13408</v>
      </c>
      <c r="C4788" t="s">
        <v>14869</v>
      </c>
      <c r="D4788" t="s">
        <v>13895</v>
      </c>
      <c r="E4788" t="s">
        <v>13410</v>
      </c>
      <c r="F4788" t="s">
        <v>6242</v>
      </c>
      <c r="G4788" t="s">
        <v>13896</v>
      </c>
      <c r="H4788">
        <v>0</v>
      </c>
      <c r="I4788">
        <v>0</v>
      </c>
      <c r="J4788">
        <v>0</v>
      </c>
      <c r="K4788">
        <v>0</v>
      </c>
      <c r="L4788">
        <v>0</v>
      </c>
      <c r="M4788">
        <v>0</v>
      </c>
    </row>
    <row r="4789" spans="1:13" x14ac:dyDescent="0.2">
      <c r="A4789">
        <v>6700954</v>
      </c>
      <c r="B4789" t="s">
        <v>13408</v>
      </c>
      <c r="C4789" t="s">
        <v>14869</v>
      </c>
      <c r="D4789" t="s">
        <v>15073</v>
      </c>
      <c r="E4789" t="s">
        <v>13410</v>
      </c>
      <c r="F4789" t="s">
        <v>6242</v>
      </c>
      <c r="G4789" t="s">
        <v>15074</v>
      </c>
      <c r="H4789">
        <v>0</v>
      </c>
      <c r="I4789">
        <v>0</v>
      </c>
      <c r="J4789">
        <v>0</v>
      </c>
      <c r="K4789">
        <v>0</v>
      </c>
      <c r="L4789">
        <v>0</v>
      </c>
      <c r="M4789">
        <v>0</v>
      </c>
    </row>
    <row r="4790" spans="1:13" x14ac:dyDescent="0.2">
      <c r="A4790">
        <v>6700058</v>
      </c>
      <c r="B4790" t="s">
        <v>13408</v>
      </c>
      <c r="C4790" t="s">
        <v>14869</v>
      </c>
      <c r="D4790" t="s">
        <v>15075</v>
      </c>
      <c r="E4790" t="s">
        <v>13410</v>
      </c>
      <c r="F4790" t="s">
        <v>6242</v>
      </c>
      <c r="G4790" t="s">
        <v>15076</v>
      </c>
      <c r="H4790">
        <v>0</v>
      </c>
      <c r="I4790">
        <v>0</v>
      </c>
      <c r="J4790">
        <v>1</v>
      </c>
      <c r="K4790">
        <v>0</v>
      </c>
      <c r="L4790">
        <v>0</v>
      </c>
      <c r="M4790">
        <v>0</v>
      </c>
    </row>
    <row r="4791" spans="1:13" x14ac:dyDescent="0.2">
      <c r="A4791">
        <v>6700027</v>
      </c>
      <c r="B4791" t="s">
        <v>13408</v>
      </c>
      <c r="C4791" t="s">
        <v>14869</v>
      </c>
      <c r="D4791" t="s">
        <v>15077</v>
      </c>
      <c r="E4791" t="s">
        <v>13410</v>
      </c>
      <c r="F4791" t="s">
        <v>6242</v>
      </c>
      <c r="G4791" t="s">
        <v>15078</v>
      </c>
      <c r="H4791">
        <v>0</v>
      </c>
      <c r="I4791">
        <v>0</v>
      </c>
      <c r="J4791">
        <v>0</v>
      </c>
      <c r="K4791">
        <v>0</v>
      </c>
      <c r="L4791">
        <v>0</v>
      </c>
      <c r="M4791">
        <v>0</v>
      </c>
    </row>
    <row r="4792" spans="1:13" x14ac:dyDescent="0.2">
      <c r="A4792">
        <v>6792154</v>
      </c>
      <c r="B4792" t="s">
        <v>13408</v>
      </c>
      <c r="C4792" t="s">
        <v>14869</v>
      </c>
      <c r="D4792" t="s">
        <v>15079</v>
      </c>
      <c r="E4792" t="s">
        <v>13410</v>
      </c>
      <c r="F4792" t="s">
        <v>6242</v>
      </c>
      <c r="G4792" t="s">
        <v>15080</v>
      </c>
      <c r="H4792">
        <v>0</v>
      </c>
      <c r="I4792">
        <v>0</v>
      </c>
      <c r="J4792">
        <v>0</v>
      </c>
      <c r="K4792">
        <v>0</v>
      </c>
      <c r="L4792">
        <v>0</v>
      </c>
      <c r="M4792">
        <v>0</v>
      </c>
    </row>
    <row r="4793" spans="1:13" x14ac:dyDescent="0.2">
      <c r="A4793">
        <v>6792131</v>
      </c>
      <c r="B4793" t="s">
        <v>13408</v>
      </c>
      <c r="C4793" t="s">
        <v>14869</v>
      </c>
      <c r="D4793" t="s">
        <v>15081</v>
      </c>
      <c r="E4793" t="s">
        <v>13410</v>
      </c>
      <c r="F4793" t="s">
        <v>6242</v>
      </c>
      <c r="G4793" t="s">
        <v>15082</v>
      </c>
      <c r="H4793">
        <v>0</v>
      </c>
      <c r="I4793">
        <v>0</v>
      </c>
      <c r="J4793">
        <v>0</v>
      </c>
      <c r="K4793">
        <v>0</v>
      </c>
      <c r="L4793">
        <v>0</v>
      </c>
      <c r="M4793">
        <v>0</v>
      </c>
    </row>
    <row r="4794" spans="1:13" x14ac:dyDescent="0.2">
      <c r="A4794">
        <v>6792141</v>
      </c>
      <c r="B4794" t="s">
        <v>13408</v>
      </c>
      <c r="C4794" t="s">
        <v>14869</v>
      </c>
      <c r="D4794" t="s">
        <v>15083</v>
      </c>
      <c r="E4794" t="s">
        <v>13410</v>
      </c>
      <c r="F4794" t="s">
        <v>6242</v>
      </c>
      <c r="G4794" t="s">
        <v>15084</v>
      </c>
      <c r="H4794">
        <v>0</v>
      </c>
      <c r="I4794">
        <v>0</v>
      </c>
      <c r="J4794">
        <v>0</v>
      </c>
      <c r="K4794">
        <v>0</v>
      </c>
      <c r="L4794">
        <v>0</v>
      </c>
      <c r="M4794">
        <v>0</v>
      </c>
    </row>
    <row r="4795" spans="1:13" x14ac:dyDescent="0.2">
      <c r="A4795">
        <v>6792167</v>
      </c>
      <c r="B4795" t="s">
        <v>13408</v>
      </c>
      <c r="C4795" t="s">
        <v>14869</v>
      </c>
      <c r="D4795" t="s">
        <v>15085</v>
      </c>
      <c r="E4795" t="s">
        <v>13410</v>
      </c>
      <c r="F4795" t="s">
        <v>6242</v>
      </c>
      <c r="G4795" t="s">
        <v>15086</v>
      </c>
      <c r="H4795">
        <v>0</v>
      </c>
      <c r="I4795">
        <v>0</v>
      </c>
      <c r="J4795">
        <v>0</v>
      </c>
      <c r="K4795">
        <v>0</v>
      </c>
      <c r="L4795">
        <v>0</v>
      </c>
      <c r="M4795">
        <v>0</v>
      </c>
    </row>
    <row r="4796" spans="1:13" x14ac:dyDescent="0.2">
      <c r="A4796">
        <v>6792151</v>
      </c>
      <c r="B4796" t="s">
        <v>13408</v>
      </c>
      <c r="C4796" t="s">
        <v>14869</v>
      </c>
      <c r="D4796" t="s">
        <v>15087</v>
      </c>
      <c r="E4796" t="s">
        <v>13410</v>
      </c>
      <c r="F4796" t="s">
        <v>6242</v>
      </c>
      <c r="G4796" t="s">
        <v>15088</v>
      </c>
      <c r="H4796">
        <v>0</v>
      </c>
      <c r="I4796">
        <v>0</v>
      </c>
      <c r="J4796">
        <v>0</v>
      </c>
      <c r="K4796">
        <v>0</v>
      </c>
      <c r="L4796">
        <v>0</v>
      </c>
      <c r="M4796">
        <v>0</v>
      </c>
    </row>
    <row r="4797" spans="1:13" x14ac:dyDescent="0.2">
      <c r="A4797">
        <v>6792132</v>
      </c>
      <c r="B4797" t="s">
        <v>13408</v>
      </c>
      <c r="C4797" t="s">
        <v>14869</v>
      </c>
      <c r="D4797" t="s">
        <v>15089</v>
      </c>
      <c r="E4797" t="s">
        <v>13410</v>
      </c>
      <c r="F4797" t="s">
        <v>6242</v>
      </c>
      <c r="G4797" t="s">
        <v>15090</v>
      </c>
      <c r="H4797">
        <v>0</v>
      </c>
      <c r="I4797">
        <v>0</v>
      </c>
      <c r="J4797">
        <v>0</v>
      </c>
      <c r="K4797">
        <v>0</v>
      </c>
      <c r="L4797">
        <v>0</v>
      </c>
      <c r="M4797">
        <v>0</v>
      </c>
    </row>
    <row r="4798" spans="1:13" x14ac:dyDescent="0.2">
      <c r="A4798">
        <v>6792153</v>
      </c>
      <c r="B4798" t="s">
        <v>13408</v>
      </c>
      <c r="C4798" t="s">
        <v>14869</v>
      </c>
      <c r="D4798" t="s">
        <v>15091</v>
      </c>
      <c r="E4798" t="s">
        <v>13410</v>
      </c>
      <c r="F4798" t="s">
        <v>6242</v>
      </c>
      <c r="G4798" t="s">
        <v>15092</v>
      </c>
      <c r="H4798">
        <v>0</v>
      </c>
      <c r="I4798">
        <v>0</v>
      </c>
      <c r="J4798">
        <v>0</v>
      </c>
      <c r="K4798">
        <v>0</v>
      </c>
      <c r="L4798">
        <v>0</v>
      </c>
      <c r="M4798">
        <v>0</v>
      </c>
    </row>
    <row r="4799" spans="1:13" x14ac:dyDescent="0.2">
      <c r="A4799">
        <v>6792165</v>
      </c>
      <c r="B4799" t="s">
        <v>13408</v>
      </c>
      <c r="C4799" t="s">
        <v>14869</v>
      </c>
      <c r="D4799" t="s">
        <v>15093</v>
      </c>
      <c r="E4799" t="s">
        <v>13410</v>
      </c>
      <c r="F4799" t="s">
        <v>6242</v>
      </c>
      <c r="G4799" t="s">
        <v>15094</v>
      </c>
      <c r="H4799">
        <v>0</v>
      </c>
      <c r="I4799">
        <v>0</v>
      </c>
      <c r="J4799">
        <v>0</v>
      </c>
      <c r="K4799">
        <v>0</v>
      </c>
      <c r="L4799">
        <v>0</v>
      </c>
      <c r="M4799">
        <v>0</v>
      </c>
    </row>
    <row r="4800" spans="1:13" x14ac:dyDescent="0.2">
      <c r="A4800">
        <v>6792164</v>
      </c>
      <c r="B4800" t="s">
        <v>13408</v>
      </c>
      <c r="C4800" t="s">
        <v>14869</v>
      </c>
      <c r="D4800" t="s">
        <v>15095</v>
      </c>
      <c r="E4800" t="s">
        <v>13410</v>
      </c>
      <c r="F4800" t="s">
        <v>6242</v>
      </c>
      <c r="G4800" t="s">
        <v>15096</v>
      </c>
      <c r="H4800">
        <v>0</v>
      </c>
      <c r="I4800">
        <v>0</v>
      </c>
      <c r="J4800">
        <v>0</v>
      </c>
      <c r="K4800">
        <v>0</v>
      </c>
      <c r="L4800">
        <v>0</v>
      </c>
      <c r="M4800">
        <v>0</v>
      </c>
    </row>
    <row r="4801" spans="1:13" x14ac:dyDescent="0.2">
      <c r="A4801">
        <v>6792143</v>
      </c>
      <c r="B4801" t="s">
        <v>13408</v>
      </c>
      <c r="C4801" t="s">
        <v>14869</v>
      </c>
      <c r="D4801" t="s">
        <v>15097</v>
      </c>
      <c r="E4801" t="s">
        <v>13410</v>
      </c>
      <c r="F4801" t="s">
        <v>6242</v>
      </c>
      <c r="G4801" t="s">
        <v>15098</v>
      </c>
      <c r="H4801">
        <v>0</v>
      </c>
      <c r="I4801">
        <v>0</v>
      </c>
      <c r="J4801">
        <v>0</v>
      </c>
      <c r="K4801">
        <v>0</v>
      </c>
      <c r="L4801">
        <v>0</v>
      </c>
      <c r="M4801">
        <v>0</v>
      </c>
    </row>
    <row r="4802" spans="1:13" x14ac:dyDescent="0.2">
      <c r="A4802">
        <v>6792166</v>
      </c>
      <c r="B4802" t="s">
        <v>13408</v>
      </c>
      <c r="C4802" t="s">
        <v>14869</v>
      </c>
      <c r="D4802" t="s">
        <v>15099</v>
      </c>
      <c r="E4802" t="s">
        <v>13410</v>
      </c>
      <c r="F4802" t="s">
        <v>6242</v>
      </c>
      <c r="G4802" t="s">
        <v>15100</v>
      </c>
      <c r="H4802">
        <v>0</v>
      </c>
      <c r="I4802">
        <v>0</v>
      </c>
      <c r="J4802">
        <v>0</v>
      </c>
      <c r="K4802">
        <v>0</v>
      </c>
      <c r="L4802">
        <v>0</v>
      </c>
      <c r="M4802">
        <v>0</v>
      </c>
    </row>
    <row r="4803" spans="1:13" x14ac:dyDescent="0.2">
      <c r="A4803">
        <v>6792144</v>
      </c>
      <c r="B4803" t="s">
        <v>13408</v>
      </c>
      <c r="C4803" t="s">
        <v>14869</v>
      </c>
      <c r="D4803" t="s">
        <v>15101</v>
      </c>
      <c r="E4803" t="s">
        <v>13410</v>
      </c>
      <c r="F4803" t="s">
        <v>6242</v>
      </c>
      <c r="G4803" t="s">
        <v>15102</v>
      </c>
      <c r="H4803">
        <v>0</v>
      </c>
      <c r="I4803">
        <v>0</v>
      </c>
      <c r="J4803">
        <v>0</v>
      </c>
      <c r="K4803">
        <v>0</v>
      </c>
      <c r="L4803">
        <v>0</v>
      </c>
      <c r="M4803">
        <v>0</v>
      </c>
    </row>
    <row r="4804" spans="1:13" x14ac:dyDescent="0.2">
      <c r="A4804">
        <v>6792162</v>
      </c>
      <c r="B4804" t="s">
        <v>13408</v>
      </c>
      <c r="C4804" t="s">
        <v>14869</v>
      </c>
      <c r="D4804" t="s">
        <v>15103</v>
      </c>
      <c r="E4804" t="s">
        <v>13410</v>
      </c>
      <c r="F4804" t="s">
        <v>6242</v>
      </c>
      <c r="G4804" t="s">
        <v>15104</v>
      </c>
      <c r="H4804">
        <v>0</v>
      </c>
      <c r="I4804">
        <v>0</v>
      </c>
      <c r="J4804">
        <v>0</v>
      </c>
      <c r="K4804">
        <v>0</v>
      </c>
      <c r="L4804">
        <v>0</v>
      </c>
      <c r="M4804">
        <v>0</v>
      </c>
    </row>
    <row r="4805" spans="1:13" x14ac:dyDescent="0.2">
      <c r="A4805">
        <v>6792163</v>
      </c>
      <c r="B4805" t="s">
        <v>13408</v>
      </c>
      <c r="C4805" t="s">
        <v>14869</v>
      </c>
      <c r="D4805" t="s">
        <v>15105</v>
      </c>
      <c r="E4805" t="s">
        <v>13410</v>
      </c>
      <c r="F4805" t="s">
        <v>6242</v>
      </c>
      <c r="G4805" t="s">
        <v>15106</v>
      </c>
      <c r="H4805">
        <v>0</v>
      </c>
      <c r="I4805">
        <v>0</v>
      </c>
      <c r="J4805">
        <v>0</v>
      </c>
      <c r="K4805">
        <v>0</v>
      </c>
      <c r="L4805">
        <v>0</v>
      </c>
      <c r="M4805">
        <v>0</v>
      </c>
    </row>
    <row r="4806" spans="1:13" x14ac:dyDescent="0.2">
      <c r="A4806">
        <v>6792142</v>
      </c>
      <c r="B4806" t="s">
        <v>13408</v>
      </c>
      <c r="C4806" t="s">
        <v>14869</v>
      </c>
      <c r="D4806" t="s">
        <v>15107</v>
      </c>
      <c r="E4806" t="s">
        <v>13410</v>
      </c>
      <c r="F4806" t="s">
        <v>6242</v>
      </c>
      <c r="G4806" t="s">
        <v>15108</v>
      </c>
      <c r="H4806">
        <v>0</v>
      </c>
      <c r="I4806">
        <v>0</v>
      </c>
      <c r="J4806">
        <v>0</v>
      </c>
      <c r="K4806">
        <v>0</v>
      </c>
      <c r="L4806">
        <v>0</v>
      </c>
      <c r="M4806">
        <v>0</v>
      </c>
    </row>
    <row r="4807" spans="1:13" x14ac:dyDescent="0.2">
      <c r="A4807">
        <v>6792161</v>
      </c>
      <c r="B4807" t="s">
        <v>13408</v>
      </c>
      <c r="C4807" t="s">
        <v>14869</v>
      </c>
      <c r="D4807" t="s">
        <v>15109</v>
      </c>
      <c r="E4807" t="s">
        <v>13410</v>
      </c>
      <c r="F4807" t="s">
        <v>6242</v>
      </c>
      <c r="G4807" t="s">
        <v>15110</v>
      </c>
      <c r="H4807">
        <v>0</v>
      </c>
      <c r="I4807">
        <v>0</v>
      </c>
      <c r="J4807">
        <v>0</v>
      </c>
      <c r="K4807">
        <v>0</v>
      </c>
      <c r="L4807">
        <v>0</v>
      </c>
      <c r="M4807">
        <v>0</v>
      </c>
    </row>
    <row r="4808" spans="1:13" x14ac:dyDescent="0.2">
      <c r="A4808">
        <v>6792155</v>
      </c>
      <c r="B4808" t="s">
        <v>13408</v>
      </c>
      <c r="C4808" t="s">
        <v>14869</v>
      </c>
      <c r="D4808" t="s">
        <v>15111</v>
      </c>
      <c r="E4808" t="s">
        <v>13410</v>
      </c>
      <c r="F4808" t="s">
        <v>6242</v>
      </c>
      <c r="G4808" t="s">
        <v>15112</v>
      </c>
      <c r="H4808">
        <v>0</v>
      </c>
      <c r="I4808">
        <v>0</v>
      </c>
      <c r="J4808">
        <v>0</v>
      </c>
      <c r="K4808">
        <v>0</v>
      </c>
      <c r="L4808">
        <v>0</v>
      </c>
      <c r="M4808">
        <v>0</v>
      </c>
    </row>
    <row r="4809" spans="1:13" x14ac:dyDescent="0.2">
      <c r="A4809">
        <v>6792152</v>
      </c>
      <c r="B4809" t="s">
        <v>13408</v>
      </c>
      <c r="C4809" t="s">
        <v>14869</v>
      </c>
      <c r="D4809" t="s">
        <v>15113</v>
      </c>
      <c r="E4809" t="s">
        <v>13410</v>
      </c>
      <c r="F4809" t="s">
        <v>6242</v>
      </c>
      <c r="G4809" t="s">
        <v>15114</v>
      </c>
      <c r="H4809">
        <v>0</v>
      </c>
      <c r="I4809">
        <v>0</v>
      </c>
      <c r="J4809">
        <v>0</v>
      </c>
      <c r="K4809">
        <v>0</v>
      </c>
      <c r="L4809">
        <v>0</v>
      </c>
      <c r="M4809">
        <v>0</v>
      </c>
    </row>
    <row r="4810" spans="1:13" x14ac:dyDescent="0.2">
      <c r="A4810">
        <v>6700852</v>
      </c>
      <c r="B4810" t="s">
        <v>13408</v>
      </c>
      <c r="C4810" t="s">
        <v>14869</v>
      </c>
      <c r="D4810" t="s">
        <v>15115</v>
      </c>
      <c r="E4810" t="s">
        <v>13410</v>
      </c>
      <c r="F4810" t="s">
        <v>6242</v>
      </c>
      <c r="G4810" t="s">
        <v>15116</v>
      </c>
      <c r="H4810">
        <v>0</v>
      </c>
      <c r="I4810">
        <v>0</v>
      </c>
      <c r="J4810">
        <v>0</v>
      </c>
      <c r="K4810">
        <v>0</v>
      </c>
      <c r="L4810">
        <v>0</v>
      </c>
      <c r="M4810">
        <v>0</v>
      </c>
    </row>
    <row r="4811" spans="1:13" x14ac:dyDescent="0.2">
      <c r="A4811">
        <v>6700854</v>
      </c>
      <c r="B4811" t="s">
        <v>13408</v>
      </c>
      <c r="C4811" t="s">
        <v>14869</v>
      </c>
      <c r="D4811" t="s">
        <v>15117</v>
      </c>
      <c r="E4811" t="s">
        <v>13410</v>
      </c>
      <c r="F4811" t="s">
        <v>6242</v>
      </c>
      <c r="G4811" t="s">
        <v>15118</v>
      </c>
      <c r="H4811">
        <v>0</v>
      </c>
      <c r="I4811">
        <v>0</v>
      </c>
      <c r="J4811">
        <v>1</v>
      </c>
      <c r="K4811">
        <v>0</v>
      </c>
      <c r="L4811">
        <v>0</v>
      </c>
      <c r="M4811">
        <v>0</v>
      </c>
    </row>
    <row r="4812" spans="1:13" x14ac:dyDescent="0.2">
      <c r="A4812">
        <v>6700043</v>
      </c>
      <c r="B4812" t="s">
        <v>13408</v>
      </c>
      <c r="C4812" t="s">
        <v>14869</v>
      </c>
      <c r="D4812" t="s">
        <v>15119</v>
      </c>
      <c r="E4812" t="s">
        <v>13410</v>
      </c>
      <c r="F4812" t="s">
        <v>6242</v>
      </c>
      <c r="G4812" t="s">
        <v>15120</v>
      </c>
      <c r="H4812">
        <v>0</v>
      </c>
      <c r="I4812">
        <v>0</v>
      </c>
      <c r="J4812">
        <v>0</v>
      </c>
      <c r="K4812">
        <v>0</v>
      </c>
      <c r="L4812">
        <v>0</v>
      </c>
      <c r="M4812">
        <v>0</v>
      </c>
    </row>
    <row r="4813" spans="1:13" x14ac:dyDescent="0.2">
      <c r="A4813">
        <v>6700035</v>
      </c>
      <c r="B4813" t="s">
        <v>13408</v>
      </c>
      <c r="C4813" t="s">
        <v>14869</v>
      </c>
      <c r="D4813" t="s">
        <v>15121</v>
      </c>
      <c r="E4813" t="s">
        <v>13410</v>
      </c>
      <c r="F4813" t="s">
        <v>6242</v>
      </c>
      <c r="G4813" t="s">
        <v>15122</v>
      </c>
      <c r="H4813">
        <v>0</v>
      </c>
      <c r="I4813">
        <v>0</v>
      </c>
      <c r="J4813">
        <v>0</v>
      </c>
      <c r="K4813">
        <v>0</v>
      </c>
      <c r="L4813">
        <v>0</v>
      </c>
      <c r="M4813">
        <v>0</v>
      </c>
    </row>
    <row r="4814" spans="1:13" x14ac:dyDescent="0.2">
      <c r="A4814">
        <v>6700936</v>
      </c>
      <c r="B4814" t="s">
        <v>13408</v>
      </c>
      <c r="C4814" t="s">
        <v>14869</v>
      </c>
      <c r="D4814" t="s">
        <v>15123</v>
      </c>
      <c r="E4814" t="s">
        <v>13410</v>
      </c>
      <c r="F4814" t="s">
        <v>6242</v>
      </c>
      <c r="G4814" t="s">
        <v>15124</v>
      </c>
      <c r="H4814">
        <v>0</v>
      </c>
      <c r="I4814">
        <v>0</v>
      </c>
      <c r="J4814">
        <v>0</v>
      </c>
      <c r="K4814">
        <v>0</v>
      </c>
      <c r="L4814">
        <v>0</v>
      </c>
      <c r="M4814">
        <v>0</v>
      </c>
    </row>
    <row r="4815" spans="1:13" x14ac:dyDescent="0.2">
      <c r="A4815">
        <v>6700001</v>
      </c>
      <c r="B4815" t="s">
        <v>13408</v>
      </c>
      <c r="C4815" t="s">
        <v>14869</v>
      </c>
      <c r="D4815" t="s">
        <v>15125</v>
      </c>
      <c r="E4815" t="s">
        <v>13410</v>
      </c>
      <c r="F4815" t="s">
        <v>6242</v>
      </c>
      <c r="G4815" t="s">
        <v>15126</v>
      </c>
      <c r="H4815">
        <v>0</v>
      </c>
      <c r="I4815">
        <v>0</v>
      </c>
      <c r="J4815">
        <v>0</v>
      </c>
      <c r="K4815">
        <v>0</v>
      </c>
      <c r="L4815">
        <v>0</v>
      </c>
      <c r="M4815">
        <v>0</v>
      </c>
    </row>
    <row r="4816" spans="1:13" x14ac:dyDescent="0.2">
      <c r="A4816">
        <v>6700003</v>
      </c>
      <c r="B4816" t="s">
        <v>13408</v>
      </c>
      <c r="C4816" t="s">
        <v>14869</v>
      </c>
      <c r="D4816" t="s">
        <v>15127</v>
      </c>
      <c r="E4816" t="s">
        <v>13410</v>
      </c>
      <c r="F4816" t="s">
        <v>6242</v>
      </c>
      <c r="G4816" t="s">
        <v>15128</v>
      </c>
      <c r="H4816">
        <v>0</v>
      </c>
      <c r="I4816">
        <v>0</v>
      </c>
      <c r="J4816">
        <v>0</v>
      </c>
      <c r="K4816">
        <v>0</v>
      </c>
      <c r="L4816">
        <v>0</v>
      </c>
      <c r="M4816">
        <v>0</v>
      </c>
    </row>
    <row r="4817" spans="1:13" x14ac:dyDescent="0.2">
      <c r="A4817">
        <v>6700022</v>
      </c>
      <c r="B4817" t="s">
        <v>13408</v>
      </c>
      <c r="C4817" t="s">
        <v>14869</v>
      </c>
      <c r="D4817" t="s">
        <v>15129</v>
      </c>
      <c r="E4817" t="s">
        <v>13410</v>
      </c>
      <c r="F4817" t="s">
        <v>6242</v>
      </c>
      <c r="G4817" t="s">
        <v>15130</v>
      </c>
      <c r="H4817">
        <v>0</v>
      </c>
      <c r="I4817">
        <v>0</v>
      </c>
      <c r="J4817">
        <v>0</v>
      </c>
      <c r="K4817">
        <v>0</v>
      </c>
      <c r="L4817">
        <v>0</v>
      </c>
      <c r="M4817">
        <v>0</v>
      </c>
    </row>
    <row r="4818" spans="1:13" x14ac:dyDescent="0.2">
      <c r="A4818">
        <v>6700924</v>
      </c>
      <c r="B4818" t="s">
        <v>13408</v>
      </c>
      <c r="C4818" t="s">
        <v>14869</v>
      </c>
      <c r="D4818" t="s">
        <v>9782</v>
      </c>
      <c r="E4818" t="s">
        <v>13410</v>
      </c>
      <c r="F4818" t="s">
        <v>6242</v>
      </c>
      <c r="G4818" t="s">
        <v>9783</v>
      </c>
      <c r="H4818">
        <v>0</v>
      </c>
      <c r="I4818">
        <v>0</v>
      </c>
      <c r="J4818">
        <v>0</v>
      </c>
      <c r="K4818">
        <v>0</v>
      </c>
      <c r="L4818">
        <v>0</v>
      </c>
      <c r="M4818">
        <v>0</v>
      </c>
    </row>
    <row r="4819" spans="1:13" x14ac:dyDescent="0.2">
      <c r="A4819">
        <v>6700923</v>
      </c>
      <c r="B4819" t="s">
        <v>13408</v>
      </c>
      <c r="C4819" t="s">
        <v>14869</v>
      </c>
      <c r="D4819" t="s">
        <v>15131</v>
      </c>
      <c r="E4819" t="s">
        <v>13410</v>
      </c>
      <c r="F4819" t="s">
        <v>6242</v>
      </c>
      <c r="G4819" t="s">
        <v>9344</v>
      </c>
      <c r="H4819">
        <v>0</v>
      </c>
      <c r="I4819">
        <v>0</v>
      </c>
      <c r="J4819">
        <v>0</v>
      </c>
      <c r="K4819">
        <v>0</v>
      </c>
      <c r="L4819">
        <v>0</v>
      </c>
      <c r="M4819">
        <v>0</v>
      </c>
    </row>
    <row r="4820" spans="1:13" x14ac:dyDescent="0.2">
      <c r="A4820">
        <v>6700857</v>
      </c>
      <c r="B4820" t="s">
        <v>13408</v>
      </c>
      <c r="C4820" t="s">
        <v>14869</v>
      </c>
      <c r="D4820" t="s">
        <v>15132</v>
      </c>
      <c r="E4820" t="s">
        <v>13410</v>
      </c>
      <c r="F4820" t="s">
        <v>6242</v>
      </c>
      <c r="G4820" t="s">
        <v>15133</v>
      </c>
      <c r="H4820">
        <v>0</v>
      </c>
      <c r="I4820">
        <v>0</v>
      </c>
      <c r="J4820">
        <v>0</v>
      </c>
      <c r="K4820">
        <v>0</v>
      </c>
      <c r="L4820">
        <v>0</v>
      </c>
      <c r="M4820">
        <v>0</v>
      </c>
    </row>
    <row r="4821" spans="1:13" x14ac:dyDescent="0.2">
      <c r="A4821">
        <v>6700981</v>
      </c>
      <c r="B4821" t="s">
        <v>13408</v>
      </c>
      <c r="C4821" t="s">
        <v>14869</v>
      </c>
      <c r="D4821" t="s">
        <v>15134</v>
      </c>
      <c r="E4821" t="s">
        <v>13410</v>
      </c>
      <c r="F4821" t="s">
        <v>6242</v>
      </c>
      <c r="G4821" t="s">
        <v>15135</v>
      </c>
      <c r="H4821">
        <v>0</v>
      </c>
      <c r="I4821">
        <v>0</v>
      </c>
      <c r="J4821">
        <v>0</v>
      </c>
      <c r="K4821">
        <v>0</v>
      </c>
      <c r="L4821">
        <v>0</v>
      </c>
      <c r="M4821">
        <v>0</v>
      </c>
    </row>
    <row r="4822" spans="1:13" x14ac:dyDescent="0.2">
      <c r="A4822">
        <v>6700025</v>
      </c>
      <c r="B4822" t="s">
        <v>13408</v>
      </c>
      <c r="C4822" t="s">
        <v>14869</v>
      </c>
      <c r="D4822" t="s">
        <v>15136</v>
      </c>
      <c r="E4822" t="s">
        <v>13410</v>
      </c>
      <c r="F4822" t="s">
        <v>6242</v>
      </c>
      <c r="G4822" t="s">
        <v>7842</v>
      </c>
      <c r="H4822">
        <v>0</v>
      </c>
      <c r="I4822">
        <v>0</v>
      </c>
      <c r="J4822">
        <v>0</v>
      </c>
      <c r="K4822">
        <v>0</v>
      </c>
      <c r="L4822">
        <v>0</v>
      </c>
      <c r="M4822">
        <v>0</v>
      </c>
    </row>
    <row r="4823" spans="1:13" x14ac:dyDescent="0.2">
      <c r="A4823">
        <v>6700835</v>
      </c>
      <c r="B4823" t="s">
        <v>13408</v>
      </c>
      <c r="C4823" t="s">
        <v>14869</v>
      </c>
      <c r="D4823" t="s">
        <v>6587</v>
      </c>
      <c r="E4823" t="s">
        <v>13410</v>
      </c>
      <c r="F4823" t="s">
        <v>6242</v>
      </c>
      <c r="G4823" t="s">
        <v>6588</v>
      </c>
      <c r="H4823">
        <v>0</v>
      </c>
      <c r="I4823">
        <v>0</v>
      </c>
      <c r="J4823">
        <v>0</v>
      </c>
      <c r="K4823">
        <v>0</v>
      </c>
      <c r="L4823">
        <v>0</v>
      </c>
      <c r="M4823">
        <v>0</v>
      </c>
    </row>
    <row r="4824" spans="1:13" x14ac:dyDescent="0.2">
      <c r="A4824">
        <v>6700014</v>
      </c>
      <c r="B4824" t="s">
        <v>13408</v>
      </c>
      <c r="C4824" t="s">
        <v>14869</v>
      </c>
      <c r="D4824" t="s">
        <v>9004</v>
      </c>
      <c r="E4824" t="s">
        <v>13410</v>
      </c>
      <c r="F4824" t="s">
        <v>6242</v>
      </c>
      <c r="G4824" t="s">
        <v>9005</v>
      </c>
      <c r="H4824">
        <v>0</v>
      </c>
      <c r="I4824">
        <v>0</v>
      </c>
      <c r="J4824">
        <v>0</v>
      </c>
      <c r="K4824">
        <v>0</v>
      </c>
      <c r="L4824">
        <v>0</v>
      </c>
      <c r="M4824">
        <v>0</v>
      </c>
    </row>
    <row r="4825" spans="1:13" x14ac:dyDescent="0.2">
      <c r="A4825">
        <v>6700931</v>
      </c>
      <c r="B4825" t="s">
        <v>13408</v>
      </c>
      <c r="C4825" t="s">
        <v>14869</v>
      </c>
      <c r="D4825" t="s">
        <v>15137</v>
      </c>
      <c r="E4825" t="s">
        <v>13410</v>
      </c>
      <c r="F4825" t="s">
        <v>6242</v>
      </c>
      <c r="G4825" t="s">
        <v>15138</v>
      </c>
      <c r="H4825">
        <v>0</v>
      </c>
      <c r="I4825">
        <v>0</v>
      </c>
      <c r="J4825">
        <v>0</v>
      </c>
      <c r="K4825">
        <v>0</v>
      </c>
      <c r="L4825">
        <v>0</v>
      </c>
      <c r="M4825">
        <v>0</v>
      </c>
    </row>
    <row r="4826" spans="1:13" x14ac:dyDescent="0.2">
      <c r="A4826">
        <v>6700016</v>
      </c>
      <c r="B4826" t="s">
        <v>13408</v>
      </c>
      <c r="C4826" t="s">
        <v>14869</v>
      </c>
      <c r="D4826" t="s">
        <v>15139</v>
      </c>
      <c r="E4826" t="s">
        <v>13410</v>
      </c>
      <c r="F4826" t="s">
        <v>6242</v>
      </c>
      <c r="G4826" t="s">
        <v>15140</v>
      </c>
      <c r="H4826">
        <v>0</v>
      </c>
      <c r="I4826">
        <v>0</v>
      </c>
      <c r="J4826">
        <v>0</v>
      </c>
      <c r="K4826">
        <v>0</v>
      </c>
      <c r="L4826">
        <v>0</v>
      </c>
      <c r="M4826">
        <v>0</v>
      </c>
    </row>
    <row r="4827" spans="1:13" x14ac:dyDescent="0.2">
      <c r="A4827">
        <v>6700994</v>
      </c>
      <c r="B4827" t="s">
        <v>13408</v>
      </c>
      <c r="C4827" t="s">
        <v>14869</v>
      </c>
      <c r="D4827" t="s">
        <v>15141</v>
      </c>
      <c r="E4827" t="s">
        <v>13410</v>
      </c>
      <c r="F4827" t="s">
        <v>6242</v>
      </c>
      <c r="G4827" t="s">
        <v>15142</v>
      </c>
      <c r="H4827">
        <v>0</v>
      </c>
      <c r="I4827">
        <v>0</v>
      </c>
      <c r="J4827">
        <v>0</v>
      </c>
      <c r="K4827">
        <v>0</v>
      </c>
      <c r="L4827">
        <v>0</v>
      </c>
      <c r="M4827">
        <v>0</v>
      </c>
    </row>
    <row r="4828" spans="1:13" x14ac:dyDescent="0.2">
      <c r="A4828">
        <v>6700940</v>
      </c>
      <c r="B4828" t="s">
        <v>13408</v>
      </c>
      <c r="C4828" t="s">
        <v>14869</v>
      </c>
      <c r="D4828" t="s">
        <v>15143</v>
      </c>
      <c r="E4828" t="s">
        <v>13410</v>
      </c>
      <c r="F4828" t="s">
        <v>6242</v>
      </c>
      <c r="G4828" t="s">
        <v>15144</v>
      </c>
      <c r="H4828">
        <v>0</v>
      </c>
      <c r="I4828">
        <v>0</v>
      </c>
      <c r="J4828">
        <v>0</v>
      </c>
      <c r="K4828">
        <v>0</v>
      </c>
      <c r="L4828">
        <v>0</v>
      </c>
      <c r="M4828">
        <v>0</v>
      </c>
    </row>
    <row r="4829" spans="1:13" x14ac:dyDescent="0.2">
      <c r="A4829">
        <v>6700949</v>
      </c>
      <c r="B4829" t="s">
        <v>13408</v>
      </c>
      <c r="C4829" t="s">
        <v>14869</v>
      </c>
      <c r="D4829" t="s">
        <v>15145</v>
      </c>
      <c r="E4829" t="s">
        <v>13410</v>
      </c>
      <c r="F4829" t="s">
        <v>6242</v>
      </c>
      <c r="G4829" t="s">
        <v>15146</v>
      </c>
      <c r="H4829">
        <v>0</v>
      </c>
      <c r="I4829">
        <v>0</v>
      </c>
      <c r="J4829">
        <v>0</v>
      </c>
      <c r="K4829">
        <v>0</v>
      </c>
      <c r="L4829">
        <v>0</v>
      </c>
      <c r="M4829">
        <v>0</v>
      </c>
    </row>
    <row r="4830" spans="1:13" x14ac:dyDescent="0.2">
      <c r="A4830">
        <v>6700953</v>
      </c>
      <c r="B4830" t="s">
        <v>13408</v>
      </c>
      <c r="C4830" t="s">
        <v>14869</v>
      </c>
      <c r="D4830" t="s">
        <v>15147</v>
      </c>
      <c r="E4830" t="s">
        <v>13410</v>
      </c>
      <c r="F4830" t="s">
        <v>6242</v>
      </c>
      <c r="G4830" t="s">
        <v>15148</v>
      </c>
      <c r="H4830">
        <v>1</v>
      </c>
      <c r="I4830">
        <v>0</v>
      </c>
      <c r="J4830">
        <v>1</v>
      </c>
      <c r="K4830">
        <v>0</v>
      </c>
      <c r="L4830">
        <v>0</v>
      </c>
      <c r="M4830">
        <v>0</v>
      </c>
    </row>
    <row r="4831" spans="1:13" x14ac:dyDescent="0.2">
      <c r="A4831">
        <v>6728041</v>
      </c>
      <c r="B4831" t="s">
        <v>13408</v>
      </c>
      <c r="C4831" t="s">
        <v>14869</v>
      </c>
      <c r="D4831" t="s">
        <v>15149</v>
      </c>
      <c r="E4831" t="s">
        <v>13410</v>
      </c>
      <c r="F4831" t="s">
        <v>6242</v>
      </c>
      <c r="G4831" t="s">
        <v>15150</v>
      </c>
      <c r="H4831">
        <v>1</v>
      </c>
      <c r="I4831">
        <v>0</v>
      </c>
      <c r="J4831">
        <v>1</v>
      </c>
      <c r="K4831">
        <v>0</v>
      </c>
      <c r="L4831">
        <v>0</v>
      </c>
      <c r="M4831">
        <v>0</v>
      </c>
    </row>
    <row r="4832" spans="1:13" x14ac:dyDescent="0.2">
      <c r="A4832">
        <v>6700904</v>
      </c>
      <c r="B4832" t="s">
        <v>13408</v>
      </c>
      <c r="C4832" t="s">
        <v>14869</v>
      </c>
      <c r="D4832" t="s">
        <v>15151</v>
      </c>
      <c r="E4832" t="s">
        <v>13410</v>
      </c>
      <c r="F4832" t="s">
        <v>6242</v>
      </c>
      <c r="G4832" t="s">
        <v>15152</v>
      </c>
      <c r="H4832">
        <v>0</v>
      </c>
      <c r="I4832">
        <v>0</v>
      </c>
      <c r="J4832">
        <v>0</v>
      </c>
      <c r="K4832">
        <v>0</v>
      </c>
      <c r="L4832">
        <v>0</v>
      </c>
      <c r="M4832">
        <v>0</v>
      </c>
    </row>
    <row r="4833" spans="1:13" x14ac:dyDescent="0.2">
      <c r="A4833">
        <v>6728078</v>
      </c>
      <c r="B4833" t="s">
        <v>13408</v>
      </c>
      <c r="C4833" t="s">
        <v>14869</v>
      </c>
      <c r="D4833" t="s">
        <v>15153</v>
      </c>
      <c r="E4833" t="s">
        <v>13410</v>
      </c>
      <c r="F4833" t="s">
        <v>6242</v>
      </c>
      <c r="G4833" t="s">
        <v>15154</v>
      </c>
      <c r="H4833">
        <v>0</v>
      </c>
      <c r="I4833">
        <v>0</v>
      </c>
      <c r="J4833">
        <v>0</v>
      </c>
      <c r="K4833">
        <v>0</v>
      </c>
      <c r="L4833">
        <v>0</v>
      </c>
      <c r="M4833">
        <v>0</v>
      </c>
    </row>
    <row r="4834" spans="1:13" x14ac:dyDescent="0.2">
      <c r="A4834">
        <v>6728092</v>
      </c>
      <c r="B4834" t="s">
        <v>13408</v>
      </c>
      <c r="C4834" t="s">
        <v>14869</v>
      </c>
      <c r="D4834" t="s">
        <v>15155</v>
      </c>
      <c r="E4834" t="s">
        <v>13410</v>
      </c>
      <c r="F4834" t="s">
        <v>6242</v>
      </c>
      <c r="G4834" t="s">
        <v>15156</v>
      </c>
      <c r="H4834">
        <v>0</v>
      </c>
      <c r="I4834">
        <v>0</v>
      </c>
      <c r="J4834">
        <v>1</v>
      </c>
      <c r="K4834">
        <v>0</v>
      </c>
      <c r="L4834">
        <v>0</v>
      </c>
      <c r="M4834">
        <v>0</v>
      </c>
    </row>
    <row r="4835" spans="1:13" x14ac:dyDescent="0.2">
      <c r="A4835">
        <v>6728084</v>
      </c>
      <c r="B4835" t="s">
        <v>13408</v>
      </c>
      <c r="C4835" t="s">
        <v>14869</v>
      </c>
      <c r="D4835" t="s">
        <v>15157</v>
      </c>
      <c r="E4835" t="s">
        <v>13410</v>
      </c>
      <c r="F4835" t="s">
        <v>6242</v>
      </c>
      <c r="G4835" t="s">
        <v>15158</v>
      </c>
      <c r="H4835">
        <v>0</v>
      </c>
      <c r="I4835">
        <v>0</v>
      </c>
      <c r="J4835">
        <v>1</v>
      </c>
      <c r="K4835">
        <v>0</v>
      </c>
      <c r="L4835">
        <v>0</v>
      </c>
      <c r="M4835">
        <v>0</v>
      </c>
    </row>
    <row r="4836" spans="1:13" x14ac:dyDescent="0.2">
      <c r="A4836">
        <v>6728087</v>
      </c>
      <c r="B4836" t="s">
        <v>13408</v>
      </c>
      <c r="C4836" t="s">
        <v>14869</v>
      </c>
      <c r="D4836" t="s">
        <v>15159</v>
      </c>
      <c r="E4836" t="s">
        <v>13410</v>
      </c>
      <c r="F4836" t="s">
        <v>6242</v>
      </c>
      <c r="G4836" t="s">
        <v>15160</v>
      </c>
      <c r="H4836">
        <v>0</v>
      </c>
      <c r="I4836">
        <v>0</v>
      </c>
      <c r="J4836">
        <v>1</v>
      </c>
      <c r="K4836">
        <v>0</v>
      </c>
      <c r="L4836">
        <v>0</v>
      </c>
      <c r="M4836">
        <v>0</v>
      </c>
    </row>
    <row r="4837" spans="1:13" x14ac:dyDescent="0.2">
      <c r="A4837">
        <v>6728088</v>
      </c>
      <c r="B4837" t="s">
        <v>13408</v>
      </c>
      <c r="C4837" t="s">
        <v>14869</v>
      </c>
      <c r="D4837" t="s">
        <v>15161</v>
      </c>
      <c r="E4837" t="s">
        <v>13410</v>
      </c>
      <c r="F4837" t="s">
        <v>6242</v>
      </c>
      <c r="G4837" t="s">
        <v>15162</v>
      </c>
      <c r="H4837">
        <v>0</v>
      </c>
      <c r="I4837">
        <v>0</v>
      </c>
      <c r="J4837">
        <v>1</v>
      </c>
      <c r="K4837">
        <v>0</v>
      </c>
      <c r="L4837">
        <v>0</v>
      </c>
      <c r="M4837">
        <v>0</v>
      </c>
    </row>
    <row r="4838" spans="1:13" x14ac:dyDescent="0.2">
      <c r="A4838">
        <v>6728091</v>
      </c>
      <c r="B4838" t="s">
        <v>13408</v>
      </c>
      <c r="C4838" t="s">
        <v>14869</v>
      </c>
      <c r="D4838" t="s">
        <v>15163</v>
      </c>
      <c r="E4838" t="s">
        <v>13410</v>
      </c>
      <c r="F4838" t="s">
        <v>6242</v>
      </c>
      <c r="G4838" t="s">
        <v>15164</v>
      </c>
      <c r="H4838">
        <v>0</v>
      </c>
      <c r="I4838">
        <v>0</v>
      </c>
      <c r="J4838">
        <v>0</v>
      </c>
      <c r="K4838">
        <v>0</v>
      </c>
      <c r="L4838">
        <v>0</v>
      </c>
      <c r="M4838">
        <v>0</v>
      </c>
    </row>
    <row r="4839" spans="1:13" x14ac:dyDescent="0.2">
      <c r="A4839">
        <v>6728089</v>
      </c>
      <c r="B4839" t="s">
        <v>13408</v>
      </c>
      <c r="C4839" t="s">
        <v>14869</v>
      </c>
      <c r="D4839" t="s">
        <v>15165</v>
      </c>
      <c r="E4839" t="s">
        <v>13410</v>
      </c>
      <c r="F4839" t="s">
        <v>6242</v>
      </c>
      <c r="G4839" t="s">
        <v>15166</v>
      </c>
      <c r="H4839">
        <v>0</v>
      </c>
      <c r="I4839">
        <v>0</v>
      </c>
      <c r="J4839">
        <v>0</v>
      </c>
      <c r="K4839">
        <v>0</v>
      </c>
      <c r="L4839">
        <v>0</v>
      </c>
      <c r="M4839">
        <v>0</v>
      </c>
    </row>
    <row r="4840" spans="1:13" x14ac:dyDescent="0.2">
      <c r="A4840">
        <v>6728080</v>
      </c>
      <c r="B4840" t="s">
        <v>13408</v>
      </c>
      <c r="C4840" t="s">
        <v>14869</v>
      </c>
      <c r="D4840" t="s">
        <v>15167</v>
      </c>
      <c r="E4840" t="s">
        <v>13410</v>
      </c>
      <c r="F4840" t="s">
        <v>6242</v>
      </c>
      <c r="G4840" t="s">
        <v>15168</v>
      </c>
      <c r="H4840">
        <v>0</v>
      </c>
      <c r="I4840">
        <v>0</v>
      </c>
      <c r="J4840">
        <v>1</v>
      </c>
      <c r="K4840">
        <v>0</v>
      </c>
      <c r="L4840">
        <v>0</v>
      </c>
      <c r="M4840">
        <v>0</v>
      </c>
    </row>
    <row r="4841" spans="1:13" x14ac:dyDescent="0.2">
      <c r="A4841">
        <v>6728037</v>
      </c>
      <c r="B4841" t="s">
        <v>13408</v>
      </c>
      <c r="C4841" t="s">
        <v>14869</v>
      </c>
      <c r="D4841" t="s">
        <v>15169</v>
      </c>
      <c r="E4841" t="s">
        <v>13410</v>
      </c>
      <c r="F4841" t="s">
        <v>6242</v>
      </c>
      <c r="G4841" t="s">
        <v>15170</v>
      </c>
      <c r="H4841">
        <v>0</v>
      </c>
      <c r="I4841">
        <v>0</v>
      </c>
      <c r="J4841">
        <v>0</v>
      </c>
      <c r="K4841">
        <v>0</v>
      </c>
      <c r="L4841">
        <v>0</v>
      </c>
      <c r="M4841">
        <v>0</v>
      </c>
    </row>
    <row r="4842" spans="1:13" x14ac:dyDescent="0.2">
      <c r="A4842">
        <v>6728030</v>
      </c>
      <c r="B4842" t="s">
        <v>13408</v>
      </c>
      <c r="C4842" t="s">
        <v>14869</v>
      </c>
      <c r="D4842" t="s">
        <v>15171</v>
      </c>
      <c r="E4842" t="s">
        <v>13410</v>
      </c>
      <c r="F4842" t="s">
        <v>6242</v>
      </c>
      <c r="G4842" t="s">
        <v>15172</v>
      </c>
      <c r="H4842">
        <v>0</v>
      </c>
      <c r="I4842">
        <v>0</v>
      </c>
      <c r="J4842">
        <v>0</v>
      </c>
      <c r="K4842">
        <v>0</v>
      </c>
      <c r="L4842">
        <v>0</v>
      </c>
      <c r="M4842">
        <v>0</v>
      </c>
    </row>
    <row r="4843" spans="1:13" x14ac:dyDescent="0.2">
      <c r="A4843">
        <v>6728038</v>
      </c>
      <c r="B4843" t="s">
        <v>13408</v>
      </c>
      <c r="C4843" t="s">
        <v>14869</v>
      </c>
      <c r="D4843" t="s">
        <v>15173</v>
      </c>
      <c r="E4843" t="s">
        <v>13410</v>
      </c>
      <c r="F4843" t="s">
        <v>6242</v>
      </c>
      <c r="G4843" t="s">
        <v>15174</v>
      </c>
      <c r="H4843">
        <v>0</v>
      </c>
      <c r="I4843">
        <v>0</v>
      </c>
      <c r="J4843">
        <v>0</v>
      </c>
      <c r="K4843">
        <v>0</v>
      </c>
      <c r="L4843">
        <v>0</v>
      </c>
      <c r="M4843">
        <v>0</v>
      </c>
    </row>
    <row r="4844" spans="1:13" x14ac:dyDescent="0.2">
      <c r="A4844">
        <v>6728059</v>
      </c>
      <c r="B4844" t="s">
        <v>13408</v>
      </c>
      <c r="C4844" t="s">
        <v>14869</v>
      </c>
      <c r="D4844" t="s">
        <v>15175</v>
      </c>
      <c r="E4844" t="s">
        <v>13410</v>
      </c>
      <c r="F4844" t="s">
        <v>6242</v>
      </c>
      <c r="G4844" t="s">
        <v>15176</v>
      </c>
      <c r="H4844">
        <v>0</v>
      </c>
      <c r="I4844">
        <v>0</v>
      </c>
      <c r="J4844">
        <v>0</v>
      </c>
      <c r="K4844">
        <v>0</v>
      </c>
      <c r="L4844">
        <v>0</v>
      </c>
      <c r="M4844">
        <v>0</v>
      </c>
    </row>
    <row r="4845" spans="1:13" x14ac:dyDescent="0.2">
      <c r="A4845">
        <v>6728058</v>
      </c>
      <c r="B4845" t="s">
        <v>13408</v>
      </c>
      <c r="C4845" t="s">
        <v>14869</v>
      </c>
      <c r="D4845" t="s">
        <v>15177</v>
      </c>
      <c r="E4845" t="s">
        <v>13410</v>
      </c>
      <c r="F4845" t="s">
        <v>6242</v>
      </c>
      <c r="G4845" t="s">
        <v>15178</v>
      </c>
      <c r="H4845">
        <v>0</v>
      </c>
      <c r="I4845">
        <v>0</v>
      </c>
      <c r="J4845">
        <v>0</v>
      </c>
      <c r="K4845">
        <v>0</v>
      </c>
      <c r="L4845">
        <v>0</v>
      </c>
      <c r="M4845">
        <v>0</v>
      </c>
    </row>
    <row r="4846" spans="1:13" x14ac:dyDescent="0.2">
      <c r="A4846">
        <v>6728039</v>
      </c>
      <c r="B4846" t="s">
        <v>13408</v>
      </c>
      <c r="C4846" t="s">
        <v>14869</v>
      </c>
      <c r="D4846" t="s">
        <v>15179</v>
      </c>
      <c r="E4846" t="s">
        <v>13410</v>
      </c>
      <c r="F4846" t="s">
        <v>6242</v>
      </c>
      <c r="G4846" t="s">
        <v>15180</v>
      </c>
      <c r="H4846">
        <v>0</v>
      </c>
      <c r="I4846">
        <v>0</v>
      </c>
      <c r="J4846">
        <v>0</v>
      </c>
      <c r="K4846">
        <v>0</v>
      </c>
      <c r="L4846">
        <v>0</v>
      </c>
      <c r="M4846">
        <v>0</v>
      </c>
    </row>
    <row r="4847" spans="1:13" x14ac:dyDescent="0.2">
      <c r="A4847">
        <v>6728079</v>
      </c>
      <c r="B4847" t="s">
        <v>13408</v>
      </c>
      <c r="C4847" t="s">
        <v>14869</v>
      </c>
      <c r="D4847" t="s">
        <v>15181</v>
      </c>
      <c r="E4847" t="s">
        <v>13410</v>
      </c>
      <c r="F4847" t="s">
        <v>6242</v>
      </c>
      <c r="G4847" t="s">
        <v>15182</v>
      </c>
      <c r="H4847">
        <v>0</v>
      </c>
      <c r="I4847">
        <v>0</v>
      </c>
      <c r="J4847">
        <v>1</v>
      </c>
      <c r="K4847">
        <v>0</v>
      </c>
      <c r="L4847">
        <v>0</v>
      </c>
      <c r="M4847">
        <v>0</v>
      </c>
    </row>
    <row r="4848" spans="1:13" x14ac:dyDescent="0.2">
      <c r="A4848">
        <v>6728090</v>
      </c>
      <c r="B4848" t="s">
        <v>13408</v>
      </c>
      <c r="C4848" t="s">
        <v>14869</v>
      </c>
      <c r="D4848" t="s">
        <v>15183</v>
      </c>
      <c r="E4848" t="s">
        <v>13410</v>
      </c>
      <c r="F4848" t="s">
        <v>6242</v>
      </c>
      <c r="G4848" t="s">
        <v>15184</v>
      </c>
      <c r="H4848">
        <v>0</v>
      </c>
      <c r="I4848">
        <v>0</v>
      </c>
      <c r="J4848">
        <v>1</v>
      </c>
      <c r="K4848">
        <v>0</v>
      </c>
      <c r="L4848">
        <v>0</v>
      </c>
      <c r="M4848">
        <v>0</v>
      </c>
    </row>
    <row r="4849" spans="1:13" x14ac:dyDescent="0.2">
      <c r="A4849">
        <v>6728076</v>
      </c>
      <c r="B4849" t="s">
        <v>13408</v>
      </c>
      <c r="C4849" t="s">
        <v>14869</v>
      </c>
      <c r="D4849" t="s">
        <v>15185</v>
      </c>
      <c r="E4849" t="s">
        <v>13410</v>
      </c>
      <c r="F4849" t="s">
        <v>6242</v>
      </c>
      <c r="G4849" t="s">
        <v>15186</v>
      </c>
      <c r="H4849">
        <v>0</v>
      </c>
      <c r="I4849">
        <v>0</v>
      </c>
      <c r="J4849">
        <v>0</v>
      </c>
      <c r="K4849">
        <v>0</v>
      </c>
      <c r="L4849">
        <v>0</v>
      </c>
      <c r="M4849">
        <v>0</v>
      </c>
    </row>
    <row r="4850" spans="1:13" x14ac:dyDescent="0.2">
      <c r="A4850">
        <v>6728057</v>
      </c>
      <c r="B4850" t="s">
        <v>13408</v>
      </c>
      <c r="C4850" t="s">
        <v>14869</v>
      </c>
      <c r="D4850" t="s">
        <v>15187</v>
      </c>
      <c r="E4850" t="s">
        <v>13410</v>
      </c>
      <c r="F4850" t="s">
        <v>6242</v>
      </c>
      <c r="G4850" t="s">
        <v>15188</v>
      </c>
      <c r="H4850">
        <v>0</v>
      </c>
      <c r="I4850">
        <v>0</v>
      </c>
      <c r="J4850">
        <v>0</v>
      </c>
      <c r="K4850">
        <v>0</v>
      </c>
      <c r="L4850">
        <v>0</v>
      </c>
      <c r="M4850">
        <v>0</v>
      </c>
    </row>
    <row r="4851" spans="1:13" x14ac:dyDescent="0.2">
      <c r="A4851">
        <v>6728062</v>
      </c>
      <c r="B4851" t="s">
        <v>13408</v>
      </c>
      <c r="C4851" t="s">
        <v>14869</v>
      </c>
      <c r="D4851" t="s">
        <v>15189</v>
      </c>
      <c r="E4851" t="s">
        <v>13410</v>
      </c>
      <c r="F4851" t="s">
        <v>6242</v>
      </c>
      <c r="G4851" t="s">
        <v>15190</v>
      </c>
      <c r="H4851">
        <v>0</v>
      </c>
      <c r="I4851">
        <v>0</v>
      </c>
      <c r="J4851">
        <v>0</v>
      </c>
      <c r="K4851">
        <v>0</v>
      </c>
      <c r="L4851">
        <v>0</v>
      </c>
      <c r="M4851">
        <v>0</v>
      </c>
    </row>
    <row r="4852" spans="1:13" x14ac:dyDescent="0.2">
      <c r="A4852">
        <v>6728077</v>
      </c>
      <c r="B4852" t="s">
        <v>13408</v>
      </c>
      <c r="C4852" t="s">
        <v>14869</v>
      </c>
      <c r="D4852" t="s">
        <v>15191</v>
      </c>
      <c r="E4852" t="s">
        <v>13410</v>
      </c>
      <c r="F4852" t="s">
        <v>6242</v>
      </c>
      <c r="G4852" t="s">
        <v>15192</v>
      </c>
      <c r="H4852">
        <v>0</v>
      </c>
      <c r="I4852">
        <v>0</v>
      </c>
      <c r="J4852">
        <v>0</v>
      </c>
      <c r="K4852">
        <v>0</v>
      </c>
      <c r="L4852">
        <v>0</v>
      </c>
      <c r="M4852">
        <v>0</v>
      </c>
    </row>
    <row r="4853" spans="1:13" x14ac:dyDescent="0.2">
      <c r="A4853">
        <v>6728071</v>
      </c>
      <c r="B4853" t="s">
        <v>13408</v>
      </c>
      <c r="C4853" t="s">
        <v>14869</v>
      </c>
      <c r="D4853" t="s">
        <v>15193</v>
      </c>
      <c r="E4853" t="s">
        <v>13410</v>
      </c>
      <c r="F4853" t="s">
        <v>6242</v>
      </c>
      <c r="G4853" t="s">
        <v>15194</v>
      </c>
      <c r="H4853">
        <v>0</v>
      </c>
      <c r="I4853">
        <v>0</v>
      </c>
      <c r="J4853">
        <v>1</v>
      </c>
      <c r="K4853">
        <v>0</v>
      </c>
      <c r="L4853">
        <v>0</v>
      </c>
      <c r="M4853">
        <v>0</v>
      </c>
    </row>
    <row r="4854" spans="1:13" x14ac:dyDescent="0.2">
      <c r="A4854">
        <v>6728094</v>
      </c>
      <c r="B4854" t="s">
        <v>13408</v>
      </c>
      <c r="C4854" t="s">
        <v>14869</v>
      </c>
      <c r="D4854" t="s">
        <v>15195</v>
      </c>
      <c r="E4854" t="s">
        <v>13410</v>
      </c>
      <c r="F4854" t="s">
        <v>6242</v>
      </c>
      <c r="G4854" t="s">
        <v>15196</v>
      </c>
      <c r="H4854">
        <v>0</v>
      </c>
      <c r="I4854">
        <v>0</v>
      </c>
      <c r="J4854">
        <v>0</v>
      </c>
      <c r="K4854">
        <v>0</v>
      </c>
      <c r="L4854">
        <v>0</v>
      </c>
      <c r="M4854">
        <v>0</v>
      </c>
    </row>
    <row r="4855" spans="1:13" x14ac:dyDescent="0.2">
      <c r="A4855">
        <v>6728043</v>
      </c>
      <c r="B4855" t="s">
        <v>13408</v>
      </c>
      <c r="C4855" t="s">
        <v>14869</v>
      </c>
      <c r="D4855" t="s">
        <v>15197</v>
      </c>
      <c r="E4855" t="s">
        <v>13410</v>
      </c>
      <c r="F4855" t="s">
        <v>6242</v>
      </c>
      <c r="G4855" t="s">
        <v>15198</v>
      </c>
      <c r="H4855">
        <v>0</v>
      </c>
      <c r="I4855">
        <v>0</v>
      </c>
      <c r="J4855">
        <v>1</v>
      </c>
      <c r="K4855">
        <v>0</v>
      </c>
      <c r="L4855">
        <v>0</v>
      </c>
      <c r="M4855">
        <v>0</v>
      </c>
    </row>
    <row r="4856" spans="1:13" x14ac:dyDescent="0.2">
      <c r="A4856">
        <v>6728047</v>
      </c>
      <c r="B4856" t="s">
        <v>13408</v>
      </c>
      <c r="C4856" t="s">
        <v>14869</v>
      </c>
      <c r="D4856" t="s">
        <v>15199</v>
      </c>
      <c r="E4856" t="s">
        <v>13410</v>
      </c>
      <c r="F4856" t="s">
        <v>6242</v>
      </c>
      <c r="G4856" t="s">
        <v>15200</v>
      </c>
      <c r="H4856">
        <v>0</v>
      </c>
      <c r="I4856">
        <v>0</v>
      </c>
      <c r="J4856">
        <v>0</v>
      </c>
      <c r="K4856">
        <v>0</v>
      </c>
      <c r="L4856">
        <v>0</v>
      </c>
      <c r="M4856">
        <v>0</v>
      </c>
    </row>
    <row r="4857" spans="1:13" x14ac:dyDescent="0.2">
      <c r="A4857">
        <v>6728074</v>
      </c>
      <c r="B4857" t="s">
        <v>13408</v>
      </c>
      <c r="C4857" t="s">
        <v>14869</v>
      </c>
      <c r="D4857" t="s">
        <v>15201</v>
      </c>
      <c r="E4857" t="s">
        <v>13410</v>
      </c>
      <c r="F4857" t="s">
        <v>6242</v>
      </c>
      <c r="G4857" t="s">
        <v>15202</v>
      </c>
      <c r="H4857">
        <v>0</v>
      </c>
      <c r="I4857">
        <v>0</v>
      </c>
      <c r="J4857">
        <v>0</v>
      </c>
      <c r="K4857">
        <v>0</v>
      </c>
      <c r="L4857">
        <v>0</v>
      </c>
      <c r="M4857">
        <v>0</v>
      </c>
    </row>
    <row r="4858" spans="1:13" x14ac:dyDescent="0.2">
      <c r="A4858">
        <v>6728073</v>
      </c>
      <c r="B4858" t="s">
        <v>13408</v>
      </c>
      <c r="C4858" t="s">
        <v>14869</v>
      </c>
      <c r="D4858" t="s">
        <v>15203</v>
      </c>
      <c r="E4858" t="s">
        <v>13410</v>
      </c>
      <c r="F4858" t="s">
        <v>6242</v>
      </c>
      <c r="G4858" t="s">
        <v>15204</v>
      </c>
      <c r="H4858">
        <v>0</v>
      </c>
      <c r="I4858">
        <v>0</v>
      </c>
      <c r="J4858">
        <v>0</v>
      </c>
      <c r="K4858">
        <v>0</v>
      </c>
      <c r="L4858">
        <v>0</v>
      </c>
      <c r="M4858">
        <v>0</v>
      </c>
    </row>
    <row r="4859" spans="1:13" x14ac:dyDescent="0.2">
      <c r="A4859">
        <v>6728070</v>
      </c>
      <c r="B4859" t="s">
        <v>13408</v>
      </c>
      <c r="C4859" t="s">
        <v>14869</v>
      </c>
      <c r="D4859" t="s">
        <v>15205</v>
      </c>
      <c r="E4859" t="s">
        <v>13410</v>
      </c>
      <c r="F4859" t="s">
        <v>6242</v>
      </c>
      <c r="G4859" t="s">
        <v>15206</v>
      </c>
      <c r="H4859">
        <v>0</v>
      </c>
      <c r="I4859">
        <v>0</v>
      </c>
      <c r="J4859">
        <v>0</v>
      </c>
      <c r="K4859">
        <v>0</v>
      </c>
      <c r="L4859">
        <v>0</v>
      </c>
      <c r="M4859">
        <v>0</v>
      </c>
    </row>
    <row r="4860" spans="1:13" x14ac:dyDescent="0.2">
      <c r="A4860">
        <v>6728069</v>
      </c>
      <c r="B4860" t="s">
        <v>13408</v>
      </c>
      <c r="C4860" t="s">
        <v>14869</v>
      </c>
      <c r="D4860" t="s">
        <v>15207</v>
      </c>
      <c r="E4860" t="s">
        <v>13410</v>
      </c>
      <c r="F4860" t="s">
        <v>6242</v>
      </c>
      <c r="G4860" t="s">
        <v>15208</v>
      </c>
      <c r="H4860">
        <v>0</v>
      </c>
      <c r="I4860">
        <v>0</v>
      </c>
      <c r="J4860">
        <v>0</v>
      </c>
      <c r="K4860">
        <v>0</v>
      </c>
      <c r="L4860">
        <v>0</v>
      </c>
      <c r="M4860">
        <v>0</v>
      </c>
    </row>
    <row r="4861" spans="1:13" x14ac:dyDescent="0.2">
      <c r="A4861">
        <v>6728056</v>
      </c>
      <c r="B4861" t="s">
        <v>13408</v>
      </c>
      <c r="C4861" t="s">
        <v>14869</v>
      </c>
      <c r="D4861" t="s">
        <v>15209</v>
      </c>
      <c r="E4861" t="s">
        <v>13410</v>
      </c>
      <c r="F4861" t="s">
        <v>6242</v>
      </c>
      <c r="G4861" t="s">
        <v>15210</v>
      </c>
      <c r="H4861">
        <v>0</v>
      </c>
      <c r="I4861">
        <v>0</v>
      </c>
      <c r="J4861">
        <v>0</v>
      </c>
      <c r="K4861">
        <v>0</v>
      </c>
      <c r="L4861">
        <v>0</v>
      </c>
      <c r="M4861">
        <v>0</v>
      </c>
    </row>
    <row r="4862" spans="1:13" x14ac:dyDescent="0.2">
      <c r="A4862">
        <v>6728053</v>
      </c>
      <c r="B4862" t="s">
        <v>13408</v>
      </c>
      <c r="C4862" t="s">
        <v>14869</v>
      </c>
      <c r="D4862" t="s">
        <v>15211</v>
      </c>
      <c r="E4862" t="s">
        <v>13410</v>
      </c>
      <c r="F4862" t="s">
        <v>6242</v>
      </c>
      <c r="G4862" t="s">
        <v>15212</v>
      </c>
      <c r="H4862">
        <v>0</v>
      </c>
      <c r="I4862">
        <v>0</v>
      </c>
      <c r="J4862">
        <v>0</v>
      </c>
      <c r="K4862">
        <v>0</v>
      </c>
      <c r="L4862">
        <v>0</v>
      </c>
      <c r="M4862">
        <v>0</v>
      </c>
    </row>
    <row r="4863" spans="1:13" x14ac:dyDescent="0.2">
      <c r="A4863">
        <v>6728036</v>
      </c>
      <c r="B4863" t="s">
        <v>13408</v>
      </c>
      <c r="C4863" t="s">
        <v>14869</v>
      </c>
      <c r="D4863" t="s">
        <v>15213</v>
      </c>
      <c r="E4863" t="s">
        <v>13410</v>
      </c>
      <c r="F4863" t="s">
        <v>6242</v>
      </c>
      <c r="G4863" t="s">
        <v>15214</v>
      </c>
      <c r="H4863">
        <v>0</v>
      </c>
      <c r="I4863">
        <v>0</v>
      </c>
      <c r="J4863">
        <v>0</v>
      </c>
      <c r="K4863">
        <v>0</v>
      </c>
      <c r="L4863">
        <v>0</v>
      </c>
      <c r="M4863">
        <v>0</v>
      </c>
    </row>
    <row r="4864" spans="1:13" x14ac:dyDescent="0.2">
      <c r="A4864">
        <v>6728075</v>
      </c>
      <c r="B4864" t="s">
        <v>13408</v>
      </c>
      <c r="C4864" t="s">
        <v>14869</v>
      </c>
      <c r="D4864" t="s">
        <v>15215</v>
      </c>
      <c r="E4864" t="s">
        <v>13410</v>
      </c>
      <c r="F4864" t="s">
        <v>6242</v>
      </c>
      <c r="G4864" t="s">
        <v>15216</v>
      </c>
      <c r="H4864">
        <v>0</v>
      </c>
      <c r="I4864">
        <v>0</v>
      </c>
      <c r="J4864">
        <v>0</v>
      </c>
      <c r="K4864">
        <v>0</v>
      </c>
      <c r="L4864">
        <v>0</v>
      </c>
      <c r="M4864">
        <v>0</v>
      </c>
    </row>
    <row r="4865" spans="1:13" x14ac:dyDescent="0.2">
      <c r="A4865">
        <v>6728051</v>
      </c>
      <c r="B4865" t="s">
        <v>13408</v>
      </c>
      <c r="C4865" t="s">
        <v>14869</v>
      </c>
      <c r="D4865" t="s">
        <v>15217</v>
      </c>
      <c r="E4865" t="s">
        <v>13410</v>
      </c>
      <c r="F4865" t="s">
        <v>6242</v>
      </c>
      <c r="G4865" t="s">
        <v>15218</v>
      </c>
      <c r="H4865">
        <v>0</v>
      </c>
      <c r="I4865">
        <v>0</v>
      </c>
      <c r="J4865">
        <v>1</v>
      </c>
      <c r="K4865">
        <v>0</v>
      </c>
      <c r="L4865">
        <v>0</v>
      </c>
      <c r="M4865">
        <v>0</v>
      </c>
    </row>
    <row r="4866" spans="1:13" x14ac:dyDescent="0.2">
      <c r="A4866">
        <v>6728044</v>
      </c>
      <c r="B4866" t="s">
        <v>13408</v>
      </c>
      <c r="C4866" t="s">
        <v>14869</v>
      </c>
      <c r="D4866" t="s">
        <v>15219</v>
      </c>
      <c r="E4866" t="s">
        <v>13410</v>
      </c>
      <c r="F4866" t="s">
        <v>6242</v>
      </c>
      <c r="G4866" t="s">
        <v>15220</v>
      </c>
      <c r="H4866">
        <v>0</v>
      </c>
      <c r="I4866">
        <v>0</v>
      </c>
      <c r="J4866">
        <v>1</v>
      </c>
      <c r="K4866">
        <v>0</v>
      </c>
      <c r="L4866">
        <v>0</v>
      </c>
      <c r="M4866">
        <v>0</v>
      </c>
    </row>
    <row r="4867" spans="1:13" x14ac:dyDescent="0.2">
      <c r="A4867">
        <v>6728083</v>
      </c>
      <c r="B4867" t="s">
        <v>13408</v>
      </c>
      <c r="C4867" t="s">
        <v>14869</v>
      </c>
      <c r="D4867" t="s">
        <v>15221</v>
      </c>
      <c r="E4867" t="s">
        <v>13410</v>
      </c>
      <c r="F4867" t="s">
        <v>6242</v>
      </c>
      <c r="G4867" t="s">
        <v>15222</v>
      </c>
      <c r="H4867">
        <v>0</v>
      </c>
      <c r="I4867">
        <v>0</v>
      </c>
      <c r="J4867">
        <v>1</v>
      </c>
      <c r="K4867">
        <v>0</v>
      </c>
      <c r="L4867">
        <v>0</v>
      </c>
      <c r="M4867">
        <v>0</v>
      </c>
    </row>
    <row r="4868" spans="1:13" x14ac:dyDescent="0.2">
      <c r="A4868">
        <v>6728063</v>
      </c>
      <c r="B4868" t="s">
        <v>13408</v>
      </c>
      <c r="C4868" t="s">
        <v>14869</v>
      </c>
      <c r="D4868" t="s">
        <v>15223</v>
      </c>
      <c r="E4868" t="s">
        <v>13410</v>
      </c>
      <c r="F4868" t="s">
        <v>6242</v>
      </c>
      <c r="G4868" t="s">
        <v>15224</v>
      </c>
      <c r="H4868">
        <v>0</v>
      </c>
      <c r="I4868">
        <v>0</v>
      </c>
      <c r="J4868">
        <v>0</v>
      </c>
      <c r="K4868">
        <v>0</v>
      </c>
      <c r="L4868">
        <v>0</v>
      </c>
      <c r="M4868">
        <v>0</v>
      </c>
    </row>
    <row r="4869" spans="1:13" x14ac:dyDescent="0.2">
      <c r="A4869">
        <v>6728081</v>
      </c>
      <c r="B4869" t="s">
        <v>13408</v>
      </c>
      <c r="C4869" t="s">
        <v>14869</v>
      </c>
      <c r="D4869" t="s">
        <v>15225</v>
      </c>
      <c r="E4869" t="s">
        <v>13410</v>
      </c>
      <c r="F4869" t="s">
        <v>6242</v>
      </c>
      <c r="G4869" t="s">
        <v>15226</v>
      </c>
      <c r="H4869">
        <v>0</v>
      </c>
      <c r="I4869">
        <v>0</v>
      </c>
      <c r="J4869">
        <v>0</v>
      </c>
      <c r="K4869">
        <v>0</v>
      </c>
      <c r="L4869">
        <v>0</v>
      </c>
      <c r="M4869">
        <v>0</v>
      </c>
    </row>
    <row r="4870" spans="1:13" x14ac:dyDescent="0.2">
      <c r="A4870">
        <v>6728072</v>
      </c>
      <c r="B4870" t="s">
        <v>13408</v>
      </c>
      <c r="C4870" t="s">
        <v>14869</v>
      </c>
      <c r="D4870" t="s">
        <v>15227</v>
      </c>
      <c r="E4870" t="s">
        <v>13410</v>
      </c>
      <c r="F4870" t="s">
        <v>6242</v>
      </c>
      <c r="G4870" t="s">
        <v>15228</v>
      </c>
      <c r="H4870">
        <v>0</v>
      </c>
      <c r="I4870">
        <v>0</v>
      </c>
      <c r="J4870">
        <v>0</v>
      </c>
      <c r="K4870">
        <v>0</v>
      </c>
      <c r="L4870">
        <v>0</v>
      </c>
      <c r="M4870">
        <v>0</v>
      </c>
    </row>
    <row r="4871" spans="1:13" x14ac:dyDescent="0.2">
      <c r="A4871">
        <v>6728052</v>
      </c>
      <c r="B4871" t="s">
        <v>13408</v>
      </c>
      <c r="C4871" t="s">
        <v>14869</v>
      </c>
      <c r="D4871" t="s">
        <v>15229</v>
      </c>
      <c r="E4871" t="s">
        <v>13410</v>
      </c>
      <c r="F4871" t="s">
        <v>6242</v>
      </c>
      <c r="G4871" t="s">
        <v>15230</v>
      </c>
      <c r="H4871">
        <v>0</v>
      </c>
      <c r="I4871">
        <v>0</v>
      </c>
      <c r="J4871">
        <v>1</v>
      </c>
      <c r="K4871">
        <v>0</v>
      </c>
      <c r="L4871">
        <v>0</v>
      </c>
      <c r="M4871">
        <v>0</v>
      </c>
    </row>
    <row r="4872" spans="1:13" x14ac:dyDescent="0.2">
      <c r="A4872">
        <v>6728082</v>
      </c>
      <c r="B4872" t="s">
        <v>13408</v>
      </c>
      <c r="C4872" t="s">
        <v>14869</v>
      </c>
      <c r="D4872" t="s">
        <v>15231</v>
      </c>
      <c r="E4872" t="s">
        <v>13410</v>
      </c>
      <c r="F4872" t="s">
        <v>6242</v>
      </c>
      <c r="G4872" t="s">
        <v>15232</v>
      </c>
      <c r="H4872">
        <v>0</v>
      </c>
      <c r="I4872">
        <v>0</v>
      </c>
      <c r="J4872">
        <v>0</v>
      </c>
      <c r="K4872">
        <v>0</v>
      </c>
      <c r="L4872">
        <v>0</v>
      </c>
      <c r="M4872">
        <v>0</v>
      </c>
    </row>
    <row r="4873" spans="1:13" x14ac:dyDescent="0.2">
      <c r="A4873">
        <v>6728061</v>
      </c>
      <c r="B4873" t="s">
        <v>13408</v>
      </c>
      <c r="C4873" t="s">
        <v>14869</v>
      </c>
      <c r="D4873" t="s">
        <v>15233</v>
      </c>
      <c r="E4873" t="s">
        <v>13410</v>
      </c>
      <c r="F4873" t="s">
        <v>6242</v>
      </c>
      <c r="G4873" t="s">
        <v>15234</v>
      </c>
      <c r="H4873">
        <v>0</v>
      </c>
      <c r="I4873">
        <v>0</v>
      </c>
      <c r="J4873">
        <v>0</v>
      </c>
      <c r="K4873">
        <v>0</v>
      </c>
      <c r="L4873">
        <v>0</v>
      </c>
      <c r="M4873">
        <v>0</v>
      </c>
    </row>
    <row r="4874" spans="1:13" x14ac:dyDescent="0.2">
      <c r="A4874">
        <v>6728046</v>
      </c>
      <c r="B4874" t="s">
        <v>13408</v>
      </c>
      <c r="C4874" t="s">
        <v>14869</v>
      </c>
      <c r="D4874" t="s">
        <v>15235</v>
      </c>
      <c r="E4874" t="s">
        <v>13410</v>
      </c>
      <c r="F4874" t="s">
        <v>6242</v>
      </c>
      <c r="G4874" t="s">
        <v>15236</v>
      </c>
      <c r="H4874">
        <v>0</v>
      </c>
      <c r="I4874">
        <v>0</v>
      </c>
      <c r="J4874">
        <v>1</v>
      </c>
      <c r="K4874">
        <v>0</v>
      </c>
      <c r="L4874">
        <v>0</v>
      </c>
      <c r="M4874">
        <v>0</v>
      </c>
    </row>
    <row r="4875" spans="1:13" x14ac:dyDescent="0.2">
      <c r="A4875">
        <v>6728035</v>
      </c>
      <c r="B4875" t="s">
        <v>13408</v>
      </c>
      <c r="C4875" t="s">
        <v>14869</v>
      </c>
      <c r="D4875" t="s">
        <v>15237</v>
      </c>
      <c r="E4875" t="s">
        <v>13410</v>
      </c>
      <c r="F4875" t="s">
        <v>6242</v>
      </c>
      <c r="G4875" t="s">
        <v>15238</v>
      </c>
      <c r="H4875">
        <v>0</v>
      </c>
      <c r="I4875">
        <v>0</v>
      </c>
      <c r="J4875">
        <v>1</v>
      </c>
      <c r="K4875">
        <v>0</v>
      </c>
      <c r="L4875">
        <v>0</v>
      </c>
      <c r="M4875">
        <v>0</v>
      </c>
    </row>
    <row r="4876" spans="1:13" x14ac:dyDescent="0.2">
      <c r="A4876">
        <v>6728045</v>
      </c>
      <c r="B4876" t="s">
        <v>13408</v>
      </c>
      <c r="C4876" t="s">
        <v>14869</v>
      </c>
      <c r="D4876" t="s">
        <v>15239</v>
      </c>
      <c r="E4876" t="s">
        <v>13410</v>
      </c>
      <c r="F4876" t="s">
        <v>6242</v>
      </c>
      <c r="G4876" t="s">
        <v>15240</v>
      </c>
      <c r="H4876">
        <v>0</v>
      </c>
      <c r="I4876">
        <v>0</v>
      </c>
      <c r="J4876">
        <v>1</v>
      </c>
      <c r="K4876">
        <v>0</v>
      </c>
      <c r="L4876">
        <v>0</v>
      </c>
      <c r="M4876">
        <v>0</v>
      </c>
    </row>
    <row r="4877" spans="1:13" x14ac:dyDescent="0.2">
      <c r="A4877">
        <v>6728085</v>
      </c>
      <c r="B4877" t="s">
        <v>13408</v>
      </c>
      <c r="C4877" t="s">
        <v>14869</v>
      </c>
      <c r="D4877" t="s">
        <v>15241</v>
      </c>
      <c r="E4877" t="s">
        <v>13410</v>
      </c>
      <c r="F4877" t="s">
        <v>6242</v>
      </c>
      <c r="G4877" t="s">
        <v>15242</v>
      </c>
      <c r="H4877">
        <v>0</v>
      </c>
      <c r="I4877">
        <v>0</v>
      </c>
      <c r="J4877">
        <v>1</v>
      </c>
      <c r="K4877">
        <v>0</v>
      </c>
      <c r="L4877">
        <v>0</v>
      </c>
      <c r="M4877">
        <v>0</v>
      </c>
    </row>
    <row r="4878" spans="1:13" x14ac:dyDescent="0.2">
      <c r="A4878">
        <v>6728086</v>
      </c>
      <c r="B4878" t="s">
        <v>13408</v>
      </c>
      <c r="C4878" t="s">
        <v>14869</v>
      </c>
      <c r="D4878" t="s">
        <v>15243</v>
      </c>
      <c r="E4878" t="s">
        <v>13410</v>
      </c>
      <c r="F4878" t="s">
        <v>6242</v>
      </c>
      <c r="G4878" t="s">
        <v>15244</v>
      </c>
      <c r="H4878">
        <v>0</v>
      </c>
      <c r="I4878">
        <v>0</v>
      </c>
      <c r="J4878">
        <v>1</v>
      </c>
      <c r="K4878">
        <v>0</v>
      </c>
      <c r="L4878">
        <v>0</v>
      </c>
      <c r="M4878">
        <v>0</v>
      </c>
    </row>
    <row r="4879" spans="1:13" x14ac:dyDescent="0.2">
      <c r="A4879">
        <v>6728040</v>
      </c>
      <c r="B4879" t="s">
        <v>13408</v>
      </c>
      <c r="C4879" t="s">
        <v>14869</v>
      </c>
      <c r="D4879" t="s">
        <v>15245</v>
      </c>
      <c r="E4879" t="s">
        <v>13410</v>
      </c>
      <c r="F4879" t="s">
        <v>6242</v>
      </c>
      <c r="G4879" t="s">
        <v>15246</v>
      </c>
      <c r="H4879">
        <v>0</v>
      </c>
      <c r="I4879">
        <v>0</v>
      </c>
      <c r="J4879">
        <v>0</v>
      </c>
      <c r="K4879">
        <v>0</v>
      </c>
      <c r="L4879">
        <v>0</v>
      </c>
      <c r="M4879">
        <v>0</v>
      </c>
    </row>
    <row r="4880" spans="1:13" x14ac:dyDescent="0.2">
      <c r="A4880">
        <v>6728054</v>
      </c>
      <c r="B4880" t="s">
        <v>13408</v>
      </c>
      <c r="C4880" t="s">
        <v>14869</v>
      </c>
      <c r="D4880" t="s">
        <v>15247</v>
      </c>
      <c r="E4880" t="s">
        <v>13410</v>
      </c>
      <c r="F4880" t="s">
        <v>6242</v>
      </c>
      <c r="G4880" t="s">
        <v>15248</v>
      </c>
      <c r="H4880">
        <v>0</v>
      </c>
      <c r="I4880">
        <v>0</v>
      </c>
      <c r="J4880">
        <v>0</v>
      </c>
      <c r="K4880">
        <v>0</v>
      </c>
      <c r="L4880">
        <v>0</v>
      </c>
      <c r="M4880">
        <v>0</v>
      </c>
    </row>
    <row r="4881" spans="1:13" x14ac:dyDescent="0.2">
      <c r="A4881">
        <v>6728098</v>
      </c>
      <c r="B4881" t="s">
        <v>13408</v>
      </c>
      <c r="C4881" t="s">
        <v>14869</v>
      </c>
      <c r="D4881" t="s">
        <v>15249</v>
      </c>
      <c r="E4881" t="s">
        <v>13410</v>
      </c>
      <c r="F4881" t="s">
        <v>6242</v>
      </c>
      <c r="G4881" t="s">
        <v>15250</v>
      </c>
      <c r="H4881">
        <v>0</v>
      </c>
      <c r="I4881">
        <v>0</v>
      </c>
      <c r="J4881">
        <v>0</v>
      </c>
      <c r="K4881">
        <v>0</v>
      </c>
      <c r="L4881">
        <v>0</v>
      </c>
      <c r="M4881">
        <v>0</v>
      </c>
    </row>
    <row r="4882" spans="1:13" x14ac:dyDescent="0.2">
      <c r="A4882">
        <v>6728064</v>
      </c>
      <c r="B4882" t="s">
        <v>13408</v>
      </c>
      <c r="C4882" t="s">
        <v>14869</v>
      </c>
      <c r="D4882" t="s">
        <v>15251</v>
      </c>
      <c r="E4882" t="s">
        <v>13410</v>
      </c>
      <c r="F4882" t="s">
        <v>6242</v>
      </c>
      <c r="G4882" t="s">
        <v>15252</v>
      </c>
      <c r="H4882">
        <v>0</v>
      </c>
      <c r="I4882">
        <v>0</v>
      </c>
      <c r="J4882">
        <v>0</v>
      </c>
      <c r="K4882">
        <v>0</v>
      </c>
      <c r="L4882">
        <v>0</v>
      </c>
      <c r="M4882">
        <v>0</v>
      </c>
    </row>
    <row r="4883" spans="1:13" x14ac:dyDescent="0.2">
      <c r="A4883">
        <v>6728025</v>
      </c>
      <c r="B4883" t="s">
        <v>13408</v>
      </c>
      <c r="C4883" t="s">
        <v>14869</v>
      </c>
      <c r="D4883" t="s">
        <v>15253</v>
      </c>
      <c r="E4883" t="s">
        <v>13410</v>
      </c>
      <c r="F4883" t="s">
        <v>6242</v>
      </c>
      <c r="G4883" t="s">
        <v>15254</v>
      </c>
      <c r="H4883">
        <v>0</v>
      </c>
      <c r="I4883">
        <v>0</v>
      </c>
      <c r="J4883">
        <v>0</v>
      </c>
      <c r="K4883">
        <v>0</v>
      </c>
      <c r="L4883">
        <v>0</v>
      </c>
      <c r="M4883">
        <v>0</v>
      </c>
    </row>
    <row r="4884" spans="1:13" x14ac:dyDescent="0.2">
      <c r="A4884">
        <v>6728055</v>
      </c>
      <c r="B4884" t="s">
        <v>13408</v>
      </c>
      <c r="C4884" t="s">
        <v>14869</v>
      </c>
      <c r="D4884" t="s">
        <v>15255</v>
      </c>
      <c r="E4884" t="s">
        <v>13410</v>
      </c>
      <c r="F4884" t="s">
        <v>6242</v>
      </c>
      <c r="G4884" t="s">
        <v>15256</v>
      </c>
      <c r="H4884">
        <v>0</v>
      </c>
      <c r="I4884">
        <v>0</v>
      </c>
      <c r="J4884">
        <v>0</v>
      </c>
      <c r="K4884">
        <v>0</v>
      </c>
      <c r="L4884">
        <v>0</v>
      </c>
      <c r="M4884">
        <v>0</v>
      </c>
    </row>
    <row r="4885" spans="1:13" x14ac:dyDescent="0.2">
      <c r="A4885">
        <v>6728048</v>
      </c>
      <c r="B4885" t="s">
        <v>13408</v>
      </c>
      <c r="C4885" t="s">
        <v>14869</v>
      </c>
      <c r="D4885" t="s">
        <v>15257</v>
      </c>
      <c r="E4885" t="s">
        <v>13410</v>
      </c>
      <c r="F4885" t="s">
        <v>6242</v>
      </c>
      <c r="G4885" t="s">
        <v>15258</v>
      </c>
      <c r="H4885">
        <v>0</v>
      </c>
      <c r="I4885">
        <v>0</v>
      </c>
      <c r="J4885">
        <v>1</v>
      </c>
      <c r="K4885">
        <v>0</v>
      </c>
      <c r="L4885">
        <v>0</v>
      </c>
      <c r="M4885">
        <v>0</v>
      </c>
    </row>
    <row r="4886" spans="1:13" x14ac:dyDescent="0.2">
      <c r="A4886">
        <v>6728031</v>
      </c>
      <c r="B4886" t="s">
        <v>13408</v>
      </c>
      <c r="C4886" t="s">
        <v>14869</v>
      </c>
      <c r="D4886" t="s">
        <v>15259</v>
      </c>
      <c r="E4886" t="s">
        <v>13410</v>
      </c>
      <c r="F4886" t="s">
        <v>6242</v>
      </c>
      <c r="G4886" t="s">
        <v>15260</v>
      </c>
      <c r="H4886">
        <v>0</v>
      </c>
      <c r="I4886">
        <v>0</v>
      </c>
      <c r="J4886">
        <v>0</v>
      </c>
      <c r="K4886">
        <v>0</v>
      </c>
      <c r="L4886">
        <v>0</v>
      </c>
      <c r="M4886">
        <v>0</v>
      </c>
    </row>
    <row r="4887" spans="1:13" x14ac:dyDescent="0.2">
      <c r="A4887">
        <v>6728032</v>
      </c>
      <c r="B4887" t="s">
        <v>13408</v>
      </c>
      <c r="C4887" t="s">
        <v>14869</v>
      </c>
      <c r="D4887" t="s">
        <v>15261</v>
      </c>
      <c r="E4887" t="s">
        <v>13410</v>
      </c>
      <c r="F4887" t="s">
        <v>6242</v>
      </c>
      <c r="G4887" t="s">
        <v>15262</v>
      </c>
      <c r="H4887">
        <v>0</v>
      </c>
      <c r="I4887">
        <v>0</v>
      </c>
      <c r="J4887">
        <v>0</v>
      </c>
      <c r="K4887">
        <v>0</v>
      </c>
      <c r="L4887">
        <v>0</v>
      </c>
      <c r="M4887">
        <v>0</v>
      </c>
    </row>
    <row r="4888" spans="1:13" x14ac:dyDescent="0.2">
      <c r="A4888">
        <v>6728034</v>
      </c>
      <c r="B4888" t="s">
        <v>13408</v>
      </c>
      <c r="C4888" t="s">
        <v>14869</v>
      </c>
      <c r="D4888" t="s">
        <v>15263</v>
      </c>
      <c r="E4888" t="s">
        <v>13410</v>
      </c>
      <c r="F4888" t="s">
        <v>6242</v>
      </c>
      <c r="G4888" t="s">
        <v>15264</v>
      </c>
      <c r="H4888">
        <v>0</v>
      </c>
      <c r="I4888">
        <v>0</v>
      </c>
      <c r="J4888">
        <v>0</v>
      </c>
      <c r="K4888">
        <v>0</v>
      </c>
      <c r="L4888">
        <v>0</v>
      </c>
      <c r="M4888">
        <v>0</v>
      </c>
    </row>
    <row r="4889" spans="1:13" x14ac:dyDescent="0.2">
      <c r="A4889">
        <v>6728033</v>
      </c>
      <c r="B4889" t="s">
        <v>13408</v>
      </c>
      <c r="C4889" t="s">
        <v>14869</v>
      </c>
      <c r="D4889" t="s">
        <v>15265</v>
      </c>
      <c r="E4889" t="s">
        <v>13410</v>
      </c>
      <c r="F4889" t="s">
        <v>6242</v>
      </c>
      <c r="G4889" t="s">
        <v>15266</v>
      </c>
      <c r="H4889">
        <v>0</v>
      </c>
      <c r="I4889">
        <v>0</v>
      </c>
      <c r="J4889">
        <v>0</v>
      </c>
      <c r="K4889">
        <v>0</v>
      </c>
      <c r="L4889">
        <v>0</v>
      </c>
      <c r="M4889">
        <v>0</v>
      </c>
    </row>
    <row r="4890" spans="1:13" x14ac:dyDescent="0.2">
      <c r="A4890">
        <v>6728093</v>
      </c>
      <c r="B4890" t="s">
        <v>13408</v>
      </c>
      <c r="C4890" t="s">
        <v>14869</v>
      </c>
      <c r="D4890" t="s">
        <v>15267</v>
      </c>
      <c r="E4890" t="s">
        <v>13410</v>
      </c>
      <c r="F4890" t="s">
        <v>6242</v>
      </c>
      <c r="G4890" t="s">
        <v>15268</v>
      </c>
      <c r="H4890">
        <v>0</v>
      </c>
      <c r="I4890">
        <v>0</v>
      </c>
      <c r="J4890">
        <v>1</v>
      </c>
      <c r="K4890">
        <v>0</v>
      </c>
      <c r="L4890">
        <v>0</v>
      </c>
      <c r="M4890">
        <v>0</v>
      </c>
    </row>
    <row r="4891" spans="1:13" x14ac:dyDescent="0.2">
      <c r="A4891">
        <v>6728097</v>
      </c>
      <c r="B4891" t="s">
        <v>13408</v>
      </c>
      <c r="C4891" t="s">
        <v>14869</v>
      </c>
      <c r="D4891" t="s">
        <v>15269</v>
      </c>
      <c r="E4891" t="s">
        <v>13410</v>
      </c>
      <c r="F4891" t="s">
        <v>6242</v>
      </c>
      <c r="G4891" t="s">
        <v>15270</v>
      </c>
      <c r="H4891">
        <v>0</v>
      </c>
      <c r="I4891">
        <v>0</v>
      </c>
      <c r="J4891">
        <v>0</v>
      </c>
      <c r="K4891">
        <v>0</v>
      </c>
      <c r="L4891">
        <v>0</v>
      </c>
      <c r="M4891">
        <v>0</v>
      </c>
    </row>
    <row r="4892" spans="1:13" x14ac:dyDescent="0.2">
      <c r="A4892">
        <v>6728096</v>
      </c>
      <c r="B4892" t="s">
        <v>13408</v>
      </c>
      <c r="C4892" t="s">
        <v>14869</v>
      </c>
      <c r="D4892" t="s">
        <v>15271</v>
      </c>
      <c r="E4892" t="s">
        <v>13410</v>
      </c>
      <c r="F4892" t="s">
        <v>6242</v>
      </c>
      <c r="G4892" t="s">
        <v>15272</v>
      </c>
      <c r="H4892">
        <v>0</v>
      </c>
      <c r="I4892">
        <v>0</v>
      </c>
      <c r="J4892">
        <v>0</v>
      </c>
      <c r="K4892">
        <v>0</v>
      </c>
      <c r="L4892">
        <v>0</v>
      </c>
      <c r="M4892">
        <v>0</v>
      </c>
    </row>
    <row r="4893" spans="1:13" x14ac:dyDescent="0.2">
      <c r="A4893">
        <v>6728095</v>
      </c>
      <c r="B4893" t="s">
        <v>13408</v>
      </c>
      <c r="C4893" t="s">
        <v>14869</v>
      </c>
      <c r="D4893" t="s">
        <v>15273</v>
      </c>
      <c r="E4893" t="s">
        <v>13410</v>
      </c>
      <c r="F4893" t="s">
        <v>6242</v>
      </c>
      <c r="G4893" t="s">
        <v>15274</v>
      </c>
      <c r="H4893">
        <v>0</v>
      </c>
      <c r="I4893">
        <v>0</v>
      </c>
      <c r="J4893">
        <v>0</v>
      </c>
      <c r="K4893">
        <v>0</v>
      </c>
      <c r="L4893">
        <v>0</v>
      </c>
      <c r="M4893">
        <v>0</v>
      </c>
    </row>
    <row r="4894" spans="1:13" x14ac:dyDescent="0.2">
      <c r="A4894">
        <v>6712216</v>
      </c>
      <c r="B4894" t="s">
        <v>13408</v>
      </c>
      <c r="C4894" t="s">
        <v>14869</v>
      </c>
      <c r="D4894" t="s">
        <v>15275</v>
      </c>
      <c r="E4894" t="s">
        <v>13410</v>
      </c>
      <c r="F4894" t="s">
        <v>6242</v>
      </c>
      <c r="G4894" t="s">
        <v>15276</v>
      </c>
      <c r="H4894">
        <v>0</v>
      </c>
      <c r="I4894">
        <v>0</v>
      </c>
      <c r="J4894">
        <v>0</v>
      </c>
      <c r="K4894">
        <v>0</v>
      </c>
      <c r="L4894">
        <v>0</v>
      </c>
      <c r="M4894">
        <v>0</v>
      </c>
    </row>
    <row r="4895" spans="1:13" x14ac:dyDescent="0.2">
      <c r="A4895">
        <v>6712215</v>
      </c>
      <c r="B4895" t="s">
        <v>13408</v>
      </c>
      <c r="C4895" t="s">
        <v>14869</v>
      </c>
      <c r="D4895" t="s">
        <v>15277</v>
      </c>
      <c r="E4895" t="s">
        <v>13410</v>
      </c>
      <c r="F4895" t="s">
        <v>6242</v>
      </c>
      <c r="G4895" t="s">
        <v>15278</v>
      </c>
      <c r="H4895">
        <v>0</v>
      </c>
      <c r="I4895">
        <v>0</v>
      </c>
      <c r="J4895">
        <v>0</v>
      </c>
      <c r="K4895">
        <v>0</v>
      </c>
      <c r="L4895">
        <v>0</v>
      </c>
      <c r="M4895">
        <v>0</v>
      </c>
    </row>
    <row r="4896" spans="1:13" x14ac:dyDescent="0.2">
      <c r="A4896">
        <v>6710203</v>
      </c>
      <c r="B4896" t="s">
        <v>13408</v>
      </c>
      <c r="C4896" t="s">
        <v>14869</v>
      </c>
      <c r="D4896" t="s">
        <v>15279</v>
      </c>
      <c r="E4896" t="s">
        <v>13410</v>
      </c>
      <c r="F4896" t="s">
        <v>6242</v>
      </c>
      <c r="G4896" t="s">
        <v>15280</v>
      </c>
      <c r="H4896">
        <v>0</v>
      </c>
      <c r="I4896">
        <v>0</v>
      </c>
      <c r="J4896">
        <v>0</v>
      </c>
      <c r="K4896">
        <v>0</v>
      </c>
      <c r="L4896">
        <v>0</v>
      </c>
      <c r="M4896">
        <v>0</v>
      </c>
    </row>
    <row r="4897" spans="1:13" x14ac:dyDescent="0.2">
      <c r="A4897">
        <v>6710204</v>
      </c>
      <c r="B4897" t="s">
        <v>13408</v>
      </c>
      <c r="C4897" t="s">
        <v>14869</v>
      </c>
      <c r="D4897" t="s">
        <v>15281</v>
      </c>
      <c r="E4897" t="s">
        <v>13410</v>
      </c>
      <c r="F4897" t="s">
        <v>6242</v>
      </c>
      <c r="G4897" t="s">
        <v>15282</v>
      </c>
      <c r="H4897">
        <v>0</v>
      </c>
      <c r="I4897">
        <v>0</v>
      </c>
      <c r="J4897">
        <v>0</v>
      </c>
      <c r="K4897">
        <v>0</v>
      </c>
      <c r="L4897">
        <v>0</v>
      </c>
      <c r="M4897">
        <v>0</v>
      </c>
    </row>
    <row r="4898" spans="1:13" x14ac:dyDescent="0.2">
      <c r="A4898">
        <v>6710209</v>
      </c>
      <c r="B4898" t="s">
        <v>13408</v>
      </c>
      <c r="C4898" t="s">
        <v>14869</v>
      </c>
      <c r="D4898" t="s">
        <v>15283</v>
      </c>
      <c r="E4898" t="s">
        <v>13410</v>
      </c>
      <c r="F4898" t="s">
        <v>6242</v>
      </c>
      <c r="G4898" t="s">
        <v>15284</v>
      </c>
      <c r="H4898">
        <v>0</v>
      </c>
      <c r="I4898">
        <v>0</v>
      </c>
      <c r="J4898">
        <v>0</v>
      </c>
      <c r="K4898">
        <v>0</v>
      </c>
      <c r="L4898">
        <v>0</v>
      </c>
      <c r="M4898">
        <v>0</v>
      </c>
    </row>
    <row r="4899" spans="1:13" x14ac:dyDescent="0.2">
      <c r="A4899">
        <v>6710201</v>
      </c>
      <c r="B4899" t="s">
        <v>13408</v>
      </c>
      <c r="C4899" t="s">
        <v>14869</v>
      </c>
      <c r="D4899" t="s">
        <v>15285</v>
      </c>
      <c r="E4899" t="s">
        <v>13410</v>
      </c>
      <c r="F4899" t="s">
        <v>6242</v>
      </c>
      <c r="G4899" t="s">
        <v>15286</v>
      </c>
      <c r="H4899">
        <v>0</v>
      </c>
      <c r="I4899">
        <v>0</v>
      </c>
      <c r="J4899">
        <v>0</v>
      </c>
      <c r="K4899">
        <v>0</v>
      </c>
      <c r="L4899">
        <v>0</v>
      </c>
      <c r="M4899">
        <v>0</v>
      </c>
    </row>
    <row r="4900" spans="1:13" x14ac:dyDescent="0.2">
      <c r="A4900">
        <v>6710214</v>
      </c>
      <c r="B4900" t="s">
        <v>13408</v>
      </c>
      <c r="C4900" t="s">
        <v>14869</v>
      </c>
      <c r="D4900" t="s">
        <v>15287</v>
      </c>
      <c r="E4900" t="s">
        <v>13410</v>
      </c>
      <c r="F4900" t="s">
        <v>6242</v>
      </c>
      <c r="G4900" t="s">
        <v>15288</v>
      </c>
      <c r="H4900">
        <v>0</v>
      </c>
      <c r="I4900">
        <v>0</v>
      </c>
      <c r="J4900">
        <v>0</v>
      </c>
      <c r="K4900">
        <v>0</v>
      </c>
      <c r="L4900">
        <v>0</v>
      </c>
      <c r="M4900">
        <v>0</v>
      </c>
    </row>
    <row r="4901" spans="1:13" x14ac:dyDescent="0.2">
      <c r="A4901">
        <v>6710202</v>
      </c>
      <c r="B4901" t="s">
        <v>13408</v>
      </c>
      <c r="C4901" t="s">
        <v>14869</v>
      </c>
      <c r="D4901" t="s">
        <v>15289</v>
      </c>
      <c r="E4901" t="s">
        <v>13410</v>
      </c>
      <c r="F4901" t="s">
        <v>6242</v>
      </c>
      <c r="G4901" t="s">
        <v>15290</v>
      </c>
      <c r="H4901">
        <v>0</v>
      </c>
      <c r="I4901">
        <v>0</v>
      </c>
      <c r="J4901">
        <v>0</v>
      </c>
      <c r="K4901">
        <v>0</v>
      </c>
      <c r="L4901">
        <v>0</v>
      </c>
      <c r="M4901">
        <v>0</v>
      </c>
    </row>
    <row r="4902" spans="1:13" x14ac:dyDescent="0.2">
      <c r="A4902">
        <v>6710212</v>
      </c>
      <c r="B4902" t="s">
        <v>13408</v>
      </c>
      <c r="C4902" t="s">
        <v>14869</v>
      </c>
      <c r="D4902" t="s">
        <v>15291</v>
      </c>
      <c r="E4902" t="s">
        <v>13410</v>
      </c>
      <c r="F4902" t="s">
        <v>6242</v>
      </c>
      <c r="G4902" t="s">
        <v>15292</v>
      </c>
      <c r="H4902">
        <v>0</v>
      </c>
      <c r="I4902">
        <v>0</v>
      </c>
      <c r="J4902">
        <v>0</v>
      </c>
      <c r="K4902">
        <v>0</v>
      </c>
      <c r="L4902">
        <v>0</v>
      </c>
      <c r="M4902">
        <v>0</v>
      </c>
    </row>
    <row r="4903" spans="1:13" x14ac:dyDescent="0.2">
      <c r="A4903">
        <v>6710205</v>
      </c>
      <c r="B4903" t="s">
        <v>13408</v>
      </c>
      <c r="C4903" t="s">
        <v>14869</v>
      </c>
      <c r="D4903" t="s">
        <v>15293</v>
      </c>
      <c r="E4903" t="s">
        <v>13410</v>
      </c>
      <c r="F4903" t="s">
        <v>6242</v>
      </c>
      <c r="G4903" t="s">
        <v>15294</v>
      </c>
      <c r="H4903">
        <v>0</v>
      </c>
      <c r="I4903">
        <v>0</v>
      </c>
      <c r="J4903">
        <v>0</v>
      </c>
      <c r="K4903">
        <v>0</v>
      </c>
      <c r="L4903">
        <v>0</v>
      </c>
      <c r="M4903">
        <v>0</v>
      </c>
    </row>
    <row r="4904" spans="1:13" x14ac:dyDescent="0.2">
      <c r="A4904">
        <v>6710217</v>
      </c>
      <c r="B4904" t="s">
        <v>13408</v>
      </c>
      <c r="C4904" t="s">
        <v>14869</v>
      </c>
      <c r="D4904" t="s">
        <v>15295</v>
      </c>
      <c r="E4904" t="s">
        <v>13410</v>
      </c>
      <c r="F4904" t="s">
        <v>6242</v>
      </c>
      <c r="G4904" t="s">
        <v>15296</v>
      </c>
      <c r="H4904">
        <v>0</v>
      </c>
      <c r="I4904">
        <v>0</v>
      </c>
      <c r="J4904">
        <v>0</v>
      </c>
      <c r="K4904">
        <v>0</v>
      </c>
      <c r="L4904">
        <v>0</v>
      </c>
      <c r="M4904">
        <v>0</v>
      </c>
    </row>
    <row r="4905" spans="1:13" x14ac:dyDescent="0.2">
      <c r="A4905">
        <v>6710211</v>
      </c>
      <c r="B4905" t="s">
        <v>13408</v>
      </c>
      <c r="C4905" t="s">
        <v>14869</v>
      </c>
      <c r="D4905" t="s">
        <v>15297</v>
      </c>
      <c r="E4905" t="s">
        <v>13410</v>
      </c>
      <c r="F4905" t="s">
        <v>6242</v>
      </c>
      <c r="G4905" t="s">
        <v>15298</v>
      </c>
      <c r="H4905">
        <v>0</v>
      </c>
      <c r="I4905">
        <v>0</v>
      </c>
      <c r="J4905">
        <v>0</v>
      </c>
      <c r="K4905">
        <v>0</v>
      </c>
      <c r="L4905">
        <v>0</v>
      </c>
      <c r="M4905">
        <v>0</v>
      </c>
    </row>
    <row r="4906" spans="1:13" x14ac:dyDescent="0.2">
      <c r="A4906">
        <v>6710216</v>
      </c>
      <c r="B4906" t="s">
        <v>13408</v>
      </c>
      <c r="C4906" t="s">
        <v>14869</v>
      </c>
      <c r="D4906" t="s">
        <v>15299</v>
      </c>
      <c r="E4906" t="s">
        <v>13410</v>
      </c>
      <c r="F4906" t="s">
        <v>6242</v>
      </c>
      <c r="G4906" t="s">
        <v>15300</v>
      </c>
      <c r="H4906">
        <v>0</v>
      </c>
      <c r="I4906">
        <v>0</v>
      </c>
      <c r="J4906">
        <v>0</v>
      </c>
      <c r="K4906">
        <v>0</v>
      </c>
      <c r="L4906">
        <v>0</v>
      </c>
      <c r="M4906">
        <v>0</v>
      </c>
    </row>
    <row r="4907" spans="1:13" x14ac:dyDescent="0.2">
      <c r="A4907">
        <v>6710218</v>
      </c>
      <c r="B4907" t="s">
        <v>13408</v>
      </c>
      <c r="C4907" t="s">
        <v>14869</v>
      </c>
      <c r="D4907" t="s">
        <v>15301</v>
      </c>
      <c r="E4907" t="s">
        <v>13410</v>
      </c>
      <c r="F4907" t="s">
        <v>6242</v>
      </c>
      <c r="G4907" t="s">
        <v>15302</v>
      </c>
      <c r="H4907">
        <v>0</v>
      </c>
      <c r="I4907">
        <v>0</v>
      </c>
      <c r="J4907">
        <v>0</v>
      </c>
      <c r="K4907">
        <v>0</v>
      </c>
      <c r="L4907">
        <v>0</v>
      </c>
      <c r="M4907">
        <v>0</v>
      </c>
    </row>
    <row r="4908" spans="1:13" x14ac:dyDescent="0.2">
      <c r="A4908">
        <v>6710219</v>
      </c>
      <c r="B4908" t="s">
        <v>13408</v>
      </c>
      <c r="C4908" t="s">
        <v>14869</v>
      </c>
      <c r="D4908" t="s">
        <v>15303</v>
      </c>
      <c r="E4908" t="s">
        <v>13410</v>
      </c>
      <c r="F4908" t="s">
        <v>6242</v>
      </c>
      <c r="G4908" t="s">
        <v>15304</v>
      </c>
      <c r="H4908">
        <v>0</v>
      </c>
      <c r="I4908">
        <v>0</v>
      </c>
      <c r="J4908">
        <v>0</v>
      </c>
      <c r="K4908">
        <v>0</v>
      </c>
      <c r="L4908">
        <v>0</v>
      </c>
      <c r="M4908">
        <v>0</v>
      </c>
    </row>
    <row r="4909" spans="1:13" x14ac:dyDescent="0.2">
      <c r="A4909">
        <v>6710208</v>
      </c>
      <c r="B4909" t="s">
        <v>13408</v>
      </c>
      <c r="C4909" t="s">
        <v>14869</v>
      </c>
      <c r="D4909" t="s">
        <v>15305</v>
      </c>
      <c r="E4909" t="s">
        <v>13410</v>
      </c>
      <c r="F4909" t="s">
        <v>6242</v>
      </c>
      <c r="G4909" t="s">
        <v>15306</v>
      </c>
      <c r="H4909">
        <v>0</v>
      </c>
      <c r="I4909">
        <v>0</v>
      </c>
      <c r="J4909">
        <v>0</v>
      </c>
      <c r="K4909">
        <v>0</v>
      </c>
      <c r="L4909">
        <v>0</v>
      </c>
      <c r="M4909">
        <v>0</v>
      </c>
    </row>
    <row r="4910" spans="1:13" x14ac:dyDescent="0.2">
      <c r="A4910">
        <v>6710207</v>
      </c>
      <c r="B4910" t="s">
        <v>13408</v>
      </c>
      <c r="C4910" t="s">
        <v>14869</v>
      </c>
      <c r="D4910" t="s">
        <v>15307</v>
      </c>
      <c r="E4910" t="s">
        <v>13410</v>
      </c>
      <c r="F4910" t="s">
        <v>6242</v>
      </c>
      <c r="G4910" t="s">
        <v>15308</v>
      </c>
      <c r="H4910">
        <v>0</v>
      </c>
      <c r="I4910">
        <v>0</v>
      </c>
      <c r="J4910">
        <v>0</v>
      </c>
      <c r="K4910">
        <v>0</v>
      </c>
      <c r="L4910">
        <v>0</v>
      </c>
      <c r="M4910">
        <v>0</v>
      </c>
    </row>
    <row r="4911" spans="1:13" x14ac:dyDescent="0.2">
      <c r="A4911">
        <v>6710215</v>
      </c>
      <c r="B4911" t="s">
        <v>13408</v>
      </c>
      <c r="C4911" t="s">
        <v>14869</v>
      </c>
      <c r="D4911" t="s">
        <v>15309</v>
      </c>
      <c r="E4911" t="s">
        <v>13410</v>
      </c>
      <c r="F4911" t="s">
        <v>6242</v>
      </c>
      <c r="G4911" t="s">
        <v>15310</v>
      </c>
      <c r="H4911">
        <v>0</v>
      </c>
      <c r="I4911">
        <v>0</v>
      </c>
      <c r="J4911">
        <v>0</v>
      </c>
      <c r="K4911">
        <v>0</v>
      </c>
      <c r="L4911">
        <v>0</v>
      </c>
      <c r="M4911">
        <v>0</v>
      </c>
    </row>
    <row r="4912" spans="1:13" x14ac:dyDescent="0.2">
      <c r="A4912">
        <v>6710245</v>
      </c>
      <c r="B4912" t="s">
        <v>13408</v>
      </c>
      <c r="C4912" t="s">
        <v>14869</v>
      </c>
      <c r="D4912" t="s">
        <v>15311</v>
      </c>
      <c r="E4912" t="s">
        <v>13410</v>
      </c>
      <c r="F4912" t="s">
        <v>6242</v>
      </c>
      <c r="G4912" t="s">
        <v>15312</v>
      </c>
      <c r="H4912">
        <v>0</v>
      </c>
      <c r="I4912">
        <v>0</v>
      </c>
      <c r="J4912">
        <v>0</v>
      </c>
      <c r="K4912">
        <v>0</v>
      </c>
      <c r="L4912">
        <v>0</v>
      </c>
      <c r="M4912">
        <v>0</v>
      </c>
    </row>
    <row r="4913" spans="1:13" x14ac:dyDescent="0.2">
      <c r="A4913">
        <v>6710241</v>
      </c>
      <c r="B4913" t="s">
        <v>13408</v>
      </c>
      <c r="C4913" t="s">
        <v>14869</v>
      </c>
      <c r="D4913" t="s">
        <v>15313</v>
      </c>
      <c r="E4913" t="s">
        <v>13410</v>
      </c>
      <c r="F4913" t="s">
        <v>6242</v>
      </c>
      <c r="G4913" t="s">
        <v>15314</v>
      </c>
      <c r="H4913">
        <v>0</v>
      </c>
      <c r="I4913">
        <v>0</v>
      </c>
      <c r="J4913">
        <v>0</v>
      </c>
      <c r="K4913">
        <v>0</v>
      </c>
      <c r="L4913">
        <v>0</v>
      </c>
      <c r="M4913">
        <v>0</v>
      </c>
    </row>
    <row r="4914" spans="1:13" x14ac:dyDescent="0.2">
      <c r="A4914">
        <v>6710246</v>
      </c>
      <c r="B4914" t="s">
        <v>13408</v>
      </c>
      <c r="C4914" t="s">
        <v>14869</v>
      </c>
      <c r="D4914" t="s">
        <v>15315</v>
      </c>
      <c r="E4914" t="s">
        <v>13410</v>
      </c>
      <c r="F4914" t="s">
        <v>6242</v>
      </c>
      <c r="G4914" t="s">
        <v>15316</v>
      </c>
      <c r="H4914">
        <v>0</v>
      </c>
      <c r="I4914">
        <v>0</v>
      </c>
      <c r="J4914">
        <v>0</v>
      </c>
      <c r="K4914">
        <v>0</v>
      </c>
      <c r="L4914">
        <v>0</v>
      </c>
      <c r="M4914">
        <v>0</v>
      </c>
    </row>
    <row r="4915" spans="1:13" x14ac:dyDescent="0.2">
      <c r="A4915">
        <v>6710242</v>
      </c>
      <c r="B4915" t="s">
        <v>13408</v>
      </c>
      <c r="C4915" t="s">
        <v>14869</v>
      </c>
      <c r="D4915" t="s">
        <v>15317</v>
      </c>
      <c r="E4915" t="s">
        <v>13410</v>
      </c>
      <c r="F4915" t="s">
        <v>6242</v>
      </c>
      <c r="G4915" t="s">
        <v>15318</v>
      </c>
      <c r="H4915">
        <v>0</v>
      </c>
      <c r="I4915">
        <v>0</v>
      </c>
      <c r="J4915">
        <v>0</v>
      </c>
      <c r="K4915">
        <v>0</v>
      </c>
      <c r="L4915">
        <v>0</v>
      </c>
      <c r="M4915">
        <v>0</v>
      </c>
    </row>
    <row r="4916" spans="1:13" x14ac:dyDescent="0.2">
      <c r="A4916">
        <v>6710247</v>
      </c>
      <c r="B4916" t="s">
        <v>13408</v>
      </c>
      <c r="C4916" t="s">
        <v>14869</v>
      </c>
      <c r="D4916" t="s">
        <v>15319</v>
      </c>
      <c r="E4916" t="s">
        <v>13410</v>
      </c>
      <c r="F4916" t="s">
        <v>6242</v>
      </c>
      <c r="G4916" t="s">
        <v>15320</v>
      </c>
      <c r="H4916">
        <v>0</v>
      </c>
      <c r="I4916">
        <v>0</v>
      </c>
      <c r="J4916">
        <v>0</v>
      </c>
      <c r="K4916">
        <v>0</v>
      </c>
      <c r="L4916">
        <v>0</v>
      </c>
      <c r="M4916">
        <v>0</v>
      </c>
    </row>
    <row r="4917" spans="1:13" x14ac:dyDescent="0.2">
      <c r="A4917">
        <v>6710243</v>
      </c>
      <c r="B4917" t="s">
        <v>13408</v>
      </c>
      <c r="C4917" t="s">
        <v>14869</v>
      </c>
      <c r="D4917" t="s">
        <v>15321</v>
      </c>
      <c r="E4917" t="s">
        <v>13410</v>
      </c>
      <c r="F4917" t="s">
        <v>6242</v>
      </c>
      <c r="G4917" t="s">
        <v>15322</v>
      </c>
      <c r="H4917">
        <v>0</v>
      </c>
      <c r="I4917">
        <v>0</v>
      </c>
      <c r="J4917">
        <v>0</v>
      </c>
      <c r="K4917">
        <v>0</v>
      </c>
      <c r="L4917">
        <v>0</v>
      </c>
      <c r="M4917">
        <v>0</v>
      </c>
    </row>
    <row r="4918" spans="1:13" x14ac:dyDescent="0.2">
      <c r="A4918">
        <v>6710244</v>
      </c>
      <c r="B4918" t="s">
        <v>13408</v>
      </c>
      <c r="C4918" t="s">
        <v>14869</v>
      </c>
      <c r="D4918" t="s">
        <v>15323</v>
      </c>
      <c r="E4918" t="s">
        <v>13410</v>
      </c>
      <c r="F4918" t="s">
        <v>6242</v>
      </c>
      <c r="G4918" t="s">
        <v>15324</v>
      </c>
      <c r="H4918">
        <v>0</v>
      </c>
      <c r="I4918">
        <v>0</v>
      </c>
      <c r="J4918">
        <v>0</v>
      </c>
      <c r="K4918">
        <v>0</v>
      </c>
      <c r="L4918">
        <v>0</v>
      </c>
      <c r="M4918">
        <v>0</v>
      </c>
    </row>
    <row r="4919" spans="1:13" x14ac:dyDescent="0.2">
      <c r="A4919">
        <v>6710248</v>
      </c>
      <c r="B4919" t="s">
        <v>13408</v>
      </c>
      <c r="C4919" t="s">
        <v>14869</v>
      </c>
      <c r="D4919" t="s">
        <v>15325</v>
      </c>
      <c r="E4919" t="s">
        <v>13410</v>
      </c>
      <c r="F4919" t="s">
        <v>6242</v>
      </c>
      <c r="G4919" t="s">
        <v>15326</v>
      </c>
      <c r="H4919">
        <v>0</v>
      </c>
      <c r="I4919">
        <v>0</v>
      </c>
      <c r="J4919">
        <v>0</v>
      </c>
      <c r="K4919">
        <v>0</v>
      </c>
      <c r="L4919">
        <v>0</v>
      </c>
      <c r="M4919">
        <v>0</v>
      </c>
    </row>
    <row r="4920" spans="1:13" x14ac:dyDescent="0.2">
      <c r="A4920">
        <v>6700044</v>
      </c>
      <c r="B4920" t="s">
        <v>13408</v>
      </c>
      <c r="C4920" t="s">
        <v>14869</v>
      </c>
      <c r="D4920" t="s">
        <v>15327</v>
      </c>
      <c r="E4920" t="s">
        <v>13410</v>
      </c>
      <c r="F4920" t="s">
        <v>6242</v>
      </c>
      <c r="G4920" t="s">
        <v>15328</v>
      </c>
      <c r="H4920">
        <v>0</v>
      </c>
      <c r="I4920">
        <v>0</v>
      </c>
      <c r="J4920">
        <v>0</v>
      </c>
      <c r="K4920">
        <v>0</v>
      </c>
      <c r="L4920">
        <v>0</v>
      </c>
      <c r="M4920">
        <v>0</v>
      </c>
    </row>
    <row r="4921" spans="1:13" x14ac:dyDescent="0.2">
      <c r="A4921">
        <v>6700046</v>
      </c>
      <c r="B4921" t="s">
        <v>13408</v>
      </c>
      <c r="C4921" t="s">
        <v>14869</v>
      </c>
      <c r="D4921" t="s">
        <v>9620</v>
      </c>
      <c r="E4921" t="s">
        <v>13410</v>
      </c>
      <c r="F4921" t="s">
        <v>6242</v>
      </c>
      <c r="G4921" t="s">
        <v>9621</v>
      </c>
      <c r="H4921">
        <v>0</v>
      </c>
      <c r="I4921">
        <v>0</v>
      </c>
      <c r="J4921">
        <v>1</v>
      </c>
      <c r="K4921">
        <v>0</v>
      </c>
      <c r="L4921">
        <v>0</v>
      </c>
      <c r="M4921">
        <v>0</v>
      </c>
    </row>
    <row r="4922" spans="1:13" x14ac:dyDescent="0.2">
      <c r="A4922">
        <v>6700917</v>
      </c>
      <c r="B4922" t="s">
        <v>13408</v>
      </c>
      <c r="C4922" t="s">
        <v>14869</v>
      </c>
      <c r="D4922" t="s">
        <v>15329</v>
      </c>
      <c r="E4922" t="s">
        <v>13410</v>
      </c>
      <c r="F4922" t="s">
        <v>6242</v>
      </c>
      <c r="G4922" t="s">
        <v>15330</v>
      </c>
      <c r="H4922">
        <v>0</v>
      </c>
      <c r="I4922">
        <v>0</v>
      </c>
      <c r="J4922">
        <v>0</v>
      </c>
      <c r="K4922">
        <v>0</v>
      </c>
      <c r="L4922">
        <v>0</v>
      </c>
      <c r="M4922">
        <v>0</v>
      </c>
    </row>
    <row r="4923" spans="1:13" x14ac:dyDescent="0.2">
      <c r="A4923">
        <v>6712244</v>
      </c>
      <c r="B4923" t="s">
        <v>13408</v>
      </c>
      <c r="C4923" t="s">
        <v>14869</v>
      </c>
      <c r="D4923" t="s">
        <v>15331</v>
      </c>
      <c r="E4923" t="s">
        <v>13410</v>
      </c>
      <c r="F4923" t="s">
        <v>6242</v>
      </c>
      <c r="G4923" t="s">
        <v>15332</v>
      </c>
      <c r="H4923">
        <v>0</v>
      </c>
      <c r="I4923">
        <v>0</v>
      </c>
      <c r="J4923">
        <v>0</v>
      </c>
      <c r="K4923">
        <v>0</v>
      </c>
      <c r="L4923">
        <v>0</v>
      </c>
      <c r="M4923">
        <v>0</v>
      </c>
    </row>
    <row r="4924" spans="1:13" x14ac:dyDescent="0.2">
      <c r="A4924">
        <v>6700063</v>
      </c>
      <c r="B4924" t="s">
        <v>13408</v>
      </c>
      <c r="C4924" t="s">
        <v>14869</v>
      </c>
      <c r="D4924" t="s">
        <v>15333</v>
      </c>
      <c r="E4924" t="s">
        <v>13410</v>
      </c>
      <c r="F4924" t="s">
        <v>6242</v>
      </c>
      <c r="G4924" t="s">
        <v>15334</v>
      </c>
      <c r="H4924">
        <v>0</v>
      </c>
      <c r="I4924">
        <v>0</v>
      </c>
      <c r="J4924">
        <v>1</v>
      </c>
      <c r="K4924">
        <v>0</v>
      </c>
      <c r="L4924">
        <v>0</v>
      </c>
      <c r="M4924">
        <v>0</v>
      </c>
    </row>
    <row r="4925" spans="1:13" x14ac:dyDescent="0.2">
      <c r="A4925">
        <v>6700932</v>
      </c>
      <c r="B4925" t="s">
        <v>13408</v>
      </c>
      <c r="C4925" t="s">
        <v>14869</v>
      </c>
      <c r="D4925" t="s">
        <v>15335</v>
      </c>
      <c r="E4925" t="s">
        <v>13410</v>
      </c>
      <c r="F4925" t="s">
        <v>6242</v>
      </c>
      <c r="G4925" t="s">
        <v>6526</v>
      </c>
      <c r="H4925">
        <v>0</v>
      </c>
      <c r="I4925">
        <v>0</v>
      </c>
      <c r="J4925">
        <v>0</v>
      </c>
      <c r="K4925">
        <v>0</v>
      </c>
      <c r="L4925">
        <v>0</v>
      </c>
      <c r="M4925">
        <v>0</v>
      </c>
    </row>
    <row r="4926" spans="1:13" x14ac:dyDescent="0.2">
      <c r="A4926">
        <v>6700911</v>
      </c>
      <c r="B4926" t="s">
        <v>13408</v>
      </c>
      <c r="C4926" t="s">
        <v>14869</v>
      </c>
      <c r="D4926" t="s">
        <v>15336</v>
      </c>
      <c r="E4926" t="s">
        <v>13410</v>
      </c>
      <c r="F4926" t="s">
        <v>6242</v>
      </c>
      <c r="G4926" t="s">
        <v>15337</v>
      </c>
      <c r="H4926">
        <v>0</v>
      </c>
      <c r="I4926">
        <v>0</v>
      </c>
      <c r="J4926">
        <v>0</v>
      </c>
      <c r="K4926">
        <v>0</v>
      </c>
      <c r="L4926">
        <v>0</v>
      </c>
      <c r="M4926">
        <v>0</v>
      </c>
    </row>
    <row r="4927" spans="1:13" x14ac:dyDescent="0.2">
      <c r="A4927">
        <v>6700951</v>
      </c>
      <c r="B4927" t="s">
        <v>13408</v>
      </c>
      <c r="C4927" t="s">
        <v>14869</v>
      </c>
      <c r="D4927" t="s">
        <v>15338</v>
      </c>
      <c r="E4927" t="s">
        <v>13410</v>
      </c>
      <c r="F4927" t="s">
        <v>6242</v>
      </c>
      <c r="G4927" t="s">
        <v>15339</v>
      </c>
      <c r="H4927">
        <v>0</v>
      </c>
      <c r="I4927">
        <v>0</v>
      </c>
      <c r="J4927">
        <v>0</v>
      </c>
      <c r="K4927">
        <v>0</v>
      </c>
      <c r="L4927">
        <v>0</v>
      </c>
      <c r="M4927">
        <v>0</v>
      </c>
    </row>
    <row r="4928" spans="1:13" x14ac:dyDescent="0.2">
      <c r="A4928">
        <v>6700841</v>
      </c>
      <c r="B4928" t="s">
        <v>13408</v>
      </c>
      <c r="C4928" t="s">
        <v>14869</v>
      </c>
      <c r="D4928" t="s">
        <v>15340</v>
      </c>
      <c r="E4928" t="s">
        <v>13410</v>
      </c>
      <c r="F4928" t="s">
        <v>6242</v>
      </c>
      <c r="G4928" t="s">
        <v>9813</v>
      </c>
      <c r="H4928">
        <v>0</v>
      </c>
      <c r="I4928">
        <v>0</v>
      </c>
      <c r="J4928">
        <v>0</v>
      </c>
      <c r="K4928">
        <v>0</v>
      </c>
      <c r="L4928">
        <v>0</v>
      </c>
      <c r="M4928">
        <v>0</v>
      </c>
    </row>
    <row r="4929" spans="1:13" x14ac:dyDescent="0.2">
      <c r="A4929">
        <v>6700845</v>
      </c>
      <c r="B4929" t="s">
        <v>13408</v>
      </c>
      <c r="C4929" t="s">
        <v>14869</v>
      </c>
      <c r="D4929" t="s">
        <v>15341</v>
      </c>
      <c r="E4929" t="s">
        <v>13410</v>
      </c>
      <c r="F4929" t="s">
        <v>6242</v>
      </c>
      <c r="G4929" t="s">
        <v>15342</v>
      </c>
      <c r="H4929">
        <v>0</v>
      </c>
      <c r="I4929">
        <v>0</v>
      </c>
      <c r="J4929">
        <v>0</v>
      </c>
      <c r="K4929">
        <v>0</v>
      </c>
      <c r="L4929">
        <v>0</v>
      </c>
      <c r="M4929">
        <v>0</v>
      </c>
    </row>
    <row r="4930" spans="1:13" x14ac:dyDescent="0.2">
      <c r="A4930">
        <v>6700849</v>
      </c>
      <c r="B4930" t="s">
        <v>13408</v>
      </c>
      <c r="C4930" t="s">
        <v>14869</v>
      </c>
      <c r="D4930" t="s">
        <v>15343</v>
      </c>
      <c r="E4930" t="s">
        <v>13410</v>
      </c>
      <c r="F4930" t="s">
        <v>6242</v>
      </c>
      <c r="G4930" t="s">
        <v>15344</v>
      </c>
      <c r="H4930">
        <v>0</v>
      </c>
      <c r="I4930">
        <v>0</v>
      </c>
      <c r="J4930">
        <v>0</v>
      </c>
      <c r="K4930">
        <v>0</v>
      </c>
      <c r="L4930">
        <v>0</v>
      </c>
      <c r="M4930">
        <v>0</v>
      </c>
    </row>
    <row r="4931" spans="1:13" x14ac:dyDescent="0.2">
      <c r="A4931">
        <v>6700843</v>
      </c>
      <c r="B4931" t="s">
        <v>13408</v>
      </c>
      <c r="C4931" t="s">
        <v>14869</v>
      </c>
      <c r="D4931" t="s">
        <v>15345</v>
      </c>
      <c r="E4931" t="s">
        <v>13410</v>
      </c>
      <c r="F4931" t="s">
        <v>6242</v>
      </c>
      <c r="G4931" t="s">
        <v>15346</v>
      </c>
      <c r="H4931">
        <v>0</v>
      </c>
      <c r="I4931">
        <v>0</v>
      </c>
      <c r="J4931">
        <v>0</v>
      </c>
      <c r="K4931">
        <v>0</v>
      </c>
      <c r="L4931">
        <v>0</v>
      </c>
      <c r="M4931">
        <v>0</v>
      </c>
    </row>
    <row r="4932" spans="1:13" x14ac:dyDescent="0.2">
      <c r="A4932">
        <v>6700848</v>
      </c>
      <c r="B4932" t="s">
        <v>13408</v>
      </c>
      <c r="C4932" t="s">
        <v>14869</v>
      </c>
      <c r="D4932" t="s">
        <v>15347</v>
      </c>
      <c r="E4932" t="s">
        <v>13410</v>
      </c>
      <c r="F4932" t="s">
        <v>6242</v>
      </c>
      <c r="G4932" t="s">
        <v>15348</v>
      </c>
      <c r="H4932">
        <v>0</v>
      </c>
      <c r="I4932">
        <v>0</v>
      </c>
      <c r="J4932">
        <v>0</v>
      </c>
      <c r="K4932">
        <v>0</v>
      </c>
      <c r="L4932">
        <v>0</v>
      </c>
      <c r="M4932">
        <v>0</v>
      </c>
    </row>
    <row r="4933" spans="1:13" x14ac:dyDescent="0.2">
      <c r="A4933">
        <v>6700847</v>
      </c>
      <c r="B4933" t="s">
        <v>13408</v>
      </c>
      <c r="C4933" t="s">
        <v>14869</v>
      </c>
      <c r="D4933" t="s">
        <v>15349</v>
      </c>
      <c r="E4933" t="s">
        <v>13410</v>
      </c>
      <c r="F4933" t="s">
        <v>6242</v>
      </c>
      <c r="G4933" t="s">
        <v>15350</v>
      </c>
      <c r="H4933">
        <v>0</v>
      </c>
      <c r="I4933">
        <v>0</v>
      </c>
      <c r="J4933">
        <v>0</v>
      </c>
      <c r="K4933">
        <v>0</v>
      </c>
      <c r="L4933">
        <v>0</v>
      </c>
      <c r="M4933">
        <v>0</v>
      </c>
    </row>
    <row r="4934" spans="1:13" x14ac:dyDescent="0.2">
      <c r="A4934">
        <v>6700844</v>
      </c>
      <c r="B4934" t="s">
        <v>13408</v>
      </c>
      <c r="C4934" t="s">
        <v>14869</v>
      </c>
      <c r="D4934" t="s">
        <v>15351</v>
      </c>
      <c r="E4934" t="s">
        <v>13410</v>
      </c>
      <c r="F4934" t="s">
        <v>6242</v>
      </c>
      <c r="G4934" t="s">
        <v>15352</v>
      </c>
      <c r="H4934">
        <v>0</v>
      </c>
      <c r="I4934">
        <v>0</v>
      </c>
      <c r="J4934">
        <v>0</v>
      </c>
      <c r="K4934">
        <v>0</v>
      </c>
      <c r="L4934">
        <v>0</v>
      </c>
      <c r="M4934">
        <v>0</v>
      </c>
    </row>
    <row r="4935" spans="1:13" x14ac:dyDescent="0.2">
      <c r="A4935">
        <v>6700842</v>
      </c>
      <c r="B4935" t="s">
        <v>13408</v>
      </c>
      <c r="C4935" t="s">
        <v>14869</v>
      </c>
      <c r="D4935" t="s">
        <v>15353</v>
      </c>
      <c r="E4935" t="s">
        <v>13410</v>
      </c>
      <c r="F4935" t="s">
        <v>6242</v>
      </c>
      <c r="G4935" t="s">
        <v>15354</v>
      </c>
      <c r="H4935">
        <v>0</v>
      </c>
      <c r="I4935">
        <v>0</v>
      </c>
      <c r="J4935">
        <v>0</v>
      </c>
      <c r="K4935">
        <v>0</v>
      </c>
      <c r="L4935">
        <v>0</v>
      </c>
      <c r="M4935">
        <v>0</v>
      </c>
    </row>
    <row r="4936" spans="1:13" x14ac:dyDescent="0.2">
      <c r="A4936">
        <v>6700883</v>
      </c>
      <c r="B4936" t="s">
        <v>13408</v>
      </c>
      <c r="C4936" t="s">
        <v>14869</v>
      </c>
      <c r="D4936" t="s">
        <v>15355</v>
      </c>
      <c r="E4936" t="s">
        <v>13410</v>
      </c>
      <c r="F4936" t="s">
        <v>6242</v>
      </c>
      <c r="G4936" t="s">
        <v>15356</v>
      </c>
      <c r="H4936">
        <v>0</v>
      </c>
      <c r="I4936">
        <v>0</v>
      </c>
      <c r="J4936">
        <v>1</v>
      </c>
      <c r="K4936">
        <v>0</v>
      </c>
      <c r="L4936">
        <v>0</v>
      </c>
      <c r="M4936">
        <v>0</v>
      </c>
    </row>
    <row r="4937" spans="1:13" x14ac:dyDescent="0.2">
      <c r="A4937">
        <v>6700884</v>
      </c>
      <c r="B4937" t="s">
        <v>13408</v>
      </c>
      <c r="C4937" t="s">
        <v>14869</v>
      </c>
      <c r="D4937" t="s">
        <v>15357</v>
      </c>
      <c r="E4937" t="s">
        <v>13410</v>
      </c>
      <c r="F4937" t="s">
        <v>6242</v>
      </c>
      <c r="G4937" t="s">
        <v>15358</v>
      </c>
      <c r="H4937">
        <v>0</v>
      </c>
      <c r="I4937">
        <v>0</v>
      </c>
      <c r="J4937">
        <v>0</v>
      </c>
      <c r="K4937">
        <v>0</v>
      </c>
      <c r="L4937">
        <v>0</v>
      </c>
      <c r="M4937">
        <v>0</v>
      </c>
    </row>
    <row r="4938" spans="1:13" x14ac:dyDescent="0.2">
      <c r="A4938">
        <v>6712201</v>
      </c>
      <c r="B4938" t="s">
        <v>13408</v>
      </c>
      <c r="C4938" t="s">
        <v>14869</v>
      </c>
      <c r="D4938" t="s">
        <v>15359</v>
      </c>
      <c r="E4938" t="s">
        <v>13410</v>
      </c>
      <c r="F4938" t="s">
        <v>6242</v>
      </c>
      <c r="G4938" t="s">
        <v>15360</v>
      </c>
      <c r="H4938">
        <v>0</v>
      </c>
      <c r="I4938">
        <v>0</v>
      </c>
      <c r="J4938">
        <v>0</v>
      </c>
      <c r="K4938">
        <v>0</v>
      </c>
      <c r="L4938">
        <v>0</v>
      </c>
      <c r="M4938">
        <v>0</v>
      </c>
    </row>
    <row r="4939" spans="1:13" x14ac:dyDescent="0.2">
      <c r="A4939">
        <v>6712203</v>
      </c>
      <c r="B4939" t="s">
        <v>13408</v>
      </c>
      <c r="C4939" t="s">
        <v>14869</v>
      </c>
      <c r="D4939" t="s">
        <v>15361</v>
      </c>
      <c r="E4939" t="s">
        <v>13410</v>
      </c>
      <c r="F4939" t="s">
        <v>6242</v>
      </c>
      <c r="G4939" t="s">
        <v>15362</v>
      </c>
      <c r="H4939">
        <v>0</v>
      </c>
      <c r="I4939">
        <v>0</v>
      </c>
      <c r="J4939">
        <v>1</v>
      </c>
      <c r="K4939">
        <v>0</v>
      </c>
      <c r="L4939">
        <v>0</v>
      </c>
      <c r="M4939">
        <v>0</v>
      </c>
    </row>
    <row r="4940" spans="1:13" x14ac:dyDescent="0.2">
      <c r="A4940">
        <v>6700808</v>
      </c>
      <c r="B4940" t="s">
        <v>13408</v>
      </c>
      <c r="C4940" t="s">
        <v>14869</v>
      </c>
      <c r="D4940" t="s">
        <v>15363</v>
      </c>
      <c r="E4940" t="s">
        <v>13410</v>
      </c>
      <c r="F4940" t="s">
        <v>6242</v>
      </c>
      <c r="G4940" t="s">
        <v>15364</v>
      </c>
      <c r="H4940">
        <v>0</v>
      </c>
      <c r="I4940">
        <v>0</v>
      </c>
      <c r="J4940">
        <v>1</v>
      </c>
      <c r="K4940">
        <v>0</v>
      </c>
      <c r="L4940">
        <v>0</v>
      </c>
      <c r="M4940">
        <v>0</v>
      </c>
    </row>
    <row r="4941" spans="1:13" x14ac:dyDescent="0.2">
      <c r="A4941">
        <v>6728023</v>
      </c>
      <c r="B4941" t="s">
        <v>13408</v>
      </c>
      <c r="C4941" t="s">
        <v>14869</v>
      </c>
      <c r="D4941" t="s">
        <v>15365</v>
      </c>
      <c r="E4941" t="s">
        <v>13410</v>
      </c>
      <c r="F4941" t="s">
        <v>6242</v>
      </c>
      <c r="G4941" t="s">
        <v>15366</v>
      </c>
      <c r="H4941">
        <v>0</v>
      </c>
      <c r="I4941">
        <v>0</v>
      </c>
      <c r="J4941">
        <v>0</v>
      </c>
      <c r="K4941">
        <v>0</v>
      </c>
      <c r="L4941">
        <v>0</v>
      </c>
      <c r="M4941">
        <v>0</v>
      </c>
    </row>
    <row r="4942" spans="1:13" x14ac:dyDescent="0.2">
      <c r="A4942">
        <v>6728021</v>
      </c>
      <c r="B4942" t="s">
        <v>13408</v>
      </c>
      <c r="C4942" t="s">
        <v>14869</v>
      </c>
      <c r="D4942" t="s">
        <v>15367</v>
      </c>
      <c r="E4942" t="s">
        <v>13410</v>
      </c>
      <c r="F4942" t="s">
        <v>6242</v>
      </c>
      <c r="G4942" t="s">
        <v>15368</v>
      </c>
      <c r="H4942">
        <v>0</v>
      </c>
      <c r="I4942">
        <v>0</v>
      </c>
      <c r="J4942">
        <v>1</v>
      </c>
      <c r="K4942">
        <v>0</v>
      </c>
      <c r="L4942">
        <v>0</v>
      </c>
      <c r="M4942">
        <v>0</v>
      </c>
    </row>
    <row r="4943" spans="1:13" x14ac:dyDescent="0.2">
      <c r="A4943">
        <v>6728022</v>
      </c>
      <c r="B4943" t="s">
        <v>13408</v>
      </c>
      <c r="C4943" t="s">
        <v>14869</v>
      </c>
      <c r="D4943" t="s">
        <v>15369</v>
      </c>
      <c r="E4943" t="s">
        <v>13410</v>
      </c>
      <c r="F4943" t="s">
        <v>6242</v>
      </c>
      <c r="G4943" t="s">
        <v>15370</v>
      </c>
      <c r="H4943">
        <v>0</v>
      </c>
      <c r="I4943">
        <v>0</v>
      </c>
      <c r="J4943">
        <v>1</v>
      </c>
      <c r="K4943">
        <v>0</v>
      </c>
      <c r="L4943">
        <v>0</v>
      </c>
      <c r="M4943">
        <v>0</v>
      </c>
    </row>
    <row r="4944" spans="1:13" x14ac:dyDescent="0.2">
      <c r="A4944">
        <v>6728013</v>
      </c>
      <c r="B4944" t="s">
        <v>13408</v>
      </c>
      <c r="C4944" t="s">
        <v>14869</v>
      </c>
      <c r="D4944" t="s">
        <v>15371</v>
      </c>
      <c r="E4944" t="s">
        <v>13410</v>
      </c>
      <c r="F4944" t="s">
        <v>6242</v>
      </c>
      <c r="G4944" t="s">
        <v>15372</v>
      </c>
      <c r="H4944">
        <v>0</v>
      </c>
      <c r="I4944">
        <v>0</v>
      </c>
      <c r="J4944">
        <v>1</v>
      </c>
      <c r="K4944">
        <v>0</v>
      </c>
      <c r="L4944">
        <v>0</v>
      </c>
      <c r="M4944">
        <v>0</v>
      </c>
    </row>
    <row r="4945" spans="1:13" x14ac:dyDescent="0.2">
      <c r="A4945">
        <v>6728011</v>
      </c>
      <c r="B4945" t="s">
        <v>13408</v>
      </c>
      <c r="C4945" t="s">
        <v>14869</v>
      </c>
      <c r="D4945" t="s">
        <v>15373</v>
      </c>
      <c r="E4945" t="s">
        <v>13410</v>
      </c>
      <c r="F4945" t="s">
        <v>6242</v>
      </c>
      <c r="G4945" t="s">
        <v>15374</v>
      </c>
      <c r="H4945">
        <v>0</v>
      </c>
      <c r="I4945">
        <v>0</v>
      </c>
      <c r="J4945">
        <v>1</v>
      </c>
      <c r="K4945">
        <v>0</v>
      </c>
      <c r="L4945">
        <v>0</v>
      </c>
      <c r="M4945">
        <v>0</v>
      </c>
    </row>
    <row r="4946" spans="1:13" x14ac:dyDescent="0.2">
      <c r="A4946">
        <v>6728012</v>
      </c>
      <c r="B4946" t="s">
        <v>13408</v>
      </c>
      <c r="C4946" t="s">
        <v>14869</v>
      </c>
      <c r="D4946" t="s">
        <v>15375</v>
      </c>
      <c r="E4946" t="s">
        <v>13410</v>
      </c>
      <c r="F4946" t="s">
        <v>6242</v>
      </c>
      <c r="G4946" t="s">
        <v>15376</v>
      </c>
      <c r="H4946">
        <v>0</v>
      </c>
      <c r="I4946">
        <v>0</v>
      </c>
      <c r="J4946">
        <v>1</v>
      </c>
      <c r="K4946">
        <v>0</v>
      </c>
      <c r="L4946">
        <v>0</v>
      </c>
      <c r="M4946">
        <v>0</v>
      </c>
    </row>
    <row r="4947" spans="1:13" x14ac:dyDescent="0.2">
      <c r="A4947">
        <v>6728024</v>
      </c>
      <c r="B4947" t="s">
        <v>13408</v>
      </c>
      <c r="C4947" t="s">
        <v>14869</v>
      </c>
      <c r="D4947" t="s">
        <v>15377</v>
      </c>
      <c r="E4947" t="s">
        <v>13410</v>
      </c>
      <c r="F4947" t="s">
        <v>6242</v>
      </c>
      <c r="G4947" t="s">
        <v>15378</v>
      </c>
      <c r="H4947">
        <v>0</v>
      </c>
      <c r="I4947">
        <v>0</v>
      </c>
      <c r="J4947">
        <v>0</v>
      </c>
      <c r="K4947">
        <v>0</v>
      </c>
      <c r="L4947">
        <v>0</v>
      </c>
      <c r="M4947">
        <v>0</v>
      </c>
    </row>
    <row r="4948" spans="1:13" x14ac:dyDescent="0.2">
      <c r="A4948">
        <v>6700902</v>
      </c>
      <c r="B4948" t="s">
        <v>13408</v>
      </c>
      <c r="C4948" t="s">
        <v>14869</v>
      </c>
      <c r="D4948" t="s">
        <v>15379</v>
      </c>
      <c r="E4948" t="s">
        <v>13410</v>
      </c>
      <c r="F4948" t="s">
        <v>6242</v>
      </c>
      <c r="G4948" t="s">
        <v>15380</v>
      </c>
      <c r="H4948">
        <v>0</v>
      </c>
      <c r="I4948">
        <v>0</v>
      </c>
      <c r="J4948">
        <v>0</v>
      </c>
      <c r="K4948">
        <v>0</v>
      </c>
      <c r="L4948">
        <v>0</v>
      </c>
      <c r="M4948">
        <v>0</v>
      </c>
    </row>
    <row r="4949" spans="1:13" x14ac:dyDescent="0.2">
      <c r="A4949">
        <v>6700803</v>
      </c>
      <c r="B4949" t="s">
        <v>13408</v>
      </c>
      <c r="C4949" t="s">
        <v>14869</v>
      </c>
      <c r="D4949" t="s">
        <v>15381</v>
      </c>
      <c r="E4949" t="s">
        <v>13410</v>
      </c>
      <c r="F4949" t="s">
        <v>6242</v>
      </c>
      <c r="G4949" t="s">
        <v>15382</v>
      </c>
      <c r="H4949">
        <v>0</v>
      </c>
      <c r="I4949">
        <v>0</v>
      </c>
      <c r="J4949">
        <v>1</v>
      </c>
      <c r="K4949">
        <v>0</v>
      </c>
      <c r="L4949">
        <v>0</v>
      </c>
      <c r="M4949">
        <v>0</v>
      </c>
    </row>
    <row r="4950" spans="1:13" x14ac:dyDescent="0.2">
      <c r="A4950">
        <v>6700831</v>
      </c>
      <c r="B4950" t="s">
        <v>13408</v>
      </c>
      <c r="C4950" t="s">
        <v>14869</v>
      </c>
      <c r="D4950" t="s">
        <v>15383</v>
      </c>
      <c r="E4950" t="s">
        <v>13410</v>
      </c>
      <c r="F4950" t="s">
        <v>6242</v>
      </c>
      <c r="G4950" t="s">
        <v>15384</v>
      </c>
      <c r="H4950">
        <v>0</v>
      </c>
      <c r="I4950">
        <v>0</v>
      </c>
      <c r="J4950">
        <v>0</v>
      </c>
      <c r="K4950">
        <v>0</v>
      </c>
      <c r="L4950">
        <v>0</v>
      </c>
      <c r="M4950">
        <v>0</v>
      </c>
    </row>
    <row r="4951" spans="1:13" x14ac:dyDescent="0.2">
      <c r="A4951">
        <v>6700095</v>
      </c>
      <c r="B4951" t="s">
        <v>13408</v>
      </c>
      <c r="C4951" t="s">
        <v>14869</v>
      </c>
      <c r="D4951" t="s">
        <v>12398</v>
      </c>
      <c r="E4951" t="s">
        <v>13410</v>
      </c>
      <c r="F4951" t="s">
        <v>6242</v>
      </c>
      <c r="G4951" t="s">
        <v>12399</v>
      </c>
      <c r="H4951">
        <v>0</v>
      </c>
      <c r="I4951">
        <v>0</v>
      </c>
      <c r="J4951">
        <v>1</v>
      </c>
      <c r="K4951">
        <v>0</v>
      </c>
      <c r="L4951">
        <v>0</v>
      </c>
      <c r="M4951">
        <v>0</v>
      </c>
    </row>
    <row r="4952" spans="1:13" x14ac:dyDescent="0.2">
      <c r="A4952">
        <v>6700094</v>
      </c>
      <c r="B4952" t="s">
        <v>13408</v>
      </c>
      <c r="C4952" t="s">
        <v>14869</v>
      </c>
      <c r="D4952" t="s">
        <v>15385</v>
      </c>
      <c r="E4952" t="s">
        <v>13410</v>
      </c>
      <c r="F4952" t="s">
        <v>6242</v>
      </c>
      <c r="G4952" t="s">
        <v>15386</v>
      </c>
      <c r="H4952">
        <v>0</v>
      </c>
      <c r="I4952">
        <v>0</v>
      </c>
      <c r="J4952">
        <v>0</v>
      </c>
      <c r="K4952">
        <v>0</v>
      </c>
      <c r="L4952">
        <v>0</v>
      </c>
      <c r="M4952">
        <v>0</v>
      </c>
    </row>
    <row r="4953" spans="1:13" x14ac:dyDescent="0.2">
      <c r="A4953">
        <v>6700092</v>
      </c>
      <c r="B4953" t="s">
        <v>13408</v>
      </c>
      <c r="C4953" t="s">
        <v>14869</v>
      </c>
      <c r="D4953" t="s">
        <v>15387</v>
      </c>
      <c r="E4953" t="s">
        <v>13410</v>
      </c>
      <c r="F4953" t="s">
        <v>6242</v>
      </c>
      <c r="G4953" t="s">
        <v>15388</v>
      </c>
      <c r="H4953">
        <v>0</v>
      </c>
      <c r="I4953">
        <v>0</v>
      </c>
      <c r="J4953">
        <v>1</v>
      </c>
      <c r="K4953">
        <v>0</v>
      </c>
      <c r="L4953">
        <v>0</v>
      </c>
      <c r="M4953">
        <v>0</v>
      </c>
    </row>
    <row r="4954" spans="1:13" x14ac:dyDescent="0.2">
      <c r="A4954">
        <v>6700834</v>
      </c>
      <c r="B4954" t="s">
        <v>13408</v>
      </c>
      <c r="C4954" t="s">
        <v>14869</v>
      </c>
      <c r="D4954" t="s">
        <v>10800</v>
      </c>
      <c r="E4954" t="s">
        <v>13410</v>
      </c>
      <c r="F4954" t="s">
        <v>6242</v>
      </c>
      <c r="G4954" t="s">
        <v>15389</v>
      </c>
      <c r="H4954">
        <v>0</v>
      </c>
      <c r="I4954">
        <v>0</v>
      </c>
      <c r="J4954">
        <v>0</v>
      </c>
      <c r="K4954">
        <v>0</v>
      </c>
      <c r="L4954">
        <v>0</v>
      </c>
      <c r="M4954">
        <v>0</v>
      </c>
    </row>
    <row r="4955" spans="1:13" x14ac:dyDescent="0.2">
      <c r="A4955">
        <v>6712243</v>
      </c>
      <c r="B4955" t="s">
        <v>13408</v>
      </c>
      <c r="C4955" t="s">
        <v>14869</v>
      </c>
      <c r="D4955" t="s">
        <v>15390</v>
      </c>
      <c r="E4955" t="s">
        <v>13410</v>
      </c>
      <c r="F4955" t="s">
        <v>6242</v>
      </c>
      <c r="G4955" t="s">
        <v>15391</v>
      </c>
      <c r="H4955">
        <v>0</v>
      </c>
      <c r="I4955">
        <v>0</v>
      </c>
      <c r="J4955">
        <v>0</v>
      </c>
      <c r="K4955">
        <v>0</v>
      </c>
      <c r="L4955">
        <v>0</v>
      </c>
      <c r="M4955">
        <v>0</v>
      </c>
    </row>
    <row r="4956" spans="1:13" x14ac:dyDescent="0.2">
      <c r="A4956">
        <v>6700015</v>
      </c>
      <c r="B4956" t="s">
        <v>13408</v>
      </c>
      <c r="C4956" t="s">
        <v>14869</v>
      </c>
      <c r="D4956" t="s">
        <v>15392</v>
      </c>
      <c r="E4956" t="s">
        <v>13410</v>
      </c>
      <c r="F4956" t="s">
        <v>6242</v>
      </c>
      <c r="G4956" t="s">
        <v>15393</v>
      </c>
      <c r="H4956">
        <v>0</v>
      </c>
      <c r="I4956">
        <v>0</v>
      </c>
      <c r="J4956">
        <v>0</v>
      </c>
      <c r="K4956">
        <v>0</v>
      </c>
      <c r="L4956">
        <v>0</v>
      </c>
      <c r="M4956">
        <v>0</v>
      </c>
    </row>
    <row r="4957" spans="1:13" x14ac:dyDescent="0.2">
      <c r="A4957">
        <v>6700853</v>
      </c>
      <c r="B4957" t="s">
        <v>13408</v>
      </c>
      <c r="C4957" t="s">
        <v>14869</v>
      </c>
      <c r="D4957" t="s">
        <v>15394</v>
      </c>
      <c r="E4957" t="s">
        <v>13410</v>
      </c>
      <c r="F4957" t="s">
        <v>6242</v>
      </c>
      <c r="G4957" t="s">
        <v>15395</v>
      </c>
      <c r="H4957">
        <v>0</v>
      </c>
      <c r="I4957">
        <v>0</v>
      </c>
      <c r="J4957">
        <v>0</v>
      </c>
      <c r="K4957">
        <v>0</v>
      </c>
      <c r="L4957">
        <v>0</v>
      </c>
      <c r="M4957">
        <v>0</v>
      </c>
    </row>
    <row r="4958" spans="1:13" x14ac:dyDescent="0.2">
      <c r="A4958">
        <v>6700898</v>
      </c>
      <c r="B4958" t="s">
        <v>13408</v>
      </c>
      <c r="C4958" t="s">
        <v>14869</v>
      </c>
      <c r="D4958" t="s">
        <v>15396</v>
      </c>
      <c r="E4958" t="s">
        <v>13410</v>
      </c>
      <c r="F4958" t="s">
        <v>6242</v>
      </c>
      <c r="G4958" t="s">
        <v>15397</v>
      </c>
      <c r="H4958">
        <v>0</v>
      </c>
      <c r="I4958">
        <v>0</v>
      </c>
      <c r="J4958">
        <v>1</v>
      </c>
      <c r="K4958">
        <v>0</v>
      </c>
      <c r="L4958">
        <v>0</v>
      </c>
      <c r="M4958">
        <v>0</v>
      </c>
    </row>
    <row r="4959" spans="1:13" x14ac:dyDescent="0.2">
      <c r="A4959">
        <v>6700833</v>
      </c>
      <c r="B4959" t="s">
        <v>13408</v>
      </c>
      <c r="C4959" t="s">
        <v>14869</v>
      </c>
      <c r="D4959" t="s">
        <v>15398</v>
      </c>
      <c r="E4959" t="s">
        <v>13410</v>
      </c>
      <c r="F4959" t="s">
        <v>6242</v>
      </c>
      <c r="G4959" t="s">
        <v>15399</v>
      </c>
      <c r="H4959">
        <v>0</v>
      </c>
      <c r="I4959">
        <v>0</v>
      </c>
      <c r="J4959">
        <v>0</v>
      </c>
      <c r="K4959">
        <v>0</v>
      </c>
      <c r="L4959">
        <v>0</v>
      </c>
      <c r="M4959">
        <v>0</v>
      </c>
    </row>
    <row r="4960" spans="1:13" x14ac:dyDescent="0.2">
      <c r="A4960">
        <v>6712211</v>
      </c>
      <c r="B4960" t="s">
        <v>13408</v>
      </c>
      <c r="C4960" t="s">
        <v>14869</v>
      </c>
      <c r="D4960" t="s">
        <v>15400</v>
      </c>
      <c r="E4960" t="s">
        <v>13410</v>
      </c>
      <c r="F4960" t="s">
        <v>6242</v>
      </c>
      <c r="G4960" t="s">
        <v>15401</v>
      </c>
      <c r="H4960">
        <v>0</v>
      </c>
      <c r="I4960">
        <v>0</v>
      </c>
      <c r="J4960">
        <v>0</v>
      </c>
      <c r="K4960">
        <v>0</v>
      </c>
      <c r="L4960">
        <v>0</v>
      </c>
      <c r="M4960">
        <v>0</v>
      </c>
    </row>
    <row r="4961" spans="1:13" x14ac:dyDescent="0.2">
      <c r="A4961">
        <v>6700062</v>
      </c>
      <c r="B4961" t="s">
        <v>13408</v>
      </c>
      <c r="C4961" t="s">
        <v>14869</v>
      </c>
      <c r="D4961" t="s">
        <v>15402</v>
      </c>
      <c r="E4961" t="s">
        <v>13410</v>
      </c>
      <c r="F4961" t="s">
        <v>6242</v>
      </c>
      <c r="G4961" t="s">
        <v>15403</v>
      </c>
      <c r="H4961">
        <v>0</v>
      </c>
      <c r="I4961">
        <v>0</v>
      </c>
      <c r="J4961">
        <v>0</v>
      </c>
      <c r="K4961">
        <v>0</v>
      </c>
      <c r="L4961">
        <v>0</v>
      </c>
      <c r="M4961">
        <v>0</v>
      </c>
    </row>
    <row r="4962" spans="1:13" x14ac:dyDescent="0.2">
      <c r="A4962">
        <v>6700915</v>
      </c>
      <c r="B4962" t="s">
        <v>13408</v>
      </c>
      <c r="C4962" t="s">
        <v>14869</v>
      </c>
      <c r="D4962" t="s">
        <v>15404</v>
      </c>
      <c r="E4962" t="s">
        <v>13410</v>
      </c>
      <c r="F4962" t="s">
        <v>6242</v>
      </c>
      <c r="G4962" t="s">
        <v>15405</v>
      </c>
      <c r="H4962">
        <v>0</v>
      </c>
      <c r="I4962">
        <v>0</v>
      </c>
      <c r="J4962">
        <v>0</v>
      </c>
      <c r="K4962">
        <v>0</v>
      </c>
      <c r="L4962">
        <v>0</v>
      </c>
      <c r="M4962">
        <v>0</v>
      </c>
    </row>
    <row r="4963" spans="1:13" x14ac:dyDescent="0.2">
      <c r="A4963">
        <v>6700024</v>
      </c>
      <c r="B4963" t="s">
        <v>13408</v>
      </c>
      <c r="C4963" t="s">
        <v>14869</v>
      </c>
      <c r="D4963" t="s">
        <v>15406</v>
      </c>
      <c r="E4963" t="s">
        <v>13410</v>
      </c>
      <c r="F4963" t="s">
        <v>6242</v>
      </c>
      <c r="G4963" t="s">
        <v>15407</v>
      </c>
      <c r="H4963">
        <v>0</v>
      </c>
      <c r="I4963">
        <v>0</v>
      </c>
      <c r="J4963">
        <v>0</v>
      </c>
      <c r="K4963">
        <v>0</v>
      </c>
      <c r="L4963">
        <v>0</v>
      </c>
      <c r="M4963">
        <v>0</v>
      </c>
    </row>
    <row r="4964" spans="1:13" x14ac:dyDescent="0.2">
      <c r="A4964">
        <v>6700013</v>
      </c>
      <c r="B4964" t="s">
        <v>13408</v>
      </c>
      <c r="C4964" t="s">
        <v>14869</v>
      </c>
      <c r="D4964" t="s">
        <v>15408</v>
      </c>
      <c r="E4964" t="s">
        <v>13410</v>
      </c>
      <c r="F4964" t="s">
        <v>6242</v>
      </c>
      <c r="G4964" t="s">
        <v>15409</v>
      </c>
      <c r="H4964">
        <v>0</v>
      </c>
      <c r="I4964">
        <v>0</v>
      </c>
      <c r="J4964">
        <v>0</v>
      </c>
      <c r="K4964">
        <v>0</v>
      </c>
      <c r="L4964">
        <v>0</v>
      </c>
      <c r="M4964">
        <v>0</v>
      </c>
    </row>
    <row r="4965" spans="1:13" x14ac:dyDescent="0.2">
      <c r="A4965">
        <v>6700032</v>
      </c>
      <c r="B4965" t="s">
        <v>13408</v>
      </c>
      <c r="C4965" t="s">
        <v>14869</v>
      </c>
      <c r="D4965" t="s">
        <v>15410</v>
      </c>
      <c r="E4965" t="s">
        <v>13410</v>
      </c>
      <c r="F4965" t="s">
        <v>6242</v>
      </c>
      <c r="G4965" t="s">
        <v>15411</v>
      </c>
      <c r="H4965">
        <v>0</v>
      </c>
      <c r="I4965">
        <v>0</v>
      </c>
      <c r="J4965">
        <v>1</v>
      </c>
      <c r="K4965">
        <v>0</v>
      </c>
      <c r="L4965">
        <v>0</v>
      </c>
      <c r="M4965">
        <v>0</v>
      </c>
    </row>
    <row r="4966" spans="1:13" x14ac:dyDescent="0.2">
      <c r="A4966">
        <v>6700903</v>
      </c>
      <c r="B4966" t="s">
        <v>13408</v>
      </c>
      <c r="C4966" t="s">
        <v>14869</v>
      </c>
      <c r="D4966" t="s">
        <v>15412</v>
      </c>
      <c r="E4966" t="s">
        <v>13410</v>
      </c>
      <c r="F4966" t="s">
        <v>6242</v>
      </c>
      <c r="G4966" t="s">
        <v>15413</v>
      </c>
      <c r="H4966">
        <v>0</v>
      </c>
      <c r="I4966">
        <v>0</v>
      </c>
      <c r="J4966">
        <v>0</v>
      </c>
      <c r="K4966">
        <v>0</v>
      </c>
      <c r="L4966">
        <v>0</v>
      </c>
      <c r="M4966">
        <v>0</v>
      </c>
    </row>
    <row r="4967" spans="1:13" x14ac:dyDescent="0.2">
      <c r="A4967">
        <v>6700086</v>
      </c>
      <c r="B4967" t="s">
        <v>13408</v>
      </c>
      <c r="C4967" t="s">
        <v>14869</v>
      </c>
      <c r="D4967" t="s">
        <v>15414</v>
      </c>
      <c r="E4967" t="s">
        <v>13410</v>
      </c>
      <c r="F4967" t="s">
        <v>6242</v>
      </c>
      <c r="G4967" t="s">
        <v>15415</v>
      </c>
      <c r="H4967">
        <v>0</v>
      </c>
      <c r="I4967">
        <v>0</v>
      </c>
      <c r="J4967">
        <v>1</v>
      </c>
      <c r="K4967">
        <v>0</v>
      </c>
      <c r="L4967">
        <v>0</v>
      </c>
      <c r="M4967">
        <v>0</v>
      </c>
    </row>
    <row r="4968" spans="1:13" x14ac:dyDescent="0.2">
      <c r="A4968">
        <v>6700082</v>
      </c>
      <c r="B4968" t="s">
        <v>13408</v>
      </c>
      <c r="C4968" t="s">
        <v>14869</v>
      </c>
      <c r="D4968" t="s">
        <v>15416</v>
      </c>
      <c r="E4968" t="s">
        <v>13410</v>
      </c>
      <c r="F4968" t="s">
        <v>6242</v>
      </c>
      <c r="G4968" t="s">
        <v>15417</v>
      </c>
      <c r="H4968">
        <v>0</v>
      </c>
      <c r="I4968">
        <v>0</v>
      </c>
      <c r="J4968">
        <v>0</v>
      </c>
      <c r="K4968">
        <v>0</v>
      </c>
      <c r="L4968">
        <v>0</v>
      </c>
      <c r="M4968">
        <v>0</v>
      </c>
    </row>
    <row r="4969" spans="1:13" x14ac:dyDescent="0.2">
      <c r="A4969">
        <v>6700081</v>
      </c>
      <c r="B4969" t="s">
        <v>13408</v>
      </c>
      <c r="C4969" t="s">
        <v>14869</v>
      </c>
      <c r="D4969" t="s">
        <v>15418</v>
      </c>
      <c r="E4969" t="s">
        <v>13410</v>
      </c>
      <c r="F4969" t="s">
        <v>6242</v>
      </c>
      <c r="G4969" t="s">
        <v>15419</v>
      </c>
      <c r="H4969">
        <v>0</v>
      </c>
      <c r="I4969">
        <v>0</v>
      </c>
      <c r="J4969">
        <v>1</v>
      </c>
      <c r="K4969">
        <v>0</v>
      </c>
      <c r="L4969">
        <v>0</v>
      </c>
      <c r="M4969">
        <v>0</v>
      </c>
    </row>
    <row r="4970" spans="1:13" x14ac:dyDescent="0.2">
      <c r="A4970">
        <v>6700985</v>
      </c>
      <c r="B4970" t="s">
        <v>13408</v>
      </c>
      <c r="C4970" t="s">
        <v>14869</v>
      </c>
      <c r="D4970" t="s">
        <v>15420</v>
      </c>
      <c r="E4970" t="s">
        <v>13410</v>
      </c>
      <c r="F4970" t="s">
        <v>6242</v>
      </c>
      <c r="G4970" t="s">
        <v>15421</v>
      </c>
      <c r="H4970">
        <v>0</v>
      </c>
      <c r="I4970">
        <v>0</v>
      </c>
      <c r="J4970">
        <v>0</v>
      </c>
      <c r="K4970">
        <v>0</v>
      </c>
      <c r="L4970">
        <v>0</v>
      </c>
      <c r="M4970">
        <v>0</v>
      </c>
    </row>
    <row r="4971" spans="1:13" x14ac:dyDescent="0.2">
      <c r="A4971">
        <v>6700976</v>
      </c>
      <c r="B4971" t="s">
        <v>13408</v>
      </c>
      <c r="C4971" t="s">
        <v>14869</v>
      </c>
      <c r="D4971" t="s">
        <v>15422</v>
      </c>
      <c r="E4971" t="s">
        <v>13410</v>
      </c>
      <c r="F4971" t="s">
        <v>6242</v>
      </c>
      <c r="G4971" t="s">
        <v>15423</v>
      </c>
      <c r="H4971">
        <v>0</v>
      </c>
      <c r="I4971">
        <v>0</v>
      </c>
      <c r="J4971">
        <v>0</v>
      </c>
      <c r="K4971">
        <v>0</v>
      </c>
      <c r="L4971">
        <v>0</v>
      </c>
      <c r="M4971">
        <v>0</v>
      </c>
    </row>
    <row r="4972" spans="1:13" x14ac:dyDescent="0.2">
      <c r="A4972">
        <v>6700975</v>
      </c>
      <c r="B4972" t="s">
        <v>13408</v>
      </c>
      <c r="C4972" t="s">
        <v>14869</v>
      </c>
      <c r="D4972" t="s">
        <v>15424</v>
      </c>
      <c r="E4972" t="s">
        <v>13410</v>
      </c>
      <c r="F4972" t="s">
        <v>6242</v>
      </c>
      <c r="G4972" t="s">
        <v>15425</v>
      </c>
      <c r="H4972">
        <v>0</v>
      </c>
      <c r="I4972">
        <v>0</v>
      </c>
      <c r="J4972">
        <v>0</v>
      </c>
      <c r="K4972">
        <v>0</v>
      </c>
      <c r="L4972">
        <v>0</v>
      </c>
      <c r="M4972">
        <v>0</v>
      </c>
    </row>
    <row r="4973" spans="1:13" x14ac:dyDescent="0.2">
      <c r="A4973">
        <v>6712217</v>
      </c>
      <c r="B4973" t="s">
        <v>13408</v>
      </c>
      <c r="C4973" t="s">
        <v>14869</v>
      </c>
      <c r="D4973" t="s">
        <v>15426</v>
      </c>
      <c r="E4973" t="s">
        <v>13410</v>
      </c>
      <c r="F4973" t="s">
        <v>6242</v>
      </c>
      <c r="G4973" t="s">
        <v>15427</v>
      </c>
      <c r="H4973">
        <v>0</v>
      </c>
      <c r="I4973">
        <v>0</v>
      </c>
      <c r="J4973">
        <v>0</v>
      </c>
      <c r="K4973">
        <v>0</v>
      </c>
      <c r="L4973">
        <v>0</v>
      </c>
      <c r="M4973">
        <v>0</v>
      </c>
    </row>
    <row r="4974" spans="1:13" x14ac:dyDescent="0.2">
      <c r="A4974">
        <v>6700984</v>
      </c>
      <c r="B4974" t="s">
        <v>13408</v>
      </c>
      <c r="C4974" t="s">
        <v>14869</v>
      </c>
      <c r="D4974" t="s">
        <v>15428</v>
      </c>
      <c r="E4974" t="s">
        <v>13410</v>
      </c>
      <c r="F4974" t="s">
        <v>6242</v>
      </c>
      <c r="G4974" t="s">
        <v>15429</v>
      </c>
      <c r="H4974">
        <v>0</v>
      </c>
      <c r="I4974">
        <v>0</v>
      </c>
      <c r="J4974">
        <v>0</v>
      </c>
      <c r="K4974">
        <v>0</v>
      </c>
      <c r="L4974">
        <v>0</v>
      </c>
      <c r="M4974">
        <v>0</v>
      </c>
    </row>
    <row r="4975" spans="1:13" x14ac:dyDescent="0.2">
      <c r="A4975">
        <v>6700989</v>
      </c>
      <c r="B4975" t="s">
        <v>13408</v>
      </c>
      <c r="C4975" t="s">
        <v>14869</v>
      </c>
      <c r="D4975" t="s">
        <v>15430</v>
      </c>
      <c r="E4975" t="s">
        <v>13410</v>
      </c>
      <c r="F4975" t="s">
        <v>6242</v>
      </c>
      <c r="G4975" t="s">
        <v>15431</v>
      </c>
      <c r="H4975">
        <v>0</v>
      </c>
      <c r="I4975">
        <v>0</v>
      </c>
      <c r="J4975">
        <v>0</v>
      </c>
      <c r="K4975">
        <v>0</v>
      </c>
      <c r="L4975">
        <v>0</v>
      </c>
      <c r="M4975">
        <v>0</v>
      </c>
    </row>
    <row r="4976" spans="1:13" x14ac:dyDescent="0.2">
      <c r="A4976">
        <v>6700993</v>
      </c>
      <c r="B4976" t="s">
        <v>13408</v>
      </c>
      <c r="C4976" t="s">
        <v>14869</v>
      </c>
      <c r="D4976" t="s">
        <v>15432</v>
      </c>
      <c r="E4976" t="s">
        <v>13410</v>
      </c>
      <c r="F4976" t="s">
        <v>6242</v>
      </c>
      <c r="G4976" t="s">
        <v>9848</v>
      </c>
      <c r="H4976">
        <v>0</v>
      </c>
      <c r="I4976">
        <v>0</v>
      </c>
      <c r="J4976">
        <v>0</v>
      </c>
      <c r="K4976">
        <v>0</v>
      </c>
      <c r="L4976">
        <v>0</v>
      </c>
      <c r="M4976">
        <v>0</v>
      </c>
    </row>
    <row r="4977" spans="1:13" x14ac:dyDescent="0.2">
      <c r="A4977">
        <v>6728004</v>
      </c>
      <c r="B4977" t="s">
        <v>13408</v>
      </c>
      <c r="C4977" t="s">
        <v>14869</v>
      </c>
      <c r="D4977" t="s">
        <v>15433</v>
      </c>
      <c r="E4977" t="s">
        <v>13410</v>
      </c>
      <c r="F4977" t="s">
        <v>6242</v>
      </c>
      <c r="G4977" t="s">
        <v>15434</v>
      </c>
      <c r="H4977">
        <v>0</v>
      </c>
      <c r="I4977">
        <v>0</v>
      </c>
      <c r="J4977">
        <v>0</v>
      </c>
      <c r="K4977">
        <v>0</v>
      </c>
      <c r="L4977">
        <v>0</v>
      </c>
      <c r="M4977">
        <v>0</v>
      </c>
    </row>
    <row r="4978" spans="1:13" x14ac:dyDescent="0.2">
      <c r="A4978">
        <v>6728049</v>
      </c>
      <c r="B4978" t="s">
        <v>13408</v>
      </c>
      <c r="C4978" t="s">
        <v>14869</v>
      </c>
      <c r="D4978" t="s">
        <v>15435</v>
      </c>
      <c r="E4978" t="s">
        <v>13410</v>
      </c>
      <c r="F4978" t="s">
        <v>6242</v>
      </c>
      <c r="G4978" t="s">
        <v>15436</v>
      </c>
      <c r="H4978">
        <v>0</v>
      </c>
      <c r="I4978">
        <v>0</v>
      </c>
      <c r="J4978">
        <v>0</v>
      </c>
      <c r="K4978">
        <v>0</v>
      </c>
      <c r="L4978">
        <v>0</v>
      </c>
      <c r="M4978">
        <v>0</v>
      </c>
    </row>
    <row r="4979" spans="1:13" x14ac:dyDescent="0.2">
      <c r="A4979">
        <v>6700083</v>
      </c>
      <c r="B4979" t="s">
        <v>13408</v>
      </c>
      <c r="C4979" t="s">
        <v>14869</v>
      </c>
      <c r="D4979" t="s">
        <v>15437</v>
      </c>
      <c r="E4979" t="s">
        <v>13410</v>
      </c>
      <c r="F4979" t="s">
        <v>6242</v>
      </c>
      <c r="G4979" t="s">
        <v>15438</v>
      </c>
      <c r="H4979">
        <v>0</v>
      </c>
      <c r="I4979">
        <v>0</v>
      </c>
      <c r="J4979">
        <v>1</v>
      </c>
      <c r="K4979">
        <v>0</v>
      </c>
      <c r="L4979">
        <v>0</v>
      </c>
      <c r="M4979">
        <v>0</v>
      </c>
    </row>
    <row r="4980" spans="1:13" x14ac:dyDescent="0.2">
      <c r="A4980">
        <v>6700996</v>
      </c>
      <c r="B4980" t="s">
        <v>13408</v>
      </c>
      <c r="C4980" t="s">
        <v>14869</v>
      </c>
      <c r="D4980" t="s">
        <v>15439</v>
      </c>
      <c r="E4980" t="s">
        <v>13410</v>
      </c>
      <c r="F4980" t="s">
        <v>6242</v>
      </c>
      <c r="G4980" t="s">
        <v>15440</v>
      </c>
      <c r="H4980">
        <v>0</v>
      </c>
      <c r="I4980">
        <v>0</v>
      </c>
      <c r="J4980">
        <v>1</v>
      </c>
      <c r="K4980">
        <v>0</v>
      </c>
      <c r="L4980">
        <v>0</v>
      </c>
      <c r="M4980">
        <v>0</v>
      </c>
    </row>
    <row r="4981" spans="1:13" x14ac:dyDescent="0.2">
      <c r="A4981">
        <v>6700995</v>
      </c>
      <c r="B4981" t="s">
        <v>13408</v>
      </c>
      <c r="C4981" t="s">
        <v>14869</v>
      </c>
      <c r="D4981" t="s">
        <v>15441</v>
      </c>
      <c r="E4981" t="s">
        <v>13410</v>
      </c>
      <c r="F4981" t="s">
        <v>6242</v>
      </c>
      <c r="G4981" t="s">
        <v>15442</v>
      </c>
      <c r="H4981">
        <v>0</v>
      </c>
      <c r="I4981">
        <v>0</v>
      </c>
      <c r="J4981">
        <v>0</v>
      </c>
      <c r="K4981">
        <v>0</v>
      </c>
      <c r="L4981">
        <v>0</v>
      </c>
      <c r="M4981">
        <v>0</v>
      </c>
    </row>
    <row r="4982" spans="1:13" x14ac:dyDescent="0.2">
      <c r="A4982">
        <v>6700972</v>
      </c>
      <c r="B4982" t="s">
        <v>13408</v>
      </c>
      <c r="C4982" t="s">
        <v>14869</v>
      </c>
      <c r="D4982" t="s">
        <v>15443</v>
      </c>
      <c r="E4982" t="s">
        <v>13410</v>
      </c>
      <c r="F4982" t="s">
        <v>6242</v>
      </c>
      <c r="G4982" t="s">
        <v>15444</v>
      </c>
      <c r="H4982">
        <v>0</v>
      </c>
      <c r="I4982">
        <v>0</v>
      </c>
      <c r="J4982">
        <v>1</v>
      </c>
      <c r="K4982">
        <v>0</v>
      </c>
      <c r="L4982">
        <v>0</v>
      </c>
      <c r="M4982">
        <v>0</v>
      </c>
    </row>
    <row r="4983" spans="1:13" x14ac:dyDescent="0.2">
      <c r="A4983">
        <v>6700846</v>
      </c>
      <c r="B4983" t="s">
        <v>13408</v>
      </c>
      <c r="C4983" t="s">
        <v>14869</v>
      </c>
      <c r="D4983" t="s">
        <v>9865</v>
      </c>
      <c r="E4983" t="s">
        <v>13410</v>
      </c>
      <c r="F4983" t="s">
        <v>6242</v>
      </c>
      <c r="G4983" t="s">
        <v>9866</v>
      </c>
      <c r="H4983">
        <v>0</v>
      </c>
      <c r="I4983">
        <v>0</v>
      </c>
      <c r="J4983">
        <v>0</v>
      </c>
      <c r="K4983">
        <v>0</v>
      </c>
      <c r="L4983">
        <v>0</v>
      </c>
      <c r="M4983">
        <v>0</v>
      </c>
    </row>
    <row r="4984" spans="1:13" x14ac:dyDescent="0.2">
      <c r="A4984">
        <v>6700821</v>
      </c>
      <c r="B4984" t="s">
        <v>13408</v>
      </c>
      <c r="C4984" t="s">
        <v>14869</v>
      </c>
      <c r="D4984" t="s">
        <v>15445</v>
      </c>
      <c r="E4984" t="s">
        <v>13410</v>
      </c>
      <c r="F4984" t="s">
        <v>6242</v>
      </c>
      <c r="G4984" t="s">
        <v>15446</v>
      </c>
      <c r="H4984">
        <v>0</v>
      </c>
      <c r="I4984">
        <v>0</v>
      </c>
      <c r="J4984">
        <v>0</v>
      </c>
      <c r="K4984">
        <v>0</v>
      </c>
      <c r="L4984">
        <v>0</v>
      </c>
      <c r="M4984">
        <v>0</v>
      </c>
    </row>
    <row r="4985" spans="1:13" x14ac:dyDescent="0.2">
      <c r="A4985">
        <v>6700856</v>
      </c>
      <c r="B4985" t="s">
        <v>13408</v>
      </c>
      <c r="C4985" t="s">
        <v>14869</v>
      </c>
      <c r="D4985" t="s">
        <v>15447</v>
      </c>
      <c r="E4985" t="s">
        <v>13410</v>
      </c>
      <c r="F4985" t="s">
        <v>6242</v>
      </c>
      <c r="G4985" t="s">
        <v>15448</v>
      </c>
      <c r="H4985">
        <v>0</v>
      </c>
      <c r="I4985">
        <v>0</v>
      </c>
      <c r="J4985">
        <v>0</v>
      </c>
      <c r="K4985">
        <v>0</v>
      </c>
      <c r="L4985">
        <v>0</v>
      </c>
      <c r="M4985">
        <v>0</v>
      </c>
    </row>
    <row r="4986" spans="1:13" x14ac:dyDescent="0.2">
      <c r="A4986">
        <v>6700914</v>
      </c>
      <c r="B4986" t="s">
        <v>13408</v>
      </c>
      <c r="C4986" t="s">
        <v>14869</v>
      </c>
      <c r="D4986" t="s">
        <v>15449</v>
      </c>
      <c r="E4986" t="s">
        <v>13410</v>
      </c>
      <c r="F4986" t="s">
        <v>6242</v>
      </c>
      <c r="G4986" t="s">
        <v>15450</v>
      </c>
      <c r="H4986">
        <v>0</v>
      </c>
      <c r="I4986">
        <v>0</v>
      </c>
      <c r="J4986">
        <v>0</v>
      </c>
      <c r="K4986">
        <v>0</v>
      </c>
      <c r="L4986">
        <v>0</v>
      </c>
      <c r="M4986">
        <v>0</v>
      </c>
    </row>
    <row r="4987" spans="1:13" x14ac:dyDescent="0.2">
      <c r="A4987">
        <v>6700802</v>
      </c>
      <c r="B4987" t="s">
        <v>13408</v>
      </c>
      <c r="C4987" t="s">
        <v>14869</v>
      </c>
      <c r="D4987" t="s">
        <v>15451</v>
      </c>
      <c r="E4987" t="s">
        <v>13410</v>
      </c>
      <c r="F4987" t="s">
        <v>6242</v>
      </c>
      <c r="G4987" t="s">
        <v>15452</v>
      </c>
      <c r="H4987">
        <v>0</v>
      </c>
      <c r="I4987">
        <v>0</v>
      </c>
      <c r="J4987">
        <v>0</v>
      </c>
      <c r="K4987">
        <v>0</v>
      </c>
      <c r="L4987">
        <v>0</v>
      </c>
      <c r="M4987">
        <v>0</v>
      </c>
    </row>
    <row r="4988" spans="1:13" x14ac:dyDescent="0.2">
      <c r="A4988">
        <v>6700986</v>
      </c>
      <c r="B4988" t="s">
        <v>13408</v>
      </c>
      <c r="C4988" t="s">
        <v>14869</v>
      </c>
      <c r="D4988" t="s">
        <v>15453</v>
      </c>
      <c r="E4988" t="s">
        <v>13410</v>
      </c>
      <c r="F4988" t="s">
        <v>6242</v>
      </c>
      <c r="G4988" t="s">
        <v>15454</v>
      </c>
      <c r="H4988">
        <v>0</v>
      </c>
      <c r="I4988">
        <v>0</v>
      </c>
      <c r="J4988">
        <v>0</v>
      </c>
      <c r="K4988">
        <v>0</v>
      </c>
      <c r="L4988">
        <v>0</v>
      </c>
      <c r="M4988">
        <v>0</v>
      </c>
    </row>
    <row r="4989" spans="1:13" x14ac:dyDescent="0.2">
      <c r="A4989">
        <v>6700987</v>
      </c>
      <c r="B4989" t="s">
        <v>13408</v>
      </c>
      <c r="C4989" t="s">
        <v>14869</v>
      </c>
      <c r="D4989" t="s">
        <v>15455</v>
      </c>
      <c r="E4989" t="s">
        <v>13410</v>
      </c>
      <c r="F4989" t="s">
        <v>6242</v>
      </c>
      <c r="G4989" t="s">
        <v>15456</v>
      </c>
      <c r="H4989">
        <v>0</v>
      </c>
      <c r="I4989">
        <v>0</v>
      </c>
      <c r="J4989">
        <v>1</v>
      </c>
      <c r="K4989">
        <v>0</v>
      </c>
      <c r="L4989">
        <v>0</v>
      </c>
      <c r="M4989">
        <v>0</v>
      </c>
    </row>
    <row r="4990" spans="1:13" x14ac:dyDescent="0.2">
      <c r="A4990">
        <v>6700964</v>
      </c>
      <c r="B4990" t="s">
        <v>13408</v>
      </c>
      <c r="C4990" t="s">
        <v>14869</v>
      </c>
      <c r="D4990" t="s">
        <v>15457</v>
      </c>
      <c r="E4990" t="s">
        <v>13410</v>
      </c>
      <c r="F4990" t="s">
        <v>6242</v>
      </c>
      <c r="G4990" t="s">
        <v>15458</v>
      </c>
      <c r="H4990">
        <v>0</v>
      </c>
      <c r="I4990">
        <v>0</v>
      </c>
      <c r="J4990">
        <v>0</v>
      </c>
      <c r="K4990">
        <v>0</v>
      </c>
      <c r="L4990">
        <v>0</v>
      </c>
      <c r="M4990">
        <v>0</v>
      </c>
    </row>
    <row r="4991" spans="1:13" x14ac:dyDescent="0.2">
      <c r="A4991">
        <v>6792124</v>
      </c>
      <c r="B4991" t="s">
        <v>13408</v>
      </c>
      <c r="C4991" t="s">
        <v>14869</v>
      </c>
      <c r="D4991" t="s">
        <v>15459</v>
      </c>
      <c r="E4991" t="s">
        <v>13410</v>
      </c>
      <c r="F4991" t="s">
        <v>6242</v>
      </c>
      <c r="G4991" t="s">
        <v>15460</v>
      </c>
      <c r="H4991">
        <v>0</v>
      </c>
      <c r="I4991">
        <v>0</v>
      </c>
      <c r="J4991">
        <v>1</v>
      </c>
      <c r="K4991">
        <v>0</v>
      </c>
      <c r="L4991">
        <v>0</v>
      </c>
      <c r="M4991">
        <v>0</v>
      </c>
    </row>
    <row r="4992" spans="1:13" x14ac:dyDescent="0.2">
      <c r="A4992">
        <v>6792121</v>
      </c>
      <c r="B4992" t="s">
        <v>13408</v>
      </c>
      <c r="C4992" t="s">
        <v>14869</v>
      </c>
      <c r="D4992" t="s">
        <v>15461</v>
      </c>
      <c r="E4992" t="s">
        <v>13410</v>
      </c>
      <c r="F4992" t="s">
        <v>6242</v>
      </c>
      <c r="G4992" t="s">
        <v>15462</v>
      </c>
      <c r="H4992">
        <v>0</v>
      </c>
      <c r="I4992">
        <v>0</v>
      </c>
      <c r="J4992">
        <v>0</v>
      </c>
      <c r="K4992">
        <v>0</v>
      </c>
      <c r="L4992">
        <v>0</v>
      </c>
      <c r="M4992">
        <v>0</v>
      </c>
    </row>
    <row r="4993" spans="1:13" x14ac:dyDescent="0.2">
      <c r="A4993">
        <v>6792123</v>
      </c>
      <c r="B4993" t="s">
        <v>13408</v>
      </c>
      <c r="C4993" t="s">
        <v>14869</v>
      </c>
      <c r="D4993" t="s">
        <v>15463</v>
      </c>
      <c r="E4993" t="s">
        <v>13410</v>
      </c>
      <c r="F4993" t="s">
        <v>6242</v>
      </c>
      <c r="G4993" t="s">
        <v>15464</v>
      </c>
      <c r="H4993">
        <v>0</v>
      </c>
      <c r="I4993">
        <v>0</v>
      </c>
      <c r="J4993">
        <v>0</v>
      </c>
      <c r="K4993">
        <v>0</v>
      </c>
      <c r="L4993">
        <v>0</v>
      </c>
      <c r="M4993">
        <v>0</v>
      </c>
    </row>
    <row r="4994" spans="1:13" x14ac:dyDescent="0.2">
      <c r="A4994">
        <v>6792122</v>
      </c>
      <c r="B4994" t="s">
        <v>13408</v>
      </c>
      <c r="C4994" t="s">
        <v>14869</v>
      </c>
      <c r="D4994" t="s">
        <v>15465</v>
      </c>
      <c r="E4994" t="s">
        <v>13410</v>
      </c>
      <c r="F4994" t="s">
        <v>6242</v>
      </c>
      <c r="G4994" t="s">
        <v>15466</v>
      </c>
      <c r="H4994">
        <v>0</v>
      </c>
      <c r="I4994">
        <v>0</v>
      </c>
      <c r="J4994">
        <v>0</v>
      </c>
      <c r="K4994">
        <v>0</v>
      </c>
      <c r="L4994">
        <v>0</v>
      </c>
      <c r="M4994">
        <v>0</v>
      </c>
    </row>
    <row r="4995" spans="1:13" x14ac:dyDescent="0.2">
      <c r="A4995">
        <v>6700051</v>
      </c>
      <c r="B4995" t="s">
        <v>13408</v>
      </c>
      <c r="C4995" t="s">
        <v>14869</v>
      </c>
      <c r="D4995" t="s">
        <v>15467</v>
      </c>
      <c r="E4995" t="s">
        <v>13410</v>
      </c>
      <c r="F4995" t="s">
        <v>6242</v>
      </c>
      <c r="G4995" t="s">
        <v>15468</v>
      </c>
      <c r="H4995">
        <v>0</v>
      </c>
      <c r="I4995">
        <v>0</v>
      </c>
      <c r="J4995">
        <v>0</v>
      </c>
      <c r="K4995">
        <v>0</v>
      </c>
      <c r="L4995">
        <v>0</v>
      </c>
      <c r="M4995">
        <v>0</v>
      </c>
    </row>
    <row r="4996" spans="1:13" x14ac:dyDescent="0.2">
      <c r="A4996">
        <v>6700952</v>
      </c>
      <c r="B4996" t="s">
        <v>13408</v>
      </c>
      <c r="C4996" t="s">
        <v>14869</v>
      </c>
      <c r="D4996" t="s">
        <v>15469</v>
      </c>
      <c r="E4996" t="s">
        <v>13410</v>
      </c>
      <c r="F4996" t="s">
        <v>6242</v>
      </c>
      <c r="G4996" t="s">
        <v>15470</v>
      </c>
      <c r="H4996">
        <v>0</v>
      </c>
      <c r="I4996">
        <v>0</v>
      </c>
      <c r="J4996">
        <v>1</v>
      </c>
      <c r="K4996">
        <v>0</v>
      </c>
      <c r="L4996">
        <v>0</v>
      </c>
      <c r="M4996">
        <v>0</v>
      </c>
    </row>
    <row r="4997" spans="1:13" x14ac:dyDescent="0.2">
      <c r="A4997">
        <v>6700922</v>
      </c>
      <c r="B4997" t="s">
        <v>13408</v>
      </c>
      <c r="C4997" t="s">
        <v>14869</v>
      </c>
      <c r="D4997" t="s">
        <v>15471</v>
      </c>
      <c r="E4997" t="s">
        <v>13410</v>
      </c>
      <c r="F4997" t="s">
        <v>6242</v>
      </c>
      <c r="G4997" t="s">
        <v>15472</v>
      </c>
      <c r="H4997">
        <v>0</v>
      </c>
      <c r="I4997">
        <v>0</v>
      </c>
      <c r="J4997">
        <v>0</v>
      </c>
      <c r="K4997">
        <v>0</v>
      </c>
      <c r="L4997">
        <v>0</v>
      </c>
      <c r="M4997">
        <v>0</v>
      </c>
    </row>
    <row r="4998" spans="1:13" x14ac:dyDescent="0.2">
      <c r="A4998">
        <v>6700061</v>
      </c>
      <c r="B4998" t="s">
        <v>13408</v>
      </c>
      <c r="C4998" t="s">
        <v>14869</v>
      </c>
      <c r="D4998" t="s">
        <v>15473</v>
      </c>
      <c r="E4998" t="s">
        <v>13410</v>
      </c>
      <c r="F4998" t="s">
        <v>6242</v>
      </c>
      <c r="G4998" t="s">
        <v>15474</v>
      </c>
      <c r="H4998">
        <v>0</v>
      </c>
      <c r="I4998">
        <v>0</v>
      </c>
      <c r="J4998">
        <v>1</v>
      </c>
      <c r="K4998">
        <v>0</v>
      </c>
      <c r="L4998">
        <v>0</v>
      </c>
      <c r="M4998">
        <v>0</v>
      </c>
    </row>
    <row r="4999" spans="1:13" x14ac:dyDescent="0.2">
      <c r="A4999">
        <v>6700913</v>
      </c>
      <c r="B4999" t="s">
        <v>13408</v>
      </c>
      <c r="C4999" t="s">
        <v>14869</v>
      </c>
      <c r="D4999" t="s">
        <v>10861</v>
      </c>
      <c r="E4999" t="s">
        <v>13410</v>
      </c>
      <c r="F4999" t="s">
        <v>6242</v>
      </c>
      <c r="G4999" t="s">
        <v>10862</v>
      </c>
      <c r="H4999">
        <v>0</v>
      </c>
      <c r="I4999">
        <v>0</v>
      </c>
      <c r="J4999">
        <v>0</v>
      </c>
      <c r="K4999">
        <v>0</v>
      </c>
      <c r="L4999">
        <v>0</v>
      </c>
      <c r="M4999">
        <v>0</v>
      </c>
    </row>
    <row r="5000" spans="1:13" x14ac:dyDescent="0.2">
      <c r="A5000">
        <v>6700096</v>
      </c>
      <c r="B5000" t="s">
        <v>13408</v>
      </c>
      <c r="C5000" t="s">
        <v>14869</v>
      </c>
      <c r="D5000" t="s">
        <v>15475</v>
      </c>
      <c r="E5000" t="s">
        <v>13410</v>
      </c>
      <c r="F5000" t="s">
        <v>6242</v>
      </c>
      <c r="G5000" t="s">
        <v>15476</v>
      </c>
      <c r="H5000">
        <v>0</v>
      </c>
      <c r="I5000">
        <v>0</v>
      </c>
      <c r="J5000">
        <v>1</v>
      </c>
      <c r="K5000">
        <v>0</v>
      </c>
      <c r="L5000">
        <v>0</v>
      </c>
      <c r="M5000">
        <v>0</v>
      </c>
    </row>
    <row r="5001" spans="1:13" x14ac:dyDescent="0.2">
      <c r="A5001">
        <v>6700033</v>
      </c>
      <c r="B5001" t="s">
        <v>13408</v>
      </c>
      <c r="C5001" t="s">
        <v>14869</v>
      </c>
      <c r="D5001" t="s">
        <v>15477</v>
      </c>
      <c r="E5001" t="s">
        <v>13410</v>
      </c>
      <c r="F5001" t="s">
        <v>6242</v>
      </c>
      <c r="G5001" t="s">
        <v>15478</v>
      </c>
      <c r="H5001">
        <v>0</v>
      </c>
      <c r="I5001">
        <v>0</v>
      </c>
      <c r="J5001">
        <v>0</v>
      </c>
      <c r="K5001">
        <v>0</v>
      </c>
      <c r="L5001">
        <v>0</v>
      </c>
      <c r="M5001">
        <v>0</v>
      </c>
    </row>
    <row r="5002" spans="1:13" x14ac:dyDescent="0.2">
      <c r="A5002">
        <v>6700897</v>
      </c>
      <c r="B5002" t="s">
        <v>13408</v>
      </c>
      <c r="C5002" t="s">
        <v>14869</v>
      </c>
      <c r="D5002" t="s">
        <v>15479</v>
      </c>
      <c r="E5002" t="s">
        <v>13410</v>
      </c>
      <c r="F5002" t="s">
        <v>6242</v>
      </c>
      <c r="G5002" t="s">
        <v>15480</v>
      </c>
      <c r="H5002">
        <v>0</v>
      </c>
      <c r="I5002">
        <v>0</v>
      </c>
      <c r="J5002">
        <v>0</v>
      </c>
      <c r="K5002">
        <v>0</v>
      </c>
      <c r="L5002">
        <v>0</v>
      </c>
      <c r="M5002">
        <v>0</v>
      </c>
    </row>
    <row r="5003" spans="1:13" x14ac:dyDescent="0.2">
      <c r="A5003">
        <v>6700805</v>
      </c>
      <c r="B5003" t="s">
        <v>13408</v>
      </c>
      <c r="C5003" t="s">
        <v>14869</v>
      </c>
      <c r="D5003" t="s">
        <v>7192</v>
      </c>
      <c r="E5003" t="s">
        <v>13410</v>
      </c>
      <c r="F5003" t="s">
        <v>6242</v>
      </c>
      <c r="G5003" t="s">
        <v>7193</v>
      </c>
      <c r="H5003">
        <v>0</v>
      </c>
      <c r="I5003">
        <v>0</v>
      </c>
      <c r="J5003">
        <v>0</v>
      </c>
      <c r="K5003">
        <v>0</v>
      </c>
      <c r="L5003">
        <v>0</v>
      </c>
      <c r="M5003">
        <v>0</v>
      </c>
    </row>
    <row r="5004" spans="1:13" x14ac:dyDescent="0.2">
      <c r="A5004">
        <v>6700901</v>
      </c>
      <c r="B5004" t="s">
        <v>13408</v>
      </c>
      <c r="C5004" t="s">
        <v>14869</v>
      </c>
      <c r="D5004" t="s">
        <v>15481</v>
      </c>
      <c r="E5004" t="s">
        <v>13410</v>
      </c>
      <c r="F5004" t="s">
        <v>6242</v>
      </c>
      <c r="G5004" t="s">
        <v>15482</v>
      </c>
      <c r="H5004">
        <v>0</v>
      </c>
      <c r="I5004">
        <v>0</v>
      </c>
      <c r="J5004">
        <v>0</v>
      </c>
      <c r="K5004">
        <v>0</v>
      </c>
      <c r="L5004">
        <v>0</v>
      </c>
      <c r="M5004">
        <v>0</v>
      </c>
    </row>
    <row r="5005" spans="1:13" x14ac:dyDescent="0.2">
      <c r="A5005">
        <v>6700971</v>
      </c>
      <c r="B5005" t="s">
        <v>13408</v>
      </c>
      <c r="C5005" t="s">
        <v>14869</v>
      </c>
      <c r="D5005" t="s">
        <v>15483</v>
      </c>
      <c r="E5005" t="s">
        <v>13410</v>
      </c>
      <c r="F5005" t="s">
        <v>6242</v>
      </c>
      <c r="G5005" t="s">
        <v>15484</v>
      </c>
      <c r="H5005">
        <v>0</v>
      </c>
      <c r="I5005">
        <v>0</v>
      </c>
      <c r="J5005">
        <v>0</v>
      </c>
      <c r="K5005">
        <v>0</v>
      </c>
      <c r="L5005">
        <v>0</v>
      </c>
      <c r="M5005">
        <v>0</v>
      </c>
    </row>
    <row r="5006" spans="1:13" x14ac:dyDescent="0.2">
      <c r="A5006">
        <v>6700876</v>
      </c>
      <c r="B5006" t="s">
        <v>13408</v>
      </c>
      <c r="C5006" t="s">
        <v>14869</v>
      </c>
      <c r="D5006" t="s">
        <v>15485</v>
      </c>
      <c r="E5006" t="s">
        <v>13410</v>
      </c>
      <c r="F5006" t="s">
        <v>6242</v>
      </c>
      <c r="G5006" t="s">
        <v>15486</v>
      </c>
      <c r="H5006">
        <v>0</v>
      </c>
      <c r="I5006">
        <v>0</v>
      </c>
      <c r="J5006">
        <v>0</v>
      </c>
      <c r="K5006">
        <v>0</v>
      </c>
      <c r="L5006">
        <v>0</v>
      </c>
      <c r="M5006">
        <v>0</v>
      </c>
    </row>
    <row r="5007" spans="1:13" x14ac:dyDescent="0.2">
      <c r="A5007">
        <v>6712214</v>
      </c>
      <c r="B5007" t="s">
        <v>13408</v>
      </c>
      <c r="C5007" t="s">
        <v>14869</v>
      </c>
      <c r="D5007" t="s">
        <v>15487</v>
      </c>
      <c r="E5007" t="s">
        <v>13410</v>
      </c>
      <c r="F5007" t="s">
        <v>6242</v>
      </c>
      <c r="G5007" t="s">
        <v>15488</v>
      </c>
      <c r="H5007">
        <v>0</v>
      </c>
      <c r="I5007">
        <v>0</v>
      </c>
      <c r="J5007">
        <v>1</v>
      </c>
      <c r="K5007">
        <v>0</v>
      </c>
      <c r="L5007">
        <v>0</v>
      </c>
      <c r="M5007">
        <v>0</v>
      </c>
    </row>
    <row r="5008" spans="1:13" x14ac:dyDescent="0.2">
      <c r="A5008">
        <v>6712234</v>
      </c>
      <c r="B5008" t="s">
        <v>13408</v>
      </c>
      <c r="C5008" t="s">
        <v>14869</v>
      </c>
      <c r="D5008" t="s">
        <v>7339</v>
      </c>
      <c r="E5008" t="s">
        <v>13410</v>
      </c>
      <c r="F5008" t="s">
        <v>6242</v>
      </c>
      <c r="G5008" t="s">
        <v>7340</v>
      </c>
      <c r="H5008">
        <v>0</v>
      </c>
      <c r="I5008">
        <v>0</v>
      </c>
      <c r="J5008">
        <v>0</v>
      </c>
      <c r="K5008">
        <v>0</v>
      </c>
      <c r="L5008">
        <v>0</v>
      </c>
      <c r="M5008">
        <v>0</v>
      </c>
    </row>
    <row r="5009" spans="1:13" x14ac:dyDescent="0.2">
      <c r="A5009">
        <v>6700801</v>
      </c>
      <c r="B5009" t="s">
        <v>13408</v>
      </c>
      <c r="C5009" t="s">
        <v>14869</v>
      </c>
      <c r="D5009" t="s">
        <v>15489</v>
      </c>
      <c r="E5009" t="s">
        <v>13410</v>
      </c>
      <c r="F5009" t="s">
        <v>6242</v>
      </c>
      <c r="G5009" t="s">
        <v>15490</v>
      </c>
      <c r="H5009">
        <v>0</v>
      </c>
      <c r="I5009">
        <v>0</v>
      </c>
      <c r="J5009">
        <v>0</v>
      </c>
      <c r="K5009">
        <v>0</v>
      </c>
      <c r="L5009">
        <v>0</v>
      </c>
      <c r="M5009">
        <v>0</v>
      </c>
    </row>
    <row r="5010" spans="1:13" x14ac:dyDescent="0.2">
      <c r="A5010">
        <v>6700038</v>
      </c>
      <c r="B5010" t="s">
        <v>13408</v>
      </c>
      <c r="C5010" t="s">
        <v>14869</v>
      </c>
      <c r="D5010" t="s">
        <v>15491</v>
      </c>
      <c r="E5010" t="s">
        <v>13410</v>
      </c>
      <c r="F5010" t="s">
        <v>6242</v>
      </c>
      <c r="G5010" t="s">
        <v>15492</v>
      </c>
      <c r="H5010">
        <v>0</v>
      </c>
      <c r="I5010">
        <v>0</v>
      </c>
      <c r="J5010">
        <v>0</v>
      </c>
      <c r="K5010">
        <v>0</v>
      </c>
      <c r="L5010">
        <v>0</v>
      </c>
      <c r="M5010">
        <v>0</v>
      </c>
    </row>
    <row r="5011" spans="1:13" x14ac:dyDescent="0.2">
      <c r="A5011">
        <v>6700961</v>
      </c>
      <c r="B5011" t="s">
        <v>13408</v>
      </c>
      <c r="C5011" t="s">
        <v>14869</v>
      </c>
      <c r="D5011" t="s">
        <v>15493</v>
      </c>
      <c r="E5011" t="s">
        <v>13410</v>
      </c>
      <c r="F5011" t="s">
        <v>6242</v>
      </c>
      <c r="G5011" t="s">
        <v>15494</v>
      </c>
      <c r="H5011">
        <v>0</v>
      </c>
      <c r="I5011">
        <v>0</v>
      </c>
      <c r="J5011">
        <v>1</v>
      </c>
      <c r="K5011">
        <v>0</v>
      </c>
      <c r="L5011">
        <v>0</v>
      </c>
      <c r="M5011">
        <v>0</v>
      </c>
    </row>
    <row r="5012" spans="1:13" x14ac:dyDescent="0.2">
      <c r="A5012">
        <v>6700811</v>
      </c>
      <c r="B5012" t="s">
        <v>13408</v>
      </c>
      <c r="C5012" t="s">
        <v>14869</v>
      </c>
      <c r="D5012" t="s">
        <v>6641</v>
      </c>
      <c r="E5012" t="s">
        <v>13410</v>
      </c>
      <c r="F5012" t="s">
        <v>6242</v>
      </c>
      <c r="G5012" t="s">
        <v>6642</v>
      </c>
      <c r="H5012">
        <v>0</v>
      </c>
      <c r="I5012">
        <v>0</v>
      </c>
      <c r="J5012">
        <v>0</v>
      </c>
      <c r="K5012">
        <v>0</v>
      </c>
      <c r="L5012">
        <v>0</v>
      </c>
      <c r="M5012">
        <v>0</v>
      </c>
    </row>
    <row r="5013" spans="1:13" x14ac:dyDescent="0.2">
      <c r="A5013">
        <v>6700814</v>
      </c>
      <c r="B5013" t="s">
        <v>13408</v>
      </c>
      <c r="C5013" t="s">
        <v>14869</v>
      </c>
      <c r="D5013" t="s">
        <v>15495</v>
      </c>
      <c r="E5013" t="s">
        <v>13410</v>
      </c>
      <c r="F5013" t="s">
        <v>6242</v>
      </c>
      <c r="G5013" t="s">
        <v>15496</v>
      </c>
      <c r="H5013">
        <v>0</v>
      </c>
      <c r="I5013">
        <v>0</v>
      </c>
      <c r="J5013">
        <v>0</v>
      </c>
      <c r="K5013">
        <v>0</v>
      </c>
      <c r="L5013">
        <v>0</v>
      </c>
      <c r="M5013">
        <v>0</v>
      </c>
    </row>
    <row r="5014" spans="1:13" x14ac:dyDescent="0.2">
      <c r="A5014">
        <v>6700813</v>
      </c>
      <c r="B5014" t="s">
        <v>13408</v>
      </c>
      <c r="C5014" t="s">
        <v>14869</v>
      </c>
      <c r="D5014" t="s">
        <v>15497</v>
      </c>
      <c r="E5014" t="s">
        <v>13410</v>
      </c>
      <c r="F5014" t="s">
        <v>6242</v>
      </c>
      <c r="G5014" t="s">
        <v>15498</v>
      </c>
      <c r="H5014">
        <v>0</v>
      </c>
      <c r="I5014">
        <v>0</v>
      </c>
      <c r="J5014">
        <v>0</v>
      </c>
      <c r="K5014">
        <v>0</v>
      </c>
      <c r="L5014">
        <v>0</v>
      </c>
      <c r="M5014">
        <v>0</v>
      </c>
    </row>
    <row r="5015" spans="1:13" x14ac:dyDescent="0.2">
      <c r="A5015">
        <v>6700862</v>
      </c>
      <c r="B5015" t="s">
        <v>13408</v>
      </c>
      <c r="C5015" t="s">
        <v>14869</v>
      </c>
      <c r="D5015" t="s">
        <v>15499</v>
      </c>
      <c r="E5015" t="s">
        <v>13410</v>
      </c>
      <c r="F5015" t="s">
        <v>6242</v>
      </c>
      <c r="G5015" t="s">
        <v>15500</v>
      </c>
      <c r="H5015">
        <v>0</v>
      </c>
      <c r="I5015">
        <v>0</v>
      </c>
      <c r="J5015">
        <v>0</v>
      </c>
      <c r="K5015">
        <v>0</v>
      </c>
      <c r="L5015">
        <v>0</v>
      </c>
      <c r="M5015">
        <v>0</v>
      </c>
    </row>
    <row r="5016" spans="1:13" x14ac:dyDescent="0.2">
      <c r="A5016">
        <v>6700815</v>
      </c>
      <c r="B5016" t="s">
        <v>13408</v>
      </c>
      <c r="C5016" t="s">
        <v>14869</v>
      </c>
      <c r="D5016" t="s">
        <v>15501</v>
      </c>
      <c r="E5016" t="s">
        <v>13410</v>
      </c>
      <c r="F5016" t="s">
        <v>6242</v>
      </c>
      <c r="G5016" t="s">
        <v>15502</v>
      </c>
      <c r="H5016">
        <v>0</v>
      </c>
      <c r="I5016">
        <v>0</v>
      </c>
      <c r="J5016">
        <v>0</v>
      </c>
      <c r="K5016">
        <v>0</v>
      </c>
      <c r="L5016">
        <v>0</v>
      </c>
      <c r="M5016">
        <v>0</v>
      </c>
    </row>
    <row r="5017" spans="1:13" x14ac:dyDescent="0.2">
      <c r="A5017">
        <v>6700865</v>
      </c>
      <c r="B5017" t="s">
        <v>13408</v>
      </c>
      <c r="C5017" t="s">
        <v>14869</v>
      </c>
      <c r="D5017" t="s">
        <v>15503</v>
      </c>
      <c r="E5017" t="s">
        <v>13410</v>
      </c>
      <c r="F5017" t="s">
        <v>6242</v>
      </c>
      <c r="G5017" t="s">
        <v>15504</v>
      </c>
      <c r="H5017">
        <v>0</v>
      </c>
      <c r="I5017">
        <v>0</v>
      </c>
      <c r="J5017">
        <v>0</v>
      </c>
      <c r="K5017">
        <v>0</v>
      </c>
      <c r="L5017">
        <v>0</v>
      </c>
      <c r="M5017">
        <v>0</v>
      </c>
    </row>
    <row r="5018" spans="1:13" x14ac:dyDescent="0.2">
      <c r="A5018">
        <v>6700867</v>
      </c>
      <c r="B5018" t="s">
        <v>13408</v>
      </c>
      <c r="C5018" t="s">
        <v>14869</v>
      </c>
      <c r="D5018" t="s">
        <v>15505</v>
      </c>
      <c r="E5018" t="s">
        <v>13410</v>
      </c>
      <c r="F5018" t="s">
        <v>6242</v>
      </c>
      <c r="G5018" t="s">
        <v>15506</v>
      </c>
      <c r="H5018">
        <v>0</v>
      </c>
      <c r="I5018">
        <v>0</v>
      </c>
      <c r="J5018">
        <v>0</v>
      </c>
      <c r="K5018">
        <v>0</v>
      </c>
      <c r="L5018">
        <v>0</v>
      </c>
      <c r="M5018">
        <v>0</v>
      </c>
    </row>
    <row r="5019" spans="1:13" x14ac:dyDescent="0.2">
      <c r="A5019">
        <v>6700864</v>
      </c>
      <c r="B5019" t="s">
        <v>13408</v>
      </c>
      <c r="C5019" t="s">
        <v>14869</v>
      </c>
      <c r="D5019" t="s">
        <v>15507</v>
      </c>
      <c r="E5019" t="s">
        <v>13410</v>
      </c>
      <c r="F5019" t="s">
        <v>6242</v>
      </c>
      <c r="G5019" t="s">
        <v>15508</v>
      </c>
      <c r="H5019">
        <v>0</v>
      </c>
      <c r="I5019">
        <v>0</v>
      </c>
      <c r="J5019">
        <v>0</v>
      </c>
      <c r="K5019">
        <v>0</v>
      </c>
      <c r="L5019">
        <v>0</v>
      </c>
      <c r="M5019">
        <v>0</v>
      </c>
    </row>
    <row r="5020" spans="1:13" x14ac:dyDescent="0.2">
      <c r="A5020">
        <v>6700863</v>
      </c>
      <c r="B5020" t="s">
        <v>13408</v>
      </c>
      <c r="C5020" t="s">
        <v>14869</v>
      </c>
      <c r="D5020" t="s">
        <v>15509</v>
      </c>
      <c r="E5020" t="s">
        <v>13410</v>
      </c>
      <c r="F5020" t="s">
        <v>6242</v>
      </c>
      <c r="G5020" t="s">
        <v>15510</v>
      </c>
      <c r="H5020">
        <v>0</v>
      </c>
      <c r="I5020">
        <v>0</v>
      </c>
      <c r="J5020">
        <v>0</v>
      </c>
      <c r="K5020">
        <v>0</v>
      </c>
      <c r="L5020">
        <v>0</v>
      </c>
      <c r="M5020">
        <v>0</v>
      </c>
    </row>
    <row r="5021" spans="1:13" x14ac:dyDescent="0.2">
      <c r="A5021">
        <v>6700861</v>
      </c>
      <c r="B5021" t="s">
        <v>13408</v>
      </c>
      <c r="C5021" t="s">
        <v>14869</v>
      </c>
      <c r="D5021" t="s">
        <v>15511</v>
      </c>
      <c r="E5021" t="s">
        <v>13410</v>
      </c>
      <c r="F5021" t="s">
        <v>6242</v>
      </c>
      <c r="G5021" t="s">
        <v>15512</v>
      </c>
      <c r="H5021">
        <v>0</v>
      </c>
      <c r="I5021">
        <v>0</v>
      </c>
      <c r="J5021">
        <v>0</v>
      </c>
      <c r="K5021">
        <v>0</v>
      </c>
      <c r="L5021">
        <v>0</v>
      </c>
      <c r="M5021">
        <v>0</v>
      </c>
    </row>
    <row r="5022" spans="1:13" x14ac:dyDescent="0.2">
      <c r="A5022">
        <v>6700866</v>
      </c>
      <c r="B5022" t="s">
        <v>13408</v>
      </c>
      <c r="C5022" t="s">
        <v>14869</v>
      </c>
      <c r="D5022" t="s">
        <v>15513</v>
      </c>
      <c r="E5022" t="s">
        <v>13410</v>
      </c>
      <c r="F5022" t="s">
        <v>6242</v>
      </c>
      <c r="G5022" t="s">
        <v>15514</v>
      </c>
      <c r="H5022">
        <v>0</v>
      </c>
      <c r="I5022">
        <v>0</v>
      </c>
      <c r="J5022">
        <v>0</v>
      </c>
      <c r="K5022">
        <v>0</v>
      </c>
      <c r="L5022">
        <v>0</v>
      </c>
      <c r="M5022">
        <v>0</v>
      </c>
    </row>
    <row r="5023" spans="1:13" x14ac:dyDescent="0.2">
      <c r="A5023">
        <v>6700966</v>
      </c>
      <c r="B5023" t="s">
        <v>13408</v>
      </c>
      <c r="C5023" t="s">
        <v>14869</v>
      </c>
      <c r="D5023" t="s">
        <v>15515</v>
      </c>
      <c r="E5023" t="s">
        <v>13410</v>
      </c>
      <c r="F5023" t="s">
        <v>6242</v>
      </c>
      <c r="G5023" t="s">
        <v>15516</v>
      </c>
      <c r="H5023">
        <v>0</v>
      </c>
      <c r="I5023">
        <v>0</v>
      </c>
      <c r="J5023">
        <v>1</v>
      </c>
      <c r="K5023">
        <v>0</v>
      </c>
      <c r="L5023">
        <v>0</v>
      </c>
      <c r="M5023">
        <v>0</v>
      </c>
    </row>
    <row r="5024" spans="1:13" x14ac:dyDescent="0.2">
      <c r="A5024">
        <v>6712245</v>
      </c>
      <c r="B5024" t="s">
        <v>13408</v>
      </c>
      <c r="C5024" t="s">
        <v>14869</v>
      </c>
      <c r="D5024" t="s">
        <v>15517</v>
      </c>
      <c r="E5024" t="s">
        <v>13410</v>
      </c>
      <c r="F5024" t="s">
        <v>6242</v>
      </c>
      <c r="G5024" t="s">
        <v>15518</v>
      </c>
      <c r="H5024">
        <v>0</v>
      </c>
      <c r="I5024">
        <v>0</v>
      </c>
      <c r="J5024">
        <v>1</v>
      </c>
      <c r="K5024">
        <v>0</v>
      </c>
      <c r="L5024">
        <v>0</v>
      </c>
      <c r="M5024">
        <v>0</v>
      </c>
    </row>
    <row r="5025" spans="1:13" x14ac:dyDescent="0.2">
      <c r="A5025">
        <v>6700906</v>
      </c>
      <c r="B5025" t="s">
        <v>13408</v>
      </c>
      <c r="C5025" t="s">
        <v>14869</v>
      </c>
      <c r="D5025" t="s">
        <v>8177</v>
      </c>
      <c r="E5025" t="s">
        <v>13410</v>
      </c>
      <c r="F5025" t="s">
        <v>6242</v>
      </c>
      <c r="G5025" t="s">
        <v>8178</v>
      </c>
      <c r="H5025">
        <v>0</v>
      </c>
      <c r="I5025">
        <v>0</v>
      </c>
      <c r="J5025">
        <v>0</v>
      </c>
      <c r="K5025">
        <v>0</v>
      </c>
      <c r="L5025">
        <v>0</v>
      </c>
      <c r="M5025">
        <v>0</v>
      </c>
    </row>
    <row r="5026" spans="1:13" x14ac:dyDescent="0.2">
      <c r="A5026">
        <v>6700008</v>
      </c>
      <c r="B5026" t="s">
        <v>13408</v>
      </c>
      <c r="C5026" t="s">
        <v>14869</v>
      </c>
      <c r="D5026" t="s">
        <v>15519</v>
      </c>
      <c r="E5026" t="s">
        <v>13410</v>
      </c>
      <c r="F5026" t="s">
        <v>6242</v>
      </c>
      <c r="G5026" t="s">
        <v>15520</v>
      </c>
      <c r="H5026">
        <v>0</v>
      </c>
      <c r="I5026">
        <v>0</v>
      </c>
      <c r="J5026">
        <v>0</v>
      </c>
      <c r="K5026">
        <v>0</v>
      </c>
      <c r="L5026">
        <v>0</v>
      </c>
      <c r="M5026">
        <v>0</v>
      </c>
    </row>
    <row r="5027" spans="1:13" x14ac:dyDescent="0.2">
      <c r="A5027">
        <v>6700047</v>
      </c>
      <c r="B5027" t="s">
        <v>13408</v>
      </c>
      <c r="C5027" t="s">
        <v>14869</v>
      </c>
      <c r="D5027" t="s">
        <v>15521</v>
      </c>
      <c r="E5027" t="s">
        <v>13410</v>
      </c>
      <c r="F5027" t="s">
        <v>6242</v>
      </c>
      <c r="G5027" t="s">
        <v>15522</v>
      </c>
      <c r="H5027">
        <v>0</v>
      </c>
      <c r="I5027">
        <v>0</v>
      </c>
      <c r="J5027">
        <v>1</v>
      </c>
      <c r="K5027">
        <v>0</v>
      </c>
      <c r="L5027">
        <v>0</v>
      </c>
      <c r="M5027">
        <v>0</v>
      </c>
    </row>
    <row r="5028" spans="1:13" x14ac:dyDescent="0.2">
      <c r="A5028">
        <v>6710253</v>
      </c>
      <c r="B5028" t="s">
        <v>13408</v>
      </c>
      <c r="C5028" t="s">
        <v>14869</v>
      </c>
      <c r="D5028" t="s">
        <v>15523</v>
      </c>
      <c r="E5028" t="s">
        <v>13410</v>
      </c>
      <c r="F5028" t="s">
        <v>6242</v>
      </c>
      <c r="G5028" t="s">
        <v>15524</v>
      </c>
      <c r="H5028">
        <v>0</v>
      </c>
      <c r="I5028">
        <v>0</v>
      </c>
      <c r="J5028">
        <v>0</v>
      </c>
      <c r="K5028">
        <v>0</v>
      </c>
      <c r="L5028">
        <v>0</v>
      </c>
      <c r="M5028">
        <v>0</v>
      </c>
    </row>
    <row r="5029" spans="1:13" x14ac:dyDescent="0.2">
      <c r="A5029">
        <v>6710255</v>
      </c>
      <c r="B5029" t="s">
        <v>13408</v>
      </c>
      <c r="C5029" t="s">
        <v>14869</v>
      </c>
      <c r="D5029" t="s">
        <v>15525</v>
      </c>
      <c r="E5029" t="s">
        <v>13410</v>
      </c>
      <c r="F5029" t="s">
        <v>6242</v>
      </c>
      <c r="G5029" t="s">
        <v>15526</v>
      </c>
      <c r="H5029">
        <v>0</v>
      </c>
      <c r="I5029">
        <v>0</v>
      </c>
      <c r="J5029">
        <v>0</v>
      </c>
      <c r="K5029">
        <v>0</v>
      </c>
      <c r="L5029">
        <v>0</v>
      </c>
      <c r="M5029">
        <v>0</v>
      </c>
    </row>
    <row r="5030" spans="1:13" x14ac:dyDescent="0.2">
      <c r="A5030">
        <v>6710252</v>
      </c>
      <c r="B5030" t="s">
        <v>13408</v>
      </c>
      <c r="C5030" t="s">
        <v>14869</v>
      </c>
      <c r="D5030" t="s">
        <v>15527</v>
      </c>
      <c r="E5030" t="s">
        <v>13410</v>
      </c>
      <c r="F5030" t="s">
        <v>6242</v>
      </c>
      <c r="G5030" t="s">
        <v>15528</v>
      </c>
      <c r="H5030">
        <v>0</v>
      </c>
      <c r="I5030">
        <v>0</v>
      </c>
      <c r="J5030">
        <v>0</v>
      </c>
      <c r="K5030">
        <v>0</v>
      </c>
      <c r="L5030">
        <v>0</v>
      </c>
      <c r="M5030">
        <v>0</v>
      </c>
    </row>
    <row r="5031" spans="1:13" x14ac:dyDescent="0.2">
      <c r="A5031">
        <v>6710251</v>
      </c>
      <c r="B5031" t="s">
        <v>13408</v>
      </c>
      <c r="C5031" t="s">
        <v>14869</v>
      </c>
      <c r="D5031" t="s">
        <v>15529</v>
      </c>
      <c r="E5031" t="s">
        <v>13410</v>
      </c>
      <c r="F5031" t="s">
        <v>6242</v>
      </c>
      <c r="G5031" t="s">
        <v>15530</v>
      </c>
      <c r="H5031">
        <v>0</v>
      </c>
      <c r="I5031">
        <v>0</v>
      </c>
      <c r="J5031">
        <v>0</v>
      </c>
      <c r="K5031">
        <v>0</v>
      </c>
      <c r="L5031">
        <v>0</v>
      </c>
      <c r="M5031">
        <v>0</v>
      </c>
    </row>
    <row r="5032" spans="1:13" x14ac:dyDescent="0.2">
      <c r="A5032">
        <v>6710256</v>
      </c>
      <c r="B5032" t="s">
        <v>13408</v>
      </c>
      <c r="C5032" t="s">
        <v>14869</v>
      </c>
      <c r="D5032" t="s">
        <v>15531</v>
      </c>
      <c r="E5032" t="s">
        <v>13410</v>
      </c>
      <c r="F5032" t="s">
        <v>6242</v>
      </c>
      <c r="G5032" t="s">
        <v>15532</v>
      </c>
      <c r="H5032">
        <v>0</v>
      </c>
      <c r="I5032">
        <v>0</v>
      </c>
      <c r="J5032">
        <v>0</v>
      </c>
      <c r="K5032">
        <v>0</v>
      </c>
      <c r="L5032">
        <v>0</v>
      </c>
      <c r="M5032">
        <v>0</v>
      </c>
    </row>
    <row r="5033" spans="1:13" x14ac:dyDescent="0.2">
      <c r="A5033">
        <v>6710254</v>
      </c>
      <c r="B5033" t="s">
        <v>13408</v>
      </c>
      <c r="C5033" t="s">
        <v>14869</v>
      </c>
      <c r="D5033" t="s">
        <v>15533</v>
      </c>
      <c r="E5033" t="s">
        <v>13410</v>
      </c>
      <c r="F5033" t="s">
        <v>6242</v>
      </c>
      <c r="G5033" t="s">
        <v>15534</v>
      </c>
      <c r="H5033">
        <v>0</v>
      </c>
      <c r="I5033">
        <v>0</v>
      </c>
      <c r="J5033">
        <v>0</v>
      </c>
      <c r="K5033">
        <v>0</v>
      </c>
      <c r="L5033">
        <v>0</v>
      </c>
      <c r="M5033">
        <v>0</v>
      </c>
    </row>
    <row r="5034" spans="1:13" x14ac:dyDescent="0.2">
      <c r="A5034">
        <v>6794231</v>
      </c>
      <c r="B5034" t="s">
        <v>13408</v>
      </c>
      <c r="C5034" t="s">
        <v>14869</v>
      </c>
      <c r="D5034" t="s">
        <v>15535</v>
      </c>
      <c r="E5034" t="s">
        <v>13410</v>
      </c>
      <c r="F5034" t="s">
        <v>6242</v>
      </c>
      <c r="G5034" t="s">
        <v>15536</v>
      </c>
      <c r="H5034">
        <v>0</v>
      </c>
      <c r="I5034">
        <v>0</v>
      </c>
      <c r="J5034">
        <v>0</v>
      </c>
      <c r="K5034">
        <v>0</v>
      </c>
      <c r="L5034">
        <v>0</v>
      </c>
      <c r="M5034">
        <v>0</v>
      </c>
    </row>
    <row r="5035" spans="1:13" x14ac:dyDescent="0.2">
      <c r="A5035">
        <v>6794223</v>
      </c>
      <c r="B5035" t="s">
        <v>13408</v>
      </c>
      <c r="C5035" t="s">
        <v>14869</v>
      </c>
      <c r="D5035" t="s">
        <v>15537</v>
      </c>
      <c r="E5035" t="s">
        <v>13410</v>
      </c>
      <c r="F5035" t="s">
        <v>6242</v>
      </c>
      <c r="G5035" t="s">
        <v>15538</v>
      </c>
      <c r="H5035">
        <v>0</v>
      </c>
      <c r="I5035">
        <v>0</v>
      </c>
      <c r="J5035">
        <v>0</v>
      </c>
      <c r="K5035">
        <v>0</v>
      </c>
      <c r="L5035">
        <v>0</v>
      </c>
      <c r="M5035">
        <v>0</v>
      </c>
    </row>
    <row r="5036" spans="1:13" x14ac:dyDescent="0.2">
      <c r="A5036">
        <v>6794232</v>
      </c>
      <c r="B5036" t="s">
        <v>13408</v>
      </c>
      <c r="C5036" t="s">
        <v>14869</v>
      </c>
      <c r="D5036" t="s">
        <v>15539</v>
      </c>
      <c r="E5036" t="s">
        <v>13410</v>
      </c>
      <c r="F5036" t="s">
        <v>6242</v>
      </c>
      <c r="G5036" t="s">
        <v>15540</v>
      </c>
      <c r="H5036">
        <v>0</v>
      </c>
      <c r="I5036">
        <v>0</v>
      </c>
      <c r="J5036">
        <v>0</v>
      </c>
      <c r="K5036">
        <v>0</v>
      </c>
      <c r="L5036">
        <v>0</v>
      </c>
      <c r="M5036">
        <v>0</v>
      </c>
    </row>
    <row r="5037" spans="1:13" x14ac:dyDescent="0.2">
      <c r="A5037">
        <v>6794233</v>
      </c>
      <c r="B5037" t="s">
        <v>13408</v>
      </c>
      <c r="C5037" t="s">
        <v>14869</v>
      </c>
      <c r="D5037" t="s">
        <v>15541</v>
      </c>
      <c r="E5037" t="s">
        <v>13410</v>
      </c>
      <c r="F5037" t="s">
        <v>6242</v>
      </c>
      <c r="G5037" t="s">
        <v>15542</v>
      </c>
      <c r="H5037">
        <v>0</v>
      </c>
      <c r="I5037">
        <v>0</v>
      </c>
      <c r="J5037">
        <v>0</v>
      </c>
      <c r="K5037">
        <v>0</v>
      </c>
      <c r="L5037">
        <v>0</v>
      </c>
      <c r="M5037">
        <v>0</v>
      </c>
    </row>
    <row r="5038" spans="1:13" x14ac:dyDescent="0.2">
      <c r="A5038">
        <v>6794204</v>
      </c>
      <c r="B5038" t="s">
        <v>13408</v>
      </c>
      <c r="C5038" t="s">
        <v>14869</v>
      </c>
      <c r="D5038" t="s">
        <v>15543</v>
      </c>
      <c r="E5038" t="s">
        <v>13410</v>
      </c>
      <c r="F5038" t="s">
        <v>6242</v>
      </c>
      <c r="G5038" t="s">
        <v>15544</v>
      </c>
      <c r="H5038">
        <v>0</v>
      </c>
      <c r="I5038">
        <v>0</v>
      </c>
      <c r="J5038">
        <v>0</v>
      </c>
      <c r="K5038">
        <v>0</v>
      </c>
      <c r="L5038">
        <v>0</v>
      </c>
      <c r="M5038">
        <v>0</v>
      </c>
    </row>
    <row r="5039" spans="1:13" x14ac:dyDescent="0.2">
      <c r="A5039">
        <v>6794203</v>
      </c>
      <c r="B5039" t="s">
        <v>13408</v>
      </c>
      <c r="C5039" t="s">
        <v>14869</v>
      </c>
      <c r="D5039" t="s">
        <v>15545</v>
      </c>
      <c r="E5039" t="s">
        <v>13410</v>
      </c>
      <c r="F5039" t="s">
        <v>6242</v>
      </c>
      <c r="G5039" t="s">
        <v>15546</v>
      </c>
      <c r="H5039">
        <v>0</v>
      </c>
      <c r="I5039">
        <v>0</v>
      </c>
      <c r="J5039">
        <v>0</v>
      </c>
      <c r="K5039">
        <v>0</v>
      </c>
      <c r="L5039">
        <v>0</v>
      </c>
      <c r="M5039">
        <v>0</v>
      </c>
    </row>
    <row r="5040" spans="1:13" x14ac:dyDescent="0.2">
      <c r="A5040">
        <v>6794202</v>
      </c>
      <c r="B5040" t="s">
        <v>13408</v>
      </c>
      <c r="C5040" t="s">
        <v>14869</v>
      </c>
      <c r="D5040" t="s">
        <v>15547</v>
      </c>
      <c r="E5040" t="s">
        <v>13410</v>
      </c>
      <c r="F5040" t="s">
        <v>6242</v>
      </c>
      <c r="G5040" t="s">
        <v>15548</v>
      </c>
      <c r="H5040">
        <v>0</v>
      </c>
      <c r="I5040">
        <v>0</v>
      </c>
      <c r="J5040">
        <v>0</v>
      </c>
      <c r="K5040">
        <v>0</v>
      </c>
      <c r="L5040">
        <v>0</v>
      </c>
      <c r="M5040">
        <v>0</v>
      </c>
    </row>
    <row r="5041" spans="1:13" x14ac:dyDescent="0.2">
      <c r="A5041">
        <v>6794222</v>
      </c>
      <c r="B5041" t="s">
        <v>13408</v>
      </c>
      <c r="C5041" t="s">
        <v>14869</v>
      </c>
      <c r="D5041" t="s">
        <v>15549</v>
      </c>
      <c r="E5041" t="s">
        <v>13410</v>
      </c>
      <c r="F5041" t="s">
        <v>6242</v>
      </c>
      <c r="G5041" t="s">
        <v>15550</v>
      </c>
      <c r="H5041">
        <v>0</v>
      </c>
      <c r="I5041">
        <v>0</v>
      </c>
      <c r="J5041">
        <v>0</v>
      </c>
      <c r="K5041">
        <v>0</v>
      </c>
      <c r="L5041">
        <v>0</v>
      </c>
      <c r="M5041">
        <v>0</v>
      </c>
    </row>
    <row r="5042" spans="1:13" x14ac:dyDescent="0.2">
      <c r="A5042">
        <v>6794201</v>
      </c>
      <c r="B5042" t="s">
        <v>13408</v>
      </c>
      <c r="C5042" t="s">
        <v>14869</v>
      </c>
      <c r="D5042" t="s">
        <v>15551</v>
      </c>
      <c r="E5042" t="s">
        <v>13410</v>
      </c>
      <c r="F5042" t="s">
        <v>6242</v>
      </c>
      <c r="G5042" t="s">
        <v>15552</v>
      </c>
      <c r="H5042">
        <v>0</v>
      </c>
      <c r="I5042">
        <v>0</v>
      </c>
      <c r="J5042">
        <v>0</v>
      </c>
      <c r="K5042">
        <v>0</v>
      </c>
      <c r="L5042">
        <v>0</v>
      </c>
      <c r="M5042">
        <v>0</v>
      </c>
    </row>
    <row r="5043" spans="1:13" x14ac:dyDescent="0.2">
      <c r="A5043">
        <v>6794205</v>
      </c>
      <c r="B5043" t="s">
        <v>13408</v>
      </c>
      <c r="C5043" t="s">
        <v>14869</v>
      </c>
      <c r="D5043" t="s">
        <v>15553</v>
      </c>
      <c r="E5043" t="s">
        <v>13410</v>
      </c>
      <c r="F5043" t="s">
        <v>6242</v>
      </c>
      <c r="G5043" t="s">
        <v>15554</v>
      </c>
      <c r="H5043">
        <v>0</v>
      </c>
      <c r="I5043">
        <v>0</v>
      </c>
      <c r="J5043">
        <v>0</v>
      </c>
      <c r="K5043">
        <v>0</v>
      </c>
      <c r="L5043">
        <v>0</v>
      </c>
      <c r="M5043">
        <v>0</v>
      </c>
    </row>
    <row r="5044" spans="1:13" x14ac:dyDescent="0.2">
      <c r="A5044">
        <v>6794214</v>
      </c>
      <c r="B5044" t="s">
        <v>13408</v>
      </c>
      <c r="C5044" t="s">
        <v>14869</v>
      </c>
      <c r="D5044" t="s">
        <v>15555</v>
      </c>
      <c r="E5044" t="s">
        <v>13410</v>
      </c>
      <c r="F5044" t="s">
        <v>6242</v>
      </c>
      <c r="G5044" t="s">
        <v>15556</v>
      </c>
      <c r="H5044">
        <v>0</v>
      </c>
      <c r="I5044">
        <v>0</v>
      </c>
      <c r="J5044">
        <v>0</v>
      </c>
      <c r="K5044">
        <v>0</v>
      </c>
      <c r="L5044">
        <v>0</v>
      </c>
      <c r="M5044">
        <v>0</v>
      </c>
    </row>
    <row r="5045" spans="1:13" x14ac:dyDescent="0.2">
      <c r="A5045">
        <v>6794206</v>
      </c>
      <c r="B5045" t="s">
        <v>13408</v>
      </c>
      <c r="C5045" t="s">
        <v>14869</v>
      </c>
      <c r="D5045" t="s">
        <v>15557</v>
      </c>
      <c r="E5045" t="s">
        <v>13410</v>
      </c>
      <c r="F5045" t="s">
        <v>6242</v>
      </c>
      <c r="G5045" t="s">
        <v>15558</v>
      </c>
      <c r="H5045">
        <v>0</v>
      </c>
      <c r="I5045">
        <v>0</v>
      </c>
      <c r="J5045">
        <v>0</v>
      </c>
      <c r="K5045">
        <v>0</v>
      </c>
      <c r="L5045">
        <v>0</v>
      </c>
      <c r="M5045">
        <v>0</v>
      </c>
    </row>
    <row r="5046" spans="1:13" x14ac:dyDescent="0.2">
      <c r="A5046">
        <v>6794221</v>
      </c>
      <c r="B5046" t="s">
        <v>13408</v>
      </c>
      <c r="C5046" t="s">
        <v>14869</v>
      </c>
      <c r="D5046" t="s">
        <v>15559</v>
      </c>
      <c r="E5046" t="s">
        <v>13410</v>
      </c>
      <c r="F5046" t="s">
        <v>6242</v>
      </c>
      <c r="G5046" t="s">
        <v>15560</v>
      </c>
      <c r="H5046">
        <v>0</v>
      </c>
      <c r="I5046">
        <v>0</v>
      </c>
      <c r="J5046">
        <v>0</v>
      </c>
      <c r="K5046">
        <v>0</v>
      </c>
      <c r="L5046">
        <v>0</v>
      </c>
      <c r="M5046">
        <v>0</v>
      </c>
    </row>
    <row r="5047" spans="1:13" x14ac:dyDescent="0.2">
      <c r="A5047">
        <v>6794212</v>
      </c>
      <c r="B5047" t="s">
        <v>13408</v>
      </c>
      <c r="C5047" t="s">
        <v>14869</v>
      </c>
      <c r="D5047" t="s">
        <v>15561</v>
      </c>
      <c r="E5047" t="s">
        <v>13410</v>
      </c>
      <c r="F5047" t="s">
        <v>6242</v>
      </c>
      <c r="G5047" t="s">
        <v>15562</v>
      </c>
      <c r="H5047">
        <v>0</v>
      </c>
      <c r="I5047">
        <v>0</v>
      </c>
      <c r="J5047">
        <v>0</v>
      </c>
      <c r="K5047">
        <v>0</v>
      </c>
      <c r="L5047">
        <v>0</v>
      </c>
      <c r="M5047">
        <v>0</v>
      </c>
    </row>
    <row r="5048" spans="1:13" x14ac:dyDescent="0.2">
      <c r="A5048">
        <v>6794211</v>
      </c>
      <c r="B5048" t="s">
        <v>13408</v>
      </c>
      <c r="C5048" t="s">
        <v>14869</v>
      </c>
      <c r="D5048" t="s">
        <v>15563</v>
      </c>
      <c r="E5048" t="s">
        <v>13410</v>
      </c>
      <c r="F5048" t="s">
        <v>6242</v>
      </c>
      <c r="G5048" t="s">
        <v>15564</v>
      </c>
      <c r="H5048">
        <v>0</v>
      </c>
      <c r="I5048">
        <v>0</v>
      </c>
      <c r="J5048">
        <v>0</v>
      </c>
      <c r="K5048">
        <v>0</v>
      </c>
      <c r="L5048">
        <v>0</v>
      </c>
      <c r="M5048">
        <v>0</v>
      </c>
    </row>
    <row r="5049" spans="1:13" x14ac:dyDescent="0.2">
      <c r="A5049">
        <v>6794215</v>
      </c>
      <c r="B5049" t="s">
        <v>13408</v>
      </c>
      <c r="C5049" t="s">
        <v>14869</v>
      </c>
      <c r="D5049" t="s">
        <v>15565</v>
      </c>
      <c r="E5049" t="s">
        <v>13410</v>
      </c>
      <c r="F5049" t="s">
        <v>6242</v>
      </c>
      <c r="G5049" t="s">
        <v>15566</v>
      </c>
      <c r="H5049">
        <v>0</v>
      </c>
      <c r="I5049">
        <v>0</v>
      </c>
      <c r="J5049">
        <v>0</v>
      </c>
      <c r="K5049">
        <v>0</v>
      </c>
      <c r="L5049">
        <v>0</v>
      </c>
      <c r="M5049">
        <v>0</v>
      </c>
    </row>
    <row r="5050" spans="1:13" x14ac:dyDescent="0.2">
      <c r="A5050">
        <v>6794213</v>
      </c>
      <c r="B5050" t="s">
        <v>13408</v>
      </c>
      <c r="C5050" t="s">
        <v>14869</v>
      </c>
      <c r="D5050" t="s">
        <v>15567</v>
      </c>
      <c r="E5050" t="s">
        <v>13410</v>
      </c>
      <c r="F5050" t="s">
        <v>6242</v>
      </c>
      <c r="G5050" t="s">
        <v>15568</v>
      </c>
      <c r="H5050">
        <v>0</v>
      </c>
      <c r="I5050">
        <v>0</v>
      </c>
      <c r="J5050">
        <v>0</v>
      </c>
      <c r="K5050">
        <v>0</v>
      </c>
      <c r="L5050">
        <v>0</v>
      </c>
      <c r="M5050">
        <v>0</v>
      </c>
    </row>
    <row r="5051" spans="1:13" x14ac:dyDescent="0.2">
      <c r="A5051">
        <v>6700056</v>
      </c>
      <c r="B5051" t="s">
        <v>13408</v>
      </c>
      <c r="C5051" t="s">
        <v>14869</v>
      </c>
      <c r="D5051" t="s">
        <v>15569</v>
      </c>
      <c r="E5051" t="s">
        <v>13410</v>
      </c>
      <c r="F5051" t="s">
        <v>6242</v>
      </c>
      <c r="G5051" t="s">
        <v>15570</v>
      </c>
      <c r="H5051">
        <v>0</v>
      </c>
      <c r="I5051">
        <v>0</v>
      </c>
      <c r="J5051">
        <v>1</v>
      </c>
      <c r="K5051">
        <v>0</v>
      </c>
      <c r="L5051">
        <v>0</v>
      </c>
      <c r="M5051">
        <v>0</v>
      </c>
    </row>
    <row r="5052" spans="1:13" x14ac:dyDescent="0.2">
      <c r="A5052">
        <v>6700926</v>
      </c>
      <c r="B5052" t="s">
        <v>13408</v>
      </c>
      <c r="C5052" t="s">
        <v>14869</v>
      </c>
      <c r="D5052" t="s">
        <v>15571</v>
      </c>
      <c r="E5052" t="s">
        <v>13410</v>
      </c>
      <c r="F5052" t="s">
        <v>6242</v>
      </c>
      <c r="G5052" t="s">
        <v>15572</v>
      </c>
      <c r="H5052">
        <v>0</v>
      </c>
      <c r="I5052">
        <v>0</v>
      </c>
      <c r="J5052">
        <v>0</v>
      </c>
      <c r="K5052">
        <v>0</v>
      </c>
      <c r="L5052">
        <v>0</v>
      </c>
      <c r="M5052">
        <v>0</v>
      </c>
    </row>
    <row r="5053" spans="1:13" x14ac:dyDescent="0.2">
      <c r="A5053">
        <v>6700084</v>
      </c>
      <c r="B5053" t="s">
        <v>13408</v>
      </c>
      <c r="C5053" t="s">
        <v>14869</v>
      </c>
      <c r="D5053" t="s">
        <v>15573</v>
      </c>
      <c r="E5053" t="s">
        <v>13410</v>
      </c>
      <c r="F5053" t="s">
        <v>6242</v>
      </c>
      <c r="G5053" t="s">
        <v>15574</v>
      </c>
      <c r="H5053">
        <v>0</v>
      </c>
      <c r="I5053">
        <v>0</v>
      </c>
      <c r="J5053">
        <v>1</v>
      </c>
      <c r="K5053">
        <v>0</v>
      </c>
      <c r="L5053">
        <v>0</v>
      </c>
      <c r="M5053">
        <v>0</v>
      </c>
    </row>
    <row r="5054" spans="1:13" x14ac:dyDescent="0.2">
      <c r="A5054">
        <v>6700965</v>
      </c>
      <c r="B5054" t="s">
        <v>13408</v>
      </c>
      <c r="C5054" t="s">
        <v>14869</v>
      </c>
      <c r="D5054" t="s">
        <v>15575</v>
      </c>
      <c r="E5054" t="s">
        <v>13410</v>
      </c>
      <c r="F5054" t="s">
        <v>6242</v>
      </c>
      <c r="G5054" t="s">
        <v>15576</v>
      </c>
      <c r="H5054">
        <v>0</v>
      </c>
      <c r="I5054">
        <v>0</v>
      </c>
      <c r="J5054">
        <v>1</v>
      </c>
      <c r="K5054">
        <v>0</v>
      </c>
      <c r="L5054">
        <v>0</v>
      </c>
      <c r="M5054">
        <v>0</v>
      </c>
    </row>
    <row r="5055" spans="1:13" x14ac:dyDescent="0.2">
      <c r="A5055">
        <v>6728014</v>
      </c>
      <c r="B5055" t="s">
        <v>13408</v>
      </c>
      <c r="C5055" t="s">
        <v>14869</v>
      </c>
      <c r="D5055" t="s">
        <v>8582</v>
      </c>
      <c r="E5055" t="s">
        <v>13410</v>
      </c>
      <c r="F5055" t="s">
        <v>6242</v>
      </c>
      <c r="G5055" t="s">
        <v>8583</v>
      </c>
      <c r="H5055">
        <v>0</v>
      </c>
      <c r="I5055">
        <v>0</v>
      </c>
      <c r="J5055">
        <v>0</v>
      </c>
      <c r="K5055">
        <v>0</v>
      </c>
      <c r="L5055">
        <v>0</v>
      </c>
      <c r="M5055">
        <v>0</v>
      </c>
    </row>
    <row r="5056" spans="1:13" x14ac:dyDescent="0.2">
      <c r="A5056">
        <v>6700064</v>
      </c>
      <c r="B5056" t="s">
        <v>13408</v>
      </c>
      <c r="C5056" t="s">
        <v>14869</v>
      </c>
      <c r="D5056" t="s">
        <v>15577</v>
      </c>
      <c r="E5056" t="s">
        <v>13410</v>
      </c>
      <c r="F5056" t="s">
        <v>6242</v>
      </c>
      <c r="G5056" t="s">
        <v>15578</v>
      </c>
      <c r="H5056">
        <v>0</v>
      </c>
      <c r="I5056">
        <v>0</v>
      </c>
      <c r="J5056">
        <v>1</v>
      </c>
      <c r="K5056">
        <v>0</v>
      </c>
      <c r="L5056">
        <v>0</v>
      </c>
      <c r="M5056">
        <v>0</v>
      </c>
    </row>
    <row r="5057" spans="1:13" x14ac:dyDescent="0.2">
      <c r="A5057">
        <v>6700942</v>
      </c>
      <c r="B5057" t="s">
        <v>13408</v>
      </c>
      <c r="C5057" t="s">
        <v>14869</v>
      </c>
      <c r="D5057" t="s">
        <v>9279</v>
      </c>
      <c r="E5057" t="s">
        <v>13410</v>
      </c>
      <c r="F5057" t="s">
        <v>6242</v>
      </c>
      <c r="G5057" t="s">
        <v>9280</v>
      </c>
      <c r="H5057">
        <v>0</v>
      </c>
      <c r="I5057">
        <v>0</v>
      </c>
      <c r="J5057">
        <v>1</v>
      </c>
      <c r="K5057">
        <v>0</v>
      </c>
      <c r="L5057">
        <v>0</v>
      </c>
      <c r="M5057">
        <v>0</v>
      </c>
    </row>
    <row r="5058" spans="1:13" x14ac:dyDescent="0.2">
      <c r="A5058">
        <v>6700933</v>
      </c>
      <c r="B5058" t="s">
        <v>13408</v>
      </c>
      <c r="C5058" t="s">
        <v>14869</v>
      </c>
      <c r="D5058" t="s">
        <v>8185</v>
      </c>
      <c r="E5058" t="s">
        <v>13410</v>
      </c>
      <c r="F5058" t="s">
        <v>6242</v>
      </c>
      <c r="G5058" t="s">
        <v>8186</v>
      </c>
      <c r="H5058">
        <v>0</v>
      </c>
      <c r="I5058">
        <v>0</v>
      </c>
      <c r="J5058">
        <v>0</v>
      </c>
      <c r="K5058">
        <v>0</v>
      </c>
      <c r="L5058">
        <v>0</v>
      </c>
      <c r="M5058">
        <v>0</v>
      </c>
    </row>
    <row r="5059" spans="1:13" x14ac:dyDescent="0.2">
      <c r="A5059">
        <v>6711154</v>
      </c>
      <c r="B5059" t="s">
        <v>13408</v>
      </c>
      <c r="C5059" t="s">
        <v>14869</v>
      </c>
      <c r="D5059" t="s">
        <v>15579</v>
      </c>
      <c r="E5059" t="s">
        <v>13410</v>
      </c>
      <c r="F5059" t="s">
        <v>6242</v>
      </c>
      <c r="G5059" t="s">
        <v>15580</v>
      </c>
      <c r="H5059">
        <v>0</v>
      </c>
      <c r="I5059">
        <v>0</v>
      </c>
      <c r="J5059">
        <v>1</v>
      </c>
      <c r="K5059">
        <v>0</v>
      </c>
      <c r="L5059">
        <v>0</v>
      </c>
      <c r="M5059">
        <v>0</v>
      </c>
    </row>
    <row r="5060" spans="1:13" x14ac:dyDescent="0.2">
      <c r="A5060">
        <v>6711155</v>
      </c>
      <c r="B5060" t="s">
        <v>13408</v>
      </c>
      <c r="C5060" t="s">
        <v>14869</v>
      </c>
      <c r="D5060" t="s">
        <v>15581</v>
      </c>
      <c r="E5060" t="s">
        <v>13410</v>
      </c>
      <c r="F5060" t="s">
        <v>6242</v>
      </c>
      <c r="G5060" t="s">
        <v>15582</v>
      </c>
      <c r="H5060">
        <v>0</v>
      </c>
      <c r="I5060">
        <v>0</v>
      </c>
      <c r="J5060">
        <v>1</v>
      </c>
      <c r="K5060">
        <v>0</v>
      </c>
      <c r="L5060">
        <v>0</v>
      </c>
      <c r="M5060">
        <v>0</v>
      </c>
    </row>
    <row r="5061" spans="1:13" x14ac:dyDescent="0.2">
      <c r="A5061">
        <v>6711102</v>
      </c>
      <c r="B5061" t="s">
        <v>13408</v>
      </c>
      <c r="C5061" t="s">
        <v>14869</v>
      </c>
      <c r="D5061" t="s">
        <v>15583</v>
      </c>
      <c r="E5061" t="s">
        <v>13410</v>
      </c>
      <c r="F5061" t="s">
        <v>6242</v>
      </c>
      <c r="G5061" t="s">
        <v>15584</v>
      </c>
      <c r="H5061">
        <v>0</v>
      </c>
      <c r="I5061">
        <v>0</v>
      </c>
      <c r="J5061">
        <v>1</v>
      </c>
      <c r="K5061">
        <v>0</v>
      </c>
      <c r="L5061">
        <v>0</v>
      </c>
      <c r="M5061">
        <v>0</v>
      </c>
    </row>
    <row r="5062" spans="1:13" x14ac:dyDescent="0.2">
      <c r="A5062">
        <v>6711111</v>
      </c>
      <c r="B5062" t="s">
        <v>13408</v>
      </c>
      <c r="C5062" t="s">
        <v>14869</v>
      </c>
      <c r="D5062" t="s">
        <v>15585</v>
      </c>
      <c r="E5062" t="s">
        <v>13410</v>
      </c>
      <c r="F5062" t="s">
        <v>6242</v>
      </c>
      <c r="G5062" t="s">
        <v>15586</v>
      </c>
      <c r="H5062">
        <v>0</v>
      </c>
      <c r="I5062">
        <v>0</v>
      </c>
      <c r="J5062">
        <v>0</v>
      </c>
      <c r="K5062">
        <v>0</v>
      </c>
      <c r="L5062">
        <v>0</v>
      </c>
      <c r="M5062">
        <v>0</v>
      </c>
    </row>
    <row r="5063" spans="1:13" x14ac:dyDescent="0.2">
      <c r="A5063">
        <v>6711112</v>
      </c>
      <c r="B5063" t="s">
        <v>13408</v>
      </c>
      <c r="C5063" t="s">
        <v>14869</v>
      </c>
      <c r="D5063" t="s">
        <v>15587</v>
      </c>
      <c r="E5063" t="s">
        <v>13410</v>
      </c>
      <c r="F5063" t="s">
        <v>6242</v>
      </c>
      <c r="G5063" t="s">
        <v>15588</v>
      </c>
      <c r="H5063">
        <v>0</v>
      </c>
      <c r="I5063">
        <v>0</v>
      </c>
      <c r="J5063">
        <v>1</v>
      </c>
      <c r="K5063">
        <v>0</v>
      </c>
      <c r="L5063">
        <v>0</v>
      </c>
      <c r="M5063">
        <v>0</v>
      </c>
    </row>
    <row r="5064" spans="1:13" x14ac:dyDescent="0.2">
      <c r="A5064">
        <v>6711106</v>
      </c>
      <c r="B5064" t="s">
        <v>13408</v>
      </c>
      <c r="C5064" t="s">
        <v>14869</v>
      </c>
      <c r="D5064" t="s">
        <v>15589</v>
      </c>
      <c r="E5064" t="s">
        <v>13410</v>
      </c>
      <c r="F5064" t="s">
        <v>6242</v>
      </c>
      <c r="G5064" t="s">
        <v>15590</v>
      </c>
      <c r="H5064">
        <v>0</v>
      </c>
      <c r="I5064">
        <v>0</v>
      </c>
      <c r="J5064">
        <v>0</v>
      </c>
      <c r="K5064">
        <v>0</v>
      </c>
      <c r="L5064">
        <v>0</v>
      </c>
      <c r="M5064">
        <v>0</v>
      </c>
    </row>
    <row r="5065" spans="1:13" x14ac:dyDescent="0.2">
      <c r="A5065">
        <v>6711156</v>
      </c>
      <c r="B5065" t="s">
        <v>13408</v>
      </c>
      <c r="C5065" t="s">
        <v>14869</v>
      </c>
      <c r="D5065" t="s">
        <v>15591</v>
      </c>
      <c r="E5065" t="s">
        <v>13410</v>
      </c>
      <c r="F5065" t="s">
        <v>6242</v>
      </c>
      <c r="G5065" t="s">
        <v>15592</v>
      </c>
      <c r="H5065">
        <v>0</v>
      </c>
      <c r="I5065">
        <v>0</v>
      </c>
      <c r="J5065">
        <v>0</v>
      </c>
      <c r="K5065">
        <v>0</v>
      </c>
      <c r="L5065">
        <v>0</v>
      </c>
      <c r="M5065">
        <v>0</v>
      </c>
    </row>
    <row r="5066" spans="1:13" x14ac:dyDescent="0.2">
      <c r="A5066">
        <v>6711152</v>
      </c>
      <c r="B5066" t="s">
        <v>13408</v>
      </c>
      <c r="C5066" t="s">
        <v>14869</v>
      </c>
      <c r="D5066" t="s">
        <v>15593</v>
      </c>
      <c r="E5066" t="s">
        <v>13410</v>
      </c>
      <c r="F5066" t="s">
        <v>6242</v>
      </c>
      <c r="G5066" t="s">
        <v>15594</v>
      </c>
      <c r="H5066">
        <v>0</v>
      </c>
      <c r="I5066">
        <v>0</v>
      </c>
      <c r="J5066">
        <v>1</v>
      </c>
      <c r="K5066">
        <v>0</v>
      </c>
      <c r="L5066">
        <v>0</v>
      </c>
      <c r="M5066">
        <v>0</v>
      </c>
    </row>
    <row r="5067" spans="1:13" x14ac:dyDescent="0.2">
      <c r="A5067">
        <v>6711104</v>
      </c>
      <c r="B5067" t="s">
        <v>13408</v>
      </c>
      <c r="C5067" t="s">
        <v>14869</v>
      </c>
      <c r="D5067" t="s">
        <v>15595</v>
      </c>
      <c r="E5067" t="s">
        <v>13410</v>
      </c>
      <c r="F5067" t="s">
        <v>6242</v>
      </c>
      <c r="G5067" t="s">
        <v>15596</v>
      </c>
      <c r="H5067">
        <v>0</v>
      </c>
      <c r="I5067">
        <v>0</v>
      </c>
      <c r="J5067">
        <v>0</v>
      </c>
      <c r="K5067">
        <v>0</v>
      </c>
      <c r="L5067">
        <v>0</v>
      </c>
      <c r="M5067">
        <v>0</v>
      </c>
    </row>
    <row r="5068" spans="1:13" x14ac:dyDescent="0.2">
      <c r="A5068">
        <v>6711113</v>
      </c>
      <c r="B5068" t="s">
        <v>13408</v>
      </c>
      <c r="C5068" t="s">
        <v>14869</v>
      </c>
      <c r="D5068" t="s">
        <v>15597</v>
      </c>
      <c r="E5068" t="s">
        <v>13410</v>
      </c>
      <c r="F5068" t="s">
        <v>6242</v>
      </c>
      <c r="G5068" t="s">
        <v>15598</v>
      </c>
      <c r="H5068">
        <v>0</v>
      </c>
      <c r="I5068">
        <v>0</v>
      </c>
      <c r="J5068">
        <v>1</v>
      </c>
      <c r="K5068">
        <v>0</v>
      </c>
      <c r="L5068">
        <v>0</v>
      </c>
      <c r="M5068">
        <v>0</v>
      </c>
    </row>
    <row r="5069" spans="1:13" x14ac:dyDescent="0.2">
      <c r="A5069">
        <v>6711108</v>
      </c>
      <c r="B5069" t="s">
        <v>13408</v>
      </c>
      <c r="C5069" t="s">
        <v>14869</v>
      </c>
      <c r="D5069" t="s">
        <v>15599</v>
      </c>
      <c r="E5069" t="s">
        <v>13410</v>
      </c>
      <c r="F5069" t="s">
        <v>6242</v>
      </c>
      <c r="G5069" t="s">
        <v>15600</v>
      </c>
      <c r="H5069">
        <v>0</v>
      </c>
      <c r="I5069">
        <v>0</v>
      </c>
      <c r="J5069">
        <v>0</v>
      </c>
      <c r="K5069">
        <v>0</v>
      </c>
      <c r="L5069">
        <v>0</v>
      </c>
      <c r="M5069">
        <v>0</v>
      </c>
    </row>
    <row r="5070" spans="1:13" x14ac:dyDescent="0.2">
      <c r="A5070">
        <v>6711115</v>
      </c>
      <c r="B5070" t="s">
        <v>13408</v>
      </c>
      <c r="C5070" t="s">
        <v>14869</v>
      </c>
      <c r="D5070" t="s">
        <v>15601</v>
      </c>
      <c r="E5070" t="s">
        <v>13410</v>
      </c>
      <c r="F5070" t="s">
        <v>6242</v>
      </c>
      <c r="G5070" t="s">
        <v>15602</v>
      </c>
      <c r="H5070">
        <v>0</v>
      </c>
      <c r="I5070">
        <v>0</v>
      </c>
      <c r="J5070">
        <v>1</v>
      </c>
      <c r="K5070">
        <v>0</v>
      </c>
      <c r="L5070">
        <v>0</v>
      </c>
      <c r="M5070">
        <v>0</v>
      </c>
    </row>
    <row r="5071" spans="1:13" x14ac:dyDescent="0.2">
      <c r="A5071">
        <v>6711116</v>
      </c>
      <c r="B5071" t="s">
        <v>13408</v>
      </c>
      <c r="C5071" t="s">
        <v>14869</v>
      </c>
      <c r="D5071" t="s">
        <v>15603</v>
      </c>
      <c r="E5071" t="s">
        <v>13410</v>
      </c>
      <c r="F5071" t="s">
        <v>6242</v>
      </c>
      <c r="G5071" t="s">
        <v>15604</v>
      </c>
      <c r="H5071">
        <v>0</v>
      </c>
      <c r="I5071">
        <v>0</v>
      </c>
      <c r="J5071">
        <v>1</v>
      </c>
      <c r="K5071">
        <v>0</v>
      </c>
      <c r="L5071">
        <v>0</v>
      </c>
      <c r="M5071">
        <v>0</v>
      </c>
    </row>
    <row r="5072" spans="1:13" x14ac:dyDescent="0.2">
      <c r="A5072">
        <v>6711153</v>
      </c>
      <c r="B5072" t="s">
        <v>13408</v>
      </c>
      <c r="C5072" t="s">
        <v>14869</v>
      </c>
      <c r="D5072" t="s">
        <v>15605</v>
      </c>
      <c r="E5072" t="s">
        <v>13410</v>
      </c>
      <c r="F5072" t="s">
        <v>6242</v>
      </c>
      <c r="G5072" t="s">
        <v>15606</v>
      </c>
      <c r="H5072">
        <v>0</v>
      </c>
      <c r="I5072">
        <v>0</v>
      </c>
      <c r="J5072">
        <v>1</v>
      </c>
      <c r="K5072">
        <v>0</v>
      </c>
      <c r="L5072">
        <v>0</v>
      </c>
      <c r="M5072">
        <v>0</v>
      </c>
    </row>
    <row r="5073" spans="1:13" x14ac:dyDescent="0.2">
      <c r="A5073">
        <v>6711124</v>
      </c>
      <c r="B5073" t="s">
        <v>13408</v>
      </c>
      <c r="C5073" t="s">
        <v>14869</v>
      </c>
      <c r="D5073" t="s">
        <v>15607</v>
      </c>
      <c r="E5073" t="s">
        <v>13410</v>
      </c>
      <c r="F5073" t="s">
        <v>6242</v>
      </c>
      <c r="G5073" t="s">
        <v>15608</v>
      </c>
      <c r="H5073">
        <v>0</v>
      </c>
      <c r="I5073">
        <v>0</v>
      </c>
      <c r="J5073">
        <v>1</v>
      </c>
      <c r="K5073">
        <v>0</v>
      </c>
      <c r="L5073">
        <v>0</v>
      </c>
      <c r="M5073">
        <v>0</v>
      </c>
    </row>
    <row r="5074" spans="1:13" x14ac:dyDescent="0.2">
      <c r="A5074">
        <v>6711125</v>
      </c>
      <c r="B5074" t="s">
        <v>13408</v>
      </c>
      <c r="C5074" t="s">
        <v>14869</v>
      </c>
      <c r="D5074" t="s">
        <v>15609</v>
      </c>
      <c r="E5074" t="s">
        <v>13410</v>
      </c>
      <c r="F5074" t="s">
        <v>6242</v>
      </c>
      <c r="G5074" t="s">
        <v>15610</v>
      </c>
      <c r="H5074">
        <v>0</v>
      </c>
      <c r="I5074">
        <v>0</v>
      </c>
      <c r="J5074">
        <v>1</v>
      </c>
      <c r="K5074">
        <v>0</v>
      </c>
      <c r="L5074">
        <v>0</v>
      </c>
      <c r="M5074">
        <v>0</v>
      </c>
    </row>
    <row r="5075" spans="1:13" x14ac:dyDescent="0.2">
      <c r="A5075">
        <v>6711107</v>
      </c>
      <c r="B5075" t="s">
        <v>13408</v>
      </c>
      <c r="C5075" t="s">
        <v>14869</v>
      </c>
      <c r="D5075" t="s">
        <v>15611</v>
      </c>
      <c r="E5075" t="s">
        <v>13410</v>
      </c>
      <c r="F5075" t="s">
        <v>6242</v>
      </c>
      <c r="G5075" t="s">
        <v>15612</v>
      </c>
      <c r="H5075">
        <v>0</v>
      </c>
      <c r="I5075">
        <v>0</v>
      </c>
      <c r="J5075">
        <v>0</v>
      </c>
      <c r="K5075">
        <v>0</v>
      </c>
      <c r="L5075">
        <v>0</v>
      </c>
      <c r="M5075">
        <v>0</v>
      </c>
    </row>
    <row r="5076" spans="1:13" x14ac:dyDescent="0.2">
      <c r="A5076">
        <v>6711105</v>
      </c>
      <c r="B5076" t="s">
        <v>13408</v>
      </c>
      <c r="C5076" t="s">
        <v>14869</v>
      </c>
      <c r="D5076" t="s">
        <v>15613</v>
      </c>
      <c r="E5076" t="s">
        <v>13410</v>
      </c>
      <c r="F5076" t="s">
        <v>6242</v>
      </c>
      <c r="G5076" t="s">
        <v>15614</v>
      </c>
      <c r="H5076">
        <v>0</v>
      </c>
      <c r="I5076">
        <v>0</v>
      </c>
      <c r="J5076">
        <v>0</v>
      </c>
      <c r="K5076">
        <v>0</v>
      </c>
      <c r="L5076">
        <v>0</v>
      </c>
      <c r="M5076">
        <v>0</v>
      </c>
    </row>
    <row r="5077" spans="1:13" x14ac:dyDescent="0.2">
      <c r="A5077">
        <v>6711151</v>
      </c>
      <c r="B5077" t="s">
        <v>13408</v>
      </c>
      <c r="C5077" t="s">
        <v>14869</v>
      </c>
      <c r="D5077" t="s">
        <v>15615</v>
      </c>
      <c r="E5077" t="s">
        <v>13410</v>
      </c>
      <c r="F5077" t="s">
        <v>6242</v>
      </c>
      <c r="G5077" t="s">
        <v>15616</v>
      </c>
      <c r="H5077">
        <v>0</v>
      </c>
      <c r="I5077">
        <v>0</v>
      </c>
      <c r="J5077">
        <v>1</v>
      </c>
      <c r="K5077">
        <v>0</v>
      </c>
      <c r="L5077">
        <v>0</v>
      </c>
      <c r="M5077">
        <v>0</v>
      </c>
    </row>
    <row r="5078" spans="1:13" x14ac:dyDescent="0.2">
      <c r="A5078">
        <v>6711121</v>
      </c>
      <c r="B5078" t="s">
        <v>13408</v>
      </c>
      <c r="C5078" t="s">
        <v>14869</v>
      </c>
      <c r="D5078" t="s">
        <v>15617</v>
      </c>
      <c r="E5078" t="s">
        <v>13410</v>
      </c>
      <c r="F5078" t="s">
        <v>6242</v>
      </c>
      <c r="G5078" t="s">
        <v>15618</v>
      </c>
      <c r="H5078">
        <v>0</v>
      </c>
      <c r="I5078">
        <v>0</v>
      </c>
      <c r="J5078">
        <v>1</v>
      </c>
      <c r="K5078">
        <v>0</v>
      </c>
      <c r="L5078">
        <v>0</v>
      </c>
      <c r="M5078">
        <v>0</v>
      </c>
    </row>
    <row r="5079" spans="1:13" x14ac:dyDescent="0.2">
      <c r="A5079">
        <v>6711101</v>
      </c>
      <c r="B5079" t="s">
        <v>13408</v>
      </c>
      <c r="C5079" t="s">
        <v>14869</v>
      </c>
      <c r="D5079" t="s">
        <v>15619</v>
      </c>
      <c r="E5079" t="s">
        <v>13410</v>
      </c>
      <c r="F5079" t="s">
        <v>6242</v>
      </c>
      <c r="G5079" t="s">
        <v>15620</v>
      </c>
      <c r="H5079">
        <v>0</v>
      </c>
      <c r="I5079">
        <v>0</v>
      </c>
      <c r="J5079">
        <v>1</v>
      </c>
      <c r="K5079">
        <v>0</v>
      </c>
      <c r="L5079">
        <v>0</v>
      </c>
      <c r="M5079">
        <v>0</v>
      </c>
    </row>
    <row r="5080" spans="1:13" x14ac:dyDescent="0.2">
      <c r="A5080">
        <v>6711103</v>
      </c>
      <c r="B5080" t="s">
        <v>13408</v>
      </c>
      <c r="C5080" t="s">
        <v>14869</v>
      </c>
      <c r="D5080" t="s">
        <v>15621</v>
      </c>
      <c r="E5080" t="s">
        <v>13410</v>
      </c>
      <c r="F5080" t="s">
        <v>6242</v>
      </c>
      <c r="G5080" t="s">
        <v>15622</v>
      </c>
      <c r="H5080">
        <v>0</v>
      </c>
      <c r="I5080">
        <v>0</v>
      </c>
      <c r="J5080">
        <v>1</v>
      </c>
      <c r="K5080">
        <v>0</v>
      </c>
      <c r="L5080">
        <v>0</v>
      </c>
      <c r="M5080">
        <v>0</v>
      </c>
    </row>
    <row r="5081" spans="1:13" x14ac:dyDescent="0.2">
      <c r="A5081">
        <v>6711123</v>
      </c>
      <c r="B5081" t="s">
        <v>13408</v>
      </c>
      <c r="C5081" t="s">
        <v>14869</v>
      </c>
      <c r="D5081" t="s">
        <v>15623</v>
      </c>
      <c r="E5081" t="s">
        <v>13410</v>
      </c>
      <c r="F5081" t="s">
        <v>6242</v>
      </c>
      <c r="G5081" t="s">
        <v>15624</v>
      </c>
      <c r="H5081">
        <v>0</v>
      </c>
      <c r="I5081">
        <v>0</v>
      </c>
      <c r="J5081">
        <v>0</v>
      </c>
      <c r="K5081">
        <v>0</v>
      </c>
      <c r="L5081">
        <v>0</v>
      </c>
      <c r="M5081">
        <v>0</v>
      </c>
    </row>
    <row r="5082" spans="1:13" x14ac:dyDescent="0.2">
      <c r="A5082">
        <v>6711114</v>
      </c>
      <c r="B5082" t="s">
        <v>13408</v>
      </c>
      <c r="C5082" t="s">
        <v>14869</v>
      </c>
      <c r="D5082" t="s">
        <v>15625</v>
      </c>
      <c r="E5082" t="s">
        <v>13410</v>
      </c>
      <c r="F5082" t="s">
        <v>6242</v>
      </c>
      <c r="G5082" t="s">
        <v>15626</v>
      </c>
      <c r="H5082">
        <v>0</v>
      </c>
      <c r="I5082">
        <v>0</v>
      </c>
      <c r="J5082">
        <v>1</v>
      </c>
      <c r="K5082">
        <v>0</v>
      </c>
      <c r="L5082">
        <v>0</v>
      </c>
      <c r="M5082">
        <v>0</v>
      </c>
    </row>
    <row r="5083" spans="1:13" x14ac:dyDescent="0.2">
      <c r="A5083">
        <v>6711122</v>
      </c>
      <c r="B5083" t="s">
        <v>13408</v>
      </c>
      <c r="C5083" t="s">
        <v>14869</v>
      </c>
      <c r="D5083" t="s">
        <v>15627</v>
      </c>
      <c r="E5083" t="s">
        <v>13410</v>
      </c>
      <c r="F5083" t="s">
        <v>6242</v>
      </c>
      <c r="G5083" t="s">
        <v>15628</v>
      </c>
      <c r="H5083">
        <v>0</v>
      </c>
      <c r="I5083">
        <v>0</v>
      </c>
      <c r="J5083">
        <v>1</v>
      </c>
      <c r="K5083">
        <v>0</v>
      </c>
      <c r="L5083">
        <v>0</v>
      </c>
      <c r="M5083">
        <v>0</v>
      </c>
    </row>
    <row r="5084" spans="1:13" x14ac:dyDescent="0.2">
      <c r="A5084">
        <v>6700882</v>
      </c>
      <c r="B5084" t="s">
        <v>13408</v>
      </c>
      <c r="C5084" t="s">
        <v>14869</v>
      </c>
      <c r="D5084" t="s">
        <v>15629</v>
      </c>
      <c r="E5084" t="s">
        <v>13410</v>
      </c>
      <c r="F5084" t="s">
        <v>6242</v>
      </c>
      <c r="G5084" t="s">
        <v>15630</v>
      </c>
      <c r="H5084">
        <v>0</v>
      </c>
      <c r="I5084">
        <v>0</v>
      </c>
      <c r="J5084">
        <v>1</v>
      </c>
      <c r="K5084">
        <v>0</v>
      </c>
      <c r="L5084">
        <v>0</v>
      </c>
      <c r="M5084">
        <v>0</v>
      </c>
    </row>
    <row r="5085" spans="1:13" x14ac:dyDescent="0.2">
      <c r="A5085">
        <v>6700891</v>
      </c>
      <c r="B5085" t="s">
        <v>13408</v>
      </c>
      <c r="C5085" t="s">
        <v>14869</v>
      </c>
      <c r="D5085" t="s">
        <v>15631</v>
      </c>
      <c r="E5085" t="s">
        <v>13410</v>
      </c>
      <c r="F5085" t="s">
        <v>6242</v>
      </c>
      <c r="G5085" t="s">
        <v>15632</v>
      </c>
      <c r="H5085">
        <v>0</v>
      </c>
      <c r="I5085">
        <v>0</v>
      </c>
      <c r="J5085">
        <v>0</v>
      </c>
      <c r="K5085">
        <v>0</v>
      </c>
      <c r="L5085">
        <v>0</v>
      </c>
      <c r="M5085">
        <v>0</v>
      </c>
    </row>
    <row r="5086" spans="1:13" x14ac:dyDescent="0.2">
      <c r="A5086">
        <v>6700855</v>
      </c>
      <c r="B5086" t="s">
        <v>13408</v>
      </c>
      <c r="C5086" t="s">
        <v>14869</v>
      </c>
      <c r="D5086" t="s">
        <v>15633</v>
      </c>
      <c r="E5086" t="s">
        <v>13410</v>
      </c>
      <c r="F5086" t="s">
        <v>6242</v>
      </c>
      <c r="G5086" t="s">
        <v>15634</v>
      </c>
      <c r="H5086">
        <v>0</v>
      </c>
      <c r="I5086">
        <v>0</v>
      </c>
      <c r="J5086">
        <v>0</v>
      </c>
      <c r="K5086">
        <v>0</v>
      </c>
      <c r="L5086">
        <v>0</v>
      </c>
      <c r="M5086">
        <v>0</v>
      </c>
    </row>
    <row r="5087" spans="1:13" x14ac:dyDescent="0.2">
      <c r="A5087">
        <v>6700992</v>
      </c>
      <c r="B5087" t="s">
        <v>13408</v>
      </c>
      <c r="C5087" t="s">
        <v>14869</v>
      </c>
      <c r="D5087" t="s">
        <v>15635</v>
      </c>
      <c r="E5087" t="s">
        <v>13410</v>
      </c>
      <c r="F5087" t="s">
        <v>6242</v>
      </c>
      <c r="G5087" t="s">
        <v>15636</v>
      </c>
      <c r="H5087">
        <v>0</v>
      </c>
      <c r="I5087">
        <v>0</v>
      </c>
      <c r="J5087">
        <v>0</v>
      </c>
      <c r="K5087">
        <v>0</v>
      </c>
      <c r="L5087">
        <v>0</v>
      </c>
      <c r="M5087">
        <v>0</v>
      </c>
    </row>
    <row r="5088" spans="1:13" x14ac:dyDescent="0.2">
      <c r="A5088">
        <v>6700017</v>
      </c>
      <c r="B5088" t="s">
        <v>13408</v>
      </c>
      <c r="C5088" t="s">
        <v>14869</v>
      </c>
      <c r="D5088" t="s">
        <v>15637</v>
      </c>
      <c r="E5088" t="s">
        <v>13410</v>
      </c>
      <c r="F5088" t="s">
        <v>6242</v>
      </c>
      <c r="G5088" t="s">
        <v>15638</v>
      </c>
      <c r="H5088">
        <v>0</v>
      </c>
      <c r="I5088">
        <v>0</v>
      </c>
      <c r="J5088">
        <v>0</v>
      </c>
      <c r="K5088">
        <v>0</v>
      </c>
      <c r="L5088">
        <v>0</v>
      </c>
      <c r="M5088">
        <v>0</v>
      </c>
    </row>
    <row r="5089" spans="1:13" x14ac:dyDescent="0.2">
      <c r="A5089">
        <v>6700004</v>
      </c>
      <c r="B5089" t="s">
        <v>13408</v>
      </c>
      <c r="C5089" t="s">
        <v>14869</v>
      </c>
      <c r="D5089" t="s">
        <v>15639</v>
      </c>
      <c r="E5089" t="s">
        <v>13410</v>
      </c>
      <c r="F5089" t="s">
        <v>6242</v>
      </c>
      <c r="G5089" t="s">
        <v>15640</v>
      </c>
      <c r="H5089">
        <v>0</v>
      </c>
      <c r="I5089">
        <v>0</v>
      </c>
      <c r="J5089">
        <v>0</v>
      </c>
      <c r="K5089">
        <v>0</v>
      </c>
      <c r="L5089">
        <v>0</v>
      </c>
      <c r="M5089">
        <v>0</v>
      </c>
    </row>
    <row r="5090" spans="1:13" x14ac:dyDescent="0.2">
      <c r="A5090">
        <v>6700066</v>
      </c>
      <c r="B5090" t="s">
        <v>13408</v>
      </c>
      <c r="C5090" t="s">
        <v>14869</v>
      </c>
      <c r="D5090" t="s">
        <v>15641</v>
      </c>
      <c r="E5090" t="s">
        <v>13410</v>
      </c>
      <c r="F5090" t="s">
        <v>6242</v>
      </c>
      <c r="G5090" t="s">
        <v>15642</v>
      </c>
      <c r="H5090">
        <v>0</v>
      </c>
      <c r="I5090">
        <v>0</v>
      </c>
      <c r="J5090">
        <v>0</v>
      </c>
      <c r="K5090">
        <v>0</v>
      </c>
      <c r="L5090">
        <v>0</v>
      </c>
      <c r="M5090">
        <v>0</v>
      </c>
    </row>
    <row r="5091" spans="1:13" x14ac:dyDescent="0.2">
      <c r="A5091">
        <v>6700832</v>
      </c>
      <c r="B5091" t="s">
        <v>13408</v>
      </c>
      <c r="C5091" t="s">
        <v>14869</v>
      </c>
      <c r="D5091" t="s">
        <v>9283</v>
      </c>
      <c r="E5091" t="s">
        <v>13410</v>
      </c>
      <c r="F5091" t="s">
        <v>6242</v>
      </c>
      <c r="G5091" t="s">
        <v>10911</v>
      </c>
      <c r="H5091">
        <v>0</v>
      </c>
      <c r="I5091">
        <v>0</v>
      </c>
      <c r="J5091">
        <v>0</v>
      </c>
      <c r="K5091">
        <v>0</v>
      </c>
      <c r="L5091">
        <v>0</v>
      </c>
      <c r="M5091">
        <v>0</v>
      </c>
    </row>
    <row r="5092" spans="1:13" x14ac:dyDescent="0.2">
      <c r="A5092">
        <v>6700034</v>
      </c>
      <c r="B5092" t="s">
        <v>13408</v>
      </c>
      <c r="C5092" t="s">
        <v>14869</v>
      </c>
      <c r="D5092" t="s">
        <v>15643</v>
      </c>
      <c r="E5092" t="s">
        <v>13410</v>
      </c>
      <c r="F5092" t="s">
        <v>6242</v>
      </c>
      <c r="G5092" t="s">
        <v>15644</v>
      </c>
      <c r="H5092">
        <v>0</v>
      </c>
      <c r="I5092">
        <v>0</v>
      </c>
      <c r="J5092">
        <v>0</v>
      </c>
      <c r="K5092">
        <v>0</v>
      </c>
      <c r="L5092">
        <v>0</v>
      </c>
      <c r="M5092">
        <v>0</v>
      </c>
    </row>
    <row r="5093" spans="1:13" x14ac:dyDescent="0.2">
      <c r="A5093">
        <v>6792101</v>
      </c>
      <c r="B5093" t="s">
        <v>13408</v>
      </c>
      <c r="C5093" t="s">
        <v>14869</v>
      </c>
      <c r="D5093" t="s">
        <v>15645</v>
      </c>
      <c r="E5093" t="s">
        <v>13410</v>
      </c>
      <c r="F5093" t="s">
        <v>6242</v>
      </c>
      <c r="G5093" t="s">
        <v>15646</v>
      </c>
      <c r="H5093">
        <v>0</v>
      </c>
      <c r="I5093">
        <v>0</v>
      </c>
      <c r="J5093">
        <v>0</v>
      </c>
      <c r="K5093">
        <v>0</v>
      </c>
      <c r="L5093">
        <v>0</v>
      </c>
      <c r="M5093">
        <v>0</v>
      </c>
    </row>
    <row r="5094" spans="1:13" x14ac:dyDescent="0.2">
      <c r="A5094">
        <v>6700048</v>
      </c>
      <c r="B5094" t="s">
        <v>13408</v>
      </c>
      <c r="C5094" t="s">
        <v>14869</v>
      </c>
      <c r="D5094" t="s">
        <v>6557</v>
      </c>
      <c r="E5094" t="s">
        <v>13410</v>
      </c>
      <c r="F5094" t="s">
        <v>6242</v>
      </c>
      <c r="G5094" t="s">
        <v>12528</v>
      </c>
      <c r="H5094">
        <v>0</v>
      </c>
      <c r="I5094">
        <v>0</v>
      </c>
      <c r="J5094">
        <v>1</v>
      </c>
      <c r="K5094">
        <v>0</v>
      </c>
      <c r="L5094">
        <v>0</v>
      </c>
      <c r="M5094">
        <v>0</v>
      </c>
    </row>
    <row r="5095" spans="1:13" x14ac:dyDescent="0.2">
      <c r="A5095">
        <v>6710225</v>
      </c>
      <c r="B5095" t="s">
        <v>13408</v>
      </c>
      <c r="C5095" t="s">
        <v>14869</v>
      </c>
      <c r="D5095" t="s">
        <v>15647</v>
      </c>
      <c r="E5095" t="s">
        <v>13410</v>
      </c>
      <c r="F5095" t="s">
        <v>6242</v>
      </c>
      <c r="G5095" t="s">
        <v>15648</v>
      </c>
      <c r="H5095">
        <v>0</v>
      </c>
      <c r="I5095">
        <v>0</v>
      </c>
      <c r="J5095">
        <v>0</v>
      </c>
      <c r="K5095">
        <v>0</v>
      </c>
      <c r="L5095">
        <v>0</v>
      </c>
      <c r="M5095">
        <v>0</v>
      </c>
    </row>
    <row r="5096" spans="1:13" x14ac:dyDescent="0.2">
      <c r="A5096">
        <v>6710223</v>
      </c>
      <c r="B5096" t="s">
        <v>13408</v>
      </c>
      <c r="C5096" t="s">
        <v>14869</v>
      </c>
      <c r="D5096" t="s">
        <v>15649</v>
      </c>
      <c r="E5096" t="s">
        <v>13410</v>
      </c>
      <c r="F5096" t="s">
        <v>6242</v>
      </c>
      <c r="G5096" t="s">
        <v>15650</v>
      </c>
      <c r="H5096">
        <v>0</v>
      </c>
      <c r="I5096">
        <v>0</v>
      </c>
      <c r="J5096">
        <v>0</v>
      </c>
      <c r="K5096">
        <v>0</v>
      </c>
      <c r="L5096">
        <v>0</v>
      </c>
      <c r="M5096">
        <v>0</v>
      </c>
    </row>
    <row r="5097" spans="1:13" x14ac:dyDescent="0.2">
      <c r="A5097">
        <v>6710222</v>
      </c>
      <c r="B5097" t="s">
        <v>13408</v>
      </c>
      <c r="C5097" t="s">
        <v>14869</v>
      </c>
      <c r="D5097" t="s">
        <v>15651</v>
      </c>
      <c r="E5097" t="s">
        <v>13410</v>
      </c>
      <c r="F5097" t="s">
        <v>6242</v>
      </c>
      <c r="G5097" t="s">
        <v>15652</v>
      </c>
      <c r="H5097">
        <v>0</v>
      </c>
      <c r="I5097">
        <v>0</v>
      </c>
      <c r="J5097">
        <v>0</v>
      </c>
      <c r="K5097">
        <v>0</v>
      </c>
      <c r="L5097">
        <v>0</v>
      </c>
      <c r="M5097">
        <v>0</v>
      </c>
    </row>
    <row r="5098" spans="1:13" x14ac:dyDescent="0.2">
      <c r="A5098">
        <v>6710224</v>
      </c>
      <c r="B5098" t="s">
        <v>13408</v>
      </c>
      <c r="C5098" t="s">
        <v>14869</v>
      </c>
      <c r="D5098" t="s">
        <v>15653</v>
      </c>
      <c r="E5098" t="s">
        <v>13410</v>
      </c>
      <c r="F5098" t="s">
        <v>6242</v>
      </c>
      <c r="G5098" t="s">
        <v>15654</v>
      </c>
      <c r="H5098">
        <v>0</v>
      </c>
      <c r="I5098">
        <v>0</v>
      </c>
      <c r="J5098">
        <v>0</v>
      </c>
      <c r="K5098">
        <v>0</v>
      </c>
      <c r="L5098">
        <v>0</v>
      </c>
      <c r="M5098">
        <v>0</v>
      </c>
    </row>
    <row r="5099" spans="1:13" x14ac:dyDescent="0.2">
      <c r="A5099">
        <v>6710226</v>
      </c>
      <c r="B5099" t="s">
        <v>13408</v>
      </c>
      <c r="C5099" t="s">
        <v>14869</v>
      </c>
      <c r="D5099" t="s">
        <v>15655</v>
      </c>
      <c r="E5099" t="s">
        <v>13410</v>
      </c>
      <c r="F5099" t="s">
        <v>6242</v>
      </c>
      <c r="G5099" t="s">
        <v>15656</v>
      </c>
      <c r="H5099">
        <v>0</v>
      </c>
      <c r="I5099">
        <v>0</v>
      </c>
      <c r="J5099">
        <v>0</v>
      </c>
      <c r="K5099">
        <v>0</v>
      </c>
      <c r="L5099">
        <v>0</v>
      </c>
      <c r="M5099">
        <v>0</v>
      </c>
    </row>
    <row r="5100" spans="1:13" x14ac:dyDescent="0.2">
      <c r="A5100">
        <v>6710221</v>
      </c>
      <c r="B5100" t="s">
        <v>13408</v>
      </c>
      <c r="C5100" t="s">
        <v>14869</v>
      </c>
      <c r="D5100" t="s">
        <v>15657</v>
      </c>
      <c r="E5100" t="s">
        <v>13410</v>
      </c>
      <c r="F5100" t="s">
        <v>6242</v>
      </c>
      <c r="G5100" t="s">
        <v>15658</v>
      </c>
      <c r="H5100">
        <v>0</v>
      </c>
      <c r="I5100">
        <v>0</v>
      </c>
      <c r="J5100">
        <v>0</v>
      </c>
      <c r="K5100">
        <v>0</v>
      </c>
      <c r="L5100">
        <v>0</v>
      </c>
      <c r="M5100">
        <v>0</v>
      </c>
    </row>
    <row r="5101" spans="1:13" x14ac:dyDescent="0.2">
      <c r="A5101">
        <v>6700947</v>
      </c>
      <c r="B5101" t="s">
        <v>13408</v>
      </c>
      <c r="C5101" t="s">
        <v>14869</v>
      </c>
      <c r="D5101" t="s">
        <v>11927</v>
      </c>
      <c r="E5101" t="s">
        <v>13410</v>
      </c>
      <c r="F5101" t="s">
        <v>6242</v>
      </c>
      <c r="G5101" t="s">
        <v>11928</v>
      </c>
      <c r="H5101">
        <v>0</v>
      </c>
      <c r="I5101">
        <v>0</v>
      </c>
      <c r="J5101">
        <v>1</v>
      </c>
      <c r="K5101">
        <v>0</v>
      </c>
      <c r="L5101">
        <v>0</v>
      </c>
      <c r="M5101">
        <v>0</v>
      </c>
    </row>
    <row r="5102" spans="1:13" x14ac:dyDescent="0.2">
      <c r="A5102">
        <v>6700945</v>
      </c>
      <c r="B5102" t="s">
        <v>13408</v>
      </c>
      <c r="C5102" t="s">
        <v>14869</v>
      </c>
      <c r="D5102" t="s">
        <v>15659</v>
      </c>
      <c r="E5102" t="s">
        <v>13410</v>
      </c>
      <c r="F5102" t="s">
        <v>6242</v>
      </c>
      <c r="G5102" t="s">
        <v>15660</v>
      </c>
      <c r="H5102">
        <v>0</v>
      </c>
      <c r="I5102">
        <v>0</v>
      </c>
      <c r="J5102">
        <v>0</v>
      </c>
      <c r="K5102">
        <v>0</v>
      </c>
      <c r="L5102">
        <v>0</v>
      </c>
      <c r="M5102">
        <v>0</v>
      </c>
    </row>
    <row r="5103" spans="1:13" x14ac:dyDescent="0.2">
      <c r="A5103">
        <v>6700946</v>
      </c>
      <c r="B5103" t="s">
        <v>13408</v>
      </c>
      <c r="C5103" t="s">
        <v>14869</v>
      </c>
      <c r="D5103" t="s">
        <v>15661</v>
      </c>
      <c r="E5103" t="s">
        <v>13410</v>
      </c>
      <c r="F5103" t="s">
        <v>6242</v>
      </c>
      <c r="G5103" t="s">
        <v>15662</v>
      </c>
      <c r="H5103">
        <v>0</v>
      </c>
      <c r="I5103">
        <v>0</v>
      </c>
      <c r="J5103">
        <v>0</v>
      </c>
      <c r="K5103">
        <v>0</v>
      </c>
      <c r="L5103">
        <v>0</v>
      </c>
      <c r="M5103">
        <v>0</v>
      </c>
    </row>
    <row r="5104" spans="1:13" x14ac:dyDescent="0.2">
      <c r="A5104">
        <v>6700948</v>
      </c>
      <c r="B5104" t="s">
        <v>13408</v>
      </c>
      <c r="C5104" t="s">
        <v>14869</v>
      </c>
      <c r="D5104" t="s">
        <v>15663</v>
      </c>
      <c r="E5104" t="s">
        <v>13410</v>
      </c>
      <c r="F5104" t="s">
        <v>6242</v>
      </c>
      <c r="G5104" t="s">
        <v>15664</v>
      </c>
      <c r="H5104">
        <v>0</v>
      </c>
      <c r="I5104">
        <v>0</v>
      </c>
      <c r="J5104">
        <v>0</v>
      </c>
      <c r="K5104">
        <v>0</v>
      </c>
      <c r="L5104">
        <v>0</v>
      </c>
      <c r="M5104">
        <v>0</v>
      </c>
    </row>
    <row r="5105" spans="1:13" x14ac:dyDescent="0.2">
      <c r="A5105">
        <v>6700935</v>
      </c>
      <c r="B5105" t="s">
        <v>13408</v>
      </c>
      <c r="C5105" t="s">
        <v>14869</v>
      </c>
      <c r="D5105" t="s">
        <v>15665</v>
      </c>
      <c r="E5105" t="s">
        <v>13410</v>
      </c>
      <c r="F5105" t="s">
        <v>6242</v>
      </c>
      <c r="G5105" t="s">
        <v>15666</v>
      </c>
      <c r="H5105">
        <v>0</v>
      </c>
      <c r="I5105">
        <v>0</v>
      </c>
      <c r="J5105">
        <v>1</v>
      </c>
      <c r="K5105">
        <v>0</v>
      </c>
      <c r="L5105">
        <v>0</v>
      </c>
      <c r="M5105">
        <v>0</v>
      </c>
    </row>
    <row r="5106" spans="1:13" x14ac:dyDescent="0.2">
      <c r="A5106">
        <v>6700804</v>
      </c>
      <c r="B5106" t="s">
        <v>13408</v>
      </c>
      <c r="C5106" t="s">
        <v>14869</v>
      </c>
      <c r="D5106" t="s">
        <v>15667</v>
      </c>
      <c r="E5106" t="s">
        <v>13410</v>
      </c>
      <c r="F5106" t="s">
        <v>6242</v>
      </c>
      <c r="G5106" t="s">
        <v>15668</v>
      </c>
      <c r="H5106">
        <v>0</v>
      </c>
      <c r="I5106">
        <v>0</v>
      </c>
      <c r="J5106">
        <v>0</v>
      </c>
      <c r="K5106">
        <v>0</v>
      </c>
      <c r="L5106">
        <v>0</v>
      </c>
      <c r="M5106">
        <v>0</v>
      </c>
    </row>
    <row r="5107" spans="1:13" x14ac:dyDescent="0.2">
      <c r="A5107">
        <v>6700011</v>
      </c>
      <c r="B5107" t="s">
        <v>13408</v>
      </c>
      <c r="C5107" t="s">
        <v>14869</v>
      </c>
      <c r="D5107" t="s">
        <v>15669</v>
      </c>
      <c r="E5107" t="s">
        <v>13410</v>
      </c>
      <c r="F5107" t="s">
        <v>6242</v>
      </c>
      <c r="G5107" t="s">
        <v>15670</v>
      </c>
      <c r="H5107">
        <v>0</v>
      </c>
      <c r="I5107">
        <v>0</v>
      </c>
      <c r="J5107">
        <v>0</v>
      </c>
      <c r="K5107">
        <v>0</v>
      </c>
      <c r="L5107">
        <v>0</v>
      </c>
      <c r="M5107">
        <v>0</v>
      </c>
    </row>
    <row r="5108" spans="1:13" x14ac:dyDescent="0.2">
      <c r="A5108">
        <v>6700881</v>
      </c>
      <c r="B5108" t="s">
        <v>13408</v>
      </c>
      <c r="C5108" t="s">
        <v>14869</v>
      </c>
      <c r="D5108" t="s">
        <v>15671</v>
      </c>
      <c r="E5108" t="s">
        <v>13410</v>
      </c>
      <c r="F5108" t="s">
        <v>6242</v>
      </c>
      <c r="G5108" t="s">
        <v>15672</v>
      </c>
      <c r="H5108">
        <v>0</v>
      </c>
      <c r="I5108">
        <v>0</v>
      </c>
      <c r="J5108">
        <v>0</v>
      </c>
      <c r="K5108">
        <v>0</v>
      </c>
      <c r="L5108">
        <v>0</v>
      </c>
      <c r="M5108">
        <v>0</v>
      </c>
    </row>
    <row r="5109" spans="1:13" x14ac:dyDescent="0.2">
      <c r="A5109">
        <v>6700012</v>
      </c>
      <c r="B5109" t="s">
        <v>13408</v>
      </c>
      <c r="C5109" t="s">
        <v>14869</v>
      </c>
      <c r="D5109" t="s">
        <v>8195</v>
      </c>
      <c r="E5109" t="s">
        <v>13410</v>
      </c>
      <c r="F5109" t="s">
        <v>6242</v>
      </c>
      <c r="G5109" t="s">
        <v>8196</v>
      </c>
      <c r="H5109">
        <v>0</v>
      </c>
      <c r="I5109">
        <v>0</v>
      </c>
      <c r="J5109">
        <v>0</v>
      </c>
      <c r="K5109">
        <v>0</v>
      </c>
      <c r="L5109">
        <v>0</v>
      </c>
      <c r="M5109">
        <v>0</v>
      </c>
    </row>
    <row r="5110" spans="1:13" x14ac:dyDescent="0.2">
      <c r="A5110">
        <v>6700806</v>
      </c>
      <c r="B5110" t="s">
        <v>13408</v>
      </c>
      <c r="C5110" t="s">
        <v>14869</v>
      </c>
      <c r="D5110" t="s">
        <v>15673</v>
      </c>
      <c r="E5110" t="s">
        <v>13410</v>
      </c>
      <c r="F5110" t="s">
        <v>6242</v>
      </c>
      <c r="G5110" t="s">
        <v>15674</v>
      </c>
      <c r="H5110">
        <v>0</v>
      </c>
      <c r="I5110">
        <v>0</v>
      </c>
      <c r="J5110">
        <v>1</v>
      </c>
      <c r="K5110">
        <v>0</v>
      </c>
      <c r="L5110">
        <v>0</v>
      </c>
      <c r="M5110">
        <v>0</v>
      </c>
    </row>
    <row r="5111" spans="1:13" x14ac:dyDescent="0.2">
      <c r="A5111">
        <v>6700807</v>
      </c>
      <c r="B5111" t="s">
        <v>13408</v>
      </c>
      <c r="C5111" t="s">
        <v>14869</v>
      </c>
      <c r="D5111" t="s">
        <v>15675</v>
      </c>
      <c r="E5111" t="s">
        <v>13410</v>
      </c>
      <c r="F5111" t="s">
        <v>6242</v>
      </c>
      <c r="G5111" t="s">
        <v>15676</v>
      </c>
      <c r="H5111">
        <v>0</v>
      </c>
      <c r="I5111">
        <v>0</v>
      </c>
      <c r="J5111">
        <v>1</v>
      </c>
      <c r="K5111">
        <v>0</v>
      </c>
      <c r="L5111">
        <v>0</v>
      </c>
      <c r="M5111">
        <v>0</v>
      </c>
    </row>
    <row r="5112" spans="1:13" x14ac:dyDescent="0.2">
      <c r="A5112">
        <v>6710112</v>
      </c>
      <c r="B5112" t="s">
        <v>13408</v>
      </c>
      <c r="C5112" t="s">
        <v>14869</v>
      </c>
      <c r="D5112" t="s">
        <v>15677</v>
      </c>
      <c r="E5112" t="s">
        <v>13410</v>
      </c>
      <c r="F5112" t="s">
        <v>6242</v>
      </c>
      <c r="G5112" t="s">
        <v>15678</v>
      </c>
      <c r="H5112">
        <v>0</v>
      </c>
      <c r="I5112">
        <v>0</v>
      </c>
      <c r="J5112">
        <v>0</v>
      </c>
      <c r="K5112">
        <v>0</v>
      </c>
      <c r="L5112">
        <v>0</v>
      </c>
      <c r="M5112">
        <v>0</v>
      </c>
    </row>
    <row r="5113" spans="1:13" x14ac:dyDescent="0.2">
      <c r="A5113">
        <v>6710111</v>
      </c>
      <c r="B5113" t="s">
        <v>13408</v>
      </c>
      <c r="C5113" t="s">
        <v>14869</v>
      </c>
      <c r="D5113" t="s">
        <v>15679</v>
      </c>
      <c r="E5113" t="s">
        <v>13410</v>
      </c>
      <c r="F5113" t="s">
        <v>6242</v>
      </c>
      <c r="G5113" t="s">
        <v>15680</v>
      </c>
      <c r="H5113">
        <v>0</v>
      </c>
      <c r="I5113">
        <v>0</v>
      </c>
      <c r="J5113">
        <v>0</v>
      </c>
      <c r="K5113">
        <v>0</v>
      </c>
      <c r="L5113">
        <v>0</v>
      </c>
      <c r="M5113">
        <v>0</v>
      </c>
    </row>
    <row r="5114" spans="1:13" x14ac:dyDescent="0.2">
      <c r="A5114">
        <v>6700827</v>
      </c>
      <c r="B5114" t="s">
        <v>13408</v>
      </c>
      <c r="C5114" t="s">
        <v>14869</v>
      </c>
      <c r="D5114" t="s">
        <v>15681</v>
      </c>
      <c r="E5114" t="s">
        <v>13410</v>
      </c>
      <c r="F5114" t="s">
        <v>6242</v>
      </c>
      <c r="G5114" t="s">
        <v>15682</v>
      </c>
      <c r="H5114">
        <v>0</v>
      </c>
      <c r="I5114">
        <v>0</v>
      </c>
      <c r="J5114">
        <v>0</v>
      </c>
      <c r="K5114">
        <v>0</v>
      </c>
      <c r="L5114">
        <v>0</v>
      </c>
      <c r="M5114">
        <v>0</v>
      </c>
    </row>
    <row r="5115" spans="1:13" x14ac:dyDescent="0.2">
      <c r="A5115">
        <v>6710234</v>
      </c>
      <c r="B5115" t="s">
        <v>13408</v>
      </c>
      <c r="C5115" t="s">
        <v>14869</v>
      </c>
      <c r="D5115" t="s">
        <v>15683</v>
      </c>
      <c r="E5115" t="s">
        <v>13410</v>
      </c>
      <c r="F5115" t="s">
        <v>6242</v>
      </c>
      <c r="G5115" t="s">
        <v>15684</v>
      </c>
      <c r="H5115">
        <v>0</v>
      </c>
      <c r="I5115">
        <v>0</v>
      </c>
      <c r="J5115">
        <v>0</v>
      </c>
      <c r="K5115">
        <v>0</v>
      </c>
      <c r="L5115">
        <v>0</v>
      </c>
      <c r="M5115">
        <v>0</v>
      </c>
    </row>
    <row r="5116" spans="1:13" x14ac:dyDescent="0.2">
      <c r="A5116">
        <v>6710232</v>
      </c>
      <c r="B5116" t="s">
        <v>13408</v>
      </c>
      <c r="C5116" t="s">
        <v>14869</v>
      </c>
      <c r="D5116" t="s">
        <v>15685</v>
      </c>
      <c r="E5116" t="s">
        <v>13410</v>
      </c>
      <c r="F5116" t="s">
        <v>6242</v>
      </c>
      <c r="G5116" t="s">
        <v>15686</v>
      </c>
      <c r="H5116">
        <v>0</v>
      </c>
      <c r="I5116">
        <v>0</v>
      </c>
      <c r="J5116">
        <v>0</v>
      </c>
      <c r="K5116">
        <v>0</v>
      </c>
      <c r="L5116">
        <v>0</v>
      </c>
      <c r="M5116">
        <v>0</v>
      </c>
    </row>
    <row r="5117" spans="1:13" x14ac:dyDescent="0.2">
      <c r="A5117">
        <v>6710233</v>
      </c>
      <c r="B5117" t="s">
        <v>13408</v>
      </c>
      <c r="C5117" t="s">
        <v>14869</v>
      </c>
      <c r="D5117" t="s">
        <v>15687</v>
      </c>
      <c r="E5117" t="s">
        <v>13410</v>
      </c>
      <c r="F5117" t="s">
        <v>6242</v>
      </c>
      <c r="G5117" t="s">
        <v>15688</v>
      </c>
      <c r="H5117">
        <v>0</v>
      </c>
      <c r="I5117">
        <v>0</v>
      </c>
      <c r="J5117">
        <v>0</v>
      </c>
      <c r="K5117">
        <v>0</v>
      </c>
      <c r="L5117">
        <v>0</v>
      </c>
      <c r="M5117">
        <v>0</v>
      </c>
    </row>
    <row r="5118" spans="1:13" x14ac:dyDescent="0.2">
      <c r="A5118">
        <v>6710231</v>
      </c>
      <c r="B5118" t="s">
        <v>13408</v>
      </c>
      <c r="C5118" t="s">
        <v>14869</v>
      </c>
      <c r="D5118" t="s">
        <v>15689</v>
      </c>
      <c r="E5118" t="s">
        <v>13410</v>
      </c>
      <c r="F5118" t="s">
        <v>6242</v>
      </c>
      <c r="G5118" t="s">
        <v>15690</v>
      </c>
      <c r="H5118">
        <v>0</v>
      </c>
      <c r="I5118">
        <v>0</v>
      </c>
      <c r="J5118">
        <v>0</v>
      </c>
      <c r="K5118">
        <v>0</v>
      </c>
      <c r="L5118">
        <v>0</v>
      </c>
      <c r="M5118">
        <v>0</v>
      </c>
    </row>
    <row r="5119" spans="1:13" x14ac:dyDescent="0.2">
      <c r="A5119">
        <v>6700055</v>
      </c>
      <c r="B5119" t="s">
        <v>13408</v>
      </c>
      <c r="C5119" t="s">
        <v>14869</v>
      </c>
      <c r="D5119" t="s">
        <v>15691</v>
      </c>
      <c r="E5119" t="s">
        <v>13410</v>
      </c>
      <c r="F5119" t="s">
        <v>6242</v>
      </c>
      <c r="G5119" t="s">
        <v>15692</v>
      </c>
      <c r="H5119">
        <v>0</v>
      </c>
      <c r="I5119">
        <v>0</v>
      </c>
      <c r="J5119">
        <v>1</v>
      </c>
      <c r="K5119">
        <v>0</v>
      </c>
      <c r="L5119">
        <v>0</v>
      </c>
      <c r="M5119">
        <v>0</v>
      </c>
    </row>
    <row r="5120" spans="1:13" x14ac:dyDescent="0.2">
      <c r="A5120">
        <v>6700073</v>
      </c>
      <c r="B5120" t="s">
        <v>13408</v>
      </c>
      <c r="C5120" t="s">
        <v>14869</v>
      </c>
      <c r="D5120" t="s">
        <v>15693</v>
      </c>
      <c r="E5120" t="s">
        <v>13410</v>
      </c>
      <c r="F5120" t="s">
        <v>6242</v>
      </c>
      <c r="G5120" t="s">
        <v>15694</v>
      </c>
      <c r="H5120">
        <v>0</v>
      </c>
      <c r="I5120">
        <v>0</v>
      </c>
      <c r="J5120">
        <v>1</v>
      </c>
      <c r="K5120">
        <v>0</v>
      </c>
      <c r="L5120">
        <v>0</v>
      </c>
      <c r="M5120">
        <v>0</v>
      </c>
    </row>
    <row r="5121" spans="1:13" x14ac:dyDescent="0.2">
      <c r="A5121">
        <v>6700072</v>
      </c>
      <c r="B5121" t="s">
        <v>13408</v>
      </c>
      <c r="C5121" t="s">
        <v>14869</v>
      </c>
      <c r="D5121" t="s">
        <v>15695</v>
      </c>
      <c r="E5121" t="s">
        <v>13410</v>
      </c>
      <c r="F5121" t="s">
        <v>6242</v>
      </c>
      <c r="G5121" t="s">
        <v>15696</v>
      </c>
      <c r="H5121">
        <v>0</v>
      </c>
      <c r="I5121">
        <v>0</v>
      </c>
      <c r="J5121">
        <v>1</v>
      </c>
      <c r="K5121">
        <v>0</v>
      </c>
      <c r="L5121">
        <v>0</v>
      </c>
      <c r="M5121">
        <v>0</v>
      </c>
    </row>
    <row r="5122" spans="1:13" x14ac:dyDescent="0.2">
      <c r="A5122">
        <v>6700074</v>
      </c>
      <c r="B5122" t="s">
        <v>13408</v>
      </c>
      <c r="C5122" t="s">
        <v>14869</v>
      </c>
      <c r="D5122" t="s">
        <v>15697</v>
      </c>
      <c r="E5122" t="s">
        <v>13410</v>
      </c>
      <c r="F5122" t="s">
        <v>6242</v>
      </c>
      <c r="G5122" t="s">
        <v>15698</v>
      </c>
      <c r="H5122">
        <v>0</v>
      </c>
      <c r="I5122">
        <v>0</v>
      </c>
      <c r="J5122">
        <v>1</v>
      </c>
      <c r="K5122">
        <v>0</v>
      </c>
      <c r="L5122">
        <v>0</v>
      </c>
      <c r="M5122">
        <v>0</v>
      </c>
    </row>
    <row r="5123" spans="1:13" x14ac:dyDescent="0.2">
      <c r="A5123">
        <v>6700071</v>
      </c>
      <c r="B5123" t="s">
        <v>13408</v>
      </c>
      <c r="C5123" t="s">
        <v>14869</v>
      </c>
      <c r="D5123" t="s">
        <v>15699</v>
      </c>
      <c r="E5123" t="s">
        <v>13410</v>
      </c>
      <c r="F5123" t="s">
        <v>6242</v>
      </c>
      <c r="G5123" t="s">
        <v>15700</v>
      </c>
      <c r="H5123">
        <v>0</v>
      </c>
      <c r="I5123">
        <v>0</v>
      </c>
      <c r="J5123">
        <v>1</v>
      </c>
      <c r="K5123">
        <v>0</v>
      </c>
      <c r="L5123">
        <v>0</v>
      </c>
      <c r="M5123">
        <v>0</v>
      </c>
    </row>
    <row r="5124" spans="1:13" x14ac:dyDescent="0.2">
      <c r="A5124">
        <v>6712247</v>
      </c>
      <c r="B5124" t="s">
        <v>13408</v>
      </c>
      <c r="C5124" t="s">
        <v>14869</v>
      </c>
      <c r="D5124" t="s">
        <v>14117</v>
      </c>
      <c r="E5124" t="s">
        <v>13410</v>
      </c>
      <c r="F5124" t="s">
        <v>6242</v>
      </c>
      <c r="G5124" t="s">
        <v>14118</v>
      </c>
      <c r="H5124">
        <v>0</v>
      </c>
      <c r="I5124">
        <v>0</v>
      </c>
      <c r="J5124">
        <v>1</v>
      </c>
      <c r="K5124">
        <v>0</v>
      </c>
      <c r="L5124">
        <v>0</v>
      </c>
      <c r="M5124">
        <v>0</v>
      </c>
    </row>
    <row r="5125" spans="1:13" x14ac:dyDescent="0.2">
      <c r="A5125">
        <v>6700054</v>
      </c>
      <c r="B5125" t="s">
        <v>13408</v>
      </c>
      <c r="C5125" t="s">
        <v>14869</v>
      </c>
      <c r="D5125" t="s">
        <v>15701</v>
      </c>
      <c r="E5125" t="s">
        <v>13410</v>
      </c>
      <c r="F5125" t="s">
        <v>6242</v>
      </c>
      <c r="G5125" t="s">
        <v>15702</v>
      </c>
      <c r="H5125">
        <v>0</v>
      </c>
      <c r="I5125">
        <v>0</v>
      </c>
      <c r="J5125">
        <v>0</v>
      </c>
      <c r="K5125">
        <v>0</v>
      </c>
      <c r="L5125">
        <v>0</v>
      </c>
      <c r="M5125">
        <v>0</v>
      </c>
    </row>
    <row r="5126" spans="1:13" x14ac:dyDescent="0.2">
      <c r="A5126">
        <v>6700962</v>
      </c>
      <c r="B5126" t="s">
        <v>13408</v>
      </c>
      <c r="C5126" t="s">
        <v>14869</v>
      </c>
      <c r="D5126" t="s">
        <v>15703</v>
      </c>
      <c r="E5126" t="s">
        <v>13410</v>
      </c>
      <c r="F5126" t="s">
        <v>6242</v>
      </c>
      <c r="G5126" t="s">
        <v>15704</v>
      </c>
      <c r="H5126">
        <v>0</v>
      </c>
      <c r="I5126">
        <v>0</v>
      </c>
      <c r="J5126">
        <v>0</v>
      </c>
      <c r="K5126">
        <v>0</v>
      </c>
      <c r="L5126">
        <v>0</v>
      </c>
      <c r="M5126">
        <v>0</v>
      </c>
    </row>
    <row r="5127" spans="1:13" x14ac:dyDescent="0.2">
      <c r="A5127">
        <v>6700053</v>
      </c>
      <c r="B5127" t="s">
        <v>13408</v>
      </c>
      <c r="C5127" t="s">
        <v>14869</v>
      </c>
      <c r="D5127" t="s">
        <v>15705</v>
      </c>
      <c r="E5127" t="s">
        <v>13410</v>
      </c>
      <c r="F5127" t="s">
        <v>6242</v>
      </c>
      <c r="G5127" t="s">
        <v>15706</v>
      </c>
      <c r="H5127">
        <v>0</v>
      </c>
      <c r="I5127">
        <v>0</v>
      </c>
      <c r="J5127">
        <v>1</v>
      </c>
      <c r="K5127">
        <v>0</v>
      </c>
      <c r="L5127">
        <v>0</v>
      </c>
      <c r="M5127">
        <v>0</v>
      </c>
    </row>
    <row r="5128" spans="1:13" x14ac:dyDescent="0.2">
      <c r="A5128">
        <v>6700093</v>
      </c>
      <c r="B5128" t="s">
        <v>13408</v>
      </c>
      <c r="C5128" t="s">
        <v>14869</v>
      </c>
      <c r="D5128" t="s">
        <v>15707</v>
      </c>
      <c r="E5128" t="s">
        <v>13410</v>
      </c>
      <c r="F5128" t="s">
        <v>6242</v>
      </c>
      <c r="G5128" t="s">
        <v>15708</v>
      </c>
      <c r="H5128">
        <v>0</v>
      </c>
      <c r="I5128">
        <v>0</v>
      </c>
      <c r="J5128">
        <v>0</v>
      </c>
      <c r="K5128">
        <v>0</v>
      </c>
      <c r="L5128">
        <v>0</v>
      </c>
      <c r="M5128">
        <v>0</v>
      </c>
    </row>
    <row r="5129" spans="1:13" x14ac:dyDescent="0.2">
      <c r="A5129">
        <v>6700912</v>
      </c>
      <c r="B5129" t="s">
        <v>13408</v>
      </c>
      <c r="C5129" t="s">
        <v>14869</v>
      </c>
      <c r="D5129" t="s">
        <v>9109</v>
      </c>
      <c r="E5129" t="s">
        <v>13410</v>
      </c>
      <c r="F5129" t="s">
        <v>6242</v>
      </c>
      <c r="G5129" t="s">
        <v>9110</v>
      </c>
      <c r="H5129">
        <v>0</v>
      </c>
      <c r="I5129">
        <v>0</v>
      </c>
      <c r="J5129">
        <v>0</v>
      </c>
      <c r="K5129">
        <v>0</v>
      </c>
      <c r="L5129">
        <v>0</v>
      </c>
      <c r="M5129">
        <v>0</v>
      </c>
    </row>
    <row r="5130" spans="1:13" x14ac:dyDescent="0.2">
      <c r="A5130">
        <v>6700875</v>
      </c>
      <c r="B5130" t="s">
        <v>13408</v>
      </c>
      <c r="C5130" t="s">
        <v>14869</v>
      </c>
      <c r="D5130" t="s">
        <v>15709</v>
      </c>
      <c r="E5130" t="s">
        <v>13410</v>
      </c>
      <c r="F5130" t="s">
        <v>6242</v>
      </c>
      <c r="G5130" t="s">
        <v>15710</v>
      </c>
      <c r="H5130">
        <v>0</v>
      </c>
      <c r="I5130">
        <v>0</v>
      </c>
      <c r="J5130">
        <v>0</v>
      </c>
      <c r="K5130">
        <v>0</v>
      </c>
      <c r="L5130">
        <v>0</v>
      </c>
      <c r="M5130">
        <v>0</v>
      </c>
    </row>
    <row r="5131" spans="1:13" x14ac:dyDescent="0.2">
      <c r="A5131">
        <v>6700823</v>
      </c>
      <c r="B5131" t="s">
        <v>13408</v>
      </c>
      <c r="C5131" t="s">
        <v>14869</v>
      </c>
      <c r="D5131" t="s">
        <v>15711</v>
      </c>
      <c r="E5131" t="s">
        <v>13410</v>
      </c>
      <c r="F5131" t="s">
        <v>6242</v>
      </c>
      <c r="G5131" t="s">
        <v>15712</v>
      </c>
      <c r="H5131">
        <v>0</v>
      </c>
      <c r="I5131">
        <v>0</v>
      </c>
      <c r="J5131">
        <v>1</v>
      </c>
      <c r="K5131">
        <v>0</v>
      </c>
      <c r="L5131">
        <v>0</v>
      </c>
      <c r="M5131">
        <v>0</v>
      </c>
    </row>
    <row r="5132" spans="1:13" x14ac:dyDescent="0.2">
      <c r="A5132">
        <v>6700837</v>
      </c>
      <c r="B5132" t="s">
        <v>13408</v>
      </c>
      <c r="C5132" t="s">
        <v>14869</v>
      </c>
      <c r="D5132" t="s">
        <v>15713</v>
      </c>
      <c r="E5132" t="s">
        <v>13410</v>
      </c>
      <c r="F5132" t="s">
        <v>6242</v>
      </c>
      <c r="G5132" t="s">
        <v>15714</v>
      </c>
      <c r="H5132">
        <v>0</v>
      </c>
      <c r="I5132">
        <v>0</v>
      </c>
      <c r="J5132">
        <v>1</v>
      </c>
      <c r="K5132">
        <v>0</v>
      </c>
      <c r="L5132">
        <v>0</v>
      </c>
      <c r="M5132">
        <v>0</v>
      </c>
    </row>
    <row r="5133" spans="1:13" x14ac:dyDescent="0.2">
      <c r="A5133">
        <v>6700812</v>
      </c>
      <c r="B5133" t="s">
        <v>13408</v>
      </c>
      <c r="C5133" t="s">
        <v>14869</v>
      </c>
      <c r="D5133" t="s">
        <v>15715</v>
      </c>
      <c r="E5133" t="s">
        <v>13410</v>
      </c>
      <c r="F5133" t="s">
        <v>6242</v>
      </c>
      <c r="G5133" t="s">
        <v>15716</v>
      </c>
      <c r="H5133">
        <v>0</v>
      </c>
      <c r="I5133">
        <v>0</v>
      </c>
      <c r="J5133">
        <v>0</v>
      </c>
      <c r="K5133">
        <v>0</v>
      </c>
      <c r="L5133">
        <v>0</v>
      </c>
      <c r="M5133">
        <v>0</v>
      </c>
    </row>
    <row r="5134" spans="1:13" x14ac:dyDescent="0.2">
      <c r="A5134">
        <v>6700937</v>
      </c>
      <c r="B5134" t="s">
        <v>13408</v>
      </c>
      <c r="C5134" t="s">
        <v>14869</v>
      </c>
      <c r="D5134" t="s">
        <v>15717</v>
      </c>
      <c r="E5134" t="s">
        <v>13410</v>
      </c>
      <c r="F5134" t="s">
        <v>6242</v>
      </c>
      <c r="G5134" t="s">
        <v>15718</v>
      </c>
      <c r="H5134">
        <v>0</v>
      </c>
      <c r="I5134">
        <v>0</v>
      </c>
      <c r="J5134">
        <v>0</v>
      </c>
      <c r="K5134">
        <v>0</v>
      </c>
      <c r="L5134">
        <v>0</v>
      </c>
      <c r="M5134">
        <v>0</v>
      </c>
    </row>
    <row r="5135" spans="1:13" x14ac:dyDescent="0.2">
      <c r="A5135">
        <v>6700049</v>
      </c>
      <c r="B5135" t="s">
        <v>13408</v>
      </c>
      <c r="C5135" t="s">
        <v>14869</v>
      </c>
      <c r="D5135" t="s">
        <v>6617</v>
      </c>
      <c r="E5135" t="s">
        <v>13410</v>
      </c>
      <c r="F5135" t="s">
        <v>6242</v>
      </c>
      <c r="G5135" t="s">
        <v>6618</v>
      </c>
      <c r="H5135">
        <v>0</v>
      </c>
      <c r="I5135">
        <v>0</v>
      </c>
      <c r="J5135">
        <v>0</v>
      </c>
      <c r="K5135">
        <v>0</v>
      </c>
      <c r="L5135">
        <v>0</v>
      </c>
      <c r="M5135">
        <v>0</v>
      </c>
    </row>
    <row r="5136" spans="1:13" x14ac:dyDescent="0.2">
      <c r="A5136">
        <v>6728015</v>
      </c>
      <c r="B5136" t="s">
        <v>13408</v>
      </c>
      <c r="C5136" t="s">
        <v>14869</v>
      </c>
      <c r="D5136" t="s">
        <v>15719</v>
      </c>
      <c r="E5136" t="s">
        <v>13410</v>
      </c>
      <c r="F5136" t="s">
        <v>6242</v>
      </c>
      <c r="G5136" t="s">
        <v>15720</v>
      </c>
      <c r="H5136">
        <v>0</v>
      </c>
      <c r="I5136">
        <v>0</v>
      </c>
      <c r="J5136">
        <v>0</v>
      </c>
      <c r="K5136">
        <v>0</v>
      </c>
      <c r="L5136">
        <v>0</v>
      </c>
      <c r="M5136">
        <v>0</v>
      </c>
    </row>
    <row r="5137" spans="1:13" x14ac:dyDescent="0.2">
      <c r="A5137">
        <v>6700006</v>
      </c>
      <c r="B5137" t="s">
        <v>13408</v>
      </c>
      <c r="C5137" t="s">
        <v>14869</v>
      </c>
      <c r="D5137" t="s">
        <v>15721</v>
      </c>
      <c r="E5137" t="s">
        <v>13410</v>
      </c>
      <c r="F5137" t="s">
        <v>6242</v>
      </c>
      <c r="G5137" t="s">
        <v>15722</v>
      </c>
      <c r="H5137">
        <v>0</v>
      </c>
      <c r="I5137">
        <v>0</v>
      </c>
      <c r="J5137">
        <v>0</v>
      </c>
      <c r="K5137">
        <v>0</v>
      </c>
      <c r="L5137">
        <v>0</v>
      </c>
      <c r="M5137">
        <v>0</v>
      </c>
    </row>
    <row r="5138" spans="1:13" x14ac:dyDescent="0.2">
      <c r="A5138">
        <v>6700872</v>
      </c>
      <c r="B5138" t="s">
        <v>13408</v>
      </c>
      <c r="C5138" t="s">
        <v>14869</v>
      </c>
      <c r="D5138" t="s">
        <v>15723</v>
      </c>
      <c r="E5138" t="s">
        <v>13410</v>
      </c>
      <c r="F5138" t="s">
        <v>6242</v>
      </c>
      <c r="G5138" t="s">
        <v>15724</v>
      </c>
      <c r="H5138">
        <v>0</v>
      </c>
      <c r="I5138">
        <v>0</v>
      </c>
      <c r="J5138">
        <v>0</v>
      </c>
      <c r="K5138">
        <v>0</v>
      </c>
      <c r="L5138">
        <v>0</v>
      </c>
      <c r="M5138">
        <v>0</v>
      </c>
    </row>
    <row r="5139" spans="1:13" x14ac:dyDescent="0.2">
      <c r="A5139">
        <v>6700873</v>
      </c>
      <c r="B5139" t="s">
        <v>13408</v>
      </c>
      <c r="C5139" t="s">
        <v>14869</v>
      </c>
      <c r="D5139" t="s">
        <v>15725</v>
      </c>
      <c r="E5139" t="s">
        <v>13410</v>
      </c>
      <c r="F5139" t="s">
        <v>6242</v>
      </c>
      <c r="G5139" t="s">
        <v>15726</v>
      </c>
      <c r="H5139">
        <v>0</v>
      </c>
      <c r="I5139">
        <v>0</v>
      </c>
      <c r="J5139">
        <v>0</v>
      </c>
      <c r="K5139">
        <v>0</v>
      </c>
      <c r="L5139">
        <v>0</v>
      </c>
      <c r="M5139">
        <v>0</v>
      </c>
    </row>
    <row r="5140" spans="1:13" x14ac:dyDescent="0.2">
      <c r="A5140">
        <v>6700874</v>
      </c>
      <c r="B5140" t="s">
        <v>13408</v>
      </c>
      <c r="C5140" t="s">
        <v>14869</v>
      </c>
      <c r="D5140" t="s">
        <v>15727</v>
      </c>
      <c r="E5140" t="s">
        <v>13410</v>
      </c>
      <c r="F5140" t="s">
        <v>6242</v>
      </c>
      <c r="G5140" t="s">
        <v>15728</v>
      </c>
      <c r="H5140">
        <v>0</v>
      </c>
      <c r="I5140">
        <v>0</v>
      </c>
      <c r="J5140">
        <v>1</v>
      </c>
      <c r="K5140">
        <v>0</v>
      </c>
      <c r="L5140">
        <v>0</v>
      </c>
      <c r="M5140">
        <v>0</v>
      </c>
    </row>
    <row r="5141" spans="1:13" x14ac:dyDescent="0.2">
      <c r="A5141">
        <v>6700886</v>
      </c>
      <c r="B5141" t="s">
        <v>13408</v>
      </c>
      <c r="C5141" t="s">
        <v>14869</v>
      </c>
      <c r="D5141" t="s">
        <v>15729</v>
      </c>
      <c r="E5141" t="s">
        <v>13410</v>
      </c>
      <c r="F5141" t="s">
        <v>6242</v>
      </c>
      <c r="G5141" t="s">
        <v>15730</v>
      </c>
      <c r="H5141">
        <v>0</v>
      </c>
      <c r="I5141">
        <v>0</v>
      </c>
      <c r="J5141">
        <v>0</v>
      </c>
      <c r="K5141">
        <v>0</v>
      </c>
      <c r="L5141">
        <v>0</v>
      </c>
      <c r="M5141">
        <v>0</v>
      </c>
    </row>
    <row r="5142" spans="1:13" x14ac:dyDescent="0.2">
      <c r="A5142">
        <v>6700885</v>
      </c>
      <c r="B5142" t="s">
        <v>13408</v>
      </c>
      <c r="C5142" t="s">
        <v>14869</v>
      </c>
      <c r="D5142" t="s">
        <v>15731</v>
      </c>
      <c r="E5142" t="s">
        <v>13410</v>
      </c>
      <c r="F5142" t="s">
        <v>6242</v>
      </c>
      <c r="G5142" t="s">
        <v>15732</v>
      </c>
      <c r="H5142">
        <v>0</v>
      </c>
      <c r="I5142">
        <v>0</v>
      </c>
      <c r="J5142">
        <v>0</v>
      </c>
      <c r="K5142">
        <v>0</v>
      </c>
      <c r="L5142">
        <v>0</v>
      </c>
      <c r="M5142">
        <v>0</v>
      </c>
    </row>
    <row r="5143" spans="1:13" x14ac:dyDescent="0.2">
      <c r="A5143">
        <v>6700955</v>
      </c>
      <c r="B5143" t="s">
        <v>13408</v>
      </c>
      <c r="C5143" t="s">
        <v>14869</v>
      </c>
      <c r="D5143" t="s">
        <v>7240</v>
      </c>
      <c r="E5143" t="s">
        <v>13410</v>
      </c>
      <c r="F5143" t="s">
        <v>6242</v>
      </c>
      <c r="G5143" t="s">
        <v>7241</v>
      </c>
      <c r="H5143">
        <v>0</v>
      </c>
      <c r="I5143">
        <v>0</v>
      </c>
      <c r="J5143">
        <v>1</v>
      </c>
      <c r="K5143">
        <v>0</v>
      </c>
      <c r="L5143">
        <v>0</v>
      </c>
      <c r="M5143">
        <v>0</v>
      </c>
    </row>
    <row r="5144" spans="1:13" x14ac:dyDescent="0.2">
      <c r="A5144">
        <v>6712401</v>
      </c>
      <c r="B5144" t="s">
        <v>13408</v>
      </c>
      <c r="C5144" t="s">
        <v>14869</v>
      </c>
      <c r="D5144" t="s">
        <v>15733</v>
      </c>
      <c r="E5144" t="s">
        <v>13410</v>
      </c>
      <c r="F5144" t="s">
        <v>6242</v>
      </c>
      <c r="G5144" t="s">
        <v>15734</v>
      </c>
      <c r="H5144">
        <v>0</v>
      </c>
      <c r="I5144">
        <v>0</v>
      </c>
      <c r="J5144">
        <v>0</v>
      </c>
      <c r="K5144">
        <v>0</v>
      </c>
      <c r="L5144">
        <v>0</v>
      </c>
      <c r="M5144">
        <v>0</v>
      </c>
    </row>
    <row r="5145" spans="1:13" x14ac:dyDescent="0.2">
      <c r="A5145">
        <v>6712426</v>
      </c>
      <c r="B5145" t="s">
        <v>13408</v>
      </c>
      <c r="C5145" t="s">
        <v>14869</v>
      </c>
      <c r="D5145" t="s">
        <v>15735</v>
      </c>
      <c r="E5145" t="s">
        <v>13410</v>
      </c>
      <c r="F5145" t="s">
        <v>6242</v>
      </c>
      <c r="G5145" t="s">
        <v>15736</v>
      </c>
      <c r="H5145">
        <v>0</v>
      </c>
      <c r="I5145">
        <v>0</v>
      </c>
      <c r="J5145">
        <v>0</v>
      </c>
      <c r="K5145">
        <v>0</v>
      </c>
      <c r="L5145">
        <v>0</v>
      </c>
      <c r="M5145">
        <v>0</v>
      </c>
    </row>
    <row r="5146" spans="1:13" x14ac:dyDescent="0.2">
      <c r="A5146">
        <v>6712422</v>
      </c>
      <c r="B5146" t="s">
        <v>13408</v>
      </c>
      <c r="C5146" t="s">
        <v>14869</v>
      </c>
      <c r="D5146" t="s">
        <v>15737</v>
      </c>
      <c r="E5146" t="s">
        <v>13410</v>
      </c>
      <c r="F5146" t="s">
        <v>6242</v>
      </c>
      <c r="G5146" t="s">
        <v>15738</v>
      </c>
      <c r="H5146">
        <v>0</v>
      </c>
      <c r="I5146">
        <v>0</v>
      </c>
      <c r="J5146">
        <v>0</v>
      </c>
      <c r="K5146">
        <v>0</v>
      </c>
      <c r="L5146">
        <v>0</v>
      </c>
      <c r="M5146">
        <v>0</v>
      </c>
    </row>
    <row r="5147" spans="1:13" x14ac:dyDescent="0.2">
      <c r="A5147">
        <v>6712413</v>
      </c>
      <c r="B5147" t="s">
        <v>13408</v>
      </c>
      <c r="C5147" t="s">
        <v>14869</v>
      </c>
      <c r="D5147" t="s">
        <v>15739</v>
      </c>
      <c r="E5147" t="s">
        <v>13410</v>
      </c>
      <c r="F5147" t="s">
        <v>6242</v>
      </c>
      <c r="G5147" t="s">
        <v>15740</v>
      </c>
      <c r="H5147">
        <v>0</v>
      </c>
      <c r="I5147">
        <v>0</v>
      </c>
      <c r="J5147">
        <v>0</v>
      </c>
      <c r="K5147">
        <v>0</v>
      </c>
      <c r="L5147">
        <v>0</v>
      </c>
      <c r="M5147">
        <v>0</v>
      </c>
    </row>
    <row r="5148" spans="1:13" x14ac:dyDescent="0.2">
      <c r="A5148">
        <v>6712424</v>
      </c>
      <c r="B5148" t="s">
        <v>13408</v>
      </c>
      <c r="C5148" t="s">
        <v>14869</v>
      </c>
      <c r="D5148" t="s">
        <v>15741</v>
      </c>
      <c r="E5148" t="s">
        <v>13410</v>
      </c>
      <c r="F5148" t="s">
        <v>6242</v>
      </c>
      <c r="G5148" t="s">
        <v>15742</v>
      </c>
      <c r="H5148">
        <v>0</v>
      </c>
      <c r="I5148">
        <v>0</v>
      </c>
      <c r="J5148">
        <v>0</v>
      </c>
      <c r="K5148">
        <v>0</v>
      </c>
      <c r="L5148">
        <v>0</v>
      </c>
      <c r="M5148">
        <v>0</v>
      </c>
    </row>
    <row r="5149" spans="1:13" x14ac:dyDescent="0.2">
      <c r="A5149">
        <v>6712416</v>
      </c>
      <c r="B5149" t="s">
        <v>13408</v>
      </c>
      <c r="C5149" t="s">
        <v>14869</v>
      </c>
      <c r="D5149" t="s">
        <v>15743</v>
      </c>
      <c r="E5149" t="s">
        <v>13410</v>
      </c>
      <c r="F5149" t="s">
        <v>6242</v>
      </c>
      <c r="G5149" t="s">
        <v>15744</v>
      </c>
      <c r="H5149">
        <v>0</v>
      </c>
      <c r="I5149">
        <v>0</v>
      </c>
      <c r="J5149">
        <v>0</v>
      </c>
      <c r="K5149">
        <v>0</v>
      </c>
      <c r="L5149">
        <v>0</v>
      </c>
      <c r="M5149">
        <v>0</v>
      </c>
    </row>
    <row r="5150" spans="1:13" x14ac:dyDescent="0.2">
      <c r="A5150">
        <v>6712423</v>
      </c>
      <c r="B5150" t="s">
        <v>13408</v>
      </c>
      <c r="C5150" t="s">
        <v>14869</v>
      </c>
      <c r="D5150" t="s">
        <v>15745</v>
      </c>
      <c r="E5150" t="s">
        <v>13410</v>
      </c>
      <c r="F5150" t="s">
        <v>6242</v>
      </c>
      <c r="G5150" t="s">
        <v>15746</v>
      </c>
      <c r="H5150">
        <v>0</v>
      </c>
      <c r="I5150">
        <v>0</v>
      </c>
      <c r="J5150">
        <v>0</v>
      </c>
      <c r="K5150">
        <v>0</v>
      </c>
      <c r="L5150">
        <v>0</v>
      </c>
      <c r="M5150">
        <v>0</v>
      </c>
    </row>
    <row r="5151" spans="1:13" x14ac:dyDescent="0.2">
      <c r="A5151">
        <v>6712414</v>
      </c>
      <c r="B5151" t="s">
        <v>13408</v>
      </c>
      <c r="C5151" t="s">
        <v>14869</v>
      </c>
      <c r="D5151" t="s">
        <v>15747</v>
      </c>
      <c r="E5151" t="s">
        <v>13410</v>
      </c>
      <c r="F5151" t="s">
        <v>6242</v>
      </c>
      <c r="G5151" t="s">
        <v>15748</v>
      </c>
      <c r="H5151">
        <v>0</v>
      </c>
      <c r="I5151">
        <v>0</v>
      </c>
      <c r="J5151">
        <v>0</v>
      </c>
      <c r="K5151">
        <v>0</v>
      </c>
      <c r="L5151">
        <v>0</v>
      </c>
      <c r="M5151">
        <v>0</v>
      </c>
    </row>
    <row r="5152" spans="1:13" x14ac:dyDescent="0.2">
      <c r="A5152">
        <v>6712421</v>
      </c>
      <c r="B5152" t="s">
        <v>13408</v>
      </c>
      <c r="C5152" t="s">
        <v>14869</v>
      </c>
      <c r="D5152" t="s">
        <v>15749</v>
      </c>
      <c r="E5152" t="s">
        <v>13410</v>
      </c>
      <c r="F5152" t="s">
        <v>6242</v>
      </c>
      <c r="G5152" t="s">
        <v>15750</v>
      </c>
      <c r="H5152">
        <v>0</v>
      </c>
      <c r="I5152">
        <v>0</v>
      </c>
      <c r="J5152">
        <v>0</v>
      </c>
      <c r="K5152">
        <v>0</v>
      </c>
      <c r="L5152">
        <v>0</v>
      </c>
      <c r="M5152">
        <v>0</v>
      </c>
    </row>
    <row r="5153" spans="1:13" x14ac:dyDescent="0.2">
      <c r="A5153">
        <v>6712412</v>
      </c>
      <c r="B5153" t="s">
        <v>13408</v>
      </c>
      <c r="C5153" t="s">
        <v>14869</v>
      </c>
      <c r="D5153" t="s">
        <v>15751</v>
      </c>
      <c r="E5153" t="s">
        <v>13410</v>
      </c>
      <c r="F5153" t="s">
        <v>6242</v>
      </c>
      <c r="G5153" t="s">
        <v>15752</v>
      </c>
      <c r="H5153">
        <v>0</v>
      </c>
      <c r="I5153">
        <v>0</v>
      </c>
      <c r="J5153">
        <v>0</v>
      </c>
      <c r="K5153">
        <v>0</v>
      </c>
      <c r="L5153">
        <v>0</v>
      </c>
      <c r="M5153">
        <v>0</v>
      </c>
    </row>
    <row r="5154" spans="1:13" x14ac:dyDescent="0.2">
      <c r="A5154">
        <v>6712425</v>
      </c>
      <c r="B5154" t="s">
        <v>13408</v>
      </c>
      <c r="C5154" t="s">
        <v>14869</v>
      </c>
      <c r="D5154" t="s">
        <v>15753</v>
      </c>
      <c r="E5154" t="s">
        <v>13410</v>
      </c>
      <c r="F5154" t="s">
        <v>6242</v>
      </c>
      <c r="G5154" t="s">
        <v>15754</v>
      </c>
      <c r="H5154">
        <v>0</v>
      </c>
      <c r="I5154">
        <v>0</v>
      </c>
      <c r="J5154">
        <v>0</v>
      </c>
      <c r="K5154">
        <v>0</v>
      </c>
      <c r="L5154">
        <v>0</v>
      </c>
      <c r="M5154">
        <v>0</v>
      </c>
    </row>
    <row r="5155" spans="1:13" x14ac:dyDescent="0.2">
      <c r="A5155">
        <v>6712411</v>
      </c>
      <c r="B5155" t="s">
        <v>13408</v>
      </c>
      <c r="C5155" t="s">
        <v>14869</v>
      </c>
      <c r="D5155" t="s">
        <v>15755</v>
      </c>
      <c r="E5155" t="s">
        <v>13410</v>
      </c>
      <c r="F5155" t="s">
        <v>6242</v>
      </c>
      <c r="G5155" t="s">
        <v>15756</v>
      </c>
      <c r="H5155">
        <v>0</v>
      </c>
      <c r="I5155">
        <v>0</v>
      </c>
      <c r="J5155">
        <v>0</v>
      </c>
      <c r="K5155">
        <v>0</v>
      </c>
      <c r="L5155">
        <v>0</v>
      </c>
      <c r="M5155">
        <v>0</v>
      </c>
    </row>
    <row r="5156" spans="1:13" x14ac:dyDescent="0.2">
      <c r="A5156">
        <v>6712415</v>
      </c>
      <c r="B5156" t="s">
        <v>13408</v>
      </c>
      <c r="C5156" t="s">
        <v>14869</v>
      </c>
      <c r="D5156" t="s">
        <v>15757</v>
      </c>
      <c r="E5156" t="s">
        <v>13410</v>
      </c>
      <c r="F5156" t="s">
        <v>6242</v>
      </c>
      <c r="G5156" t="s">
        <v>15758</v>
      </c>
      <c r="H5156">
        <v>0</v>
      </c>
      <c r="I5156">
        <v>0</v>
      </c>
      <c r="J5156">
        <v>0</v>
      </c>
      <c r="K5156">
        <v>0</v>
      </c>
      <c r="L5156">
        <v>0</v>
      </c>
      <c r="M5156">
        <v>0</v>
      </c>
    </row>
    <row r="5157" spans="1:13" x14ac:dyDescent="0.2">
      <c r="A5157">
        <v>6700023</v>
      </c>
      <c r="B5157" t="s">
        <v>13408</v>
      </c>
      <c r="C5157" t="s">
        <v>14869</v>
      </c>
      <c r="D5157" t="s">
        <v>12376</v>
      </c>
      <c r="E5157" t="s">
        <v>13410</v>
      </c>
      <c r="F5157" t="s">
        <v>6242</v>
      </c>
      <c r="G5157" t="s">
        <v>12377</v>
      </c>
      <c r="H5157">
        <v>0</v>
      </c>
      <c r="I5157">
        <v>0</v>
      </c>
      <c r="J5157">
        <v>0</v>
      </c>
      <c r="K5157">
        <v>0</v>
      </c>
      <c r="L5157">
        <v>0</v>
      </c>
      <c r="M5157">
        <v>0</v>
      </c>
    </row>
    <row r="5158" spans="1:13" x14ac:dyDescent="0.2">
      <c r="A5158">
        <v>6792111</v>
      </c>
      <c r="B5158" t="s">
        <v>13408</v>
      </c>
      <c r="C5158" t="s">
        <v>14869</v>
      </c>
      <c r="D5158" t="s">
        <v>15759</v>
      </c>
      <c r="E5158" t="s">
        <v>13410</v>
      </c>
      <c r="F5158" t="s">
        <v>6242</v>
      </c>
      <c r="G5158" t="s">
        <v>15760</v>
      </c>
      <c r="H5158">
        <v>0</v>
      </c>
      <c r="I5158">
        <v>0</v>
      </c>
      <c r="J5158">
        <v>0</v>
      </c>
      <c r="K5158">
        <v>0</v>
      </c>
      <c r="L5158">
        <v>0</v>
      </c>
      <c r="M5158">
        <v>0</v>
      </c>
    </row>
    <row r="5159" spans="1:13" x14ac:dyDescent="0.2">
      <c r="A5159">
        <v>6792114</v>
      </c>
      <c r="B5159" t="s">
        <v>13408</v>
      </c>
      <c r="C5159" t="s">
        <v>14869</v>
      </c>
      <c r="D5159" t="s">
        <v>15761</v>
      </c>
      <c r="E5159" t="s">
        <v>13410</v>
      </c>
      <c r="F5159" t="s">
        <v>6242</v>
      </c>
      <c r="G5159" t="s">
        <v>15762</v>
      </c>
      <c r="H5159">
        <v>0</v>
      </c>
      <c r="I5159">
        <v>0</v>
      </c>
      <c r="J5159">
        <v>0</v>
      </c>
      <c r="K5159">
        <v>0</v>
      </c>
      <c r="L5159">
        <v>0</v>
      </c>
      <c r="M5159">
        <v>0</v>
      </c>
    </row>
    <row r="5160" spans="1:13" x14ac:dyDescent="0.2">
      <c r="A5160">
        <v>6792115</v>
      </c>
      <c r="B5160" t="s">
        <v>13408</v>
      </c>
      <c r="C5160" t="s">
        <v>14869</v>
      </c>
      <c r="D5160" t="s">
        <v>15763</v>
      </c>
      <c r="E5160" t="s">
        <v>13410</v>
      </c>
      <c r="F5160" t="s">
        <v>6242</v>
      </c>
      <c r="G5160" t="s">
        <v>15764</v>
      </c>
      <c r="H5160">
        <v>0</v>
      </c>
      <c r="I5160">
        <v>0</v>
      </c>
      <c r="J5160">
        <v>0</v>
      </c>
      <c r="K5160">
        <v>0</v>
      </c>
      <c r="L5160">
        <v>0</v>
      </c>
      <c r="M5160">
        <v>0</v>
      </c>
    </row>
    <row r="5161" spans="1:13" x14ac:dyDescent="0.2">
      <c r="A5161">
        <v>6792113</v>
      </c>
      <c r="B5161" t="s">
        <v>13408</v>
      </c>
      <c r="C5161" t="s">
        <v>14869</v>
      </c>
      <c r="D5161" t="s">
        <v>15765</v>
      </c>
      <c r="E5161" t="s">
        <v>13410</v>
      </c>
      <c r="F5161" t="s">
        <v>6242</v>
      </c>
      <c r="G5161" t="s">
        <v>15766</v>
      </c>
      <c r="H5161">
        <v>0</v>
      </c>
      <c r="I5161">
        <v>0</v>
      </c>
      <c r="J5161">
        <v>0</v>
      </c>
      <c r="K5161">
        <v>0</v>
      </c>
      <c r="L5161">
        <v>0</v>
      </c>
      <c r="M5161">
        <v>0</v>
      </c>
    </row>
    <row r="5162" spans="1:13" x14ac:dyDescent="0.2">
      <c r="A5162">
        <v>6792112</v>
      </c>
      <c r="B5162" t="s">
        <v>13408</v>
      </c>
      <c r="C5162" t="s">
        <v>14869</v>
      </c>
      <c r="D5162" t="s">
        <v>15767</v>
      </c>
      <c r="E5162" t="s">
        <v>13410</v>
      </c>
      <c r="F5162" t="s">
        <v>6242</v>
      </c>
      <c r="G5162" t="s">
        <v>15768</v>
      </c>
      <c r="H5162">
        <v>0</v>
      </c>
      <c r="I5162">
        <v>0</v>
      </c>
      <c r="J5162">
        <v>0</v>
      </c>
      <c r="K5162">
        <v>0</v>
      </c>
      <c r="L5162">
        <v>0</v>
      </c>
      <c r="M5162">
        <v>0</v>
      </c>
    </row>
    <row r="5163" spans="1:13" x14ac:dyDescent="0.2">
      <c r="A5163">
        <v>6700021</v>
      </c>
      <c r="B5163" t="s">
        <v>13408</v>
      </c>
      <c r="C5163" t="s">
        <v>14869</v>
      </c>
      <c r="D5163" t="s">
        <v>12206</v>
      </c>
      <c r="E5163" t="s">
        <v>13410</v>
      </c>
      <c r="F5163" t="s">
        <v>6242</v>
      </c>
      <c r="G5163" t="s">
        <v>15769</v>
      </c>
      <c r="H5163">
        <v>0</v>
      </c>
      <c r="I5163">
        <v>0</v>
      </c>
      <c r="J5163">
        <v>0</v>
      </c>
      <c r="K5163">
        <v>0</v>
      </c>
      <c r="L5163">
        <v>0</v>
      </c>
      <c r="M5163">
        <v>0</v>
      </c>
    </row>
    <row r="5164" spans="1:13" x14ac:dyDescent="0.2">
      <c r="A5164">
        <v>6700036</v>
      </c>
      <c r="B5164" t="s">
        <v>13408</v>
      </c>
      <c r="C5164" t="s">
        <v>14869</v>
      </c>
      <c r="D5164" t="s">
        <v>15770</v>
      </c>
      <c r="E5164" t="s">
        <v>13410</v>
      </c>
      <c r="F5164" t="s">
        <v>6242</v>
      </c>
      <c r="G5164" t="s">
        <v>15771</v>
      </c>
      <c r="H5164">
        <v>0</v>
      </c>
      <c r="I5164">
        <v>0</v>
      </c>
      <c r="J5164">
        <v>0</v>
      </c>
      <c r="K5164">
        <v>0</v>
      </c>
      <c r="L5164">
        <v>0</v>
      </c>
      <c r="M5164">
        <v>0</v>
      </c>
    </row>
    <row r="5165" spans="1:13" x14ac:dyDescent="0.2">
      <c r="A5165">
        <v>6700085</v>
      </c>
      <c r="B5165" t="s">
        <v>13408</v>
      </c>
      <c r="C5165" t="s">
        <v>14869</v>
      </c>
      <c r="D5165" t="s">
        <v>15772</v>
      </c>
      <c r="E5165" t="s">
        <v>13410</v>
      </c>
      <c r="F5165" t="s">
        <v>6242</v>
      </c>
      <c r="G5165" t="s">
        <v>15773</v>
      </c>
      <c r="H5165">
        <v>0</v>
      </c>
      <c r="I5165">
        <v>0</v>
      </c>
      <c r="J5165">
        <v>1</v>
      </c>
      <c r="K5165">
        <v>0</v>
      </c>
      <c r="L5165">
        <v>0</v>
      </c>
      <c r="M5165">
        <v>0</v>
      </c>
    </row>
    <row r="5166" spans="1:13" x14ac:dyDescent="0.2">
      <c r="A5166">
        <v>6712133</v>
      </c>
      <c r="B5166" t="s">
        <v>13408</v>
      </c>
      <c r="C5166" t="s">
        <v>14869</v>
      </c>
      <c r="D5166" t="s">
        <v>15774</v>
      </c>
      <c r="E5166" t="s">
        <v>13410</v>
      </c>
      <c r="F5166" t="s">
        <v>6242</v>
      </c>
      <c r="G5166" t="s">
        <v>15775</v>
      </c>
      <c r="H5166">
        <v>0</v>
      </c>
      <c r="I5166">
        <v>0</v>
      </c>
      <c r="J5166">
        <v>0</v>
      </c>
      <c r="K5166">
        <v>0</v>
      </c>
      <c r="L5166">
        <v>0</v>
      </c>
      <c r="M5166">
        <v>0</v>
      </c>
    </row>
    <row r="5167" spans="1:13" x14ac:dyDescent="0.2">
      <c r="A5167">
        <v>6712106</v>
      </c>
      <c r="B5167" t="s">
        <v>13408</v>
      </c>
      <c r="C5167" t="s">
        <v>14869</v>
      </c>
      <c r="D5167" t="s">
        <v>15776</v>
      </c>
      <c r="E5167" t="s">
        <v>13410</v>
      </c>
      <c r="F5167" t="s">
        <v>6242</v>
      </c>
      <c r="G5167" t="s">
        <v>15777</v>
      </c>
      <c r="H5167">
        <v>0</v>
      </c>
      <c r="I5167">
        <v>0</v>
      </c>
      <c r="J5167">
        <v>0</v>
      </c>
      <c r="K5167">
        <v>0</v>
      </c>
      <c r="L5167">
        <v>0</v>
      </c>
      <c r="M5167">
        <v>0</v>
      </c>
    </row>
    <row r="5168" spans="1:13" x14ac:dyDescent="0.2">
      <c r="A5168">
        <v>6712114</v>
      </c>
      <c r="B5168" t="s">
        <v>13408</v>
      </c>
      <c r="C5168" t="s">
        <v>14869</v>
      </c>
      <c r="D5168" t="s">
        <v>15778</v>
      </c>
      <c r="E5168" t="s">
        <v>13410</v>
      </c>
      <c r="F5168" t="s">
        <v>6242</v>
      </c>
      <c r="G5168" t="s">
        <v>15779</v>
      </c>
      <c r="H5168">
        <v>0</v>
      </c>
      <c r="I5168">
        <v>0</v>
      </c>
      <c r="J5168">
        <v>0</v>
      </c>
      <c r="K5168">
        <v>0</v>
      </c>
      <c r="L5168">
        <v>0</v>
      </c>
      <c r="M5168">
        <v>0</v>
      </c>
    </row>
    <row r="5169" spans="1:13" x14ac:dyDescent="0.2">
      <c r="A5169">
        <v>6712122</v>
      </c>
      <c r="B5169" t="s">
        <v>13408</v>
      </c>
      <c r="C5169" t="s">
        <v>14869</v>
      </c>
      <c r="D5169" t="s">
        <v>15780</v>
      </c>
      <c r="E5169" t="s">
        <v>13410</v>
      </c>
      <c r="F5169" t="s">
        <v>6242</v>
      </c>
      <c r="G5169" t="s">
        <v>15781</v>
      </c>
      <c r="H5169">
        <v>0</v>
      </c>
      <c r="I5169">
        <v>0</v>
      </c>
      <c r="J5169">
        <v>0</v>
      </c>
      <c r="K5169">
        <v>0</v>
      </c>
      <c r="L5169">
        <v>0</v>
      </c>
      <c r="M5169">
        <v>0</v>
      </c>
    </row>
    <row r="5170" spans="1:13" x14ac:dyDescent="0.2">
      <c r="A5170">
        <v>6712117</v>
      </c>
      <c r="B5170" t="s">
        <v>13408</v>
      </c>
      <c r="C5170" t="s">
        <v>14869</v>
      </c>
      <c r="D5170" t="s">
        <v>15782</v>
      </c>
      <c r="E5170" t="s">
        <v>13410</v>
      </c>
      <c r="F5170" t="s">
        <v>6242</v>
      </c>
      <c r="G5170" t="s">
        <v>15783</v>
      </c>
      <c r="H5170">
        <v>0</v>
      </c>
      <c r="I5170">
        <v>0</v>
      </c>
      <c r="J5170">
        <v>0</v>
      </c>
      <c r="K5170">
        <v>0</v>
      </c>
      <c r="L5170">
        <v>0</v>
      </c>
      <c r="M5170">
        <v>0</v>
      </c>
    </row>
    <row r="5171" spans="1:13" x14ac:dyDescent="0.2">
      <c r="A5171">
        <v>6712136</v>
      </c>
      <c r="B5171" t="s">
        <v>13408</v>
      </c>
      <c r="C5171" t="s">
        <v>14869</v>
      </c>
      <c r="D5171" t="s">
        <v>15784</v>
      </c>
      <c r="E5171" t="s">
        <v>13410</v>
      </c>
      <c r="F5171" t="s">
        <v>6242</v>
      </c>
      <c r="G5171" t="s">
        <v>15785</v>
      </c>
      <c r="H5171">
        <v>0</v>
      </c>
      <c r="I5171">
        <v>0</v>
      </c>
      <c r="J5171">
        <v>0</v>
      </c>
      <c r="K5171">
        <v>0</v>
      </c>
      <c r="L5171">
        <v>0</v>
      </c>
      <c r="M5171">
        <v>0</v>
      </c>
    </row>
    <row r="5172" spans="1:13" x14ac:dyDescent="0.2">
      <c r="A5172">
        <v>6712132</v>
      </c>
      <c r="B5172" t="s">
        <v>13408</v>
      </c>
      <c r="C5172" t="s">
        <v>14869</v>
      </c>
      <c r="D5172" t="s">
        <v>15786</v>
      </c>
      <c r="E5172" t="s">
        <v>13410</v>
      </c>
      <c r="F5172" t="s">
        <v>6242</v>
      </c>
      <c r="G5172" t="s">
        <v>15787</v>
      </c>
      <c r="H5172">
        <v>0</v>
      </c>
      <c r="I5172">
        <v>0</v>
      </c>
      <c r="J5172">
        <v>0</v>
      </c>
      <c r="K5172">
        <v>0</v>
      </c>
      <c r="L5172">
        <v>0</v>
      </c>
      <c r="M5172">
        <v>0</v>
      </c>
    </row>
    <row r="5173" spans="1:13" x14ac:dyDescent="0.2">
      <c r="A5173">
        <v>6712113</v>
      </c>
      <c r="B5173" t="s">
        <v>13408</v>
      </c>
      <c r="C5173" t="s">
        <v>14869</v>
      </c>
      <c r="D5173" t="s">
        <v>15788</v>
      </c>
      <c r="E5173" t="s">
        <v>13410</v>
      </c>
      <c r="F5173" t="s">
        <v>6242</v>
      </c>
      <c r="G5173" t="s">
        <v>15789</v>
      </c>
      <c r="H5173">
        <v>0</v>
      </c>
      <c r="I5173">
        <v>0</v>
      </c>
      <c r="J5173">
        <v>0</v>
      </c>
      <c r="K5173">
        <v>0</v>
      </c>
      <c r="L5173">
        <v>0</v>
      </c>
      <c r="M5173">
        <v>0</v>
      </c>
    </row>
    <row r="5174" spans="1:13" x14ac:dyDescent="0.2">
      <c r="A5174">
        <v>6712105</v>
      </c>
      <c r="B5174" t="s">
        <v>13408</v>
      </c>
      <c r="C5174" t="s">
        <v>14869</v>
      </c>
      <c r="D5174" t="s">
        <v>15790</v>
      </c>
      <c r="E5174" t="s">
        <v>13410</v>
      </c>
      <c r="F5174" t="s">
        <v>6242</v>
      </c>
      <c r="G5174" t="s">
        <v>15791</v>
      </c>
      <c r="H5174">
        <v>0</v>
      </c>
      <c r="I5174">
        <v>0</v>
      </c>
      <c r="J5174">
        <v>0</v>
      </c>
      <c r="K5174">
        <v>0</v>
      </c>
      <c r="L5174">
        <v>0</v>
      </c>
      <c r="M5174">
        <v>0</v>
      </c>
    </row>
    <row r="5175" spans="1:13" x14ac:dyDescent="0.2">
      <c r="A5175">
        <v>6712112</v>
      </c>
      <c r="B5175" t="s">
        <v>13408</v>
      </c>
      <c r="C5175" t="s">
        <v>14869</v>
      </c>
      <c r="D5175" t="s">
        <v>15792</v>
      </c>
      <c r="E5175" t="s">
        <v>13410</v>
      </c>
      <c r="F5175" t="s">
        <v>6242</v>
      </c>
      <c r="G5175" t="s">
        <v>15793</v>
      </c>
      <c r="H5175">
        <v>0</v>
      </c>
      <c r="I5175">
        <v>0</v>
      </c>
      <c r="J5175">
        <v>0</v>
      </c>
      <c r="K5175">
        <v>0</v>
      </c>
      <c r="L5175">
        <v>0</v>
      </c>
      <c r="M5175">
        <v>0</v>
      </c>
    </row>
    <row r="5176" spans="1:13" x14ac:dyDescent="0.2">
      <c r="A5176">
        <v>6712102</v>
      </c>
      <c r="B5176" t="s">
        <v>13408</v>
      </c>
      <c r="C5176" t="s">
        <v>14869</v>
      </c>
      <c r="D5176" t="s">
        <v>15794</v>
      </c>
      <c r="E5176" t="s">
        <v>13410</v>
      </c>
      <c r="F5176" t="s">
        <v>6242</v>
      </c>
      <c r="G5176" t="s">
        <v>15795</v>
      </c>
      <c r="H5176">
        <v>0</v>
      </c>
      <c r="I5176">
        <v>0</v>
      </c>
      <c r="J5176">
        <v>0</v>
      </c>
      <c r="K5176">
        <v>0</v>
      </c>
      <c r="L5176">
        <v>0</v>
      </c>
      <c r="M5176">
        <v>0</v>
      </c>
    </row>
    <row r="5177" spans="1:13" x14ac:dyDescent="0.2">
      <c r="A5177">
        <v>6712111</v>
      </c>
      <c r="B5177" t="s">
        <v>13408</v>
      </c>
      <c r="C5177" t="s">
        <v>14869</v>
      </c>
      <c r="D5177" t="s">
        <v>15796</v>
      </c>
      <c r="E5177" t="s">
        <v>13410</v>
      </c>
      <c r="F5177" t="s">
        <v>6242</v>
      </c>
      <c r="G5177" t="s">
        <v>15797</v>
      </c>
      <c r="H5177">
        <v>0</v>
      </c>
      <c r="I5177">
        <v>0</v>
      </c>
      <c r="J5177">
        <v>0</v>
      </c>
      <c r="K5177">
        <v>0</v>
      </c>
      <c r="L5177">
        <v>0</v>
      </c>
      <c r="M5177">
        <v>0</v>
      </c>
    </row>
    <row r="5178" spans="1:13" x14ac:dyDescent="0.2">
      <c r="A5178">
        <v>6712134</v>
      </c>
      <c r="B5178" t="s">
        <v>13408</v>
      </c>
      <c r="C5178" t="s">
        <v>14869</v>
      </c>
      <c r="D5178" t="s">
        <v>15798</v>
      </c>
      <c r="E5178" t="s">
        <v>13410</v>
      </c>
      <c r="F5178" t="s">
        <v>6242</v>
      </c>
      <c r="G5178" t="s">
        <v>15799</v>
      </c>
      <c r="H5178">
        <v>0</v>
      </c>
      <c r="I5178">
        <v>0</v>
      </c>
      <c r="J5178">
        <v>0</v>
      </c>
      <c r="K5178">
        <v>0</v>
      </c>
      <c r="L5178">
        <v>0</v>
      </c>
      <c r="M5178">
        <v>0</v>
      </c>
    </row>
    <row r="5179" spans="1:13" x14ac:dyDescent="0.2">
      <c r="A5179">
        <v>6712124</v>
      </c>
      <c r="B5179" t="s">
        <v>13408</v>
      </c>
      <c r="C5179" t="s">
        <v>14869</v>
      </c>
      <c r="D5179" t="s">
        <v>15800</v>
      </c>
      <c r="E5179" t="s">
        <v>13410</v>
      </c>
      <c r="F5179" t="s">
        <v>6242</v>
      </c>
      <c r="G5179" t="s">
        <v>15801</v>
      </c>
      <c r="H5179">
        <v>0</v>
      </c>
      <c r="I5179">
        <v>0</v>
      </c>
      <c r="J5179">
        <v>0</v>
      </c>
      <c r="K5179">
        <v>0</v>
      </c>
      <c r="L5179">
        <v>0</v>
      </c>
      <c r="M5179">
        <v>0</v>
      </c>
    </row>
    <row r="5180" spans="1:13" x14ac:dyDescent="0.2">
      <c r="A5180">
        <v>6712135</v>
      </c>
      <c r="B5180" t="s">
        <v>13408</v>
      </c>
      <c r="C5180" t="s">
        <v>14869</v>
      </c>
      <c r="D5180" t="s">
        <v>15802</v>
      </c>
      <c r="E5180" t="s">
        <v>13410</v>
      </c>
      <c r="F5180" t="s">
        <v>6242</v>
      </c>
      <c r="G5180" t="s">
        <v>15803</v>
      </c>
      <c r="H5180">
        <v>0</v>
      </c>
      <c r="I5180">
        <v>0</v>
      </c>
      <c r="J5180">
        <v>0</v>
      </c>
      <c r="K5180">
        <v>0</v>
      </c>
      <c r="L5180">
        <v>0</v>
      </c>
      <c r="M5180">
        <v>0</v>
      </c>
    </row>
    <row r="5181" spans="1:13" x14ac:dyDescent="0.2">
      <c r="A5181">
        <v>6712116</v>
      </c>
      <c r="B5181" t="s">
        <v>13408</v>
      </c>
      <c r="C5181" t="s">
        <v>14869</v>
      </c>
      <c r="D5181" t="s">
        <v>15804</v>
      </c>
      <c r="E5181" t="s">
        <v>13410</v>
      </c>
      <c r="F5181" t="s">
        <v>6242</v>
      </c>
      <c r="G5181" t="s">
        <v>15805</v>
      </c>
      <c r="H5181">
        <v>0</v>
      </c>
      <c r="I5181">
        <v>0</v>
      </c>
      <c r="J5181">
        <v>0</v>
      </c>
      <c r="K5181">
        <v>0</v>
      </c>
      <c r="L5181">
        <v>0</v>
      </c>
      <c r="M5181">
        <v>0</v>
      </c>
    </row>
    <row r="5182" spans="1:13" x14ac:dyDescent="0.2">
      <c r="A5182">
        <v>6712131</v>
      </c>
      <c r="B5182" t="s">
        <v>13408</v>
      </c>
      <c r="C5182" t="s">
        <v>14869</v>
      </c>
      <c r="D5182" t="s">
        <v>15806</v>
      </c>
      <c r="E5182" t="s">
        <v>13410</v>
      </c>
      <c r="F5182" t="s">
        <v>6242</v>
      </c>
      <c r="G5182" t="s">
        <v>15807</v>
      </c>
      <c r="H5182">
        <v>0</v>
      </c>
      <c r="I5182">
        <v>0</v>
      </c>
      <c r="J5182">
        <v>0</v>
      </c>
      <c r="K5182">
        <v>0</v>
      </c>
      <c r="L5182">
        <v>0</v>
      </c>
      <c r="M5182">
        <v>0</v>
      </c>
    </row>
    <row r="5183" spans="1:13" x14ac:dyDescent="0.2">
      <c r="A5183">
        <v>6712137</v>
      </c>
      <c r="B5183" t="s">
        <v>13408</v>
      </c>
      <c r="C5183" t="s">
        <v>14869</v>
      </c>
      <c r="D5183" t="s">
        <v>15808</v>
      </c>
      <c r="E5183" t="s">
        <v>13410</v>
      </c>
      <c r="F5183" t="s">
        <v>6242</v>
      </c>
      <c r="G5183" t="s">
        <v>15809</v>
      </c>
      <c r="H5183">
        <v>0</v>
      </c>
      <c r="I5183">
        <v>0</v>
      </c>
      <c r="J5183">
        <v>0</v>
      </c>
      <c r="K5183">
        <v>0</v>
      </c>
      <c r="L5183">
        <v>0</v>
      </c>
      <c r="M5183">
        <v>0</v>
      </c>
    </row>
    <row r="5184" spans="1:13" x14ac:dyDescent="0.2">
      <c r="A5184">
        <v>6712103</v>
      </c>
      <c r="B5184" t="s">
        <v>13408</v>
      </c>
      <c r="C5184" t="s">
        <v>14869</v>
      </c>
      <c r="D5184" t="s">
        <v>15810</v>
      </c>
      <c r="E5184" t="s">
        <v>13410</v>
      </c>
      <c r="F5184" t="s">
        <v>6242</v>
      </c>
      <c r="G5184" t="s">
        <v>15811</v>
      </c>
      <c r="H5184">
        <v>0</v>
      </c>
      <c r="I5184">
        <v>0</v>
      </c>
      <c r="J5184">
        <v>0</v>
      </c>
      <c r="K5184">
        <v>0</v>
      </c>
      <c r="L5184">
        <v>0</v>
      </c>
      <c r="M5184">
        <v>0</v>
      </c>
    </row>
    <row r="5185" spans="1:13" x14ac:dyDescent="0.2">
      <c r="A5185">
        <v>6712115</v>
      </c>
      <c r="B5185" t="s">
        <v>13408</v>
      </c>
      <c r="C5185" t="s">
        <v>14869</v>
      </c>
      <c r="D5185" t="s">
        <v>15812</v>
      </c>
      <c r="E5185" t="s">
        <v>13410</v>
      </c>
      <c r="F5185" t="s">
        <v>6242</v>
      </c>
      <c r="G5185" t="s">
        <v>15813</v>
      </c>
      <c r="H5185">
        <v>0</v>
      </c>
      <c r="I5185">
        <v>0</v>
      </c>
      <c r="J5185">
        <v>0</v>
      </c>
      <c r="K5185">
        <v>0</v>
      </c>
      <c r="L5185">
        <v>0</v>
      </c>
      <c r="M5185">
        <v>0</v>
      </c>
    </row>
    <row r="5186" spans="1:13" x14ac:dyDescent="0.2">
      <c r="A5186">
        <v>6712121</v>
      </c>
      <c r="B5186" t="s">
        <v>13408</v>
      </c>
      <c r="C5186" t="s">
        <v>14869</v>
      </c>
      <c r="D5186" t="s">
        <v>15814</v>
      </c>
      <c r="E5186" t="s">
        <v>13410</v>
      </c>
      <c r="F5186" t="s">
        <v>6242</v>
      </c>
      <c r="G5186" t="s">
        <v>15815</v>
      </c>
      <c r="H5186">
        <v>0</v>
      </c>
      <c r="I5186">
        <v>0</v>
      </c>
      <c r="J5186">
        <v>0</v>
      </c>
      <c r="K5186">
        <v>0</v>
      </c>
      <c r="L5186">
        <v>0</v>
      </c>
      <c r="M5186">
        <v>0</v>
      </c>
    </row>
    <row r="5187" spans="1:13" x14ac:dyDescent="0.2">
      <c r="A5187">
        <v>6712123</v>
      </c>
      <c r="B5187" t="s">
        <v>13408</v>
      </c>
      <c r="C5187" t="s">
        <v>14869</v>
      </c>
      <c r="D5187" t="s">
        <v>15816</v>
      </c>
      <c r="E5187" t="s">
        <v>13410</v>
      </c>
      <c r="F5187" t="s">
        <v>6242</v>
      </c>
      <c r="G5187" t="s">
        <v>15817</v>
      </c>
      <c r="H5187">
        <v>0</v>
      </c>
      <c r="I5187">
        <v>0</v>
      </c>
      <c r="J5187">
        <v>0</v>
      </c>
      <c r="K5187">
        <v>0</v>
      </c>
      <c r="L5187">
        <v>0</v>
      </c>
      <c r="M5187">
        <v>0</v>
      </c>
    </row>
    <row r="5188" spans="1:13" x14ac:dyDescent="0.2">
      <c r="A5188">
        <v>6712101</v>
      </c>
      <c r="B5188" t="s">
        <v>13408</v>
      </c>
      <c r="C5188" t="s">
        <v>14869</v>
      </c>
      <c r="D5188" t="s">
        <v>15818</v>
      </c>
      <c r="E5188" t="s">
        <v>13410</v>
      </c>
      <c r="F5188" t="s">
        <v>6242</v>
      </c>
      <c r="G5188" t="s">
        <v>15819</v>
      </c>
      <c r="H5188">
        <v>0</v>
      </c>
      <c r="I5188">
        <v>0</v>
      </c>
      <c r="J5188">
        <v>0</v>
      </c>
      <c r="K5188">
        <v>0</v>
      </c>
      <c r="L5188">
        <v>0</v>
      </c>
      <c r="M5188">
        <v>0</v>
      </c>
    </row>
    <row r="5189" spans="1:13" x14ac:dyDescent="0.2">
      <c r="A5189">
        <v>6700031</v>
      </c>
      <c r="B5189" t="s">
        <v>13408</v>
      </c>
      <c r="C5189" t="s">
        <v>14869</v>
      </c>
      <c r="D5189" t="s">
        <v>15820</v>
      </c>
      <c r="E5189" t="s">
        <v>13410</v>
      </c>
      <c r="F5189" t="s">
        <v>6242</v>
      </c>
      <c r="G5189" t="s">
        <v>9396</v>
      </c>
      <c r="H5189">
        <v>0</v>
      </c>
      <c r="I5189">
        <v>0</v>
      </c>
      <c r="J5189">
        <v>0</v>
      </c>
      <c r="K5189">
        <v>0</v>
      </c>
      <c r="L5189">
        <v>0</v>
      </c>
      <c r="M5189">
        <v>0</v>
      </c>
    </row>
    <row r="5190" spans="1:13" x14ac:dyDescent="0.2">
      <c r="A5190">
        <v>6700042</v>
      </c>
      <c r="B5190" t="s">
        <v>13408</v>
      </c>
      <c r="C5190" t="s">
        <v>14869</v>
      </c>
      <c r="D5190" t="s">
        <v>15821</v>
      </c>
      <c r="E5190" t="s">
        <v>13410</v>
      </c>
      <c r="F5190" t="s">
        <v>6242</v>
      </c>
      <c r="G5190" t="s">
        <v>15822</v>
      </c>
      <c r="H5190">
        <v>0</v>
      </c>
      <c r="I5190">
        <v>0</v>
      </c>
      <c r="J5190">
        <v>0</v>
      </c>
      <c r="K5190">
        <v>0</v>
      </c>
      <c r="L5190">
        <v>0</v>
      </c>
      <c r="M5190">
        <v>0</v>
      </c>
    </row>
    <row r="5191" spans="1:13" x14ac:dyDescent="0.2">
      <c r="A5191">
        <v>6711263</v>
      </c>
      <c r="B5191" t="s">
        <v>13408</v>
      </c>
      <c r="C5191" t="s">
        <v>14869</v>
      </c>
      <c r="D5191" t="s">
        <v>15823</v>
      </c>
      <c r="E5191" t="s">
        <v>13410</v>
      </c>
      <c r="F5191" t="s">
        <v>6242</v>
      </c>
      <c r="G5191" t="s">
        <v>15824</v>
      </c>
      <c r="H5191">
        <v>0</v>
      </c>
      <c r="I5191">
        <v>0</v>
      </c>
      <c r="J5191">
        <v>0</v>
      </c>
      <c r="K5191">
        <v>0</v>
      </c>
      <c r="L5191">
        <v>0</v>
      </c>
      <c r="M5191">
        <v>0</v>
      </c>
    </row>
    <row r="5192" spans="1:13" x14ac:dyDescent="0.2">
      <c r="A5192">
        <v>6711262</v>
      </c>
      <c r="B5192" t="s">
        <v>13408</v>
      </c>
      <c r="C5192" t="s">
        <v>14869</v>
      </c>
      <c r="D5192" t="s">
        <v>15825</v>
      </c>
      <c r="E5192" t="s">
        <v>13410</v>
      </c>
      <c r="F5192" t="s">
        <v>6242</v>
      </c>
      <c r="G5192" t="s">
        <v>15826</v>
      </c>
      <c r="H5192">
        <v>0</v>
      </c>
      <c r="I5192">
        <v>0</v>
      </c>
      <c r="J5192">
        <v>0</v>
      </c>
      <c r="K5192">
        <v>0</v>
      </c>
      <c r="L5192">
        <v>0</v>
      </c>
      <c r="M5192">
        <v>0</v>
      </c>
    </row>
    <row r="5193" spans="1:13" x14ac:dyDescent="0.2">
      <c r="A5193">
        <v>6711261</v>
      </c>
      <c r="B5193" t="s">
        <v>13408</v>
      </c>
      <c r="C5193" t="s">
        <v>14869</v>
      </c>
      <c r="D5193" t="s">
        <v>15827</v>
      </c>
      <c r="E5193" t="s">
        <v>13410</v>
      </c>
      <c r="F5193" t="s">
        <v>6242</v>
      </c>
      <c r="G5193" t="s">
        <v>15828</v>
      </c>
      <c r="H5193">
        <v>0</v>
      </c>
      <c r="I5193">
        <v>0</v>
      </c>
      <c r="J5193">
        <v>0</v>
      </c>
      <c r="K5193">
        <v>0</v>
      </c>
      <c r="L5193">
        <v>0</v>
      </c>
      <c r="M5193">
        <v>0</v>
      </c>
    </row>
    <row r="5194" spans="1:13" x14ac:dyDescent="0.2">
      <c r="A5194">
        <v>6712242</v>
      </c>
      <c r="B5194" t="s">
        <v>13408</v>
      </c>
      <c r="C5194" t="s">
        <v>14869</v>
      </c>
      <c r="D5194" t="s">
        <v>15829</v>
      </c>
      <c r="E5194" t="s">
        <v>13410</v>
      </c>
      <c r="F5194" t="s">
        <v>6242</v>
      </c>
      <c r="G5194" t="s">
        <v>15830</v>
      </c>
      <c r="H5194">
        <v>0</v>
      </c>
      <c r="I5194">
        <v>0</v>
      </c>
      <c r="J5194">
        <v>0</v>
      </c>
      <c r="K5194">
        <v>0</v>
      </c>
      <c r="L5194">
        <v>0</v>
      </c>
      <c r="M5194">
        <v>0</v>
      </c>
    </row>
    <row r="5195" spans="1:13" x14ac:dyDescent="0.2">
      <c r="A5195">
        <v>6700941</v>
      </c>
      <c r="B5195" t="s">
        <v>13408</v>
      </c>
      <c r="C5195" t="s">
        <v>14869</v>
      </c>
      <c r="D5195" t="s">
        <v>15831</v>
      </c>
      <c r="E5195" t="s">
        <v>13410</v>
      </c>
      <c r="F5195" t="s">
        <v>6242</v>
      </c>
      <c r="G5195" t="s">
        <v>15832</v>
      </c>
      <c r="H5195">
        <v>0</v>
      </c>
      <c r="I5195">
        <v>0</v>
      </c>
      <c r="J5195">
        <v>1</v>
      </c>
      <c r="K5195">
        <v>0</v>
      </c>
      <c r="L5195">
        <v>0</v>
      </c>
      <c r="M5195">
        <v>0</v>
      </c>
    </row>
    <row r="5196" spans="1:13" x14ac:dyDescent="0.2">
      <c r="A5196">
        <v>6700921</v>
      </c>
      <c r="B5196" t="s">
        <v>13408</v>
      </c>
      <c r="C5196" t="s">
        <v>14869</v>
      </c>
      <c r="D5196" t="s">
        <v>15833</v>
      </c>
      <c r="E5196" t="s">
        <v>13410</v>
      </c>
      <c r="F5196" t="s">
        <v>6242</v>
      </c>
      <c r="G5196" t="s">
        <v>15834</v>
      </c>
      <c r="H5196">
        <v>0</v>
      </c>
      <c r="I5196">
        <v>0</v>
      </c>
      <c r="J5196">
        <v>0</v>
      </c>
      <c r="K5196">
        <v>0</v>
      </c>
      <c r="L5196">
        <v>0</v>
      </c>
      <c r="M5196">
        <v>0</v>
      </c>
    </row>
    <row r="5197" spans="1:13" x14ac:dyDescent="0.2">
      <c r="A5197">
        <v>6600000</v>
      </c>
      <c r="B5197" t="s">
        <v>13408</v>
      </c>
      <c r="C5197" t="s">
        <v>15835</v>
      </c>
      <c r="D5197" t="s">
        <v>6291</v>
      </c>
      <c r="E5197" t="s">
        <v>13410</v>
      </c>
      <c r="F5197" t="s">
        <v>6243</v>
      </c>
      <c r="G5197" t="s">
        <v>6294</v>
      </c>
      <c r="H5197">
        <v>0</v>
      </c>
      <c r="I5197">
        <v>0</v>
      </c>
      <c r="J5197">
        <v>0</v>
      </c>
      <c r="K5197">
        <v>0</v>
      </c>
      <c r="L5197">
        <v>0</v>
      </c>
      <c r="M5197">
        <v>0</v>
      </c>
    </row>
    <row r="5198" spans="1:13" x14ac:dyDescent="0.2">
      <c r="A5198">
        <v>6610981</v>
      </c>
      <c r="B5198" t="s">
        <v>13408</v>
      </c>
      <c r="C5198" t="s">
        <v>15835</v>
      </c>
      <c r="D5198" t="s">
        <v>15836</v>
      </c>
      <c r="E5198" t="s">
        <v>13410</v>
      </c>
      <c r="F5198" t="s">
        <v>6243</v>
      </c>
      <c r="G5198" t="s">
        <v>15837</v>
      </c>
      <c r="H5198">
        <v>0</v>
      </c>
      <c r="I5198">
        <v>0</v>
      </c>
      <c r="J5198">
        <v>1</v>
      </c>
      <c r="K5198">
        <v>0</v>
      </c>
      <c r="L5198">
        <v>0</v>
      </c>
      <c r="M5198">
        <v>0</v>
      </c>
    </row>
    <row r="5199" spans="1:13" x14ac:dyDescent="0.2">
      <c r="A5199">
        <v>6600064</v>
      </c>
      <c r="B5199" t="s">
        <v>13408</v>
      </c>
      <c r="C5199" t="s">
        <v>15835</v>
      </c>
      <c r="D5199" t="s">
        <v>15838</v>
      </c>
      <c r="E5199" t="s">
        <v>13410</v>
      </c>
      <c r="F5199" t="s">
        <v>6243</v>
      </c>
      <c r="G5199" t="s">
        <v>15839</v>
      </c>
      <c r="H5199">
        <v>0</v>
      </c>
      <c r="I5199">
        <v>0</v>
      </c>
      <c r="J5199">
        <v>1</v>
      </c>
      <c r="K5199">
        <v>0</v>
      </c>
      <c r="L5199">
        <v>0</v>
      </c>
      <c r="M5199">
        <v>0</v>
      </c>
    </row>
    <row r="5200" spans="1:13" x14ac:dyDescent="0.2">
      <c r="A5200">
        <v>6600055</v>
      </c>
      <c r="B5200" t="s">
        <v>13408</v>
      </c>
      <c r="C5200" t="s">
        <v>15835</v>
      </c>
      <c r="D5200" t="s">
        <v>15840</v>
      </c>
      <c r="E5200" t="s">
        <v>13410</v>
      </c>
      <c r="F5200" t="s">
        <v>6243</v>
      </c>
      <c r="G5200" t="s">
        <v>15841</v>
      </c>
      <c r="H5200">
        <v>0</v>
      </c>
      <c r="I5200">
        <v>0</v>
      </c>
      <c r="J5200">
        <v>1</v>
      </c>
      <c r="K5200">
        <v>0</v>
      </c>
      <c r="L5200">
        <v>0</v>
      </c>
      <c r="M5200">
        <v>0</v>
      </c>
    </row>
    <row r="5201" spans="1:13" x14ac:dyDescent="0.2">
      <c r="A5201">
        <v>6600812</v>
      </c>
      <c r="B5201" t="s">
        <v>13408</v>
      </c>
      <c r="C5201" t="s">
        <v>15835</v>
      </c>
      <c r="D5201" t="s">
        <v>15842</v>
      </c>
      <c r="E5201" t="s">
        <v>13410</v>
      </c>
      <c r="F5201" t="s">
        <v>6243</v>
      </c>
      <c r="G5201" t="s">
        <v>15843</v>
      </c>
      <c r="H5201">
        <v>0</v>
      </c>
      <c r="I5201">
        <v>0</v>
      </c>
      <c r="J5201">
        <v>1</v>
      </c>
      <c r="K5201">
        <v>0</v>
      </c>
      <c r="L5201">
        <v>0</v>
      </c>
      <c r="M5201">
        <v>0</v>
      </c>
    </row>
    <row r="5202" spans="1:13" x14ac:dyDescent="0.2">
      <c r="A5202">
        <v>6600096</v>
      </c>
      <c r="B5202" t="s">
        <v>13408</v>
      </c>
      <c r="C5202" t="s">
        <v>15835</v>
      </c>
      <c r="D5202" t="s">
        <v>7369</v>
      </c>
      <c r="E5202" t="s">
        <v>13410</v>
      </c>
      <c r="F5202" t="s">
        <v>6243</v>
      </c>
      <c r="G5202" t="s">
        <v>7370</v>
      </c>
      <c r="H5202">
        <v>0</v>
      </c>
      <c r="I5202">
        <v>0</v>
      </c>
      <c r="J5202">
        <v>0</v>
      </c>
      <c r="K5202">
        <v>0</v>
      </c>
      <c r="L5202">
        <v>0</v>
      </c>
      <c r="M5202">
        <v>0</v>
      </c>
    </row>
    <row r="5203" spans="1:13" x14ac:dyDescent="0.2">
      <c r="A5203">
        <v>6600076</v>
      </c>
      <c r="B5203" t="s">
        <v>13408</v>
      </c>
      <c r="C5203" t="s">
        <v>15835</v>
      </c>
      <c r="D5203" t="s">
        <v>15844</v>
      </c>
      <c r="E5203" t="s">
        <v>13410</v>
      </c>
      <c r="F5203" t="s">
        <v>6243</v>
      </c>
      <c r="G5203" t="s">
        <v>15845</v>
      </c>
      <c r="H5203">
        <v>0</v>
      </c>
      <c r="I5203">
        <v>0</v>
      </c>
      <c r="J5203">
        <v>1</v>
      </c>
      <c r="K5203">
        <v>0</v>
      </c>
      <c r="L5203">
        <v>0</v>
      </c>
      <c r="M5203">
        <v>0</v>
      </c>
    </row>
    <row r="5204" spans="1:13" x14ac:dyDescent="0.2">
      <c r="A5204">
        <v>6600072</v>
      </c>
      <c r="B5204" t="s">
        <v>13408</v>
      </c>
      <c r="C5204" t="s">
        <v>15835</v>
      </c>
      <c r="D5204" t="s">
        <v>15846</v>
      </c>
      <c r="E5204" t="s">
        <v>13410</v>
      </c>
      <c r="F5204" t="s">
        <v>6243</v>
      </c>
      <c r="G5204" t="s">
        <v>15847</v>
      </c>
      <c r="H5204">
        <v>0</v>
      </c>
      <c r="I5204">
        <v>0</v>
      </c>
      <c r="J5204">
        <v>0</v>
      </c>
      <c r="K5204">
        <v>0</v>
      </c>
      <c r="L5204">
        <v>0</v>
      </c>
      <c r="M5204">
        <v>0</v>
      </c>
    </row>
    <row r="5205" spans="1:13" x14ac:dyDescent="0.2">
      <c r="A5205">
        <v>6600075</v>
      </c>
      <c r="B5205" t="s">
        <v>13408</v>
      </c>
      <c r="C5205" t="s">
        <v>15835</v>
      </c>
      <c r="D5205" t="s">
        <v>15848</v>
      </c>
      <c r="E5205" t="s">
        <v>13410</v>
      </c>
      <c r="F5205" t="s">
        <v>6243</v>
      </c>
      <c r="G5205" t="s">
        <v>15849</v>
      </c>
      <c r="H5205">
        <v>0</v>
      </c>
      <c r="I5205">
        <v>0</v>
      </c>
      <c r="J5205">
        <v>1</v>
      </c>
      <c r="K5205">
        <v>0</v>
      </c>
      <c r="L5205">
        <v>0</v>
      </c>
      <c r="M5205">
        <v>0</v>
      </c>
    </row>
    <row r="5206" spans="1:13" x14ac:dyDescent="0.2">
      <c r="A5206">
        <v>6600077</v>
      </c>
      <c r="B5206" t="s">
        <v>13408</v>
      </c>
      <c r="C5206" t="s">
        <v>15835</v>
      </c>
      <c r="D5206" t="s">
        <v>15850</v>
      </c>
      <c r="E5206" t="s">
        <v>13410</v>
      </c>
      <c r="F5206" t="s">
        <v>6243</v>
      </c>
      <c r="G5206" t="s">
        <v>15851</v>
      </c>
      <c r="H5206">
        <v>0</v>
      </c>
      <c r="I5206">
        <v>0</v>
      </c>
      <c r="J5206">
        <v>1</v>
      </c>
      <c r="K5206">
        <v>0</v>
      </c>
      <c r="L5206">
        <v>0</v>
      </c>
      <c r="M5206">
        <v>0</v>
      </c>
    </row>
    <row r="5207" spans="1:13" x14ac:dyDescent="0.2">
      <c r="A5207">
        <v>6600063</v>
      </c>
      <c r="B5207" t="s">
        <v>13408</v>
      </c>
      <c r="C5207" t="s">
        <v>15835</v>
      </c>
      <c r="D5207" t="s">
        <v>15852</v>
      </c>
      <c r="E5207" t="s">
        <v>13410</v>
      </c>
      <c r="F5207" t="s">
        <v>6243</v>
      </c>
      <c r="G5207" t="s">
        <v>15853</v>
      </c>
      <c r="H5207">
        <v>0</v>
      </c>
      <c r="I5207">
        <v>0</v>
      </c>
      <c r="J5207">
        <v>1</v>
      </c>
      <c r="K5207">
        <v>0</v>
      </c>
      <c r="L5207">
        <v>0</v>
      </c>
      <c r="M5207">
        <v>0</v>
      </c>
    </row>
    <row r="5208" spans="1:13" x14ac:dyDescent="0.2">
      <c r="A5208">
        <v>6600842</v>
      </c>
      <c r="B5208" t="s">
        <v>13408</v>
      </c>
      <c r="C5208" t="s">
        <v>15835</v>
      </c>
      <c r="D5208" t="s">
        <v>15854</v>
      </c>
      <c r="E5208" t="s">
        <v>13410</v>
      </c>
      <c r="F5208" t="s">
        <v>6243</v>
      </c>
      <c r="G5208" t="s">
        <v>15855</v>
      </c>
      <c r="H5208">
        <v>0</v>
      </c>
      <c r="I5208">
        <v>0</v>
      </c>
      <c r="J5208">
        <v>0</v>
      </c>
      <c r="K5208">
        <v>0</v>
      </c>
      <c r="L5208">
        <v>0</v>
      </c>
      <c r="M5208">
        <v>0</v>
      </c>
    </row>
    <row r="5209" spans="1:13" x14ac:dyDescent="0.2">
      <c r="A5209">
        <v>6610023</v>
      </c>
      <c r="B5209" t="s">
        <v>13408</v>
      </c>
      <c r="C5209" t="s">
        <v>15835</v>
      </c>
      <c r="D5209" t="s">
        <v>15856</v>
      </c>
      <c r="E5209" t="s">
        <v>13410</v>
      </c>
      <c r="F5209" t="s">
        <v>6243</v>
      </c>
      <c r="G5209" t="s">
        <v>15857</v>
      </c>
      <c r="H5209">
        <v>0</v>
      </c>
      <c r="I5209">
        <v>0</v>
      </c>
      <c r="J5209">
        <v>1</v>
      </c>
      <c r="K5209">
        <v>0</v>
      </c>
      <c r="L5209">
        <v>0</v>
      </c>
      <c r="M5209">
        <v>0</v>
      </c>
    </row>
    <row r="5210" spans="1:13" x14ac:dyDescent="0.2">
      <c r="A5210">
        <v>6600095</v>
      </c>
      <c r="B5210" t="s">
        <v>13408</v>
      </c>
      <c r="C5210" t="s">
        <v>15835</v>
      </c>
      <c r="D5210" t="s">
        <v>15858</v>
      </c>
      <c r="E5210" t="s">
        <v>13410</v>
      </c>
      <c r="F5210" t="s">
        <v>6243</v>
      </c>
      <c r="G5210" t="s">
        <v>15859</v>
      </c>
      <c r="H5210">
        <v>0</v>
      </c>
      <c r="I5210">
        <v>0</v>
      </c>
      <c r="J5210">
        <v>1</v>
      </c>
      <c r="K5210">
        <v>0</v>
      </c>
      <c r="L5210">
        <v>0</v>
      </c>
      <c r="M5210">
        <v>0</v>
      </c>
    </row>
    <row r="5211" spans="1:13" x14ac:dyDescent="0.2">
      <c r="A5211">
        <v>6610022</v>
      </c>
      <c r="B5211" t="s">
        <v>13408</v>
      </c>
      <c r="C5211" t="s">
        <v>15835</v>
      </c>
      <c r="D5211" t="s">
        <v>15860</v>
      </c>
      <c r="E5211" t="s">
        <v>13410</v>
      </c>
      <c r="F5211" t="s">
        <v>6243</v>
      </c>
      <c r="G5211" t="s">
        <v>15861</v>
      </c>
      <c r="H5211">
        <v>0</v>
      </c>
      <c r="I5211">
        <v>0</v>
      </c>
      <c r="J5211">
        <v>1</v>
      </c>
      <c r="K5211">
        <v>0</v>
      </c>
      <c r="L5211">
        <v>0</v>
      </c>
      <c r="M5211">
        <v>0</v>
      </c>
    </row>
    <row r="5212" spans="1:13" x14ac:dyDescent="0.2">
      <c r="A5212">
        <v>6600862</v>
      </c>
      <c r="B5212" t="s">
        <v>13408</v>
      </c>
      <c r="C5212" t="s">
        <v>15835</v>
      </c>
      <c r="D5212" t="s">
        <v>15862</v>
      </c>
      <c r="E5212" t="s">
        <v>13410</v>
      </c>
      <c r="F5212" t="s">
        <v>6243</v>
      </c>
      <c r="G5212" t="s">
        <v>15863</v>
      </c>
      <c r="H5212">
        <v>0</v>
      </c>
      <c r="I5212">
        <v>0</v>
      </c>
      <c r="J5212">
        <v>1</v>
      </c>
      <c r="K5212">
        <v>0</v>
      </c>
      <c r="L5212">
        <v>0</v>
      </c>
      <c r="M5212">
        <v>0</v>
      </c>
    </row>
    <row r="5213" spans="1:13" x14ac:dyDescent="0.2">
      <c r="A5213">
        <v>6600821</v>
      </c>
      <c r="B5213" t="s">
        <v>13408</v>
      </c>
      <c r="C5213" t="s">
        <v>15835</v>
      </c>
      <c r="D5213" t="s">
        <v>15864</v>
      </c>
      <c r="E5213" t="s">
        <v>13410</v>
      </c>
      <c r="F5213" t="s">
        <v>6243</v>
      </c>
      <c r="G5213" t="s">
        <v>15865</v>
      </c>
      <c r="H5213">
        <v>0</v>
      </c>
      <c r="I5213">
        <v>0</v>
      </c>
      <c r="J5213">
        <v>0</v>
      </c>
      <c r="K5213">
        <v>0</v>
      </c>
      <c r="L5213">
        <v>0</v>
      </c>
      <c r="M5213">
        <v>0</v>
      </c>
    </row>
    <row r="5214" spans="1:13" x14ac:dyDescent="0.2">
      <c r="A5214">
        <v>6610979</v>
      </c>
      <c r="B5214" t="s">
        <v>13408</v>
      </c>
      <c r="C5214" t="s">
        <v>15835</v>
      </c>
      <c r="D5214" t="s">
        <v>15866</v>
      </c>
      <c r="E5214" t="s">
        <v>13410</v>
      </c>
      <c r="F5214" t="s">
        <v>6243</v>
      </c>
      <c r="G5214" t="s">
        <v>15867</v>
      </c>
      <c r="H5214">
        <v>0</v>
      </c>
      <c r="I5214">
        <v>0</v>
      </c>
      <c r="J5214">
        <v>1</v>
      </c>
      <c r="K5214">
        <v>0</v>
      </c>
      <c r="L5214">
        <v>0</v>
      </c>
      <c r="M5214">
        <v>0</v>
      </c>
    </row>
    <row r="5215" spans="1:13" x14ac:dyDescent="0.2">
      <c r="A5215">
        <v>6610014</v>
      </c>
      <c r="B5215" t="s">
        <v>13408</v>
      </c>
      <c r="C5215" t="s">
        <v>15835</v>
      </c>
      <c r="D5215" t="s">
        <v>15868</v>
      </c>
      <c r="E5215" t="s">
        <v>13410</v>
      </c>
      <c r="F5215" t="s">
        <v>6243</v>
      </c>
      <c r="G5215" t="s">
        <v>15869</v>
      </c>
      <c r="H5215">
        <v>0</v>
      </c>
      <c r="I5215">
        <v>0</v>
      </c>
      <c r="J5215">
        <v>1</v>
      </c>
      <c r="K5215">
        <v>0</v>
      </c>
      <c r="L5215">
        <v>0</v>
      </c>
      <c r="M5215">
        <v>0</v>
      </c>
    </row>
    <row r="5216" spans="1:13" x14ac:dyDescent="0.2">
      <c r="A5216">
        <v>6610971</v>
      </c>
      <c r="B5216" t="s">
        <v>13408</v>
      </c>
      <c r="C5216" t="s">
        <v>15835</v>
      </c>
      <c r="D5216" t="s">
        <v>15870</v>
      </c>
      <c r="E5216" t="s">
        <v>13410</v>
      </c>
      <c r="F5216" t="s">
        <v>6243</v>
      </c>
      <c r="G5216" t="s">
        <v>15871</v>
      </c>
      <c r="H5216">
        <v>0</v>
      </c>
      <c r="I5216">
        <v>0</v>
      </c>
      <c r="J5216">
        <v>1</v>
      </c>
      <c r="K5216">
        <v>0</v>
      </c>
      <c r="L5216">
        <v>0</v>
      </c>
      <c r="M5216">
        <v>0</v>
      </c>
    </row>
    <row r="5217" spans="1:13" x14ac:dyDescent="0.2">
      <c r="A5217">
        <v>6610964</v>
      </c>
      <c r="B5217" t="s">
        <v>13408</v>
      </c>
      <c r="C5217" t="s">
        <v>15835</v>
      </c>
      <c r="D5217" t="s">
        <v>7821</v>
      </c>
      <c r="E5217" t="s">
        <v>13410</v>
      </c>
      <c r="F5217" t="s">
        <v>6243</v>
      </c>
      <c r="G5217" t="s">
        <v>7822</v>
      </c>
      <c r="H5217">
        <v>0</v>
      </c>
      <c r="I5217">
        <v>0</v>
      </c>
      <c r="J5217">
        <v>0</v>
      </c>
      <c r="K5217">
        <v>0</v>
      </c>
      <c r="L5217">
        <v>0</v>
      </c>
      <c r="M5217">
        <v>0</v>
      </c>
    </row>
    <row r="5218" spans="1:13" x14ac:dyDescent="0.2">
      <c r="A5218">
        <v>6600884</v>
      </c>
      <c r="B5218" t="s">
        <v>13408</v>
      </c>
      <c r="C5218" t="s">
        <v>15835</v>
      </c>
      <c r="D5218" t="s">
        <v>15872</v>
      </c>
      <c r="E5218" t="s">
        <v>13410</v>
      </c>
      <c r="F5218" t="s">
        <v>6243</v>
      </c>
      <c r="G5218" t="s">
        <v>15873</v>
      </c>
      <c r="H5218">
        <v>0</v>
      </c>
      <c r="I5218">
        <v>0</v>
      </c>
      <c r="J5218">
        <v>1</v>
      </c>
      <c r="K5218">
        <v>0</v>
      </c>
      <c r="L5218">
        <v>0</v>
      </c>
      <c r="M5218">
        <v>0</v>
      </c>
    </row>
    <row r="5219" spans="1:13" x14ac:dyDescent="0.2">
      <c r="A5219">
        <v>6600885</v>
      </c>
      <c r="B5219" t="s">
        <v>13408</v>
      </c>
      <c r="C5219" t="s">
        <v>15835</v>
      </c>
      <c r="D5219" t="s">
        <v>15874</v>
      </c>
      <c r="E5219" t="s">
        <v>13410</v>
      </c>
      <c r="F5219" t="s">
        <v>6243</v>
      </c>
      <c r="G5219" t="s">
        <v>15875</v>
      </c>
      <c r="H5219">
        <v>0</v>
      </c>
      <c r="I5219">
        <v>0</v>
      </c>
      <c r="J5219">
        <v>1</v>
      </c>
      <c r="K5219">
        <v>0</v>
      </c>
      <c r="L5219">
        <v>0</v>
      </c>
      <c r="M5219">
        <v>0</v>
      </c>
    </row>
    <row r="5220" spans="1:13" x14ac:dyDescent="0.2">
      <c r="A5220">
        <v>6600883</v>
      </c>
      <c r="B5220" t="s">
        <v>13408</v>
      </c>
      <c r="C5220" t="s">
        <v>15835</v>
      </c>
      <c r="D5220" t="s">
        <v>15876</v>
      </c>
      <c r="E5220" t="s">
        <v>13410</v>
      </c>
      <c r="F5220" t="s">
        <v>6243</v>
      </c>
      <c r="G5220" t="s">
        <v>15877</v>
      </c>
      <c r="H5220">
        <v>0</v>
      </c>
      <c r="I5220">
        <v>0</v>
      </c>
      <c r="J5220">
        <v>1</v>
      </c>
      <c r="K5220">
        <v>0</v>
      </c>
      <c r="L5220">
        <v>0</v>
      </c>
      <c r="M5220">
        <v>0</v>
      </c>
    </row>
    <row r="5221" spans="1:13" x14ac:dyDescent="0.2">
      <c r="A5221">
        <v>6600826</v>
      </c>
      <c r="B5221" t="s">
        <v>13408</v>
      </c>
      <c r="C5221" t="s">
        <v>15835</v>
      </c>
      <c r="D5221" t="s">
        <v>15878</v>
      </c>
      <c r="E5221" t="s">
        <v>13410</v>
      </c>
      <c r="F5221" t="s">
        <v>6243</v>
      </c>
      <c r="G5221" t="s">
        <v>15879</v>
      </c>
      <c r="H5221">
        <v>0</v>
      </c>
      <c r="I5221">
        <v>0</v>
      </c>
      <c r="J5221">
        <v>0</v>
      </c>
      <c r="K5221">
        <v>0</v>
      </c>
      <c r="L5221">
        <v>0</v>
      </c>
      <c r="M5221">
        <v>0</v>
      </c>
    </row>
    <row r="5222" spans="1:13" x14ac:dyDescent="0.2">
      <c r="A5222">
        <v>6600878</v>
      </c>
      <c r="B5222" t="s">
        <v>13408</v>
      </c>
      <c r="C5222" t="s">
        <v>15835</v>
      </c>
      <c r="D5222" t="s">
        <v>15880</v>
      </c>
      <c r="E5222" t="s">
        <v>13410</v>
      </c>
      <c r="F5222" t="s">
        <v>6243</v>
      </c>
      <c r="G5222" t="s">
        <v>15881</v>
      </c>
      <c r="H5222">
        <v>0</v>
      </c>
      <c r="I5222">
        <v>0</v>
      </c>
      <c r="J5222">
        <v>1</v>
      </c>
      <c r="K5222">
        <v>0</v>
      </c>
      <c r="L5222">
        <v>0</v>
      </c>
      <c r="M5222">
        <v>0</v>
      </c>
    </row>
    <row r="5223" spans="1:13" x14ac:dyDescent="0.2">
      <c r="A5223">
        <v>6600804</v>
      </c>
      <c r="B5223" t="s">
        <v>13408</v>
      </c>
      <c r="C5223" t="s">
        <v>15835</v>
      </c>
      <c r="D5223" t="s">
        <v>15882</v>
      </c>
      <c r="E5223" t="s">
        <v>13410</v>
      </c>
      <c r="F5223" t="s">
        <v>6243</v>
      </c>
      <c r="G5223" t="s">
        <v>15883</v>
      </c>
      <c r="H5223">
        <v>0</v>
      </c>
      <c r="I5223">
        <v>0</v>
      </c>
      <c r="J5223">
        <v>0</v>
      </c>
      <c r="K5223">
        <v>0</v>
      </c>
      <c r="L5223">
        <v>0</v>
      </c>
      <c r="M5223">
        <v>0</v>
      </c>
    </row>
    <row r="5224" spans="1:13" x14ac:dyDescent="0.2">
      <c r="A5224">
        <v>6600834</v>
      </c>
      <c r="B5224" t="s">
        <v>13408</v>
      </c>
      <c r="C5224" t="s">
        <v>15835</v>
      </c>
      <c r="D5224" t="s">
        <v>15884</v>
      </c>
      <c r="E5224" t="s">
        <v>13410</v>
      </c>
      <c r="F5224" t="s">
        <v>6243</v>
      </c>
      <c r="G5224" t="s">
        <v>15885</v>
      </c>
      <c r="H5224">
        <v>0</v>
      </c>
      <c r="I5224">
        <v>0</v>
      </c>
      <c r="J5224">
        <v>0</v>
      </c>
      <c r="K5224">
        <v>0</v>
      </c>
      <c r="L5224">
        <v>0</v>
      </c>
      <c r="M5224">
        <v>0</v>
      </c>
    </row>
    <row r="5225" spans="1:13" x14ac:dyDescent="0.2">
      <c r="A5225">
        <v>6600806</v>
      </c>
      <c r="B5225" t="s">
        <v>13408</v>
      </c>
      <c r="C5225" t="s">
        <v>15835</v>
      </c>
      <c r="D5225" t="s">
        <v>15886</v>
      </c>
      <c r="E5225" t="s">
        <v>13410</v>
      </c>
      <c r="F5225" t="s">
        <v>6243</v>
      </c>
      <c r="G5225" t="s">
        <v>15887</v>
      </c>
      <c r="H5225">
        <v>0</v>
      </c>
      <c r="I5225">
        <v>0</v>
      </c>
      <c r="J5225">
        <v>1</v>
      </c>
      <c r="K5225">
        <v>0</v>
      </c>
      <c r="L5225">
        <v>0</v>
      </c>
      <c r="M5225">
        <v>0</v>
      </c>
    </row>
    <row r="5226" spans="1:13" x14ac:dyDescent="0.2">
      <c r="A5226">
        <v>6600813</v>
      </c>
      <c r="B5226" t="s">
        <v>13408</v>
      </c>
      <c r="C5226" t="s">
        <v>15835</v>
      </c>
      <c r="D5226" t="s">
        <v>15888</v>
      </c>
      <c r="E5226" t="s">
        <v>13410</v>
      </c>
      <c r="F5226" t="s">
        <v>6243</v>
      </c>
      <c r="G5226" t="s">
        <v>15889</v>
      </c>
      <c r="H5226">
        <v>0</v>
      </c>
      <c r="I5226">
        <v>0</v>
      </c>
      <c r="J5226">
        <v>1</v>
      </c>
      <c r="K5226">
        <v>0</v>
      </c>
      <c r="L5226">
        <v>0</v>
      </c>
      <c r="M5226">
        <v>0</v>
      </c>
    </row>
    <row r="5227" spans="1:13" x14ac:dyDescent="0.2">
      <c r="A5227">
        <v>6600814</v>
      </c>
      <c r="B5227" t="s">
        <v>13408</v>
      </c>
      <c r="C5227" t="s">
        <v>15835</v>
      </c>
      <c r="D5227" t="s">
        <v>15890</v>
      </c>
      <c r="E5227" t="s">
        <v>13410</v>
      </c>
      <c r="F5227" t="s">
        <v>6243</v>
      </c>
      <c r="G5227" t="s">
        <v>15891</v>
      </c>
      <c r="H5227">
        <v>0</v>
      </c>
      <c r="I5227">
        <v>0</v>
      </c>
      <c r="J5227">
        <v>1</v>
      </c>
      <c r="K5227">
        <v>0</v>
      </c>
      <c r="L5227">
        <v>0</v>
      </c>
      <c r="M5227">
        <v>0</v>
      </c>
    </row>
    <row r="5228" spans="1:13" x14ac:dyDescent="0.2">
      <c r="A5228">
        <v>6600822</v>
      </c>
      <c r="B5228" t="s">
        <v>13408</v>
      </c>
      <c r="C5228" t="s">
        <v>15835</v>
      </c>
      <c r="D5228" t="s">
        <v>15892</v>
      </c>
      <c r="E5228" t="s">
        <v>13410</v>
      </c>
      <c r="F5228" t="s">
        <v>6243</v>
      </c>
      <c r="G5228" t="s">
        <v>15893</v>
      </c>
      <c r="H5228">
        <v>0</v>
      </c>
      <c r="I5228">
        <v>0</v>
      </c>
      <c r="J5228">
        <v>1</v>
      </c>
      <c r="K5228">
        <v>0</v>
      </c>
      <c r="L5228">
        <v>0</v>
      </c>
      <c r="M5228">
        <v>0</v>
      </c>
    </row>
    <row r="5229" spans="1:13" x14ac:dyDescent="0.2">
      <c r="A5229">
        <v>6600815</v>
      </c>
      <c r="B5229" t="s">
        <v>13408</v>
      </c>
      <c r="C5229" t="s">
        <v>15835</v>
      </c>
      <c r="D5229" t="s">
        <v>15894</v>
      </c>
      <c r="E5229" t="s">
        <v>13410</v>
      </c>
      <c r="F5229" t="s">
        <v>6243</v>
      </c>
      <c r="G5229" t="s">
        <v>15895</v>
      </c>
      <c r="H5229">
        <v>0</v>
      </c>
      <c r="I5229">
        <v>0</v>
      </c>
      <c r="J5229">
        <v>1</v>
      </c>
      <c r="K5229">
        <v>0</v>
      </c>
      <c r="L5229">
        <v>0</v>
      </c>
      <c r="M5229">
        <v>0</v>
      </c>
    </row>
    <row r="5230" spans="1:13" x14ac:dyDescent="0.2">
      <c r="A5230">
        <v>6610977</v>
      </c>
      <c r="B5230" t="s">
        <v>13408</v>
      </c>
      <c r="C5230" t="s">
        <v>15835</v>
      </c>
      <c r="D5230" t="s">
        <v>15896</v>
      </c>
      <c r="E5230" t="s">
        <v>13410</v>
      </c>
      <c r="F5230" t="s">
        <v>6243</v>
      </c>
      <c r="G5230" t="s">
        <v>15897</v>
      </c>
      <c r="H5230">
        <v>0</v>
      </c>
      <c r="I5230">
        <v>0</v>
      </c>
      <c r="J5230">
        <v>1</v>
      </c>
      <c r="K5230">
        <v>0</v>
      </c>
      <c r="L5230">
        <v>0</v>
      </c>
      <c r="M5230">
        <v>0</v>
      </c>
    </row>
    <row r="5231" spans="1:13" x14ac:dyDescent="0.2">
      <c r="A5231">
        <v>6610978</v>
      </c>
      <c r="B5231" t="s">
        <v>13408</v>
      </c>
      <c r="C5231" t="s">
        <v>15835</v>
      </c>
      <c r="D5231" t="s">
        <v>15898</v>
      </c>
      <c r="E5231" t="s">
        <v>13410</v>
      </c>
      <c r="F5231" t="s">
        <v>6243</v>
      </c>
      <c r="G5231" t="s">
        <v>15899</v>
      </c>
      <c r="H5231">
        <v>0</v>
      </c>
      <c r="I5231">
        <v>0</v>
      </c>
      <c r="J5231">
        <v>1</v>
      </c>
      <c r="K5231">
        <v>0</v>
      </c>
      <c r="L5231">
        <v>0</v>
      </c>
      <c r="M5231">
        <v>0</v>
      </c>
    </row>
    <row r="5232" spans="1:13" x14ac:dyDescent="0.2">
      <c r="A5232">
        <v>6610983</v>
      </c>
      <c r="B5232" t="s">
        <v>13408</v>
      </c>
      <c r="C5232" t="s">
        <v>15835</v>
      </c>
      <c r="D5232" t="s">
        <v>15900</v>
      </c>
      <c r="E5232" t="s">
        <v>13410</v>
      </c>
      <c r="F5232" t="s">
        <v>6243</v>
      </c>
      <c r="G5232" t="s">
        <v>15901</v>
      </c>
      <c r="H5232">
        <v>0</v>
      </c>
      <c r="I5232">
        <v>0</v>
      </c>
      <c r="J5232">
        <v>1</v>
      </c>
      <c r="K5232">
        <v>0</v>
      </c>
      <c r="L5232">
        <v>0</v>
      </c>
      <c r="M5232">
        <v>0</v>
      </c>
    </row>
    <row r="5233" spans="1:13" x14ac:dyDescent="0.2">
      <c r="A5233">
        <v>6610013</v>
      </c>
      <c r="B5233" t="s">
        <v>13408</v>
      </c>
      <c r="C5233" t="s">
        <v>15835</v>
      </c>
      <c r="D5233" t="s">
        <v>15073</v>
      </c>
      <c r="E5233" t="s">
        <v>13410</v>
      </c>
      <c r="F5233" t="s">
        <v>6243</v>
      </c>
      <c r="G5233" t="s">
        <v>15074</v>
      </c>
      <c r="H5233">
        <v>0</v>
      </c>
      <c r="I5233">
        <v>0</v>
      </c>
      <c r="J5233">
        <v>1</v>
      </c>
      <c r="K5233">
        <v>0</v>
      </c>
      <c r="L5233">
        <v>0</v>
      </c>
      <c r="M5233">
        <v>0</v>
      </c>
    </row>
    <row r="5234" spans="1:13" x14ac:dyDescent="0.2">
      <c r="A5234">
        <v>6600873</v>
      </c>
      <c r="B5234" t="s">
        <v>13408</v>
      </c>
      <c r="C5234" t="s">
        <v>15835</v>
      </c>
      <c r="D5234" t="s">
        <v>15902</v>
      </c>
      <c r="E5234" t="s">
        <v>13410</v>
      </c>
      <c r="F5234" t="s">
        <v>6243</v>
      </c>
      <c r="G5234" t="s">
        <v>15903</v>
      </c>
      <c r="H5234">
        <v>0</v>
      </c>
      <c r="I5234">
        <v>0</v>
      </c>
      <c r="J5234">
        <v>0</v>
      </c>
      <c r="K5234">
        <v>0</v>
      </c>
      <c r="L5234">
        <v>0</v>
      </c>
      <c r="M5234">
        <v>0</v>
      </c>
    </row>
    <row r="5235" spans="1:13" x14ac:dyDescent="0.2">
      <c r="A5235">
        <v>6600872</v>
      </c>
      <c r="B5235" t="s">
        <v>13408</v>
      </c>
      <c r="C5235" t="s">
        <v>15835</v>
      </c>
      <c r="D5235" t="s">
        <v>15904</v>
      </c>
      <c r="E5235" t="s">
        <v>13410</v>
      </c>
      <c r="F5235" t="s">
        <v>6243</v>
      </c>
      <c r="G5235" t="s">
        <v>15905</v>
      </c>
      <c r="H5235">
        <v>0</v>
      </c>
      <c r="I5235">
        <v>0</v>
      </c>
      <c r="J5235">
        <v>0</v>
      </c>
      <c r="K5235">
        <v>0</v>
      </c>
      <c r="L5235">
        <v>0</v>
      </c>
      <c r="M5235">
        <v>0</v>
      </c>
    </row>
    <row r="5236" spans="1:13" x14ac:dyDescent="0.2">
      <c r="A5236">
        <v>6610982</v>
      </c>
      <c r="B5236" t="s">
        <v>13408</v>
      </c>
      <c r="C5236" t="s">
        <v>15835</v>
      </c>
      <c r="D5236" t="s">
        <v>15906</v>
      </c>
      <c r="E5236" t="s">
        <v>13410</v>
      </c>
      <c r="F5236" t="s">
        <v>6243</v>
      </c>
      <c r="G5236" t="s">
        <v>15907</v>
      </c>
      <c r="H5236">
        <v>0</v>
      </c>
      <c r="I5236">
        <v>0</v>
      </c>
      <c r="J5236">
        <v>1</v>
      </c>
      <c r="K5236">
        <v>0</v>
      </c>
      <c r="L5236">
        <v>0</v>
      </c>
      <c r="M5236">
        <v>0</v>
      </c>
    </row>
    <row r="5237" spans="1:13" x14ac:dyDescent="0.2">
      <c r="A5237">
        <v>6600074</v>
      </c>
      <c r="B5237" t="s">
        <v>13408</v>
      </c>
      <c r="C5237" t="s">
        <v>15835</v>
      </c>
      <c r="D5237" t="s">
        <v>15908</v>
      </c>
      <c r="E5237" t="s">
        <v>13410</v>
      </c>
      <c r="F5237" t="s">
        <v>6243</v>
      </c>
      <c r="G5237" t="s">
        <v>15909</v>
      </c>
      <c r="H5237">
        <v>0</v>
      </c>
      <c r="I5237">
        <v>0</v>
      </c>
      <c r="J5237">
        <v>0</v>
      </c>
      <c r="K5237">
        <v>0</v>
      </c>
      <c r="L5237">
        <v>0</v>
      </c>
      <c r="M5237">
        <v>0</v>
      </c>
    </row>
    <row r="5238" spans="1:13" x14ac:dyDescent="0.2">
      <c r="A5238">
        <v>6610972</v>
      </c>
      <c r="B5238" t="s">
        <v>13408</v>
      </c>
      <c r="C5238" t="s">
        <v>15835</v>
      </c>
      <c r="D5238" t="s">
        <v>15910</v>
      </c>
      <c r="E5238" t="s">
        <v>13410</v>
      </c>
      <c r="F5238" t="s">
        <v>6243</v>
      </c>
      <c r="G5238" t="s">
        <v>15911</v>
      </c>
      <c r="H5238">
        <v>0</v>
      </c>
      <c r="I5238">
        <v>0</v>
      </c>
      <c r="J5238">
        <v>1</v>
      </c>
      <c r="K5238">
        <v>0</v>
      </c>
      <c r="L5238">
        <v>0</v>
      </c>
      <c r="M5238">
        <v>0</v>
      </c>
    </row>
    <row r="5239" spans="1:13" x14ac:dyDescent="0.2">
      <c r="A5239">
        <v>6610024</v>
      </c>
      <c r="B5239" t="s">
        <v>13408</v>
      </c>
      <c r="C5239" t="s">
        <v>15835</v>
      </c>
      <c r="D5239" t="s">
        <v>15912</v>
      </c>
      <c r="E5239" t="s">
        <v>13410</v>
      </c>
      <c r="F5239" t="s">
        <v>6243</v>
      </c>
      <c r="G5239" t="s">
        <v>15913</v>
      </c>
      <c r="H5239">
        <v>0</v>
      </c>
      <c r="I5239">
        <v>0</v>
      </c>
      <c r="J5239">
        <v>1</v>
      </c>
      <c r="K5239">
        <v>0</v>
      </c>
      <c r="L5239">
        <v>0</v>
      </c>
      <c r="M5239">
        <v>0</v>
      </c>
    </row>
    <row r="5240" spans="1:13" x14ac:dyDescent="0.2">
      <c r="A5240">
        <v>6600808</v>
      </c>
      <c r="B5240" t="s">
        <v>13408</v>
      </c>
      <c r="C5240" t="s">
        <v>15835</v>
      </c>
      <c r="D5240" t="s">
        <v>15914</v>
      </c>
      <c r="E5240" t="s">
        <v>13410</v>
      </c>
      <c r="F5240" t="s">
        <v>6243</v>
      </c>
      <c r="G5240" t="s">
        <v>15915</v>
      </c>
      <c r="H5240">
        <v>1</v>
      </c>
      <c r="I5240">
        <v>0</v>
      </c>
      <c r="J5240">
        <v>1</v>
      </c>
      <c r="K5240">
        <v>0</v>
      </c>
      <c r="L5240">
        <v>0</v>
      </c>
      <c r="M5240">
        <v>0</v>
      </c>
    </row>
    <row r="5241" spans="1:13" x14ac:dyDescent="0.2">
      <c r="A5241">
        <v>6610976</v>
      </c>
      <c r="B5241" t="s">
        <v>13408</v>
      </c>
      <c r="C5241" t="s">
        <v>15835</v>
      </c>
      <c r="D5241" t="s">
        <v>15916</v>
      </c>
      <c r="E5241" t="s">
        <v>13410</v>
      </c>
      <c r="F5241" t="s">
        <v>6243</v>
      </c>
      <c r="G5241" t="s">
        <v>15917</v>
      </c>
      <c r="H5241">
        <v>1</v>
      </c>
      <c r="I5241">
        <v>0</v>
      </c>
      <c r="J5241">
        <v>1</v>
      </c>
      <c r="K5241">
        <v>0</v>
      </c>
      <c r="L5241">
        <v>0</v>
      </c>
      <c r="M5241">
        <v>0</v>
      </c>
    </row>
    <row r="5242" spans="1:13" x14ac:dyDescent="0.2">
      <c r="A5242">
        <v>6600866</v>
      </c>
      <c r="B5242" t="s">
        <v>13408</v>
      </c>
      <c r="C5242" t="s">
        <v>15835</v>
      </c>
      <c r="D5242" t="s">
        <v>15151</v>
      </c>
      <c r="E5242" t="s">
        <v>13410</v>
      </c>
      <c r="F5242" t="s">
        <v>6243</v>
      </c>
      <c r="G5242" t="s">
        <v>15918</v>
      </c>
      <c r="H5242">
        <v>0</v>
      </c>
      <c r="I5242">
        <v>0</v>
      </c>
      <c r="J5242">
        <v>0</v>
      </c>
      <c r="K5242">
        <v>0</v>
      </c>
      <c r="L5242">
        <v>0</v>
      </c>
      <c r="M5242">
        <v>0</v>
      </c>
    </row>
    <row r="5243" spans="1:13" x14ac:dyDescent="0.2">
      <c r="A5243">
        <v>6610952</v>
      </c>
      <c r="B5243" t="s">
        <v>13408</v>
      </c>
      <c r="C5243" t="s">
        <v>15835</v>
      </c>
      <c r="D5243" t="s">
        <v>15919</v>
      </c>
      <c r="E5243" t="s">
        <v>13410</v>
      </c>
      <c r="F5243" t="s">
        <v>6243</v>
      </c>
      <c r="G5243" t="s">
        <v>15920</v>
      </c>
      <c r="H5243">
        <v>0</v>
      </c>
      <c r="I5243">
        <v>0</v>
      </c>
      <c r="J5243">
        <v>1</v>
      </c>
      <c r="K5243">
        <v>0</v>
      </c>
      <c r="L5243">
        <v>0</v>
      </c>
      <c r="M5243">
        <v>0</v>
      </c>
    </row>
    <row r="5244" spans="1:13" x14ac:dyDescent="0.2">
      <c r="A5244">
        <v>6610975</v>
      </c>
      <c r="B5244" t="s">
        <v>13408</v>
      </c>
      <c r="C5244" t="s">
        <v>15835</v>
      </c>
      <c r="D5244" t="s">
        <v>15921</v>
      </c>
      <c r="E5244" t="s">
        <v>13410</v>
      </c>
      <c r="F5244" t="s">
        <v>6243</v>
      </c>
      <c r="G5244" t="s">
        <v>15922</v>
      </c>
      <c r="H5244">
        <v>0</v>
      </c>
      <c r="I5244">
        <v>0</v>
      </c>
      <c r="J5244">
        <v>1</v>
      </c>
      <c r="K5244">
        <v>0</v>
      </c>
      <c r="L5244">
        <v>0</v>
      </c>
      <c r="M5244">
        <v>0</v>
      </c>
    </row>
    <row r="5245" spans="1:13" x14ac:dyDescent="0.2">
      <c r="A5245">
        <v>6600811</v>
      </c>
      <c r="B5245" t="s">
        <v>13408</v>
      </c>
      <c r="C5245" t="s">
        <v>15835</v>
      </c>
      <c r="D5245" t="s">
        <v>15923</v>
      </c>
      <c r="E5245" t="s">
        <v>13410</v>
      </c>
      <c r="F5245" t="s">
        <v>6243</v>
      </c>
      <c r="G5245" t="s">
        <v>15924</v>
      </c>
      <c r="H5245">
        <v>0</v>
      </c>
      <c r="I5245">
        <v>0</v>
      </c>
      <c r="J5245">
        <v>1</v>
      </c>
      <c r="K5245">
        <v>0</v>
      </c>
      <c r="L5245">
        <v>0</v>
      </c>
      <c r="M5245">
        <v>0</v>
      </c>
    </row>
    <row r="5246" spans="1:13" x14ac:dyDescent="0.2">
      <c r="A5246">
        <v>6600881</v>
      </c>
      <c r="B5246" t="s">
        <v>13408</v>
      </c>
      <c r="C5246" t="s">
        <v>15835</v>
      </c>
      <c r="D5246" t="s">
        <v>8395</v>
      </c>
      <c r="E5246" t="s">
        <v>13410</v>
      </c>
      <c r="F5246" t="s">
        <v>6243</v>
      </c>
      <c r="G5246" t="s">
        <v>8396</v>
      </c>
      <c r="H5246">
        <v>0</v>
      </c>
      <c r="I5246">
        <v>0</v>
      </c>
      <c r="J5246">
        <v>1</v>
      </c>
      <c r="K5246">
        <v>0</v>
      </c>
      <c r="L5246">
        <v>0</v>
      </c>
      <c r="M5246">
        <v>0</v>
      </c>
    </row>
    <row r="5247" spans="1:13" x14ac:dyDescent="0.2">
      <c r="A5247">
        <v>6600882</v>
      </c>
      <c r="B5247" t="s">
        <v>13408</v>
      </c>
      <c r="C5247" t="s">
        <v>15835</v>
      </c>
      <c r="D5247" t="s">
        <v>15925</v>
      </c>
      <c r="E5247" t="s">
        <v>13410</v>
      </c>
      <c r="F5247" t="s">
        <v>6243</v>
      </c>
      <c r="G5247" t="s">
        <v>15926</v>
      </c>
      <c r="H5247">
        <v>0</v>
      </c>
      <c r="I5247">
        <v>0</v>
      </c>
      <c r="J5247">
        <v>1</v>
      </c>
      <c r="K5247">
        <v>0</v>
      </c>
      <c r="L5247">
        <v>0</v>
      </c>
      <c r="M5247">
        <v>0</v>
      </c>
    </row>
    <row r="5248" spans="1:13" x14ac:dyDescent="0.2">
      <c r="A5248">
        <v>6600082</v>
      </c>
      <c r="B5248" t="s">
        <v>13408</v>
      </c>
      <c r="C5248" t="s">
        <v>15835</v>
      </c>
      <c r="D5248" t="s">
        <v>15927</v>
      </c>
      <c r="E5248" t="s">
        <v>13410</v>
      </c>
      <c r="F5248" t="s">
        <v>6243</v>
      </c>
      <c r="G5248" t="s">
        <v>15928</v>
      </c>
      <c r="H5248">
        <v>0</v>
      </c>
      <c r="I5248">
        <v>0</v>
      </c>
      <c r="J5248">
        <v>0</v>
      </c>
      <c r="K5248">
        <v>0</v>
      </c>
      <c r="L5248">
        <v>0</v>
      </c>
      <c r="M5248">
        <v>0</v>
      </c>
    </row>
    <row r="5249" spans="1:13" x14ac:dyDescent="0.2">
      <c r="A5249">
        <v>6600094</v>
      </c>
      <c r="B5249" t="s">
        <v>13408</v>
      </c>
      <c r="C5249" t="s">
        <v>15835</v>
      </c>
      <c r="D5249" t="s">
        <v>7555</v>
      </c>
      <c r="E5249" t="s">
        <v>13410</v>
      </c>
      <c r="F5249" t="s">
        <v>6243</v>
      </c>
      <c r="G5249" t="s">
        <v>7556</v>
      </c>
      <c r="H5249">
        <v>0</v>
      </c>
      <c r="I5249">
        <v>0</v>
      </c>
      <c r="J5249">
        <v>1</v>
      </c>
      <c r="K5249">
        <v>0</v>
      </c>
      <c r="L5249">
        <v>0</v>
      </c>
      <c r="M5249">
        <v>0</v>
      </c>
    </row>
    <row r="5250" spans="1:13" x14ac:dyDescent="0.2">
      <c r="A5250">
        <v>6600071</v>
      </c>
      <c r="B5250" t="s">
        <v>13408</v>
      </c>
      <c r="C5250" t="s">
        <v>15835</v>
      </c>
      <c r="D5250" t="s">
        <v>15929</v>
      </c>
      <c r="E5250" t="s">
        <v>13410</v>
      </c>
      <c r="F5250" t="s">
        <v>6243</v>
      </c>
      <c r="G5250" t="s">
        <v>15930</v>
      </c>
      <c r="H5250">
        <v>0</v>
      </c>
      <c r="I5250">
        <v>0</v>
      </c>
      <c r="J5250">
        <v>1</v>
      </c>
      <c r="K5250">
        <v>0</v>
      </c>
      <c r="L5250">
        <v>0</v>
      </c>
      <c r="M5250">
        <v>0</v>
      </c>
    </row>
    <row r="5251" spans="1:13" x14ac:dyDescent="0.2">
      <c r="A5251">
        <v>6610973</v>
      </c>
      <c r="B5251" t="s">
        <v>13408</v>
      </c>
      <c r="C5251" t="s">
        <v>15835</v>
      </c>
      <c r="D5251" t="s">
        <v>15931</v>
      </c>
      <c r="E5251" t="s">
        <v>13410</v>
      </c>
      <c r="F5251" t="s">
        <v>6243</v>
      </c>
      <c r="G5251" t="s">
        <v>15932</v>
      </c>
      <c r="H5251">
        <v>0</v>
      </c>
      <c r="I5251">
        <v>0</v>
      </c>
      <c r="J5251">
        <v>0</v>
      </c>
      <c r="K5251">
        <v>0</v>
      </c>
      <c r="L5251">
        <v>0</v>
      </c>
      <c r="M5251">
        <v>0</v>
      </c>
    </row>
    <row r="5252" spans="1:13" x14ac:dyDescent="0.2">
      <c r="A5252">
        <v>6600823</v>
      </c>
      <c r="B5252" t="s">
        <v>13408</v>
      </c>
      <c r="C5252" t="s">
        <v>15835</v>
      </c>
      <c r="D5252" t="s">
        <v>15933</v>
      </c>
      <c r="E5252" t="s">
        <v>13410</v>
      </c>
      <c r="F5252" t="s">
        <v>6243</v>
      </c>
      <c r="G5252" t="s">
        <v>15934</v>
      </c>
      <c r="H5252">
        <v>0</v>
      </c>
      <c r="I5252">
        <v>0</v>
      </c>
      <c r="J5252">
        <v>1</v>
      </c>
      <c r="K5252">
        <v>0</v>
      </c>
      <c r="L5252">
        <v>0</v>
      </c>
      <c r="M5252">
        <v>0</v>
      </c>
    </row>
    <row r="5253" spans="1:13" x14ac:dyDescent="0.2">
      <c r="A5253">
        <v>6610963</v>
      </c>
      <c r="B5253" t="s">
        <v>13408</v>
      </c>
      <c r="C5253" t="s">
        <v>15835</v>
      </c>
      <c r="D5253" t="s">
        <v>15935</v>
      </c>
      <c r="E5253" t="s">
        <v>13410</v>
      </c>
      <c r="F5253" t="s">
        <v>6243</v>
      </c>
      <c r="G5253" t="s">
        <v>10821</v>
      </c>
      <c r="H5253">
        <v>0</v>
      </c>
      <c r="I5253">
        <v>0</v>
      </c>
      <c r="J5253">
        <v>0</v>
      </c>
      <c r="K5253">
        <v>0</v>
      </c>
      <c r="L5253">
        <v>0</v>
      </c>
      <c r="M5253">
        <v>0</v>
      </c>
    </row>
    <row r="5254" spans="1:13" x14ac:dyDescent="0.2">
      <c r="A5254">
        <v>6600876</v>
      </c>
      <c r="B5254" t="s">
        <v>13408</v>
      </c>
      <c r="C5254" t="s">
        <v>15835</v>
      </c>
      <c r="D5254" t="s">
        <v>15936</v>
      </c>
      <c r="E5254" t="s">
        <v>13410</v>
      </c>
      <c r="F5254" t="s">
        <v>6243</v>
      </c>
      <c r="G5254" t="s">
        <v>9503</v>
      </c>
      <c r="H5254">
        <v>0</v>
      </c>
      <c r="I5254">
        <v>0</v>
      </c>
      <c r="J5254">
        <v>1</v>
      </c>
      <c r="K5254">
        <v>0</v>
      </c>
      <c r="L5254">
        <v>0</v>
      </c>
      <c r="M5254">
        <v>0</v>
      </c>
    </row>
    <row r="5255" spans="1:13" x14ac:dyDescent="0.2">
      <c r="A5255">
        <v>6610025</v>
      </c>
      <c r="B5255" t="s">
        <v>13408</v>
      </c>
      <c r="C5255" t="s">
        <v>15835</v>
      </c>
      <c r="D5255" t="s">
        <v>9223</v>
      </c>
      <c r="E5255" t="s">
        <v>13410</v>
      </c>
      <c r="F5255" t="s">
        <v>6243</v>
      </c>
      <c r="G5255" t="s">
        <v>9224</v>
      </c>
      <c r="H5255">
        <v>0</v>
      </c>
      <c r="I5255">
        <v>0</v>
      </c>
      <c r="J5255">
        <v>1</v>
      </c>
      <c r="K5255">
        <v>0</v>
      </c>
      <c r="L5255">
        <v>0</v>
      </c>
      <c r="M5255">
        <v>0</v>
      </c>
    </row>
    <row r="5256" spans="1:13" x14ac:dyDescent="0.2">
      <c r="A5256">
        <v>6600871</v>
      </c>
      <c r="B5256" t="s">
        <v>13408</v>
      </c>
      <c r="C5256" t="s">
        <v>15835</v>
      </c>
      <c r="D5256" t="s">
        <v>15937</v>
      </c>
      <c r="E5256" t="s">
        <v>13410</v>
      </c>
      <c r="F5256" t="s">
        <v>6243</v>
      </c>
      <c r="G5256" t="s">
        <v>15938</v>
      </c>
      <c r="H5256">
        <v>0</v>
      </c>
      <c r="I5256">
        <v>0</v>
      </c>
      <c r="J5256">
        <v>0</v>
      </c>
      <c r="K5256">
        <v>0</v>
      </c>
      <c r="L5256">
        <v>0</v>
      </c>
      <c r="M5256">
        <v>0</v>
      </c>
    </row>
    <row r="5257" spans="1:13" x14ac:dyDescent="0.2">
      <c r="A5257">
        <v>6610951</v>
      </c>
      <c r="B5257" t="s">
        <v>13408</v>
      </c>
      <c r="C5257" t="s">
        <v>15835</v>
      </c>
      <c r="D5257" t="s">
        <v>9843</v>
      </c>
      <c r="E5257" t="s">
        <v>13410</v>
      </c>
      <c r="F5257" t="s">
        <v>6243</v>
      </c>
      <c r="G5257" t="s">
        <v>9844</v>
      </c>
      <c r="H5257">
        <v>0</v>
      </c>
      <c r="I5257">
        <v>0</v>
      </c>
      <c r="J5257">
        <v>1</v>
      </c>
      <c r="K5257">
        <v>0</v>
      </c>
      <c r="L5257">
        <v>0</v>
      </c>
      <c r="M5257">
        <v>0</v>
      </c>
    </row>
    <row r="5258" spans="1:13" x14ac:dyDescent="0.2">
      <c r="A5258">
        <v>6610002</v>
      </c>
      <c r="B5258" t="s">
        <v>13408</v>
      </c>
      <c r="C5258" t="s">
        <v>15835</v>
      </c>
      <c r="D5258" t="s">
        <v>15939</v>
      </c>
      <c r="E5258" t="s">
        <v>13410</v>
      </c>
      <c r="F5258" t="s">
        <v>6243</v>
      </c>
      <c r="G5258" t="s">
        <v>15940</v>
      </c>
      <c r="H5258">
        <v>0</v>
      </c>
      <c r="I5258">
        <v>0</v>
      </c>
      <c r="J5258">
        <v>1</v>
      </c>
      <c r="K5258">
        <v>0</v>
      </c>
      <c r="L5258">
        <v>0</v>
      </c>
      <c r="M5258">
        <v>0</v>
      </c>
    </row>
    <row r="5259" spans="1:13" x14ac:dyDescent="0.2">
      <c r="A5259">
        <v>6610001</v>
      </c>
      <c r="B5259" t="s">
        <v>13408</v>
      </c>
      <c r="C5259" t="s">
        <v>15835</v>
      </c>
      <c r="D5259" t="s">
        <v>15941</v>
      </c>
      <c r="E5259" t="s">
        <v>13410</v>
      </c>
      <c r="F5259" t="s">
        <v>6243</v>
      </c>
      <c r="G5259" t="s">
        <v>15942</v>
      </c>
      <c r="H5259">
        <v>0</v>
      </c>
      <c r="I5259">
        <v>0</v>
      </c>
      <c r="J5259">
        <v>1</v>
      </c>
      <c r="K5259">
        <v>0</v>
      </c>
      <c r="L5259">
        <v>0</v>
      </c>
      <c r="M5259">
        <v>0</v>
      </c>
    </row>
    <row r="5260" spans="1:13" x14ac:dyDescent="0.2">
      <c r="A5260">
        <v>6600858</v>
      </c>
      <c r="B5260" t="s">
        <v>13408</v>
      </c>
      <c r="C5260" t="s">
        <v>15835</v>
      </c>
      <c r="D5260" t="s">
        <v>15943</v>
      </c>
      <c r="E5260" t="s">
        <v>13410</v>
      </c>
      <c r="F5260" t="s">
        <v>6243</v>
      </c>
      <c r="G5260" t="s">
        <v>15944</v>
      </c>
      <c r="H5260">
        <v>0</v>
      </c>
      <c r="I5260">
        <v>0</v>
      </c>
      <c r="J5260">
        <v>1</v>
      </c>
      <c r="K5260">
        <v>0</v>
      </c>
      <c r="L5260">
        <v>0</v>
      </c>
      <c r="M5260">
        <v>0</v>
      </c>
    </row>
    <row r="5261" spans="1:13" x14ac:dyDescent="0.2">
      <c r="A5261">
        <v>6610965</v>
      </c>
      <c r="B5261" t="s">
        <v>13408</v>
      </c>
      <c r="C5261" t="s">
        <v>15835</v>
      </c>
      <c r="D5261" t="s">
        <v>15945</v>
      </c>
      <c r="E5261" t="s">
        <v>13410</v>
      </c>
      <c r="F5261" t="s">
        <v>6243</v>
      </c>
      <c r="G5261" t="s">
        <v>15946</v>
      </c>
      <c r="H5261">
        <v>0</v>
      </c>
      <c r="I5261">
        <v>0</v>
      </c>
      <c r="J5261">
        <v>1</v>
      </c>
      <c r="K5261">
        <v>0</v>
      </c>
      <c r="L5261">
        <v>0</v>
      </c>
      <c r="M5261">
        <v>0</v>
      </c>
    </row>
    <row r="5262" spans="1:13" x14ac:dyDescent="0.2">
      <c r="A5262">
        <v>6610046</v>
      </c>
      <c r="B5262" t="s">
        <v>13408</v>
      </c>
      <c r="C5262" t="s">
        <v>15835</v>
      </c>
      <c r="D5262" t="s">
        <v>15947</v>
      </c>
      <c r="E5262" t="s">
        <v>13410</v>
      </c>
      <c r="F5262" t="s">
        <v>6243</v>
      </c>
      <c r="G5262" t="s">
        <v>15948</v>
      </c>
      <c r="H5262">
        <v>0</v>
      </c>
      <c r="I5262">
        <v>0</v>
      </c>
      <c r="J5262">
        <v>1</v>
      </c>
      <c r="K5262">
        <v>0</v>
      </c>
      <c r="L5262">
        <v>0</v>
      </c>
      <c r="M5262">
        <v>0</v>
      </c>
    </row>
    <row r="5263" spans="1:13" x14ac:dyDescent="0.2">
      <c r="A5263">
        <v>6610042</v>
      </c>
      <c r="B5263" t="s">
        <v>13408</v>
      </c>
      <c r="C5263" t="s">
        <v>15835</v>
      </c>
      <c r="D5263" t="s">
        <v>6361</v>
      </c>
      <c r="E5263" t="s">
        <v>13410</v>
      </c>
      <c r="F5263" t="s">
        <v>6243</v>
      </c>
      <c r="G5263" t="s">
        <v>6362</v>
      </c>
      <c r="H5263">
        <v>0</v>
      </c>
      <c r="I5263">
        <v>0</v>
      </c>
      <c r="J5263">
        <v>1</v>
      </c>
      <c r="K5263">
        <v>0</v>
      </c>
      <c r="L5263">
        <v>0</v>
      </c>
      <c r="M5263">
        <v>0</v>
      </c>
    </row>
    <row r="5264" spans="1:13" x14ac:dyDescent="0.2">
      <c r="A5264">
        <v>6600092</v>
      </c>
      <c r="B5264" t="s">
        <v>13408</v>
      </c>
      <c r="C5264" t="s">
        <v>15835</v>
      </c>
      <c r="D5264" t="s">
        <v>6471</v>
      </c>
      <c r="E5264" t="s">
        <v>13410</v>
      </c>
      <c r="F5264" t="s">
        <v>6243</v>
      </c>
      <c r="G5264" t="s">
        <v>6472</v>
      </c>
      <c r="H5264">
        <v>0</v>
      </c>
      <c r="I5264">
        <v>0</v>
      </c>
      <c r="J5264">
        <v>0</v>
      </c>
      <c r="K5264">
        <v>0</v>
      </c>
      <c r="L5264">
        <v>0</v>
      </c>
      <c r="M5264">
        <v>0</v>
      </c>
    </row>
    <row r="5265" spans="1:13" x14ac:dyDescent="0.2">
      <c r="A5265">
        <v>6600867</v>
      </c>
      <c r="B5265" t="s">
        <v>13408</v>
      </c>
      <c r="C5265" t="s">
        <v>15835</v>
      </c>
      <c r="D5265" t="s">
        <v>15949</v>
      </c>
      <c r="E5265" t="s">
        <v>13410</v>
      </c>
      <c r="F5265" t="s">
        <v>6243</v>
      </c>
      <c r="G5265" t="s">
        <v>15950</v>
      </c>
      <c r="H5265">
        <v>0</v>
      </c>
      <c r="I5265">
        <v>0</v>
      </c>
      <c r="J5265">
        <v>0</v>
      </c>
      <c r="K5265">
        <v>0</v>
      </c>
      <c r="L5265">
        <v>0</v>
      </c>
      <c r="M5265">
        <v>0</v>
      </c>
    </row>
    <row r="5266" spans="1:13" x14ac:dyDescent="0.2">
      <c r="A5266">
        <v>6600083</v>
      </c>
      <c r="B5266" t="s">
        <v>13408</v>
      </c>
      <c r="C5266" t="s">
        <v>15835</v>
      </c>
      <c r="D5266" t="s">
        <v>10213</v>
      </c>
      <c r="E5266" t="s">
        <v>13410</v>
      </c>
      <c r="F5266" t="s">
        <v>6243</v>
      </c>
      <c r="G5266" t="s">
        <v>15951</v>
      </c>
      <c r="H5266">
        <v>0</v>
      </c>
      <c r="I5266">
        <v>0</v>
      </c>
      <c r="J5266">
        <v>1</v>
      </c>
      <c r="K5266">
        <v>0</v>
      </c>
      <c r="L5266">
        <v>0</v>
      </c>
      <c r="M5266">
        <v>0</v>
      </c>
    </row>
    <row r="5267" spans="1:13" x14ac:dyDescent="0.2">
      <c r="A5267">
        <v>6610961</v>
      </c>
      <c r="B5267" t="s">
        <v>13408</v>
      </c>
      <c r="C5267" t="s">
        <v>15835</v>
      </c>
      <c r="D5267" t="s">
        <v>15952</v>
      </c>
      <c r="E5267" t="s">
        <v>13410</v>
      </c>
      <c r="F5267" t="s">
        <v>6243</v>
      </c>
      <c r="G5267" t="s">
        <v>15953</v>
      </c>
      <c r="H5267">
        <v>0</v>
      </c>
      <c r="I5267">
        <v>0</v>
      </c>
      <c r="J5267">
        <v>1</v>
      </c>
      <c r="K5267">
        <v>0</v>
      </c>
      <c r="L5267">
        <v>0</v>
      </c>
      <c r="M5267">
        <v>0</v>
      </c>
    </row>
    <row r="5268" spans="1:13" x14ac:dyDescent="0.2">
      <c r="A5268">
        <v>6610003</v>
      </c>
      <c r="B5268" t="s">
        <v>13408</v>
      </c>
      <c r="C5268" t="s">
        <v>15835</v>
      </c>
      <c r="D5268" t="s">
        <v>15954</v>
      </c>
      <c r="E5268" t="s">
        <v>13410</v>
      </c>
      <c r="F5268" t="s">
        <v>6243</v>
      </c>
      <c r="G5268" t="s">
        <v>15955</v>
      </c>
      <c r="H5268">
        <v>0</v>
      </c>
      <c r="I5268">
        <v>0</v>
      </c>
      <c r="J5268">
        <v>1</v>
      </c>
      <c r="K5268">
        <v>0</v>
      </c>
      <c r="L5268">
        <v>0</v>
      </c>
      <c r="M5268">
        <v>0</v>
      </c>
    </row>
    <row r="5269" spans="1:13" x14ac:dyDescent="0.2">
      <c r="A5269">
        <v>6600851</v>
      </c>
      <c r="B5269" t="s">
        <v>13408</v>
      </c>
      <c r="C5269" t="s">
        <v>15835</v>
      </c>
      <c r="D5269" t="s">
        <v>15956</v>
      </c>
      <c r="E5269" t="s">
        <v>13410</v>
      </c>
      <c r="F5269" t="s">
        <v>6243</v>
      </c>
      <c r="G5269" t="s">
        <v>15957</v>
      </c>
      <c r="H5269">
        <v>0</v>
      </c>
      <c r="I5269">
        <v>0</v>
      </c>
      <c r="J5269">
        <v>1</v>
      </c>
      <c r="K5269">
        <v>0</v>
      </c>
      <c r="L5269">
        <v>0</v>
      </c>
      <c r="M5269">
        <v>0</v>
      </c>
    </row>
    <row r="5270" spans="1:13" x14ac:dyDescent="0.2">
      <c r="A5270">
        <v>6600091</v>
      </c>
      <c r="B5270" t="s">
        <v>13408</v>
      </c>
      <c r="C5270" t="s">
        <v>15835</v>
      </c>
      <c r="D5270" t="s">
        <v>15958</v>
      </c>
      <c r="E5270" t="s">
        <v>13410</v>
      </c>
      <c r="F5270" t="s">
        <v>6243</v>
      </c>
      <c r="G5270" t="s">
        <v>15959</v>
      </c>
      <c r="H5270">
        <v>0</v>
      </c>
      <c r="I5270">
        <v>0</v>
      </c>
      <c r="J5270">
        <v>0</v>
      </c>
      <c r="K5270">
        <v>0</v>
      </c>
      <c r="L5270">
        <v>0</v>
      </c>
      <c r="M5270">
        <v>0</v>
      </c>
    </row>
    <row r="5271" spans="1:13" x14ac:dyDescent="0.2">
      <c r="A5271">
        <v>6600802</v>
      </c>
      <c r="B5271" t="s">
        <v>13408</v>
      </c>
      <c r="C5271" t="s">
        <v>15835</v>
      </c>
      <c r="D5271" t="s">
        <v>15960</v>
      </c>
      <c r="E5271" t="s">
        <v>13410</v>
      </c>
      <c r="F5271" t="s">
        <v>6243</v>
      </c>
      <c r="G5271" t="s">
        <v>15961</v>
      </c>
      <c r="H5271">
        <v>0</v>
      </c>
      <c r="I5271">
        <v>0</v>
      </c>
      <c r="J5271">
        <v>1</v>
      </c>
      <c r="K5271">
        <v>0</v>
      </c>
      <c r="L5271">
        <v>0</v>
      </c>
      <c r="M5271">
        <v>0</v>
      </c>
    </row>
    <row r="5272" spans="1:13" x14ac:dyDescent="0.2">
      <c r="A5272">
        <v>6600801</v>
      </c>
      <c r="B5272" t="s">
        <v>13408</v>
      </c>
      <c r="C5272" t="s">
        <v>15835</v>
      </c>
      <c r="D5272" t="s">
        <v>15962</v>
      </c>
      <c r="E5272" t="s">
        <v>13410</v>
      </c>
      <c r="F5272" t="s">
        <v>6243</v>
      </c>
      <c r="G5272" t="s">
        <v>15963</v>
      </c>
      <c r="H5272">
        <v>0</v>
      </c>
      <c r="I5272">
        <v>0</v>
      </c>
      <c r="J5272">
        <v>1</v>
      </c>
      <c r="K5272">
        <v>0</v>
      </c>
      <c r="L5272">
        <v>0</v>
      </c>
      <c r="M5272">
        <v>0</v>
      </c>
    </row>
    <row r="5273" spans="1:13" x14ac:dyDescent="0.2">
      <c r="A5273">
        <v>6600807</v>
      </c>
      <c r="B5273" t="s">
        <v>13408</v>
      </c>
      <c r="C5273" t="s">
        <v>15835</v>
      </c>
      <c r="D5273" t="s">
        <v>15964</v>
      </c>
      <c r="E5273" t="s">
        <v>13410</v>
      </c>
      <c r="F5273" t="s">
        <v>6243</v>
      </c>
      <c r="G5273" t="s">
        <v>15965</v>
      </c>
      <c r="H5273">
        <v>0</v>
      </c>
      <c r="I5273">
        <v>0</v>
      </c>
      <c r="J5273">
        <v>1</v>
      </c>
      <c r="K5273">
        <v>0</v>
      </c>
      <c r="L5273">
        <v>0</v>
      </c>
      <c r="M5273">
        <v>0</v>
      </c>
    </row>
    <row r="5274" spans="1:13" x14ac:dyDescent="0.2">
      <c r="A5274">
        <v>6600803</v>
      </c>
      <c r="B5274" t="s">
        <v>13408</v>
      </c>
      <c r="C5274" t="s">
        <v>15835</v>
      </c>
      <c r="D5274" t="s">
        <v>15966</v>
      </c>
      <c r="E5274" t="s">
        <v>13410</v>
      </c>
      <c r="F5274" t="s">
        <v>6243</v>
      </c>
      <c r="G5274" t="s">
        <v>15967</v>
      </c>
      <c r="H5274">
        <v>0</v>
      </c>
      <c r="I5274">
        <v>0</v>
      </c>
      <c r="J5274">
        <v>1</v>
      </c>
      <c r="K5274">
        <v>0</v>
      </c>
      <c r="L5274">
        <v>0</v>
      </c>
      <c r="M5274">
        <v>0</v>
      </c>
    </row>
    <row r="5275" spans="1:13" x14ac:dyDescent="0.2">
      <c r="A5275">
        <v>6600073</v>
      </c>
      <c r="B5275" t="s">
        <v>13408</v>
      </c>
      <c r="C5275" t="s">
        <v>15835</v>
      </c>
      <c r="D5275" t="s">
        <v>15968</v>
      </c>
      <c r="E5275" t="s">
        <v>13410</v>
      </c>
      <c r="F5275" t="s">
        <v>6243</v>
      </c>
      <c r="G5275" t="s">
        <v>15969</v>
      </c>
      <c r="H5275">
        <v>0</v>
      </c>
      <c r="I5275">
        <v>0</v>
      </c>
      <c r="J5275">
        <v>0</v>
      </c>
      <c r="K5275">
        <v>0</v>
      </c>
      <c r="L5275">
        <v>0</v>
      </c>
      <c r="M5275">
        <v>0</v>
      </c>
    </row>
    <row r="5276" spans="1:13" x14ac:dyDescent="0.2">
      <c r="A5276">
        <v>6610974</v>
      </c>
      <c r="B5276" t="s">
        <v>13408</v>
      </c>
      <c r="C5276" t="s">
        <v>15835</v>
      </c>
      <c r="D5276" t="s">
        <v>12896</v>
      </c>
      <c r="E5276" t="s">
        <v>13410</v>
      </c>
      <c r="F5276" t="s">
        <v>6243</v>
      </c>
      <c r="G5276" t="s">
        <v>15970</v>
      </c>
      <c r="H5276">
        <v>0</v>
      </c>
      <c r="I5276">
        <v>0</v>
      </c>
      <c r="J5276">
        <v>1</v>
      </c>
      <c r="K5276">
        <v>0</v>
      </c>
      <c r="L5276">
        <v>0</v>
      </c>
      <c r="M5276">
        <v>0</v>
      </c>
    </row>
    <row r="5277" spans="1:13" x14ac:dyDescent="0.2">
      <c r="A5277">
        <v>6600052</v>
      </c>
      <c r="B5277" t="s">
        <v>13408</v>
      </c>
      <c r="C5277" t="s">
        <v>15835</v>
      </c>
      <c r="D5277" t="s">
        <v>15971</v>
      </c>
      <c r="E5277" t="s">
        <v>13410</v>
      </c>
      <c r="F5277" t="s">
        <v>6243</v>
      </c>
      <c r="G5277" t="s">
        <v>15972</v>
      </c>
      <c r="H5277">
        <v>0</v>
      </c>
      <c r="I5277">
        <v>0</v>
      </c>
      <c r="J5277">
        <v>1</v>
      </c>
      <c r="K5277">
        <v>0</v>
      </c>
      <c r="L5277">
        <v>0</v>
      </c>
      <c r="M5277">
        <v>0</v>
      </c>
    </row>
    <row r="5278" spans="1:13" x14ac:dyDescent="0.2">
      <c r="A5278">
        <v>6600093</v>
      </c>
      <c r="B5278" t="s">
        <v>13408</v>
      </c>
      <c r="C5278" t="s">
        <v>15835</v>
      </c>
      <c r="D5278" t="s">
        <v>15973</v>
      </c>
      <c r="E5278" t="s">
        <v>13410</v>
      </c>
      <c r="F5278" t="s">
        <v>6243</v>
      </c>
      <c r="G5278" t="s">
        <v>15974</v>
      </c>
      <c r="H5278">
        <v>0</v>
      </c>
      <c r="I5278">
        <v>0</v>
      </c>
      <c r="J5278">
        <v>0</v>
      </c>
      <c r="K5278">
        <v>0</v>
      </c>
      <c r="L5278">
        <v>0</v>
      </c>
      <c r="M5278">
        <v>0</v>
      </c>
    </row>
    <row r="5279" spans="1:13" x14ac:dyDescent="0.2">
      <c r="A5279">
        <v>6610966</v>
      </c>
      <c r="B5279" t="s">
        <v>13408</v>
      </c>
      <c r="C5279" t="s">
        <v>15835</v>
      </c>
      <c r="D5279" t="s">
        <v>15975</v>
      </c>
      <c r="E5279" t="s">
        <v>13410</v>
      </c>
      <c r="F5279" t="s">
        <v>6243</v>
      </c>
      <c r="G5279" t="s">
        <v>15976</v>
      </c>
      <c r="H5279">
        <v>0</v>
      </c>
      <c r="I5279">
        <v>0</v>
      </c>
      <c r="J5279">
        <v>1</v>
      </c>
      <c r="K5279">
        <v>0</v>
      </c>
      <c r="L5279">
        <v>0</v>
      </c>
      <c r="M5279">
        <v>0</v>
      </c>
    </row>
    <row r="5280" spans="1:13" x14ac:dyDescent="0.2">
      <c r="A5280">
        <v>6610047</v>
      </c>
      <c r="B5280" t="s">
        <v>13408</v>
      </c>
      <c r="C5280" t="s">
        <v>15835</v>
      </c>
      <c r="D5280" t="s">
        <v>15977</v>
      </c>
      <c r="E5280" t="s">
        <v>13410</v>
      </c>
      <c r="F5280" t="s">
        <v>6243</v>
      </c>
      <c r="G5280" t="s">
        <v>15978</v>
      </c>
      <c r="H5280">
        <v>0</v>
      </c>
      <c r="I5280">
        <v>0</v>
      </c>
      <c r="J5280">
        <v>1</v>
      </c>
      <c r="K5280">
        <v>0</v>
      </c>
      <c r="L5280">
        <v>0</v>
      </c>
      <c r="M5280">
        <v>0</v>
      </c>
    </row>
    <row r="5281" spans="1:13" x14ac:dyDescent="0.2">
      <c r="A5281">
        <v>6600865</v>
      </c>
      <c r="B5281" t="s">
        <v>13408</v>
      </c>
      <c r="C5281" t="s">
        <v>15835</v>
      </c>
      <c r="D5281" t="s">
        <v>15979</v>
      </c>
      <c r="E5281" t="s">
        <v>13410</v>
      </c>
      <c r="F5281" t="s">
        <v>6243</v>
      </c>
      <c r="G5281" t="s">
        <v>15980</v>
      </c>
      <c r="H5281">
        <v>0</v>
      </c>
      <c r="I5281">
        <v>0</v>
      </c>
      <c r="J5281">
        <v>0</v>
      </c>
      <c r="K5281">
        <v>0</v>
      </c>
      <c r="L5281">
        <v>0</v>
      </c>
      <c r="M5281">
        <v>0</v>
      </c>
    </row>
    <row r="5282" spans="1:13" x14ac:dyDescent="0.2">
      <c r="A5282">
        <v>6600845</v>
      </c>
      <c r="B5282" t="s">
        <v>13408</v>
      </c>
      <c r="C5282" t="s">
        <v>15835</v>
      </c>
      <c r="D5282" t="s">
        <v>15981</v>
      </c>
      <c r="E5282" t="s">
        <v>13410</v>
      </c>
      <c r="F5282" t="s">
        <v>6243</v>
      </c>
      <c r="G5282" t="s">
        <v>15982</v>
      </c>
      <c r="H5282">
        <v>0</v>
      </c>
      <c r="I5282">
        <v>0</v>
      </c>
      <c r="J5282">
        <v>0</v>
      </c>
      <c r="K5282">
        <v>0</v>
      </c>
      <c r="L5282">
        <v>0</v>
      </c>
      <c r="M5282">
        <v>0</v>
      </c>
    </row>
    <row r="5283" spans="1:13" x14ac:dyDescent="0.2">
      <c r="A5283">
        <v>6600054</v>
      </c>
      <c r="B5283" t="s">
        <v>13408</v>
      </c>
      <c r="C5283" t="s">
        <v>15835</v>
      </c>
      <c r="D5283" t="s">
        <v>15983</v>
      </c>
      <c r="E5283" t="s">
        <v>13410</v>
      </c>
      <c r="F5283" t="s">
        <v>6243</v>
      </c>
      <c r="G5283" t="s">
        <v>15984</v>
      </c>
      <c r="H5283">
        <v>0</v>
      </c>
      <c r="I5283">
        <v>0</v>
      </c>
      <c r="J5283">
        <v>1</v>
      </c>
      <c r="K5283">
        <v>0</v>
      </c>
      <c r="L5283">
        <v>0</v>
      </c>
      <c r="M5283">
        <v>0</v>
      </c>
    </row>
    <row r="5284" spans="1:13" x14ac:dyDescent="0.2">
      <c r="A5284">
        <v>6600827</v>
      </c>
      <c r="B5284" t="s">
        <v>13408</v>
      </c>
      <c r="C5284" t="s">
        <v>15835</v>
      </c>
      <c r="D5284" t="s">
        <v>15985</v>
      </c>
      <c r="E5284" t="s">
        <v>13410</v>
      </c>
      <c r="F5284" t="s">
        <v>6243</v>
      </c>
      <c r="G5284" t="s">
        <v>15986</v>
      </c>
      <c r="H5284">
        <v>0</v>
      </c>
      <c r="I5284">
        <v>0</v>
      </c>
      <c r="J5284">
        <v>0</v>
      </c>
      <c r="K5284">
        <v>0</v>
      </c>
      <c r="L5284">
        <v>0</v>
      </c>
      <c r="M5284">
        <v>0</v>
      </c>
    </row>
    <row r="5285" spans="1:13" x14ac:dyDescent="0.2">
      <c r="A5285">
        <v>6600805</v>
      </c>
      <c r="B5285" t="s">
        <v>13408</v>
      </c>
      <c r="C5285" t="s">
        <v>15835</v>
      </c>
      <c r="D5285" t="s">
        <v>15987</v>
      </c>
      <c r="E5285" t="s">
        <v>13410</v>
      </c>
      <c r="F5285" t="s">
        <v>6243</v>
      </c>
      <c r="G5285" t="s">
        <v>15988</v>
      </c>
      <c r="H5285">
        <v>0</v>
      </c>
      <c r="I5285">
        <v>0</v>
      </c>
      <c r="J5285">
        <v>1</v>
      </c>
      <c r="K5285">
        <v>0</v>
      </c>
      <c r="L5285">
        <v>0</v>
      </c>
      <c r="M5285">
        <v>0</v>
      </c>
    </row>
    <row r="5286" spans="1:13" x14ac:dyDescent="0.2">
      <c r="A5286">
        <v>6600893</v>
      </c>
      <c r="B5286" t="s">
        <v>13408</v>
      </c>
      <c r="C5286" t="s">
        <v>15835</v>
      </c>
      <c r="D5286" t="s">
        <v>15989</v>
      </c>
      <c r="E5286" t="s">
        <v>13410</v>
      </c>
      <c r="F5286" t="s">
        <v>6243</v>
      </c>
      <c r="G5286" t="s">
        <v>15990</v>
      </c>
      <c r="H5286">
        <v>0</v>
      </c>
      <c r="I5286">
        <v>0</v>
      </c>
      <c r="J5286">
        <v>1</v>
      </c>
      <c r="K5286">
        <v>0</v>
      </c>
      <c r="L5286">
        <v>0</v>
      </c>
      <c r="M5286">
        <v>0</v>
      </c>
    </row>
    <row r="5287" spans="1:13" x14ac:dyDescent="0.2">
      <c r="A5287">
        <v>6600874</v>
      </c>
      <c r="B5287" t="s">
        <v>13408</v>
      </c>
      <c r="C5287" t="s">
        <v>15835</v>
      </c>
      <c r="D5287" t="s">
        <v>6413</v>
      </c>
      <c r="E5287" t="s">
        <v>13410</v>
      </c>
      <c r="F5287" t="s">
        <v>6243</v>
      </c>
      <c r="G5287" t="s">
        <v>6414</v>
      </c>
      <c r="H5287">
        <v>0</v>
      </c>
      <c r="I5287">
        <v>0</v>
      </c>
      <c r="J5287">
        <v>1</v>
      </c>
      <c r="K5287">
        <v>0</v>
      </c>
      <c r="L5287">
        <v>0</v>
      </c>
      <c r="M5287">
        <v>0</v>
      </c>
    </row>
    <row r="5288" spans="1:13" x14ac:dyDescent="0.2">
      <c r="A5288">
        <v>6600863</v>
      </c>
      <c r="B5288" t="s">
        <v>13408</v>
      </c>
      <c r="C5288" t="s">
        <v>15835</v>
      </c>
      <c r="D5288" t="s">
        <v>15991</v>
      </c>
      <c r="E5288" t="s">
        <v>13410</v>
      </c>
      <c r="F5288" t="s">
        <v>6243</v>
      </c>
      <c r="G5288" t="s">
        <v>15992</v>
      </c>
      <c r="H5288">
        <v>0</v>
      </c>
      <c r="I5288">
        <v>0</v>
      </c>
      <c r="J5288">
        <v>1</v>
      </c>
      <c r="K5288">
        <v>0</v>
      </c>
      <c r="L5288">
        <v>0</v>
      </c>
      <c r="M5288">
        <v>0</v>
      </c>
    </row>
    <row r="5289" spans="1:13" x14ac:dyDescent="0.2">
      <c r="A5289">
        <v>6600837</v>
      </c>
      <c r="B5289" t="s">
        <v>13408</v>
      </c>
      <c r="C5289" t="s">
        <v>15835</v>
      </c>
      <c r="D5289" t="s">
        <v>15993</v>
      </c>
      <c r="E5289" t="s">
        <v>13410</v>
      </c>
      <c r="F5289" t="s">
        <v>6243</v>
      </c>
      <c r="G5289" t="s">
        <v>15994</v>
      </c>
      <c r="H5289">
        <v>0</v>
      </c>
      <c r="I5289">
        <v>0</v>
      </c>
      <c r="J5289">
        <v>0</v>
      </c>
      <c r="K5289">
        <v>0</v>
      </c>
      <c r="L5289">
        <v>0</v>
      </c>
      <c r="M5289">
        <v>0</v>
      </c>
    </row>
    <row r="5290" spans="1:13" x14ac:dyDescent="0.2">
      <c r="A5290">
        <v>6600868</v>
      </c>
      <c r="B5290" t="s">
        <v>13408</v>
      </c>
      <c r="C5290" t="s">
        <v>15835</v>
      </c>
      <c r="D5290" t="s">
        <v>15995</v>
      </c>
      <c r="E5290" t="s">
        <v>13410</v>
      </c>
      <c r="F5290" t="s">
        <v>6243</v>
      </c>
      <c r="G5290" t="s">
        <v>15996</v>
      </c>
      <c r="H5290">
        <v>0</v>
      </c>
      <c r="I5290">
        <v>0</v>
      </c>
      <c r="J5290">
        <v>0</v>
      </c>
      <c r="K5290">
        <v>0</v>
      </c>
      <c r="L5290">
        <v>0</v>
      </c>
      <c r="M5290">
        <v>0</v>
      </c>
    </row>
    <row r="5291" spans="1:13" x14ac:dyDescent="0.2">
      <c r="A5291">
        <v>6600857</v>
      </c>
      <c r="B5291" t="s">
        <v>13408</v>
      </c>
      <c r="C5291" t="s">
        <v>15835</v>
      </c>
      <c r="D5291" t="s">
        <v>15997</v>
      </c>
      <c r="E5291" t="s">
        <v>13410</v>
      </c>
      <c r="F5291" t="s">
        <v>6243</v>
      </c>
      <c r="G5291" t="s">
        <v>15998</v>
      </c>
      <c r="H5291">
        <v>0</v>
      </c>
      <c r="I5291">
        <v>0</v>
      </c>
      <c r="J5291">
        <v>0</v>
      </c>
      <c r="K5291">
        <v>0</v>
      </c>
      <c r="L5291">
        <v>0</v>
      </c>
      <c r="M5291">
        <v>0</v>
      </c>
    </row>
    <row r="5292" spans="1:13" x14ac:dyDescent="0.2">
      <c r="A5292">
        <v>6610962</v>
      </c>
      <c r="B5292" t="s">
        <v>13408</v>
      </c>
      <c r="C5292" t="s">
        <v>15835</v>
      </c>
      <c r="D5292" t="s">
        <v>12767</v>
      </c>
      <c r="E5292" t="s">
        <v>13410</v>
      </c>
      <c r="F5292" t="s">
        <v>6243</v>
      </c>
      <c r="G5292" t="s">
        <v>12768</v>
      </c>
      <c r="H5292">
        <v>0</v>
      </c>
      <c r="I5292">
        <v>0</v>
      </c>
      <c r="J5292">
        <v>0</v>
      </c>
      <c r="K5292">
        <v>0</v>
      </c>
      <c r="L5292">
        <v>0</v>
      </c>
      <c r="M5292">
        <v>0</v>
      </c>
    </row>
    <row r="5293" spans="1:13" x14ac:dyDescent="0.2">
      <c r="A5293">
        <v>6610967</v>
      </c>
      <c r="B5293" t="s">
        <v>13408</v>
      </c>
      <c r="C5293" t="s">
        <v>15835</v>
      </c>
      <c r="D5293" t="s">
        <v>7230</v>
      </c>
      <c r="E5293" t="s">
        <v>13410</v>
      </c>
      <c r="F5293" t="s">
        <v>6243</v>
      </c>
      <c r="G5293" t="s">
        <v>7231</v>
      </c>
      <c r="H5293">
        <v>0</v>
      </c>
      <c r="I5293">
        <v>0</v>
      </c>
      <c r="J5293">
        <v>1</v>
      </c>
      <c r="K5293">
        <v>0</v>
      </c>
      <c r="L5293">
        <v>0</v>
      </c>
      <c r="M5293">
        <v>0</v>
      </c>
    </row>
    <row r="5294" spans="1:13" x14ac:dyDescent="0.2">
      <c r="A5294">
        <v>6600062</v>
      </c>
      <c r="B5294" t="s">
        <v>13408</v>
      </c>
      <c r="C5294" t="s">
        <v>15835</v>
      </c>
      <c r="D5294" t="s">
        <v>13634</v>
      </c>
      <c r="E5294" t="s">
        <v>13410</v>
      </c>
      <c r="F5294" t="s">
        <v>6243</v>
      </c>
      <c r="G5294" t="s">
        <v>13635</v>
      </c>
      <c r="H5294">
        <v>0</v>
      </c>
      <c r="I5294">
        <v>0</v>
      </c>
      <c r="J5294">
        <v>1</v>
      </c>
      <c r="K5294">
        <v>0</v>
      </c>
      <c r="L5294">
        <v>0</v>
      </c>
      <c r="M5294">
        <v>0</v>
      </c>
    </row>
    <row r="5295" spans="1:13" x14ac:dyDescent="0.2">
      <c r="A5295">
        <v>6600843</v>
      </c>
      <c r="B5295" t="s">
        <v>13408</v>
      </c>
      <c r="C5295" t="s">
        <v>15835</v>
      </c>
      <c r="D5295" t="s">
        <v>15999</v>
      </c>
      <c r="E5295" t="s">
        <v>13410</v>
      </c>
      <c r="F5295" t="s">
        <v>6243</v>
      </c>
      <c r="G5295" t="s">
        <v>16000</v>
      </c>
      <c r="H5295">
        <v>0</v>
      </c>
      <c r="I5295">
        <v>0</v>
      </c>
      <c r="J5295">
        <v>0</v>
      </c>
      <c r="K5295">
        <v>0</v>
      </c>
      <c r="L5295">
        <v>0</v>
      </c>
      <c r="M5295">
        <v>0</v>
      </c>
    </row>
    <row r="5296" spans="1:13" x14ac:dyDescent="0.2">
      <c r="A5296">
        <v>6600864</v>
      </c>
      <c r="B5296" t="s">
        <v>13408</v>
      </c>
      <c r="C5296" t="s">
        <v>15835</v>
      </c>
      <c r="D5296" t="s">
        <v>16001</v>
      </c>
      <c r="E5296" t="s">
        <v>13410</v>
      </c>
      <c r="F5296" t="s">
        <v>6243</v>
      </c>
      <c r="G5296" t="s">
        <v>16002</v>
      </c>
      <c r="H5296">
        <v>0</v>
      </c>
      <c r="I5296">
        <v>0</v>
      </c>
      <c r="J5296">
        <v>0</v>
      </c>
      <c r="K5296">
        <v>0</v>
      </c>
      <c r="L5296">
        <v>0</v>
      </c>
      <c r="M5296">
        <v>0</v>
      </c>
    </row>
    <row r="5297" spans="1:13" x14ac:dyDescent="0.2">
      <c r="A5297">
        <v>6610953</v>
      </c>
      <c r="B5297" t="s">
        <v>13408</v>
      </c>
      <c r="C5297" t="s">
        <v>15835</v>
      </c>
      <c r="D5297" t="s">
        <v>16003</v>
      </c>
      <c r="E5297" t="s">
        <v>13410</v>
      </c>
      <c r="F5297" t="s">
        <v>6243</v>
      </c>
      <c r="G5297" t="s">
        <v>16004</v>
      </c>
      <c r="H5297">
        <v>0</v>
      </c>
      <c r="I5297">
        <v>0</v>
      </c>
      <c r="J5297">
        <v>1</v>
      </c>
      <c r="K5297">
        <v>0</v>
      </c>
      <c r="L5297">
        <v>0</v>
      </c>
      <c r="M5297">
        <v>0</v>
      </c>
    </row>
    <row r="5298" spans="1:13" x14ac:dyDescent="0.2">
      <c r="A5298">
        <v>6600841</v>
      </c>
      <c r="B5298" t="s">
        <v>13408</v>
      </c>
      <c r="C5298" t="s">
        <v>15835</v>
      </c>
      <c r="D5298" t="s">
        <v>16005</v>
      </c>
      <c r="E5298" t="s">
        <v>13410</v>
      </c>
      <c r="F5298" t="s">
        <v>6243</v>
      </c>
      <c r="G5298" t="s">
        <v>16006</v>
      </c>
      <c r="H5298">
        <v>0</v>
      </c>
      <c r="I5298">
        <v>0</v>
      </c>
      <c r="J5298">
        <v>0</v>
      </c>
      <c r="K5298">
        <v>0</v>
      </c>
      <c r="L5298">
        <v>0</v>
      </c>
      <c r="M5298">
        <v>0</v>
      </c>
    </row>
    <row r="5299" spans="1:13" x14ac:dyDescent="0.2">
      <c r="A5299">
        <v>6600828</v>
      </c>
      <c r="B5299" t="s">
        <v>13408</v>
      </c>
      <c r="C5299" t="s">
        <v>15835</v>
      </c>
      <c r="D5299" t="s">
        <v>16007</v>
      </c>
      <c r="E5299" t="s">
        <v>13410</v>
      </c>
      <c r="F5299" t="s">
        <v>6243</v>
      </c>
      <c r="G5299" t="s">
        <v>16008</v>
      </c>
      <c r="H5299">
        <v>0</v>
      </c>
      <c r="I5299">
        <v>0</v>
      </c>
      <c r="J5299">
        <v>1</v>
      </c>
      <c r="K5299">
        <v>0</v>
      </c>
      <c r="L5299">
        <v>0</v>
      </c>
      <c r="M5299">
        <v>0</v>
      </c>
    </row>
    <row r="5300" spans="1:13" x14ac:dyDescent="0.2">
      <c r="A5300">
        <v>6610011</v>
      </c>
      <c r="B5300" t="s">
        <v>13408</v>
      </c>
      <c r="C5300" t="s">
        <v>15835</v>
      </c>
      <c r="D5300" t="s">
        <v>16009</v>
      </c>
      <c r="E5300" t="s">
        <v>13410</v>
      </c>
      <c r="F5300" t="s">
        <v>6243</v>
      </c>
      <c r="G5300" t="s">
        <v>16010</v>
      </c>
      <c r="H5300">
        <v>0</v>
      </c>
      <c r="I5300">
        <v>0</v>
      </c>
      <c r="J5300">
        <v>1</v>
      </c>
      <c r="K5300">
        <v>0</v>
      </c>
      <c r="L5300">
        <v>0</v>
      </c>
      <c r="M5300">
        <v>0</v>
      </c>
    </row>
    <row r="5301" spans="1:13" x14ac:dyDescent="0.2">
      <c r="A5301">
        <v>6600051</v>
      </c>
      <c r="B5301" t="s">
        <v>13408</v>
      </c>
      <c r="C5301" t="s">
        <v>15835</v>
      </c>
      <c r="D5301" t="s">
        <v>16011</v>
      </c>
      <c r="E5301" t="s">
        <v>13410</v>
      </c>
      <c r="F5301" t="s">
        <v>6243</v>
      </c>
      <c r="G5301" t="s">
        <v>16012</v>
      </c>
      <c r="H5301">
        <v>0</v>
      </c>
      <c r="I5301">
        <v>0</v>
      </c>
      <c r="J5301">
        <v>0</v>
      </c>
      <c r="K5301">
        <v>0</v>
      </c>
      <c r="L5301">
        <v>0</v>
      </c>
      <c r="M5301">
        <v>0</v>
      </c>
    </row>
    <row r="5302" spans="1:13" x14ac:dyDescent="0.2">
      <c r="A5302">
        <v>6600892</v>
      </c>
      <c r="B5302" t="s">
        <v>13408</v>
      </c>
      <c r="C5302" t="s">
        <v>15835</v>
      </c>
      <c r="D5302" t="s">
        <v>16013</v>
      </c>
      <c r="E5302" t="s">
        <v>13410</v>
      </c>
      <c r="F5302" t="s">
        <v>6243</v>
      </c>
      <c r="G5302" t="s">
        <v>16014</v>
      </c>
      <c r="H5302">
        <v>0</v>
      </c>
      <c r="I5302">
        <v>0</v>
      </c>
      <c r="J5302">
        <v>1</v>
      </c>
      <c r="K5302">
        <v>0</v>
      </c>
      <c r="L5302">
        <v>0</v>
      </c>
      <c r="M5302">
        <v>0</v>
      </c>
    </row>
    <row r="5303" spans="1:13" x14ac:dyDescent="0.2">
      <c r="A5303">
        <v>6600832</v>
      </c>
      <c r="B5303" t="s">
        <v>13408</v>
      </c>
      <c r="C5303" t="s">
        <v>15835</v>
      </c>
      <c r="D5303" t="s">
        <v>16015</v>
      </c>
      <c r="E5303" t="s">
        <v>13410</v>
      </c>
      <c r="F5303" t="s">
        <v>6243</v>
      </c>
      <c r="G5303" t="s">
        <v>16016</v>
      </c>
      <c r="H5303">
        <v>0</v>
      </c>
      <c r="I5303">
        <v>0</v>
      </c>
      <c r="J5303">
        <v>0</v>
      </c>
      <c r="K5303">
        <v>0</v>
      </c>
      <c r="L5303">
        <v>0</v>
      </c>
      <c r="M5303">
        <v>0</v>
      </c>
    </row>
    <row r="5304" spans="1:13" x14ac:dyDescent="0.2">
      <c r="A5304">
        <v>6600844</v>
      </c>
      <c r="B5304" t="s">
        <v>13408</v>
      </c>
      <c r="C5304" t="s">
        <v>15835</v>
      </c>
      <c r="D5304" t="s">
        <v>16017</v>
      </c>
      <c r="E5304" t="s">
        <v>13410</v>
      </c>
      <c r="F5304" t="s">
        <v>6243</v>
      </c>
      <c r="G5304" t="s">
        <v>16018</v>
      </c>
      <c r="H5304">
        <v>0</v>
      </c>
      <c r="I5304">
        <v>0</v>
      </c>
      <c r="J5304">
        <v>0</v>
      </c>
      <c r="K5304">
        <v>0</v>
      </c>
      <c r="L5304">
        <v>0</v>
      </c>
      <c r="M5304">
        <v>0</v>
      </c>
    </row>
    <row r="5305" spans="1:13" x14ac:dyDescent="0.2">
      <c r="A5305">
        <v>6600824</v>
      </c>
      <c r="B5305" t="s">
        <v>13408</v>
      </c>
      <c r="C5305" t="s">
        <v>15835</v>
      </c>
      <c r="D5305" t="s">
        <v>11123</v>
      </c>
      <c r="E5305" t="s">
        <v>13410</v>
      </c>
      <c r="F5305" t="s">
        <v>6243</v>
      </c>
      <c r="G5305" t="s">
        <v>11124</v>
      </c>
      <c r="H5305">
        <v>0</v>
      </c>
      <c r="I5305">
        <v>0</v>
      </c>
      <c r="J5305">
        <v>1</v>
      </c>
      <c r="K5305">
        <v>0</v>
      </c>
      <c r="L5305">
        <v>0</v>
      </c>
      <c r="M5305">
        <v>0</v>
      </c>
    </row>
    <row r="5306" spans="1:13" x14ac:dyDescent="0.2">
      <c r="A5306">
        <v>6600831</v>
      </c>
      <c r="B5306" t="s">
        <v>13408</v>
      </c>
      <c r="C5306" t="s">
        <v>15835</v>
      </c>
      <c r="D5306" t="s">
        <v>16019</v>
      </c>
      <c r="E5306" t="s">
        <v>13410</v>
      </c>
      <c r="F5306" t="s">
        <v>6243</v>
      </c>
      <c r="G5306" t="s">
        <v>16020</v>
      </c>
      <c r="H5306">
        <v>0</v>
      </c>
      <c r="I5306">
        <v>0</v>
      </c>
      <c r="J5306">
        <v>0</v>
      </c>
      <c r="K5306">
        <v>0</v>
      </c>
      <c r="L5306">
        <v>0</v>
      </c>
      <c r="M5306">
        <v>0</v>
      </c>
    </row>
    <row r="5307" spans="1:13" x14ac:dyDescent="0.2">
      <c r="A5307">
        <v>6600835</v>
      </c>
      <c r="B5307" t="s">
        <v>13408</v>
      </c>
      <c r="C5307" t="s">
        <v>15835</v>
      </c>
      <c r="D5307" t="s">
        <v>16021</v>
      </c>
      <c r="E5307" t="s">
        <v>13410</v>
      </c>
      <c r="F5307" t="s">
        <v>6243</v>
      </c>
      <c r="G5307" t="s">
        <v>16022</v>
      </c>
      <c r="H5307">
        <v>0</v>
      </c>
      <c r="I5307">
        <v>0</v>
      </c>
      <c r="J5307">
        <v>0</v>
      </c>
      <c r="K5307">
        <v>0</v>
      </c>
      <c r="L5307">
        <v>0</v>
      </c>
      <c r="M5307">
        <v>0</v>
      </c>
    </row>
    <row r="5308" spans="1:13" x14ac:dyDescent="0.2">
      <c r="A5308">
        <v>6600856</v>
      </c>
      <c r="B5308" t="s">
        <v>13408</v>
      </c>
      <c r="C5308" t="s">
        <v>15835</v>
      </c>
      <c r="D5308" t="s">
        <v>16023</v>
      </c>
      <c r="E5308" t="s">
        <v>13410</v>
      </c>
      <c r="F5308" t="s">
        <v>6243</v>
      </c>
      <c r="G5308" t="s">
        <v>16024</v>
      </c>
      <c r="H5308">
        <v>0</v>
      </c>
      <c r="I5308">
        <v>0</v>
      </c>
      <c r="J5308">
        <v>0</v>
      </c>
      <c r="K5308">
        <v>0</v>
      </c>
      <c r="L5308">
        <v>0</v>
      </c>
      <c r="M5308">
        <v>0</v>
      </c>
    </row>
    <row r="5309" spans="1:13" x14ac:dyDescent="0.2">
      <c r="A5309">
        <v>6600891</v>
      </c>
      <c r="B5309" t="s">
        <v>13408</v>
      </c>
      <c r="C5309" t="s">
        <v>15835</v>
      </c>
      <c r="D5309" t="s">
        <v>16025</v>
      </c>
      <c r="E5309" t="s">
        <v>13410</v>
      </c>
      <c r="F5309" t="s">
        <v>6243</v>
      </c>
      <c r="G5309" t="s">
        <v>16026</v>
      </c>
      <c r="H5309">
        <v>0</v>
      </c>
      <c r="I5309">
        <v>0</v>
      </c>
      <c r="J5309">
        <v>0</v>
      </c>
      <c r="K5309">
        <v>0</v>
      </c>
      <c r="L5309">
        <v>0</v>
      </c>
      <c r="M5309">
        <v>0</v>
      </c>
    </row>
    <row r="5310" spans="1:13" x14ac:dyDescent="0.2">
      <c r="A5310">
        <v>6600846</v>
      </c>
      <c r="B5310" t="s">
        <v>13408</v>
      </c>
      <c r="C5310" t="s">
        <v>15835</v>
      </c>
      <c r="D5310" t="s">
        <v>16027</v>
      </c>
      <c r="E5310" t="s">
        <v>13410</v>
      </c>
      <c r="F5310" t="s">
        <v>6243</v>
      </c>
      <c r="G5310" t="s">
        <v>16028</v>
      </c>
      <c r="H5310">
        <v>0</v>
      </c>
      <c r="I5310">
        <v>0</v>
      </c>
      <c r="J5310">
        <v>0</v>
      </c>
      <c r="K5310">
        <v>0</v>
      </c>
      <c r="L5310">
        <v>0</v>
      </c>
      <c r="M5310">
        <v>0</v>
      </c>
    </row>
    <row r="5311" spans="1:13" x14ac:dyDescent="0.2">
      <c r="A5311">
        <v>6600087</v>
      </c>
      <c r="B5311" t="s">
        <v>13408</v>
      </c>
      <c r="C5311" t="s">
        <v>15835</v>
      </c>
      <c r="D5311" t="s">
        <v>16029</v>
      </c>
      <c r="E5311" t="s">
        <v>13410</v>
      </c>
      <c r="F5311" t="s">
        <v>6243</v>
      </c>
      <c r="G5311" t="s">
        <v>16030</v>
      </c>
      <c r="H5311">
        <v>0</v>
      </c>
      <c r="I5311">
        <v>0</v>
      </c>
      <c r="J5311">
        <v>0</v>
      </c>
      <c r="K5311">
        <v>0</v>
      </c>
      <c r="L5311">
        <v>0</v>
      </c>
      <c r="M5311">
        <v>0</v>
      </c>
    </row>
    <row r="5312" spans="1:13" x14ac:dyDescent="0.2">
      <c r="A5312">
        <v>6600086</v>
      </c>
      <c r="B5312" t="s">
        <v>13408</v>
      </c>
      <c r="C5312" t="s">
        <v>15835</v>
      </c>
      <c r="D5312" t="s">
        <v>16031</v>
      </c>
      <c r="E5312" t="s">
        <v>13410</v>
      </c>
      <c r="F5312" t="s">
        <v>6243</v>
      </c>
      <c r="G5312" t="s">
        <v>16032</v>
      </c>
      <c r="H5312">
        <v>0</v>
      </c>
      <c r="I5312">
        <v>0</v>
      </c>
      <c r="J5312">
        <v>0</v>
      </c>
      <c r="K5312">
        <v>0</v>
      </c>
      <c r="L5312">
        <v>0</v>
      </c>
      <c r="M5312">
        <v>0</v>
      </c>
    </row>
    <row r="5313" spans="1:13" x14ac:dyDescent="0.2">
      <c r="A5313">
        <v>6610026</v>
      </c>
      <c r="B5313" t="s">
        <v>13408</v>
      </c>
      <c r="C5313" t="s">
        <v>15835</v>
      </c>
      <c r="D5313" t="s">
        <v>16033</v>
      </c>
      <c r="E5313" t="s">
        <v>13410</v>
      </c>
      <c r="F5313" t="s">
        <v>6243</v>
      </c>
      <c r="G5313" t="s">
        <v>16034</v>
      </c>
      <c r="H5313">
        <v>0</v>
      </c>
      <c r="I5313">
        <v>0</v>
      </c>
      <c r="J5313">
        <v>1</v>
      </c>
      <c r="K5313">
        <v>0</v>
      </c>
      <c r="L5313">
        <v>0</v>
      </c>
      <c r="M5313">
        <v>0</v>
      </c>
    </row>
    <row r="5314" spans="1:13" x14ac:dyDescent="0.2">
      <c r="A5314">
        <v>6610984</v>
      </c>
      <c r="B5314" t="s">
        <v>13408</v>
      </c>
      <c r="C5314" t="s">
        <v>15835</v>
      </c>
      <c r="D5314" t="s">
        <v>16035</v>
      </c>
      <c r="E5314" t="s">
        <v>13410</v>
      </c>
      <c r="F5314" t="s">
        <v>6243</v>
      </c>
      <c r="G5314" t="s">
        <v>16036</v>
      </c>
      <c r="H5314">
        <v>0</v>
      </c>
      <c r="I5314">
        <v>0</v>
      </c>
      <c r="J5314">
        <v>1</v>
      </c>
      <c r="K5314">
        <v>0</v>
      </c>
      <c r="L5314">
        <v>0</v>
      </c>
      <c r="M5314">
        <v>0</v>
      </c>
    </row>
    <row r="5315" spans="1:13" x14ac:dyDescent="0.2">
      <c r="A5315">
        <v>6600861</v>
      </c>
      <c r="B5315" t="s">
        <v>13408</v>
      </c>
      <c r="C5315" t="s">
        <v>15835</v>
      </c>
      <c r="D5315" t="s">
        <v>11145</v>
      </c>
      <c r="E5315" t="s">
        <v>13410</v>
      </c>
      <c r="F5315" t="s">
        <v>6243</v>
      </c>
      <c r="G5315" t="s">
        <v>16037</v>
      </c>
      <c r="H5315">
        <v>0</v>
      </c>
      <c r="I5315">
        <v>0</v>
      </c>
      <c r="J5315">
        <v>0</v>
      </c>
      <c r="K5315">
        <v>0</v>
      </c>
      <c r="L5315">
        <v>0</v>
      </c>
      <c r="M5315">
        <v>0</v>
      </c>
    </row>
    <row r="5316" spans="1:13" x14ac:dyDescent="0.2">
      <c r="A5316">
        <v>6610985</v>
      </c>
      <c r="B5316" t="s">
        <v>13408</v>
      </c>
      <c r="C5316" t="s">
        <v>15835</v>
      </c>
      <c r="D5316" t="s">
        <v>16038</v>
      </c>
      <c r="E5316" t="s">
        <v>13410</v>
      </c>
      <c r="F5316" t="s">
        <v>6243</v>
      </c>
      <c r="G5316" t="s">
        <v>16039</v>
      </c>
      <c r="H5316">
        <v>0</v>
      </c>
      <c r="I5316">
        <v>0</v>
      </c>
      <c r="J5316">
        <v>0</v>
      </c>
      <c r="K5316">
        <v>0</v>
      </c>
      <c r="L5316">
        <v>0</v>
      </c>
      <c r="M5316">
        <v>0</v>
      </c>
    </row>
    <row r="5317" spans="1:13" x14ac:dyDescent="0.2">
      <c r="A5317">
        <v>6600825</v>
      </c>
      <c r="B5317" t="s">
        <v>13408</v>
      </c>
      <c r="C5317" t="s">
        <v>15835</v>
      </c>
      <c r="D5317" t="s">
        <v>16040</v>
      </c>
      <c r="E5317" t="s">
        <v>13410</v>
      </c>
      <c r="F5317" t="s">
        <v>6243</v>
      </c>
      <c r="G5317" t="s">
        <v>16041</v>
      </c>
      <c r="H5317">
        <v>0</v>
      </c>
      <c r="I5317">
        <v>0</v>
      </c>
      <c r="J5317">
        <v>0</v>
      </c>
      <c r="K5317">
        <v>0</v>
      </c>
      <c r="L5317">
        <v>0</v>
      </c>
      <c r="M5317">
        <v>0</v>
      </c>
    </row>
    <row r="5318" spans="1:13" x14ac:dyDescent="0.2">
      <c r="A5318">
        <v>6600875</v>
      </c>
      <c r="B5318" t="s">
        <v>13408</v>
      </c>
      <c r="C5318" t="s">
        <v>15835</v>
      </c>
      <c r="D5318" t="s">
        <v>16042</v>
      </c>
      <c r="E5318" t="s">
        <v>13410</v>
      </c>
      <c r="F5318" t="s">
        <v>6243</v>
      </c>
      <c r="G5318" t="s">
        <v>16043</v>
      </c>
      <c r="H5318">
        <v>0</v>
      </c>
      <c r="I5318">
        <v>0</v>
      </c>
      <c r="J5318">
        <v>1</v>
      </c>
      <c r="K5318">
        <v>0</v>
      </c>
      <c r="L5318">
        <v>0</v>
      </c>
      <c r="M5318">
        <v>0</v>
      </c>
    </row>
    <row r="5319" spans="1:13" x14ac:dyDescent="0.2">
      <c r="A5319">
        <v>6610012</v>
      </c>
      <c r="B5319" t="s">
        <v>13408</v>
      </c>
      <c r="C5319" t="s">
        <v>15835</v>
      </c>
      <c r="D5319" t="s">
        <v>16044</v>
      </c>
      <c r="E5319" t="s">
        <v>13410</v>
      </c>
      <c r="F5319" t="s">
        <v>6243</v>
      </c>
      <c r="G5319" t="s">
        <v>16045</v>
      </c>
      <c r="H5319">
        <v>0</v>
      </c>
      <c r="I5319">
        <v>0</v>
      </c>
      <c r="J5319">
        <v>1</v>
      </c>
      <c r="K5319">
        <v>0</v>
      </c>
      <c r="L5319">
        <v>0</v>
      </c>
      <c r="M5319">
        <v>0</v>
      </c>
    </row>
    <row r="5320" spans="1:13" x14ac:dyDescent="0.2">
      <c r="A5320">
        <v>6600053</v>
      </c>
      <c r="B5320" t="s">
        <v>13408</v>
      </c>
      <c r="C5320" t="s">
        <v>15835</v>
      </c>
      <c r="D5320" t="s">
        <v>16046</v>
      </c>
      <c r="E5320" t="s">
        <v>13410</v>
      </c>
      <c r="F5320" t="s">
        <v>6243</v>
      </c>
      <c r="G5320" t="s">
        <v>16047</v>
      </c>
      <c r="H5320">
        <v>0</v>
      </c>
      <c r="I5320">
        <v>0</v>
      </c>
      <c r="J5320">
        <v>1</v>
      </c>
      <c r="K5320">
        <v>0</v>
      </c>
      <c r="L5320">
        <v>0</v>
      </c>
      <c r="M5320">
        <v>0</v>
      </c>
    </row>
    <row r="5321" spans="1:13" x14ac:dyDescent="0.2">
      <c r="A5321">
        <v>6600833</v>
      </c>
      <c r="B5321" t="s">
        <v>13408</v>
      </c>
      <c r="C5321" t="s">
        <v>15835</v>
      </c>
      <c r="D5321" t="s">
        <v>16048</v>
      </c>
      <c r="E5321" t="s">
        <v>13410</v>
      </c>
      <c r="F5321" t="s">
        <v>6243</v>
      </c>
      <c r="G5321" t="s">
        <v>16049</v>
      </c>
      <c r="H5321">
        <v>0</v>
      </c>
      <c r="I5321">
        <v>0</v>
      </c>
      <c r="J5321">
        <v>0</v>
      </c>
      <c r="K5321">
        <v>0</v>
      </c>
      <c r="L5321">
        <v>0</v>
      </c>
      <c r="M5321">
        <v>0</v>
      </c>
    </row>
    <row r="5322" spans="1:13" x14ac:dyDescent="0.2">
      <c r="A5322">
        <v>6610033</v>
      </c>
      <c r="B5322" t="s">
        <v>13408</v>
      </c>
      <c r="C5322" t="s">
        <v>15835</v>
      </c>
      <c r="D5322" t="s">
        <v>16050</v>
      </c>
      <c r="E5322" t="s">
        <v>13410</v>
      </c>
      <c r="F5322" t="s">
        <v>6243</v>
      </c>
      <c r="G5322" t="s">
        <v>16051</v>
      </c>
      <c r="H5322">
        <v>0</v>
      </c>
      <c r="I5322">
        <v>0</v>
      </c>
      <c r="J5322">
        <v>1</v>
      </c>
      <c r="K5322">
        <v>0</v>
      </c>
      <c r="L5322">
        <v>0</v>
      </c>
      <c r="M5322">
        <v>0</v>
      </c>
    </row>
    <row r="5323" spans="1:13" x14ac:dyDescent="0.2">
      <c r="A5323">
        <v>6600877</v>
      </c>
      <c r="B5323" t="s">
        <v>13408</v>
      </c>
      <c r="C5323" t="s">
        <v>15835</v>
      </c>
      <c r="D5323" t="s">
        <v>16052</v>
      </c>
      <c r="E5323" t="s">
        <v>13410</v>
      </c>
      <c r="F5323" t="s">
        <v>6243</v>
      </c>
      <c r="G5323" t="s">
        <v>16053</v>
      </c>
      <c r="H5323">
        <v>0</v>
      </c>
      <c r="I5323">
        <v>0</v>
      </c>
      <c r="J5323">
        <v>1</v>
      </c>
      <c r="K5323">
        <v>0</v>
      </c>
      <c r="L5323">
        <v>0</v>
      </c>
      <c r="M5323">
        <v>0</v>
      </c>
    </row>
    <row r="5324" spans="1:13" x14ac:dyDescent="0.2">
      <c r="A5324">
        <v>6600084</v>
      </c>
      <c r="B5324" t="s">
        <v>13408</v>
      </c>
      <c r="C5324" t="s">
        <v>15835</v>
      </c>
      <c r="D5324" t="s">
        <v>16054</v>
      </c>
      <c r="E5324" t="s">
        <v>13410</v>
      </c>
      <c r="F5324" t="s">
        <v>6243</v>
      </c>
      <c r="G5324" t="s">
        <v>16055</v>
      </c>
      <c r="H5324">
        <v>0</v>
      </c>
      <c r="I5324">
        <v>0</v>
      </c>
      <c r="J5324">
        <v>1</v>
      </c>
      <c r="K5324">
        <v>0</v>
      </c>
      <c r="L5324">
        <v>0</v>
      </c>
      <c r="M5324">
        <v>0</v>
      </c>
    </row>
    <row r="5325" spans="1:13" x14ac:dyDescent="0.2">
      <c r="A5325">
        <v>6610044</v>
      </c>
      <c r="B5325" t="s">
        <v>13408</v>
      </c>
      <c r="C5325" t="s">
        <v>15835</v>
      </c>
      <c r="D5325" t="s">
        <v>16056</v>
      </c>
      <c r="E5325" t="s">
        <v>13410</v>
      </c>
      <c r="F5325" t="s">
        <v>6243</v>
      </c>
      <c r="G5325" t="s">
        <v>16057</v>
      </c>
      <c r="H5325">
        <v>0</v>
      </c>
      <c r="I5325">
        <v>0</v>
      </c>
      <c r="J5325">
        <v>1</v>
      </c>
      <c r="K5325">
        <v>0</v>
      </c>
      <c r="L5325">
        <v>0</v>
      </c>
      <c r="M5325">
        <v>0</v>
      </c>
    </row>
    <row r="5326" spans="1:13" x14ac:dyDescent="0.2">
      <c r="A5326">
        <v>6610041</v>
      </c>
      <c r="B5326" t="s">
        <v>13408</v>
      </c>
      <c r="C5326" t="s">
        <v>15835</v>
      </c>
      <c r="D5326" t="s">
        <v>16058</v>
      </c>
      <c r="E5326" t="s">
        <v>13410</v>
      </c>
      <c r="F5326" t="s">
        <v>6243</v>
      </c>
      <c r="G5326" t="s">
        <v>16059</v>
      </c>
      <c r="H5326">
        <v>0</v>
      </c>
      <c r="I5326">
        <v>0</v>
      </c>
      <c r="J5326">
        <v>1</v>
      </c>
      <c r="K5326">
        <v>0</v>
      </c>
      <c r="L5326">
        <v>0</v>
      </c>
      <c r="M5326">
        <v>0</v>
      </c>
    </row>
    <row r="5327" spans="1:13" x14ac:dyDescent="0.2">
      <c r="A5327">
        <v>6610035</v>
      </c>
      <c r="B5327" t="s">
        <v>13408</v>
      </c>
      <c r="C5327" t="s">
        <v>15835</v>
      </c>
      <c r="D5327" t="s">
        <v>16060</v>
      </c>
      <c r="E5327" t="s">
        <v>13410</v>
      </c>
      <c r="F5327" t="s">
        <v>6243</v>
      </c>
      <c r="G5327" t="s">
        <v>16061</v>
      </c>
      <c r="H5327">
        <v>0</v>
      </c>
      <c r="I5327">
        <v>0</v>
      </c>
      <c r="J5327">
        <v>1</v>
      </c>
      <c r="K5327">
        <v>0</v>
      </c>
      <c r="L5327">
        <v>0</v>
      </c>
      <c r="M5327">
        <v>0</v>
      </c>
    </row>
    <row r="5328" spans="1:13" x14ac:dyDescent="0.2">
      <c r="A5328">
        <v>6610031</v>
      </c>
      <c r="B5328" t="s">
        <v>13408</v>
      </c>
      <c r="C5328" t="s">
        <v>15835</v>
      </c>
      <c r="D5328" t="s">
        <v>16062</v>
      </c>
      <c r="E5328" t="s">
        <v>13410</v>
      </c>
      <c r="F5328" t="s">
        <v>6243</v>
      </c>
      <c r="G5328" t="s">
        <v>16063</v>
      </c>
      <c r="H5328">
        <v>0</v>
      </c>
      <c r="I5328">
        <v>0</v>
      </c>
      <c r="J5328">
        <v>1</v>
      </c>
      <c r="K5328">
        <v>0</v>
      </c>
      <c r="L5328">
        <v>0</v>
      </c>
      <c r="M5328">
        <v>0</v>
      </c>
    </row>
    <row r="5329" spans="1:13" x14ac:dyDescent="0.2">
      <c r="A5329">
        <v>6610032</v>
      </c>
      <c r="B5329" t="s">
        <v>13408</v>
      </c>
      <c r="C5329" t="s">
        <v>15835</v>
      </c>
      <c r="D5329" t="s">
        <v>16064</v>
      </c>
      <c r="E5329" t="s">
        <v>13410</v>
      </c>
      <c r="F5329" t="s">
        <v>6243</v>
      </c>
      <c r="G5329" t="s">
        <v>16065</v>
      </c>
      <c r="H5329">
        <v>0</v>
      </c>
      <c r="I5329">
        <v>0</v>
      </c>
      <c r="J5329">
        <v>1</v>
      </c>
      <c r="K5329">
        <v>0</v>
      </c>
      <c r="L5329">
        <v>0</v>
      </c>
      <c r="M5329">
        <v>0</v>
      </c>
    </row>
    <row r="5330" spans="1:13" x14ac:dyDescent="0.2">
      <c r="A5330">
        <v>6610034</v>
      </c>
      <c r="B5330" t="s">
        <v>13408</v>
      </c>
      <c r="C5330" t="s">
        <v>15835</v>
      </c>
      <c r="D5330" t="s">
        <v>16066</v>
      </c>
      <c r="E5330" t="s">
        <v>13410</v>
      </c>
      <c r="F5330" t="s">
        <v>6243</v>
      </c>
      <c r="G5330" t="s">
        <v>16067</v>
      </c>
      <c r="H5330">
        <v>0</v>
      </c>
      <c r="I5330">
        <v>0</v>
      </c>
      <c r="J5330">
        <v>1</v>
      </c>
      <c r="K5330">
        <v>0</v>
      </c>
      <c r="L5330">
        <v>0</v>
      </c>
      <c r="M5330">
        <v>0</v>
      </c>
    </row>
    <row r="5331" spans="1:13" x14ac:dyDescent="0.2">
      <c r="A5331">
        <v>6610043</v>
      </c>
      <c r="B5331" t="s">
        <v>13408</v>
      </c>
      <c r="C5331" t="s">
        <v>15835</v>
      </c>
      <c r="D5331" t="s">
        <v>16068</v>
      </c>
      <c r="E5331" t="s">
        <v>13410</v>
      </c>
      <c r="F5331" t="s">
        <v>6243</v>
      </c>
      <c r="G5331" t="s">
        <v>16069</v>
      </c>
      <c r="H5331">
        <v>0</v>
      </c>
      <c r="I5331">
        <v>0</v>
      </c>
      <c r="J5331">
        <v>1</v>
      </c>
      <c r="K5331">
        <v>0</v>
      </c>
      <c r="L5331">
        <v>0</v>
      </c>
      <c r="M5331">
        <v>0</v>
      </c>
    </row>
    <row r="5332" spans="1:13" x14ac:dyDescent="0.2">
      <c r="A5332">
        <v>6610045</v>
      </c>
      <c r="B5332" t="s">
        <v>13408</v>
      </c>
      <c r="C5332" t="s">
        <v>15835</v>
      </c>
      <c r="D5332" t="s">
        <v>16070</v>
      </c>
      <c r="E5332" t="s">
        <v>13410</v>
      </c>
      <c r="F5332" t="s">
        <v>6243</v>
      </c>
      <c r="G5332" t="s">
        <v>16071</v>
      </c>
      <c r="H5332">
        <v>0</v>
      </c>
      <c r="I5332">
        <v>0</v>
      </c>
      <c r="J5332">
        <v>1</v>
      </c>
      <c r="K5332">
        <v>0</v>
      </c>
      <c r="L5332">
        <v>0</v>
      </c>
      <c r="M5332">
        <v>0</v>
      </c>
    </row>
    <row r="5333" spans="1:13" x14ac:dyDescent="0.2">
      <c r="A5333">
        <v>6610021</v>
      </c>
      <c r="B5333" t="s">
        <v>13408</v>
      </c>
      <c r="C5333" t="s">
        <v>15835</v>
      </c>
      <c r="D5333" t="s">
        <v>10017</v>
      </c>
      <c r="E5333" t="s">
        <v>13410</v>
      </c>
      <c r="F5333" t="s">
        <v>6243</v>
      </c>
      <c r="G5333" t="s">
        <v>10018</v>
      </c>
      <c r="H5333">
        <v>0</v>
      </c>
      <c r="I5333">
        <v>0</v>
      </c>
      <c r="J5333">
        <v>1</v>
      </c>
      <c r="K5333">
        <v>0</v>
      </c>
      <c r="L5333">
        <v>0</v>
      </c>
      <c r="M5333">
        <v>0</v>
      </c>
    </row>
    <row r="5334" spans="1:13" x14ac:dyDescent="0.2">
      <c r="A5334">
        <v>6600085</v>
      </c>
      <c r="B5334" t="s">
        <v>13408</v>
      </c>
      <c r="C5334" t="s">
        <v>15835</v>
      </c>
      <c r="D5334" t="s">
        <v>16072</v>
      </c>
      <c r="E5334" t="s">
        <v>13410</v>
      </c>
      <c r="F5334" t="s">
        <v>6243</v>
      </c>
      <c r="G5334" t="s">
        <v>16073</v>
      </c>
      <c r="H5334">
        <v>0</v>
      </c>
      <c r="I5334">
        <v>0</v>
      </c>
      <c r="J5334">
        <v>1</v>
      </c>
      <c r="K5334">
        <v>0</v>
      </c>
      <c r="L5334">
        <v>0</v>
      </c>
      <c r="M5334">
        <v>0</v>
      </c>
    </row>
    <row r="5335" spans="1:13" x14ac:dyDescent="0.2">
      <c r="A5335">
        <v>6610970</v>
      </c>
      <c r="B5335" t="s">
        <v>13408</v>
      </c>
      <c r="C5335" t="s">
        <v>15835</v>
      </c>
      <c r="D5335" t="s">
        <v>10022</v>
      </c>
      <c r="E5335" t="s">
        <v>13410</v>
      </c>
      <c r="F5335" t="s">
        <v>6243</v>
      </c>
      <c r="G5335" t="s">
        <v>16074</v>
      </c>
      <c r="H5335">
        <v>0</v>
      </c>
      <c r="I5335">
        <v>0</v>
      </c>
      <c r="J5335">
        <v>0</v>
      </c>
      <c r="K5335">
        <v>0</v>
      </c>
      <c r="L5335">
        <v>0</v>
      </c>
      <c r="M5335">
        <v>0</v>
      </c>
    </row>
    <row r="5336" spans="1:13" x14ac:dyDescent="0.2">
      <c r="A5336">
        <v>6600061</v>
      </c>
      <c r="B5336" t="s">
        <v>13408</v>
      </c>
      <c r="C5336" t="s">
        <v>15835</v>
      </c>
      <c r="D5336" t="s">
        <v>16075</v>
      </c>
      <c r="E5336" t="s">
        <v>13410</v>
      </c>
      <c r="F5336" t="s">
        <v>6243</v>
      </c>
      <c r="G5336" t="s">
        <v>16076</v>
      </c>
      <c r="H5336">
        <v>0</v>
      </c>
      <c r="I5336">
        <v>0</v>
      </c>
      <c r="J5336">
        <v>0</v>
      </c>
      <c r="K5336">
        <v>0</v>
      </c>
      <c r="L5336">
        <v>0</v>
      </c>
      <c r="M5336">
        <v>0</v>
      </c>
    </row>
    <row r="5337" spans="1:13" x14ac:dyDescent="0.2">
      <c r="A5337">
        <v>6600081</v>
      </c>
      <c r="B5337" t="s">
        <v>13408</v>
      </c>
      <c r="C5337" t="s">
        <v>15835</v>
      </c>
      <c r="D5337" t="s">
        <v>16077</v>
      </c>
      <c r="E5337" t="s">
        <v>13410</v>
      </c>
      <c r="F5337" t="s">
        <v>6243</v>
      </c>
      <c r="G5337" t="s">
        <v>16078</v>
      </c>
      <c r="H5337">
        <v>0</v>
      </c>
      <c r="I5337">
        <v>0</v>
      </c>
      <c r="J5337">
        <v>0</v>
      </c>
      <c r="K5337">
        <v>0</v>
      </c>
      <c r="L5337">
        <v>0</v>
      </c>
      <c r="M5337">
        <v>0</v>
      </c>
    </row>
    <row r="5338" spans="1:13" x14ac:dyDescent="0.2">
      <c r="A5338">
        <v>6730000</v>
      </c>
      <c r="B5338" t="s">
        <v>13408</v>
      </c>
      <c r="C5338" t="s">
        <v>16079</v>
      </c>
      <c r="D5338" t="s">
        <v>6291</v>
      </c>
      <c r="E5338" t="s">
        <v>13410</v>
      </c>
      <c r="F5338" t="s">
        <v>6244</v>
      </c>
      <c r="G5338" t="s">
        <v>6294</v>
      </c>
      <c r="H5338">
        <v>0</v>
      </c>
      <c r="I5338">
        <v>0</v>
      </c>
      <c r="J5338">
        <v>0</v>
      </c>
      <c r="K5338">
        <v>0</v>
      </c>
      <c r="L5338">
        <v>0</v>
      </c>
      <c r="M5338">
        <v>0</v>
      </c>
    </row>
    <row r="5339" spans="1:13" x14ac:dyDescent="0.2">
      <c r="A5339">
        <v>6730882</v>
      </c>
      <c r="B5339" t="s">
        <v>13408</v>
      </c>
      <c r="C5339" t="s">
        <v>16079</v>
      </c>
      <c r="D5339" t="s">
        <v>10973</v>
      </c>
      <c r="E5339" t="s">
        <v>13410</v>
      </c>
      <c r="F5339" t="s">
        <v>6244</v>
      </c>
      <c r="G5339" t="s">
        <v>10974</v>
      </c>
      <c r="H5339">
        <v>0</v>
      </c>
      <c r="I5339">
        <v>0</v>
      </c>
      <c r="J5339">
        <v>1</v>
      </c>
      <c r="K5339">
        <v>0</v>
      </c>
      <c r="L5339">
        <v>0</v>
      </c>
      <c r="M5339">
        <v>0</v>
      </c>
    </row>
    <row r="5340" spans="1:13" x14ac:dyDescent="0.2">
      <c r="A5340">
        <v>6730847</v>
      </c>
      <c r="B5340" t="s">
        <v>13408</v>
      </c>
      <c r="C5340" t="s">
        <v>16079</v>
      </c>
      <c r="D5340" t="s">
        <v>16080</v>
      </c>
      <c r="E5340" t="s">
        <v>13410</v>
      </c>
      <c r="F5340" t="s">
        <v>6244</v>
      </c>
      <c r="G5340" t="s">
        <v>16081</v>
      </c>
      <c r="H5340">
        <v>0</v>
      </c>
      <c r="I5340">
        <v>0</v>
      </c>
      <c r="J5340">
        <v>0</v>
      </c>
      <c r="K5340">
        <v>0</v>
      </c>
      <c r="L5340">
        <v>0</v>
      </c>
      <c r="M5340">
        <v>0</v>
      </c>
    </row>
    <row r="5341" spans="1:13" x14ac:dyDescent="0.2">
      <c r="A5341">
        <v>6730851</v>
      </c>
      <c r="B5341" t="s">
        <v>13408</v>
      </c>
      <c r="C5341" t="s">
        <v>16079</v>
      </c>
      <c r="D5341" t="s">
        <v>16082</v>
      </c>
      <c r="E5341" t="s">
        <v>13410</v>
      </c>
      <c r="F5341" t="s">
        <v>6244</v>
      </c>
      <c r="G5341" t="s">
        <v>16083</v>
      </c>
      <c r="H5341">
        <v>0</v>
      </c>
      <c r="I5341">
        <v>0</v>
      </c>
      <c r="J5341">
        <v>0</v>
      </c>
      <c r="K5341">
        <v>0</v>
      </c>
      <c r="L5341">
        <v>0</v>
      </c>
      <c r="M5341">
        <v>0</v>
      </c>
    </row>
    <row r="5342" spans="1:13" x14ac:dyDescent="0.2">
      <c r="A5342">
        <v>6730852</v>
      </c>
      <c r="B5342" t="s">
        <v>13408</v>
      </c>
      <c r="C5342" t="s">
        <v>16079</v>
      </c>
      <c r="D5342" t="s">
        <v>16084</v>
      </c>
      <c r="E5342" t="s">
        <v>13410</v>
      </c>
      <c r="F5342" t="s">
        <v>6244</v>
      </c>
      <c r="G5342" t="s">
        <v>16085</v>
      </c>
      <c r="H5342">
        <v>0</v>
      </c>
      <c r="I5342">
        <v>0</v>
      </c>
      <c r="J5342">
        <v>0</v>
      </c>
      <c r="K5342">
        <v>0</v>
      </c>
      <c r="L5342">
        <v>0</v>
      </c>
      <c r="M5342">
        <v>0</v>
      </c>
    </row>
    <row r="5343" spans="1:13" x14ac:dyDescent="0.2">
      <c r="A5343">
        <v>6730866</v>
      </c>
      <c r="B5343" t="s">
        <v>13408</v>
      </c>
      <c r="C5343" t="s">
        <v>16079</v>
      </c>
      <c r="D5343" t="s">
        <v>16086</v>
      </c>
      <c r="E5343" t="s">
        <v>13410</v>
      </c>
      <c r="F5343" t="s">
        <v>6244</v>
      </c>
      <c r="G5343" t="s">
        <v>16087</v>
      </c>
      <c r="H5343">
        <v>0</v>
      </c>
      <c r="I5343">
        <v>0</v>
      </c>
      <c r="J5343">
        <v>1</v>
      </c>
      <c r="K5343">
        <v>0</v>
      </c>
      <c r="L5343">
        <v>0</v>
      </c>
      <c r="M5343">
        <v>0</v>
      </c>
    </row>
    <row r="5344" spans="1:13" x14ac:dyDescent="0.2">
      <c r="A5344">
        <v>6730860</v>
      </c>
      <c r="B5344" t="s">
        <v>13408</v>
      </c>
      <c r="C5344" t="s">
        <v>16079</v>
      </c>
      <c r="D5344" t="s">
        <v>16088</v>
      </c>
      <c r="E5344" t="s">
        <v>13410</v>
      </c>
      <c r="F5344" t="s">
        <v>6244</v>
      </c>
      <c r="G5344" t="s">
        <v>16089</v>
      </c>
      <c r="H5344">
        <v>0</v>
      </c>
      <c r="I5344">
        <v>0</v>
      </c>
      <c r="J5344">
        <v>1</v>
      </c>
      <c r="K5344">
        <v>0</v>
      </c>
      <c r="L5344">
        <v>0</v>
      </c>
      <c r="M5344">
        <v>0</v>
      </c>
    </row>
    <row r="5345" spans="1:13" x14ac:dyDescent="0.2">
      <c r="A5345">
        <v>6730870</v>
      </c>
      <c r="B5345" t="s">
        <v>13408</v>
      </c>
      <c r="C5345" t="s">
        <v>16079</v>
      </c>
      <c r="D5345" t="s">
        <v>16090</v>
      </c>
      <c r="E5345" t="s">
        <v>13410</v>
      </c>
      <c r="F5345" t="s">
        <v>6244</v>
      </c>
      <c r="G5345" t="s">
        <v>16091</v>
      </c>
      <c r="H5345">
        <v>0</v>
      </c>
      <c r="I5345">
        <v>0</v>
      </c>
      <c r="J5345">
        <v>1</v>
      </c>
      <c r="K5345">
        <v>0</v>
      </c>
      <c r="L5345">
        <v>0</v>
      </c>
      <c r="M5345">
        <v>0</v>
      </c>
    </row>
    <row r="5346" spans="1:13" x14ac:dyDescent="0.2">
      <c r="A5346">
        <v>6730853</v>
      </c>
      <c r="B5346" t="s">
        <v>13408</v>
      </c>
      <c r="C5346" t="s">
        <v>16079</v>
      </c>
      <c r="D5346" t="s">
        <v>16092</v>
      </c>
      <c r="E5346" t="s">
        <v>13410</v>
      </c>
      <c r="F5346" t="s">
        <v>6244</v>
      </c>
      <c r="G5346" t="s">
        <v>16093</v>
      </c>
      <c r="H5346">
        <v>0</v>
      </c>
      <c r="I5346">
        <v>0</v>
      </c>
      <c r="J5346">
        <v>0</v>
      </c>
      <c r="K5346">
        <v>0</v>
      </c>
      <c r="L5346">
        <v>0</v>
      </c>
      <c r="M5346">
        <v>0</v>
      </c>
    </row>
    <row r="5347" spans="1:13" x14ac:dyDescent="0.2">
      <c r="A5347">
        <v>6730002</v>
      </c>
      <c r="B5347" t="s">
        <v>13408</v>
      </c>
      <c r="C5347" t="s">
        <v>16079</v>
      </c>
      <c r="D5347" t="s">
        <v>9131</v>
      </c>
      <c r="E5347" t="s">
        <v>13410</v>
      </c>
      <c r="F5347" t="s">
        <v>6244</v>
      </c>
      <c r="G5347" t="s">
        <v>14148</v>
      </c>
      <c r="H5347">
        <v>0</v>
      </c>
      <c r="I5347">
        <v>0</v>
      </c>
      <c r="J5347">
        <v>0</v>
      </c>
      <c r="K5347">
        <v>0</v>
      </c>
      <c r="L5347">
        <v>0</v>
      </c>
      <c r="M5347">
        <v>0</v>
      </c>
    </row>
    <row r="5348" spans="1:13" x14ac:dyDescent="0.2">
      <c r="A5348">
        <v>6730846</v>
      </c>
      <c r="B5348" t="s">
        <v>13408</v>
      </c>
      <c r="C5348" t="s">
        <v>16079</v>
      </c>
      <c r="D5348" t="s">
        <v>16094</v>
      </c>
      <c r="E5348" t="s">
        <v>13410</v>
      </c>
      <c r="F5348" t="s">
        <v>6244</v>
      </c>
      <c r="G5348" t="s">
        <v>16095</v>
      </c>
      <c r="H5348">
        <v>0</v>
      </c>
      <c r="I5348">
        <v>0</v>
      </c>
      <c r="J5348">
        <v>1</v>
      </c>
      <c r="K5348">
        <v>0</v>
      </c>
      <c r="L5348">
        <v>0</v>
      </c>
      <c r="M5348">
        <v>0</v>
      </c>
    </row>
    <row r="5349" spans="1:13" x14ac:dyDescent="0.2">
      <c r="A5349">
        <v>6740071</v>
      </c>
      <c r="B5349" t="s">
        <v>13408</v>
      </c>
      <c r="C5349" t="s">
        <v>16079</v>
      </c>
      <c r="D5349" t="s">
        <v>16096</v>
      </c>
      <c r="E5349" t="s">
        <v>13410</v>
      </c>
      <c r="F5349" t="s">
        <v>6244</v>
      </c>
      <c r="G5349" t="s">
        <v>16097</v>
      </c>
      <c r="H5349">
        <v>0</v>
      </c>
      <c r="I5349">
        <v>0</v>
      </c>
      <c r="J5349">
        <v>0</v>
      </c>
      <c r="K5349">
        <v>0</v>
      </c>
      <c r="L5349">
        <v>0</v>
      </c>
      <c r="M5349">
        <v>0</v>
      </c>
    </row>
    <row r="5350" spans="1:13" x14ac:dyDescent="0.2">
      <c r="A5350">
        <v>6740073</v>
      </c>
      <c r="B5350" t="s">
        <v>13408</v>
      </c>
      <c r="C5350" t="s">
        <v>16079</v>
      </c>
      <c r="D5350" t="s">
        <v>16098</v>
      </c>
      <c r="E5350" t="s">
        <v>13410</v>
      </c>
      <c r="F5350" t="s">
        <v>6244</v>
      </c>
      <c r="G5350" t="s">
        <v>16099</v>
      </c>
      <c r="H5350">
        <v>0</v>
      </c>
      <c r="I5350">
        <v>0</v>
      </c>
      <c r="J5350">
        <v>0</v>
      </c>
      <c r="K5350">
        <v>0</v>
      </c>
      <c r="L5350">
        <v>0</v>
      </c>
      <c r="M5350">
        <v>0</v>
      </c>
    </row>
    <row r="5351" spans="1:13" x14ac:dyDescent="0.2">
      <c r="A5351">
        <v>6740074</v>
      </c>
      <c r="B5351" t="s">
        <v>13408</v>
      </c>
      <c r="C5351" t="s">
        <v>16079</v>
      </c>
      <c r="D5351" t="s">
        <v>16100</v>
      </c>
      <c r="E5351" t="s">
        <v>13410</v>
      </c>
      <c r="F5351" t="s">
        <v>6244</v>
      </c>
      <c r="G5351" t="s">
        <v>16101</v>
      </c>
      <c r="H5351">
        <v>0</v>
      </c>
      <c r="I5351">
        <v>1</v>
      </c>
      <c r="J5351">
        <v>0</v>
      </c>
      <c r="K5351">
        <v>0</v>
      </c>
      <c r="L5351">
        <v>0</v>
      </c>
      <c r="M5351">
        <v>0</v>
      </c>
    </row>
    <row r="5352" spans="1:13" x14ac:dyDescent="0.2">
      <c r="A5352">
        <v>6740083</v>
      </c>
      <c r="B5352" t="s">
        <v>13408</v>
      </c>
      <c r="C5352" t="s">
        <v>16079</v>
      </c>
      <c r="D5352" t="s">
        <v>16102</v>
      </c>
      <c r="E5352" t="s">
        <v>13410</v>
      </c>
      <c r="F5352" t="s">
        <v>6244</v>
      </c>
      <c r="G5352" t="s">
        <v>16103</v>
      </c>
      <c r="H5352">
        <v>0</v>
      </c>
      <c r="I5352">
        <v>0</v>
      </c>
      <c r="J5352">
        <v>1</v>
      </c>
      <c r="K5352">
        <v>0</v>
      </c>
      <c r="L5352">
        <v>0</v>
      </c>
      <c r="M5352">
        <v>0</v>
      </c>
    </row>
    <row r="5353" spans="1:13" x14ac:dyDescent="0.2">
      <c r="A5353">
        <v>6740072</v>
      </c>
      <c r="B5353" t="s">
        <v>13408</v>
      </c>
      <c r="C5353" t="s">
        <v>16079</v>
      </c>
      <c r="D5353" t="s">
        <v>16104</v>
      </c>
      <c r="E5353" t="s">
        <v>13410</v>
      </c>
      <c r="F5353" t="s">
        <v>6244</v>
      </c>
      <c r="G5353" t="s">
        <v>16105</v>
      </c>
      <c r="H5353">
        <v>0</v>
      </c>
      <c r="I5353">
        <v>1</v>
      </c>
      <c r="J5353">
        <v>0</v>
      </c>
      <c r="K5353">
        <v>0</v>
      </c>
      <c r="L5353">
        <v>0</v>
      </c>
      <c r="M5353">
        <v>0</v>
      </c>
    </row>
    <row r="5354" spans="1:13" x14ac:dyDescent="0.2">
      <c r="A5354">
        <v>6740082</v>
      </c>
      <c r="B5354" t="s">
        <v>13408</v>
      </c>
      <c r="C5354" t="s">
        <v>16079</v>
      </c>
      <c r="D5354" t="s">
        <v>16106</v>
      </c>
      <c r="E5354" t="s">
        <v>13410</v>
      </c>
      <c r="F5354" t="s">
        <v>6244</v>
      </c>
      <c r="G5354" t="s">
        <v>16107</v>
      </c>
      <c r="H5354">
        <v>0</v>
      </c>
      <c r="I5354">
        <v>1</v>
      </c>
      <c r="J5354">
        <v>0</v>
      </c>
      <c r="K5354">
        <v>0</v>
      </c>
      <c r="L5354">
        <v>0</v>
      </c>
      <c r="M5354">
        <v>0</v>
      </c>
    </row>
    <row r="5355" spans="1:13" x14ac:dyDescent="0.2">
      <c r="A5355">
        <v>6740084</v>
      </c>
      <c r="B5355" t="s">
        <v>13408</v>
      </c>
      <c r="C5355" t="s">
        <v>16079</v>
      </c>
      <c r="D5355" t="s">
        <v>16108</v>
      </c>
      <c r="E5355" t="s">
        <v>13410</v>
      </c>
      <c r="F5355" t="s">
        <v>6244</v>
      </c>
      <c r="G5355" t="s">
        <v>16109</v>
      </c>
      <c r="H5355">
        <v>0</v>
      </c>
      <c r="I5355">
        <v>1</v>
      </c>
      <c r="J5355">
        <v>0</v>
      </c>
      <c r="K5355">
        <v>0</v>
      </c>
      <c r="L5355">
        <v>0</v>
      </c>
      <c r="M5355">
        <v>0</v>
      </c>
    </row>
    <row r="5356" spans="1:13" x14ac:dyDescent="0.2">
      <c r="A5356">
        <v>6740081</v>
      </c>
      <c r="B5356" t="s">
        <v>13408</v>
      </c>
      <c r="C5356" t="s">
        <v>16079</v>
      </c>
      <c r="D5356" t="s">
        <v>16110</v>
      </c>
      <c r="E5356" t="s">
        <v>13410</v>
      </c>
      <c r="F5356" t="s">
        <v>6244</v>
      </c>
      <c r="G5356" t="s">
        <v>16111</v>
      </c>
      <c r="H5356">
        <v>0</v>
      </c>
      <c r="I5356">
        <v>0</v>
      </c>
      <c r="J5356">
        <v>1</v>
      </c>
      <c r="K5356">
        <v>0</v>
      </c>
      <c r="L5356">
        <v>0</v>
      </c>
      <c r="M5356">
        <v>0</v>
      </c>
    </row>
    <row r="5357" spans="1:13" x14ac:dyDescent="0.2">
      <c r="A5357">
        <v>6730022</v>
      </c>
      <c r="B5357" t="s">
        <v>13408</v>
      </c>
      <c r="C5357" t="s">
        <v>16079</v>
      </c>
      <c r="D5357" t="s">
        <v>10040</v>
      </c>
      <c r="E5357" t="s">
        <v>13410</v>
      </c>
      <c r="F5357" t="s">
        <v>6244</v>
      </c>
      <c r="G5357" t="s">
        <v>10041</v>
      </c>
      <c r="H5357">
        <v>0</v>
      </c>
      <c r="I5357">
        <v>0</v>
      </c>
      <c r="J5357">
        <v>1</v>
      </c>
      <c r="K5357">
        <v>0</v>
      </c>
      <c r="L5357">
        <v>0</v>
      </c>
      <c r="M5357">
        <v>0</v>
      </c>
    </row>
    <row r="5358" spans="1:13" x14ac:dyDescent="0.2">
      <c r="A5358">
        <v>6730891</v>
      </c>
      <c r="B5358" t="s">
        <v>13408</v>
      </c>
      <c r="C5358" t="s">
        <v>16079</v>
      </c>
      <c r="D5358" t="s">
        <v>16112</v>
      </c>
      <c r="E5358" t="s">
        <v>13410</v>
      </c>
      <c r="F5358" t="s">
        <v>6244</v>
      </c>
      <c r="G5358" t="s">
        <v>16113</v>
      </c>
      <c r="H5358">
        <v>0</v>
      </c>
      <c r="I5358">
        <v>0</v>
      </c>
      <c r="J5358">
        <v>1</v>
      </c>
      <c r="K5358">
        <v>0</v>
      </c>
      <c r="L5358">
        <v>0</v>
      </c>
      <c r="M5358">
        <v>0</v>
      </c>
    </row>
    <row r="5359" spans="1:13" x14ac:dyDescent="0.2">
      <c r="A5359">
        <v>6740059</v>
      </c>
      <c r="B5359" t="s">
        <v>13408</v>
      </c>
      <c r="C5359" t="s">
        <v>16079</v>
      </c>
      <c r="D5359" t="s">
        <v>16114</v>
      </c>
      <c r="E5359" t="s">
        <v>13410</v>
      </c>
      <c r="F5359" t="s">
        <v>6244</v>
      </c>
      <c r="G5359" t="s">
        <v>16115</v>
      </c>
      <c r="H5359">
        <v>0</v>
      </c>
      <c r="I5359">
        <v>0</v>
      </c>
      <c r="J5359">
        <v>1</v>
      </c>
      <c r="K5359">
        <v>0</v>
      </c>
      <c r="L5359">
        <v>0</v>
      </c>
      <c r="M5359">
        <v>0</v>
      </c>
    </row>
    <row r="5360" spans="1:13" x14ac:dyDescent="0.2">
      <c r="A5360">
        <v>6740064</v>
      </c>
      <c r="B5360" t="s">
        <v>13408</v>
      </c>
      <c r="C5360" t="s">
        <v>16079</v>
      </c>
      <c r="D5360" t="s">
        <v>16116</v>
      </c>
      <c r="E5360" t="s">
        <v>13410</v>
      </c>
      <c r="F5360" t="s">
        <v>6244</v>
      </c>
      <c r="G5360" t="s">
        <v>16117</v>
      </c>
      <c r="H5360">
        <v>0</v>
      </c>
      <c r="I5360">
        <v>1</v>
      </c>
      <c r="J5360">
        <v>0</v>
      </c>
      <c r="K5360">
        <v>0</v>
      </c>
      <c r="L5360">
        <v>0</v>
      </c>
      <c r="M5360">
        <v>0</v>
      </c>
    </row>
    <row r="5361" spans="1:13" x14ac:dyDescent="0.2">
      <c r="A5361">
        <v>6740058</v>
      </c>
      <c r="B5361" t="s">
        <v>13408</v>
      </c>
      <c r="C5361" t="s">
        <v>16079</v>
      </c>
      <c r="D5361" t="s">
        <v>16118</v>
      </c>
      <c r="E5361" t="s">
        <v>13410</v>
      </c>
      <c r="F5361" t="s">
        <v>6244</v>
      </c>
      <c r="G5361" t="s">
        <v>16119</v>
      </c>
      <c r="H5361">
        <v>0</v>
      </c>
      <c r="I5361">
        <v>0</v>
      </c>
      <c r="J5361">
        <v>1</v>
      </c>
      <c r="K5361">
        <v>0</v>
      </c>
      <c r="L5361">
        <v>0</v>
      </c>
      <c r="M5361">
        <v>0</v>
      </c>
    </row>
    <row r="5362" spans="1:13" x14ac:dyDescent="0.2">
      <c r="A5362">
        <v>6740051</v>
      </c>
      <c r="B5362" t="s">
        <v>13408</v>
      </c>
      <c r="C5362" t="s">
        <v>16079</v>
      </c>
      <c r="D5362" t="s">
        <v>16120</v>
      </c>
      <c r="E5362" t="s">
        <v>13410</v>
      </c>
      <c r="F5362" t="s">
        <v>6244</v>
      </c>
      <c r="G5362" t="s">
        <v>16121</v>
      </c>
      <c r="H5362">
        <v>0</v>
      </c>
      <c r="I5362">
        <v>1</v>
      </c>
      <c r="J5362">
        <v>0</v>
      </c>
      <c r="K5362">
        <v>0</v>
      </c>
      <c r="L5362">
        <v>0</v>
      </c>
      <c r="M5362">
        <v>0</v>
      </c>
    </row>
    <row r="5363" spans="1:13" x14ac:dyDescent="0.2">
      <c r="A5363">
        <v>6740067</v>
      </c>
      <c r="B5363" t="s">
        <v>13408</v>
      </c>
      <c r="C5363" t="s">
        <v>16079</v>
      </c>
      <c r="D5363" t="s">
        <v>16122</v>
      </c>
      <c r="E5363" t="s">
        <v>13410</v>
      </c>
      <c r="F5363" t="s">
        <v>6244</v>
      </c>
      <c r="G5363" t="s">
        <v>16123</v>
      </c>
      <c r="H5363">
        <v>0</v>
      </c>
      <c r="I5363">
        <v>0</v>
      </c>
      <c r="J5363">
        <v>0</v>
      </c>
      <c r="K5363">
        <v>0</v>
      </c>
      <c r="L5363">
        <v>0</v>
      </c>
      <c r="M5363">
        <v>0</v>
      </c>
    </row>
    <row r="5364" spans="1:13" x14ac:dyDescent="0.2">
      <c r="A5364">
        <v>6740057</v>
      </c>
      <c r="B5364" t="s">
        <v>13408</v>
      </c>
      <c r="C5364" t="s">
        <v>16079</v>
      </c>
      <c r="D5364" t="s">
        <v>16124</v>
      </c>
      <c r="E5364" t="s">
        <v>13410</v>
      </c>
      <c r="F5364" t="s">
        <v>6244</v>
      </c>
      <c r="G5364" t="s">
        <v>16125</v>
      </c>
      <c r="H5364">
        <v>0</v>
      </c>
      <c r="I5364">
        <v>0</v>
      </c>
      <c r="J5364">
        <v>1</v>
      </c>
      <c r="K5364">
        <v>0</v>
      </c>
      <c r="L5364">
        <v>0</v>
      </c>
      <c r="M5364">
        <v>0</v>
      </c>
    </row>
    <row r="5365" spans="1:13" x14ac:dyDescent="0.2">
      <c r="A5365">
        <v>6740062</v>
      </c>
      <c r="B5365" t="s">
        <v>13408</v>
      </c>
      <c r="C5365" t="s">
        <v>16079</v>
      </c>
      <c r="D5365" t="s">
        <v>16126</v>
      </c>
      <c r="E5365" t="s">
        <v>13410</v>
      </c>
      <c r="F5365" t="s">
        <v>6244</v>
      </c>
      <c r="G5365" t="s">
        <v>16127</v>
      </c>
      <c r="H5365">
        <v>0</v>
      </c>
      <c r="I5365">
        <v>1</v>
      </c>
      <c r="J5365">
        <v>0</v>
      </c>
      <c r="K5365">
        <v>0</v>
      </c>
      <c r="L5365">
        <v>0</v>
      </c>
      <c r="M5365">
        <v>0</v>
      </c>
    </row>
    <row r="5366" spans="1:13" x14ac:dyDescent="0.2">
      <c r="A5366">
        <v>6740065</v>
      </c>
      <c r="B5366" t="s">
        <v>13408</v>
      </c>
      <c r="C5366" t="s">
        <v>16079</v>
      </c>
      <c r="D5366" t="s">
        <v>16128</v>
      </c>
      <c r="E5366" t="s">
        <v>13410</v>
      </c>
      <c r="F5366" t="s">
        <v>6244</v>
      </c>
      <c r="G5366" t="s">
        <v>16129</v>
      </c>
      <c r="H5366">
        <v>0</v>
      </c>
      <c r="I5366">
        <v>0</v>
      </c>
      <c r="J5366">
        <v>0</v>
      </c>
      <c r="K5366">
        <v>0</v>
      </c>
      <c r="L5366">
        <v>0</v>
      </c>
      <c r="M5366">
        <v>0</v>
      </c>
    </row>
    <row r="5367" spans="1:13" x14ac:dyDescent="0.2">
      <c r="A5367">
        <v>6740054</v>
      </c>
      <c r="B5367" t="s">
        <v>13408</v>
      </c>
      <c r="C5367" t="s">
        <v>16079</v>
      </c>
      <c r="D5367" t="s">
        <v>16130</v>
      </c>
      <c r="E5367" t="s">
        <v>13410</v>
      </c>
      <c r="F5367" t="s">
        <v>6244</v>
      </c>
      <c r="G5367" t="s">
        <v>16131</v>
      </c>
      <c r="H5367">
        <v>0</v>
      </c>
      <c r="I5367">
        <v>1</v>
      </c>
      <c r="J5367">
        <v>0</v>
      </c>
      <c r="K5367">
        <v>0</v>
      </c>
      <c r="L5367">
        <v>0</v>
      </c>
      <c r="M5367">
        <v>0</v>
      </c>
    </row>
    <row r="5368" spans="1:13" x14ac:dyDescent="0.2">
      <c r="A5368">
        <v>6740066</v>
      </c>
      <c r="B5368" t="s">
        <v>13408</v>
      </c>
      <c r="C5368" t="s">
        <v>16079</v>
      </c>
      <c r="D5368" t="s">
        <v>16132</v>
      </c>
      <c r="E5368" t="s">
        <v>13410</v>
      </c>
      <c r="F5368" t="s">
        <v>6244</v>
      </c>
      <c r="G5368" t="s">
        <v>16133</v>
      </c>
      <c r="H5368">
        <v>0</v>
      </c>
      <c r="I5368">
        <v>0</v>
      </c>
      <c r="J5368">
        <v>0</v>
      </c>
      <c r="K5368">
        <v>0</v>
      </c>
      <c r="L5368">
        <v>0</v>
      </c>
      <c r="M5368">
        <v>0</v>
      </c>
    </row>
    <row r="5369" spans="1:13" x14ac:dyDescent="0.2">
      <c r="A5369">
        <v>6740053</v>
      </c>
      <c r="B5369" t="s">
        <v>13408</v>
      </c>
      <c r="C5369" t="s">
        <v>16079</v>
      </c>
      <c r="D5369" t="s">
        <v>16134</v>
      </c>
      <c r="E5369" t="s">
        <v>13410</v>
      </c>
      <c r="F5369" t="s">
        <v>6244</v>
      </c>
      <c r="G5369" t="s">
        <v>16135</v>
      </c>
      <c r="H5369">
        <v>0</v>
      </c>
      <c r="I5369">
        <v>1</v>
      </c>
      <c r="J5369">
        <v>0</v>
      </c>
      <c r="K5369">
        <v>0</v>
      </c>
      <c r="L5369">
        <v>0</v>
      </c>
      <c r="M5369">
        <v>0</v>
      </c>
    </row>
    <row r="5370" spans="1:13" x14ac:dyDescent="0.2">
      <c r="A5370">
        <v>6740052</v>
      </c>
      <c r="B5370" t="s">
        <v>13408</v>
      </c>
      <c r="C5370" t="s">
        <v>16079</v>
      </c>
      <c r="D5370" t="s">
        <v>16136</v>
      </c>
      <c r="E5370" t="s">
        <v>13410</v>
      </c>
      <c r="F5370" t="s">
        <v>6244</v>
      </c>
      <c r="G5370" t="s">
        <v>16137</v>
      </c>
      <c r="H5370">
        <v>0</v>
      </c>
      <c r="I5370">
        <v>0</v>
      </c>
      <c r="J5370">
        <v>0</v>
      </c>
      <c r="K5370">
        <v>0</v>
      </c>
      <c r="L5370">
        <v>0</v>
      </c>
      <c r="M5370">
        <v>0</v>
      </c>
    </row>
    <row r="5371" spans="1:13" x14ac:dyDescent="0.2">
      <c r="A5371">
        <v>6740050</v>
      </c>
      <c r="B5371" t="s">
        <v>13408</v>
      </c>
      <c r="C5371" t="s">
        <v>16079</v>
      </c>
      <c r="D5371" t="s">
        <v>16138</v>
      </c>
      <c r="E5371" t="s">
        <v>13410</v>
      </c>
      <c r="F5371" t="s">
        <v>6244</v>
      </c>
      <c r="G5371" t="s">
        <v>16139</v>
      </c>
      <c r="H5371">
        <v>0</v>
      </c>
      <c r="I5371">
        <v>0</v>
      </c>
      <c r="J5371">
        <v>0</v>
      </c>
      <c r="K5371">
        <v>0</v>
      </c>
      <c r="L5371">
        <v>0</v>
      </c>
      <c r="M5371">
        <v>0</v>
      </c>
    </row>
    <row r="5372" spans="1:13" x14ac:dyDescent="0.2">
      <c r="A5372">
        <v>6740055</v>
      </c>
      <c r="B5372" t="s">
        <v>13408</v>
      </c>
      <c r="C5372" t="s">
        <v>16079</v>
      </c>
      <c r="D5372" t="s">
        <v>16140</v>
      </c>
      <c r="E5372" t="s">
        <v>13410</v>
      </c>
      <c r="F5372" t="s">
        <v>6244</v>
      </c>
      <c r="G5372" t="s">
        <v>16141</v>
      </c>
      <c r="H5372">
        <v>0</v>
      </c>
      <c r="I5372">
        <v>0</v>
      </c>
      <c r="J5372">
        <v>0</v>
      </c>
      <c r="K5372">
        <v>0</v>
      </c>
      <c r="L5372">
        <v>0</v>
      </c>
      <c r="M5372">
        <v>0</v>
      </c>
    </row>
    <row r="5373" spans="1:13" x14ac:dyDescent="0.2">
      <c r="A5373">
        <v>6740061</v>
      </c>
      <c r="B5373" t="s">
        <v>13408</v>
      </c>
      <c r="C5373" t="s">
        <v>16079</v>
      </c>
      <c r="D5373" t="s">
        <v>16142</v>
      </c>
      <c r="E5373" t="s">
        <v>13410</v>
      </c>
      <c r="F5373" t="s">
        <v>6244</v>
      </c>
      <c r="G5373" t="s">
        <v>16143</v>
      </c>
      <c r="H5373">
        <v>0</v>
      </c>
      <c r="I5373">
        <v>0</v>
      </c>
      <c r="J5373">
        <v>0</v>
      </c>
      <c r="K5373">
        <v>0</v>
      </c>
      <c r="L5373">
        <v>0</v>
      </c>
      <c r="M5373">
        <v>0</v>
      </c>
    </row>
    <row r="5374" spans="1:13" x14ac:dyDescent="0.2">
      <c r="A5374">
        <v>6740063</v>
      </c>
      <c r="B5374" t="s">
        <v>13408</v>
      </c>
      <c r="C5374" t="s">
        <v>16079</v>
      </c>
      <c r="D5374" t="s">
        <v>16144</v>
      </c>
      <c r="E5374" t="s">
        <v>13410</v>
      </c>
      <c r="F5374" t="s">
        <v>6244</v>
      </c>
      <c r="G5374" t="s">
        <v>16145</v>
      </c>
      <c r="H5374">
        <v>0</v>
      </c>
      <c r="I5374">
        <v>1</v>
      </c>
      <c r="J5374">
        <v>0</v>
      </c>
      <c r="K5374">
        <v>0</v>
      </c>
      <c r="L5374">
        <v>0</v>
      </c>
      <c r="M5374">
        <v>0</v>
      </c>
    </row>
    <row r="5375" spans="1:13" x14ac:dyDescent="0.2">
      <c r="A5375">
        <v>6740056</v>
      </c>
      <c r="B5375" t="s">
        <v>13408</v>
      </c>
      <c r="C5375" t="s">
        <v>16079</v>
      </c>
      <c r="D5375" t="s">
        <v>16146</v>
      </c>
      <c r="E5375" t="s">
        <v>13410</v>
      </c>
      <c r="F5375" t="s">
        <v>6244</v>
      </c>
      <c r="G5375" t="s">
        <v>16147</v>
      </c>
      <c r="H5375">
        <v>0</v>
      </c>
      <c r="I5375">
        <v>0</v>
      </c>
      <c r="J5375">
        <v>1</v>
      </c>
      <c r="K5375">
        <v>0</v>
      </c>
      <c r="L5375">
        <v>0</v>
      </c>
      <c r="M5375">
        <v>0</v>
      </c>
    </row>
    <row r="5376" spans="1:13" x14ac:dyDescent="0.2">
      <c r="A5376">
        <v>6740068</v>
      </c>
      <c r="B5376" t="s">
        <v>13408</v>
      </c>
      <c r="C5376" t="s">
        <v>16079</v>
      </c>
      <c r="D5376" t="s">
        <v>16148</v>
      </c>
      <c r="E5376" t="s">
        <v>13410</v>
      </c>
      <c r="F5376" t="s">
        <v>6244</v>
      </c>
      <c r="G5376" t="s">
        <v>16149</v>
      </c>
      <c r="H5376">
        <v>0</v>
      </c>
      <c r="I5376">
        <v>0</v>
      </c>
      <c r="J5376">
        <v>1</v>
      </c>
      <c r="K5376">
        <v>0</v>
      </c>
      <c r="L5376">
        <v>0</v>
      </c>
      <c r="M5376">
        <v>0</v>
      </c>
    </row>
    <row r="5377" spans="1:13" x14ac:dyDescent="0.2">
      <c r="A5377">
        <v>6740069</v>
      </c>
      <c r="B5377" t="s">
        <v>13408</v>
      </c>
      <c r="C5377" t="s">
        <v>16079</v>
      </c>
      <c r="D5377" t="s">
        <v>16150</v>
      </c>
      <c r="E5377" t="s">
        <v>13410</v>
      </c>
      <c r="F5377" t="s">
        <v>6244</v>
      </c>
      <c r="G5377" t="s">
        <v>16151</v>
      </c>
      <c r="H5377">
        <v>0</v>
      </c>
      <c r="I5377">
        <v>0</v>
      </c>
      <c r="J5377">
        <v>0</v>
      </c>
      <c r="K5377">
        <v>0</v>
      </c>
      <c r="L5377">
        <v>0</v>
      </c>
      <c r="M5377">
        <v>0</v>
      </c>
    </row>
    <row r="5378" spans="1:13" x14ac:dyDescent="0.2">
      <c r="A5378">
        <v>6730879</v>
      </c>
      <c r="B5378" t="s">
        <v>13408</v>
      </c>
      <c r="C5378" t="s">
        <v>16079</v>
      </c>
      <c r="D5378" t="s">
        <v>16152</v>
      </c>
      <c r="E5378" t="s">
        <v>13410</v>
      </c>
      <c r="F5378" t="s">
        <v>6244</v>
      </c>
      <c r="G5378" t="s">
        <v>16153</v>
      </c>
      <c r="H5378">
        <v>0</v>
      </c>
      <c r="I5378">
        <v>0</v>
      </c>
      <c r="J5378">
        <v>0</v>
      </c>
      <c r="K5378">
        <v>0</v>
      </c>
      <c r="L5378">
        <v>0</v>
      </c>
      <c r="M5378">
        <v>0</v>
      </c>
    </row>
    <row r="5379" spans="1:13" x14ac:dyDescent="0.2">
      <c r="A5379">
        <v>6730875</v>
      </c>
      <c r="B5379" t="s">
        <v>13408</v>
      </c>
      <c r="C5379" t="s">
        <v>16079</v>
      </c>
      <c r="D5379" t="s">
        <v>16154</v>
      </c>
      <c r="E5379" t="s">
        <v>13410</v>
      </c>
      <c r="F5379" t="s">
        <v>6244</v>
      </c>
      <c r="G5379" t="s">
        <v>16155</v>
      </c>
      <c r="H5379">
        <v>0</v>
      </c>
      <c r="I5379">
        <v>0</v>
      </c>
      <c r="J5379">
        <v>0</v>
      </c>
      <c r="K5379">
        <v>0</v>
      </c>
      <c r="L5379">
        <v>0</v>
      </c>
      <c r="M5379">
        <v>0</v>
      </c>
    </row>
    <row r="5380" spans="1:13" x14ac:dyDescent="0.2">
      <c r="A5380">
        <v>6730873</v>
      </c>
      <c r="B5380" t="s">
        <v>13408</v>
      </c>
      <c r="C5380" t="s">
        <v>16079</v>
      </c>
      <c r="D5380" t="s">
        <v>16156</v>
      </c>
      <c r="E5380" t="s">
        <v>13410</v>
      </c>
      <c r="F5380" t="s">
        <v>6244</v>
      </c>
      <c r="G5380" t="s">
        <v>16157</v>
      </c>
      <c r="H5380">
        <v>0</v>
      </c>
      <c r="I5380">
        <v>0</v>
      </c>
      <c r="J5380">
        <v>0</v>
      </c>
      <c r="K5380">
        <v>0</v>
      </c>
      <c r="L5380">
        <v>0</v>
      </c>
      <c r="M5380">
        <v>0</v>
      </c>
    </row>
    <row r="5381" spans="1:13" x14ac:dyDescent="0.2">
      <c r="A5381">
        <v>6730871</v>
      </c>
      <c r="B5381" t="s">
        <v>13408</v>
      </c>
      <c r="C5381" t="s">
        <v>16079</v>
      </c>
      <c r="D5381" t="s">
        <v>16158</v>
      </c>
      <c r="E5381" t="s">
        <v>13410</v>
      </c>
      <c r="F5381" t="s">
        <v>6244</v>
      </c>
      <c r="G5381" t="s">
        <v>16159</v>
      </c>
      <c r="H5381">
        <v>0</v>
      </c>
      <c r="I5381">
        <v>0</v>
      </c>
      <c r="J5381">
        <v>0</v>
      </c>
      <c r="K5381">
        <v>0</v>
      </c>
      <c r="L5381">
        <v>0</v>
      </c>
      <c r="M5381">
        <v>0</v>
      </c>
    </row>
    <row r="5382" spans="1:13" x14ac:dyDescent="0.2">
      <c r="A5382">
        <v>6730874</v>
      </c>
      <c r="B5382" t="s">
        <v>13408</v>
      </c>
      <c r="C5382" t="s">
        <v>16079</v>
      </c>
      <c r="D5382" t="s">
        <v>16160</v>
      </c>
      <c r="E5382" t="s">
        <v>13410</v>
      </c>
      <c r="F5382" t="s">
        <v>6244</v>
      </c>
      <c r="G5382" t="s">
        <v>16161</v>
      </c>
      <c r="H5382">
        <v>0</v>
      </c>
      <c r="I5382">
        <v>0</v>
      </c>
      <c r="J5382">
        <v>0</v>
      </c>
      <c r="K5382">
        <v>0</v>
      </c>
      <c r="L5382">
        <v>0</v>
      </c>
      <c r="M5382">
        <v>0</v>
      </c>
    </row>
    <row r="5383" spans="1:13" x14ac:dyDescent="0.2">
      <c r="A5383">
        <v>6730867</v>
      </c>
      <c r="B5383" t="s">
        <v>13408</v>
      </c>
      <c r="C5383" t="s">
        <v>16079</v>
      </c>
      <c r="D5383" t="s">
        <v>16162</v>
      </c>
      <c r="E5383" t="s">
        <v>13410</v>
      </c>
      <c r="F5383" t="s">
        <v>6244</v>
      </c>
      <c r="G5383" t="s">
        <v>16163</v>
      </c>
      <c r="H5383">
        <v>0</v>
      </c>
      <c r="I5383">
        <v>0</v>
      </c>
      <c r="J5383">
        <v>0</v>
      </c>
      <c r="K5383">
        <v>0</v>
      </c>
      <c r="L5383">
        <v>0</v>
      </c>
      <c r="M5383">
        <v>0</v>
      </c>
    </row>
    <row r="5384" spans="1:13" x14ac:dyDescent="0.2">
      <c r="A5384">
        <v>6730872</v>
      </c>
      <c r="B5384" t="s">
        <v>13408</v>
      </c>
      <c r="C5384" t="s">
        <v>16079</v>
      </c>
      <c r="D5384" t="s">
        <v>12288</v>
      </c>
      <c r="E5384" t="s">
        <v>13410</v>
      </c>
      <c r="F5384" t="s">
        <v>6244</v>
      </c>
      <c r="G5384" t="s">
        <v>16164</v>
      </c>
      <c r="H5384">
        <v>0</v>
      </c>
      <c r="I5384">
        <v>0</v>
      </c>
      <c r="J5384">
        <v>0</v>
      </c>
      <c r="K5384">
        <v>0</v>
      </c>
      <c r="L5384">
        <v>0</v>
      </c>
      <c r="M5384">
        <v>0</v>
      </c>
    </row>
    <row r="5385" spans="1:13" x14ac:dyDescent="0.2">
      <c r="A5385">
        <v>6730884</v>
      </c>
      <c r="B5385" t="s">
        <v>13408</v>
      </c>
      <c r="C5385" t="s">
        <v>16079</v>
      </c>
      <c r="D5385" t="s">
        <v>11978</v>
      </c>
      <c r="E5385" t="s">
        <v>13410</v>
      </c>
      <c r="F5385" t="s">
        <v>6244</v>
      </c>
      <c r="G5385" t="s">
        <v>11979</v>
      </c>
      <c r="H5385">
        <v>0</v>
      </c>
      <c r="I5385">
        <v>0</v>
      </c>
      <c r="J5385">
        <v>0</v>
      </c>
      <c r="K5385">
        <v>0</v>
      </c>
      <c r="L5385">
        <v>0</v>
      </c>
      <c r="M5385">
        <v>0</v>
      </c>
    </row>
    <row r="5386" spans="1:13" x14ac:dyDescent="0.2">
      <c r="A5386">
        <v>6730012</v>
      </c>
      <c r="B5386" t="s">
        <v>13408</v>
      </c>
      <c r="C5386" t="s">
        <v>16079</v>
      </c>
      <c r="D5386" t="s">
        <v>16165</v>
      </c>
      <c r="E5386" t="s">
        <v>13410</v>
      </c>
      <c r="F5386" t="s">
        <v>6244</v>
      </c>
      <c r="G5386" t="s">
        <v>16166</v>
      </c>
      <c r="H5386">
        <v>0</v>
      </c>
      <c r="I5386">
        <v>0</v>
      </c>
      <c r="J5386">
        <v>0</v>
      </c>
      <c r="K5386">
        <v>1</v>
      </c>
      <c r="L5386">
        <v>0</v>
      </c>
      <c r="M5386">
        <v>0</v>
      </c>
    </row>
    <row r="5387" spans="1:13" x14ac:dyDescent="0.2">
      <c r="A5387">
        <v>6730014</v>
      </c>
      <c r="B5387" t="s">
        <v>13408</v>
      </c>
      <c r="C5387" t="s">
        <v>16079</v>
      </c>
      <c r="D5387" t="s">
        <v>16167</v>
      </c>
      <c r="E5387" t="s">
        <v>13410</v>
      </c>
      <c r="F5387" t="s">
        <v>6244</v>
      </c>
      <c r="G5387" t="s">
        <v>16168</v>
      </c>
      <c r="H5387">
        <v>0</v>
      </c>
      <c r="I5387">
        <v>0</v>
      </c>
      <c r="J5387">
        <v>0</v>
      </c>
      <c r="K5387">
        <v>0</v>
      </c>
      <c r="L5387">
        <v>0</v>
      </c>
      <c r="M5387">
        <v>0</v>
      </c>
    </row>
    <row r="5388" spans="1:13" x14ac:dyDescent="0.2">
      <c r="A5388">
        <v>6730037</v>
      </c>
      <c r="B5388" t="s">
        <v>13408</v>
      </c>
      <c r="C5388" t="s">
        <v>16079</v>
      </c>
      <c r="D5388" t="s">
        <v>16169</v>
      </c>
      <c r="E5388" t="s">
        <v>13410</v>
      </c>
      <c r="F5388" t="s">
        <v>6244</v>
      </c>
      <c r="G5388" t="s">
        <v>16170</v>
      </c>
      <c r="H5388">
        <v>0</v>
      </c>
      <c r="I5388">
        <v>0</v>
      </c>
      <c r="J5388">
        <v>1</v>
      </c>
      <c r="K5388">
        <v>0</v>
      </c>
      <c r="L5388">
        <v>0</v>
      </c>
      <c r="M5388">
        <v>0</v>
      </c>
    </row>
    <row r="5389" spans="1:13" x14ac:dyDescent="0.2">
      <c r="A5389">
        <v>6730857</v>
      </c>
      <c r="B5389" t="s">
        <v>13408</v>
      </c>
      <c r="C5389" t="s">
        <v>16079</v>
      </c>
      <c r="D5389" t="s">
        <v>16171</v>
      </c>
      <c r="E5389" t="s">
        <v>13410</v>
      </c>
      <c r="F5389" t="s">
        <v>6244</v>
      </c>
      <c r="G5389" t="s">
        <v>16172</v>
      </c>
      <c r="H5389">
        <v>0</v>
      </c>
      <c r="I5389">
        <v>0</v>
      </c>
      <c r="J5389">
        <v>1</v>
      </c>
      <c r="K5389">
        <v>0</v>
      </c>
      <c r="L5389">
        <v>0</v>
      </c>
      <c r="M5389">
        <v>0</v>
      </c>
    </row>
    <row r="5390" spans="1:13" x14ac:dyDescent="0.2">
      <c r="A5390">
        <v>6730021</v>
      </c>
      <c r="B5390" t="s">
        <v>13408</v>
      </c>
      <c r="C5390" t="s">
        <v>16079</v>
      </c>
      <c r="D5390" t="s">
        <v>16173</v>
      </c>
      <c r="E5390" t="s">
        <v>13410</v>
      </c>
      <c r="F5390" t="s">
        <v>6244</v>
      </c>
      <c r="G5390" t="s">
        <v>16174</v>
      </c>
      <c r="H5390">
        <v>0</v>
      </c>
      <c r="I5390">
        <v>0</v>
      </c>
      <c r="J5390">
        <v>0</v>
      </c>
      <c r="K5390">
        <v>0</v>
      </c>
      <c r="L5390">
        <v>0</v>
      </c>
      <c r="M5390">
        <v>0</v>
      </c>
    </row>
    <row r="5391" spans="1:13" x14ac:dyDescent="0.2">
      <c r="A5391">
        <v>6730005</v>
      </c>
      <c r="B5391" t="s">
        <v>13408</v>
      </c>
      <c r="C5391" t="s">
        <v>16079</v>
      </c>
      <c r="D5391" t="s">
        <v>16175</v>
      </c>
      <c r="E5391" t="s">
        <v>13410</v>
      </c>
      <c r="F5391" t="s">
        <v>6244</v>
      </c>
      <c r="G5391" t="s">
        <v>16176</v>
      </c>
      <c r="H5391">
        <v>0</v>
      </c>
      <c r="I5391">
        <v>0</v>
      </c>
      <c r="J5391">
        <v>1</v>
      </c>
      <c r="K5391">
        <v>0</v>
      </c>
      <c r="L5391">
        <v>0</v>
      </c>
      <c r="M5391">
        <v>0</v>
      </c>
    </row>
    <row r="5392" spans="1:13" x14ac:dyDescent="0.2">
      <c r="A5392">
        <v>6730893</v>
      </c>
      <c r="B5392" t="s">
        <v>13408</v>
      </c>
      <c r="C5392" t="s">
        <v>16079</v>
      </c>
      <c r="D5392" t="s">
        <v>7841</v>
      </c>
      <c r="E5392" t="s">
        <v>13410</v>
      </c>
      <c r="F5392" t="s">
        <v>6244</v>
      </c>
      <c r="G5392" t="s">
        <v>7842</v>
      </c>
      <c r="H5392">
        <v>0</v>
      </c>
      <c r="I5392">
        <v>0</v>
      </c>
      <c r="J5392">
        <v>0</v>
      </c>
      <c r="K5392">
        <v>0</v>
      </c>
      <c r="L5392">
        <v>0</v>
      </c>
      <c r="M5392">
        <v>0</v>
      </c>
    </row>
    <row r="5393" spans="1:13" x14ac:dyDescent="0.2">
      <c r="A5393">
        <v>6730849</v>
      </c>
      <c r="B5393" t="s">
        <v>13408</v>
      </c>
      <c r="C5393" t="s">
        <v>16079</v>
      </c>
      <c r="D5393" t="s">
        <v>16177</v>
      </c>
      <c r="E5393" t="s">
        <v>13410</v>
      </c>
      <c r="F5393" t="s">
        <v>6244</v>
      </c>
      <c r="G5393" t="s">
        <v>16178</v>
      </c>
      <c r="H5393">
        <v>0</v>
      </c>
      <c r="I5393">
        <v>0</v>
      </c>
      <c r="J5393">
        <v>0</v>
      </c>
      <c r="K5393">
        <v>0</v>
      </c>
      <c r="L5393">
        <v>0</v>
      </c>
      <c r="M5393">
        <v>0</v>
      </c>
    </row>
    <row r="5394" spans="1:13" x14ac:dyDescent="0.2">
      <c r="A5394">
        <v>6730885</v>
      </c>
      <c r="B5394" t="s">
        <v>13408</v>
      </c>
      <c r="C5394" t="s">
        <v>16079</v>
      </c>
      <c r="D5394" t="s">
        <v>12504</v>
      </c>
      <c r="E5394" t="s">
        <v>13410</v>
      </c>
      <c r="F5394" t="s">
        <v>6244</v>
      </c>
      <c r="G5394" t="s">
        <v>9795</v>
      </c>
      <c r="H5394">
        <v>0</v>
      </c>
      <c r="I5394">
        <v>0</v>
      </c>
      <c r="J5394">
        <v>0</v>
      </c>
      <c r="K5394">
        <v>0</v>
      </c>
      <c r="L5394">
        <v>0</v>
      </c>
      <c r="M5394">
        <v>0</v>
      </c>
    </row>
    <row r="5395" spans="1:13" x14ac:dyDescent="0.2">
      <c r="A5395">
        <v>6730008</v>
      </c>
      <c r="B5395" t="s">
        <v>13408</v>
      </c>
      <c r="C5395" t="s">
        <v>16079</v>
      </c>
      <c r="D5395" t="s">
        <v>16179</v>
      </c>
      <c r="E5395" t="s">
        <v>13410</v>
      </c>
      <c r="F5395" t="s">
        <v>6244</v>
      </c>
      <c r="G5395" t="s">
        <v>16180</v>
      </c>
      <c r="H5395">
        <v>0</v>
      </c>
      <c r="I5395">
        <v>0</v>
      </c>
      <c r="J5395">
        <v>1</v>
      </c>
      <c r="K5395">
        <v>0</v>
      </c>
      <c r="L5395">
        <v>0</v>
      </c>
      <c r="M5395">
        <v>0</v>
      </c>
    </row>
    <row r="5396" spans="1:13" x14ac:dyDescent="0.2">
      <c r="A5396">
        <v>6730019</v>
      </c>
      <c r="B5396" t="s">
        <v>13408</v>
      </c>
      <c r="C5396" t="s">
        <v>16079</v>
      </c>
      <c r="D5396" t="s">
        <v>16181</v>
      </c>
      <c r="E5396" t="s">
        <v>13410</v>
      </c>
      <c r="F5396" t="s">
        <v>6244</v>
      </c>
      <c r="G5396" t="s">
        <v>16182</v>
      </c>
      <c r="H5396">
        <v>0</v>
      </c>
      <c r="I5396">
        <v>0</v>
      </c>
      <c r="J5396">
        <v>1</v>
      </c>
      <c r="K5396">
        <v>0</v>
      </c>
      <c r="L5396">
        <v>0</v>
      </c>
      <c r="M5396">
        <v>0</v>
      </c>
    </row>
    <row r="5397" spans="1:13" x14ac:dyDescent="0.2">
      <c r="A5397">
        <v>6730027</v>
      </c>
      <c r="B5397" t="s">
        <v>13408</v>
      </c>
      <c r="C5397" t="s">
        <v>16079</v>
      </c>
      <c r="D5397" t="s">
        <v>9627</v>
      </c>
      <c r="E5397" t="s">
        <v>13410</v>
      </c>
      <c r="F5397" t="s">
        <v>6244</v>
      </c>
      <c r="G5397" t="s">
        <v>16183</v>
      </c>
      <c r="H5397">
        <v>0</v>
      </c>
      <c r="I5397">
        <v>0</v>
      </c>
      <c r="J5397">
        <v>0</v>
      </c>
      <c r="K5397">
        <v>0</v>
      </c>
      <c r="L5397">
        <v>0</v>
      </c>
      <c r="M5397">
        <v>0</v>
      </c>
    </row>
    <row r="5398" spans="1:13" x14ac:dyDescent="0.2">
      <c r="A5398">
        <v>6730028</v>
      </c>
      <c r="B5398" t="s">
        <v>13408</v>
      </c>
      <c r="C5398" t="s">
        <v>16079</v>
      </c>
      <c r="D5398" t="s">
        <v>16184</v>
      </c>
      <c r="E5398" t="s">
        <v>13410</v>
      </c>
      <c r="F5398" t="s">
        <v>6244</v>
      </c>
      <c r="G5398" t="s">
        <v>16185</v>
      </c>
      <c r="H5398">
        <v>0</v>
      </c>
      <c r="I5398">
        <v>0</v>
      </c>
      <c r="J5398">
        <v>1</v>
      </c>
      <c r="K5398">
        <v>0</v>
      </c>
      <c r="L5398">
        <v>0</v>
      </c>
      <c r="M5398">
        <v>0</v>
      </c>
    </row>
    <row r="5399" spans="1:13" x14ac:dyDescent="0.2">
      <c r="A5399">
        <v>6730897</v>
      </c>
      <c r="B5399" t="s">
        <v>13408</v>
      </c>
      <c r="C5399" t="s">
        <v>16079</v>
      </c>
      <c r="D5399" t="s">
        <v>16186</v>
      </c>
      <c r="E5399" t="s">
        <v>13410</v>
      </c>
      <c r="F5399" t="s">
        <v>6244</v>
      </c>
      <c r="G5399" t="s">
        <v>16187</v>
      </c>
      <c r="H5399">
        <v>0</v>
      </c>
      <c r="I5399">
        <v>0</v>
      </c>
      <c r="J5399">
        <v>0</v>
      </c>
      <c r="K5399">
        <v>0</v>
      </c>
      <c r="L5399">
        <v>0</v>
      </c>
      <c r="M5399">
        <v>0</v>
      </c>
    </row>
    <row r="5400" spans="1:13" x14ac:dyDescent="0.2">
      <c r="A5400">
        <v>6730845</v>
      </c>
      <c r="B5400" t="s">
        <v>13408</v>
      </c>
      <c r="C5400" t="s">
        <v>16079</v>
      </c>
      <c r="D5400" t="s">
        <v>16188</v>
      </c>
      <c r="E5400" t="s">
        <v>13410</v>
      </c>
      <c r="F5400" t="s">
        <v>6244</v>
      </c>
      <c r="G5400" t="s">
        <v>16189</v>
      </c>
      <c r="H5400">
        <v>0</v>
      </c>
      <c r="I5400">
        <v>0</v>
      </c>
      <c r="J5400">
        <v>1</v>
      </c>
      <c r="K5400">
        <v>0</v>
      </c>
      <c r="L5400">
        <v>0</v>
      </c>
      <c r="M5400">
        <v>0</v>
      </c>
    </row>
    <row r="5401" spans="1:13" x14ac:dyDescent="0.2">
      <c r="A5401">
        <v>6730843</v>
      </c>
      <c r="B5401" t="s">
        <v>13408</v>
      </c>
      <c r="C5401" t="s">
        <v>16079</v>
      </c>
      <c r="D5401" t="s">
        <v>16190</v>
      </c>
      <c r="E5401" t="s">
        <v>13410</v>
      </c>
      <c r="F5401" t="s">
        <v>6244</v>
      </c>
      <c r="G5401" t="s">
        <v>16191</v>
      </c>
      <c r="H5401">
        <v>0</v>
      </c>
      <c r="I5401">
        <v>0</v>
      </c>
      <c r="J5401">
        <v>0</v>
      </c>
      <c r="K5401">
        <v>0</v>
      </c>
      <c r="L5401">
        <v>0</v>
      </c>
      <c r="M5401">
        <v>0</v>
      </c>
    </row>
    <row r="5402" spans="1:13" x14ac:dyDescent="0.2">
      <c r="A5402">
        <v>6730841</v>
      </c>
      <c r="B5402" t="s">
        <v>13408</v>
      </c>
      <c r="C5402" t="s">
        <v>16079</v>
      </c>
      <c r="D5402" t="s">
        <v>16192</v>
      </c>
      <c r="E5402" t="s">
        <v>13410</v>
      </c>
      <c r="F5402" t="s">
        <v>6244</v>
      </c>
      <c r="G5402" t="s">
        <v>16193</v>
      </c>
      <c r="H5402">
        <v>0</v>
      </c>
      <c r="I5402">
        <v>0</v>
      </c>
      <c r="J5402">
        <v>0</v>
      </c>
      <c r="K5402">
        <v>0</v>
      </c>
      <c r="L5402">
        <v>0</v>
      </c>
      <c r="M5402">
        <v>0</v>
      </c>
    </row>
    <row r="5403" spans="1:13" x14ac:dyDescent="0.2">
      <c r="A5403">
        <v>6730029</v>
      </c>
      <c r="B5403" t="s">
        <v>13408</v>
      </c>
      <c r="C5403" t="s">
        <v>16079</v>
      </c>
      <c r="D5403" t="s">
        <v>10816</v>
      </c>
      <c r="E5403" t="s">
        <v>13410</v>
      </c>
      <c r="F5403" t="s">
        <v>6244</v>
      </c>
      <c r="G5403" t="s">
        <v>16194</v>
      </c>
      <c r="H5403">
        <v>0</v>
      </c>
      <c r="I5403">
        <v>0</v>
      </c>
      <c r="J5403">
        <v>1</v>
      </c>
      <c r="K5403">
        <v>0</v>
      </c>
      <c r="L5403">
        <v>0</v>
      </c>
      <c r="M5403">
        <v>0</v>
      </c>
    </row>
    <row r="5404" spans="1:13" x14ac:dyDescent="0.2">
      <c r="A5404">
        <v>6730848</v>
      </c>
      <c r="B5404" t="s">
        <v>13408</v>
      </c>
      <c r="C5404" t="s">
        <v>16079</v>
      </c>
      <c r="D5404" t="s">
        <v>16195</v>
      </c>
      <c r="E5404" t="s">
        <v>13410</v>
      </c>
      <c r="F5404" t="s">
        <v>6244</v>
      </c>
      <c r="G5404" t="s">
        <v>15407</v>
      </c>
      <c r="H5404">
        <v>0</v>
      </c>
      <c r="I5404">
        <v>0</v>
      </c>
      <c r="J5404">
        <v>0</v>
      </c>
      <c r="K5404">
        <v>0</v>
      </c>
      <c r="L5404">
        <v>0</v>
      </c>
      <c r="M5404">
        <v>0</v>
      </c>
    </row>
    <row r="5405" spans="1:13" x14ac:dyDescent="0.2">
      <c r="A5405">
        <v>6730032</v>
      </c>
      <c r="B5405" t="s">
        <v>13408</v>
      </c>
      <c r="C5405" t="s">
        <v>16079</v>
      </c>
      <c r="D5405" t="s">
        <v>16196</v>
      </c>
      <c r="E5405" t="s">
        <v>13410</v>
      </c>
      <c r="F5405" t="s">
        <v>6244</v>
      </c>
      <c r="G5405" t="s">
        <v>16197</v>
      </c>
      <c r="H5405">
        <v>0</v>
      </c>
      <c r="I5405">
        <v>0</v>
      </c>
      <c r="J5405">
        <v>1</v>
      </c>
      <c r="K5405">
        <v>0</v>
      </c>
      <c r="L5405">
        <v>0</v>
      </c>
      <c r="M5405">
        <v>0</v>
      </c>
    </row>
    <row r="5406" spans="1:13" x14ac:dyDescent="0.2">
      <c r="A5406">
        <v>6730025</v>
      </c>
      <c r="B5406" t="s">
        <v>13408</v>
      </c>
      <c r="C5406" t="s">
        <v>16079</v>
      </c>
      <c r="D5406" t="s">
        <v>16198</v>
      </c>
      <c r="E5406" t="s">
        <v>13410</v>
      </c>
      <c r="F5406" t="s">
        <v>6244</v>
      </c>
      <c r="G5406" t="s">
        <v>16199</v>
      </c>
      <c r="H5406">
        <v>0</v>
      </c>
      <c r="I5406">
        <v>0</v>
      </c>
      <c r="J5406">
        <v>1</v>
      </c>
      <c r="K5406">
        <v>0</v>
      </c>
      <c r="L5406">
        <v>0</v>
      </c>
      <c r="M5406">
        <v>0</v>
      </c>
    </row>
    <row r="5407" spans="1:13" x14ac:dyDescent="0.2">
      <c r="A5407">
        <v>6730898</v>
      </c>
      <c r="B5407" t="s">
        <v>13408</v>
      </c>
      <c r="C5407" t="s">
        <v>16079</v>
      </c>
      <c r="D5407" t="s">
        <v>16200</v>
      </c>
      <c r="E5407" t="s">
        <v>13410</v>
      </c>
      <c r="F5407" t="s">
        <v>6244</v>
      </c>
      <c r="G5407" t="s">
        <v>16201</v>
      </c>
      <c r="H5407">
        <v>0</v>
      </c>
      <c r="I5407">
        <v>0</v>
      </c>
      <c r="J5407">
        <v>0</v>
      </c>
      <c r="K5407">
        <v>0</v>
      </c>
      <c r="L5407">
        <v>0</v>
      </c>
      <c r="M5407">
        <v>0</v>
      </c>
    </row>
    <row r="5408" spans="1:13" x14ac:dyDescent="0.2">
      <c r="A5408">
        <v>6730881</v>
      </c>
      <c r="B5408" t="s">
        <v>13408</v>
      </c>
      <c r="C5408" t="s">
        <v>16079</v>
      </c>
      <c r="D5408" t="s">
        <v>16202</v>
      </c>
      <c r="E5408" t="s">
        <v>13410</v>
      </c>
      <c r="F5408" t="s">
        <v>6244</v>
      </c>
      <c r="G5408" t="s">
        <v>16203</v>
      </c>
      <c r="H5408">
        <v>0</v>
      </c>
      <c r="I5408">
        <v>0</v>
      </c>
      <c r="J5408">
        <v>1</v>
      </c>
      <c r="K5408">
        <v>0</v>
      </c>
      <c r="L5408">
        <v>0</v>
      </c>
      <c r="M5408">
        <v>0</v>
      </c>
    </row>
    <row r="5409" spans="1:13" x14ac:dyDescent="0.2">
      <c r="A5409">
        <v>6730003</v>
      </c>
      <c r="B5409" t="s">
        <v>13408</v>
      </c>
      <c r="C5409" t="s">
        <v>16079</v>
      </c>
      <c r="D5409" t="s">
        <v>10081</v>
      </c>
      <c r="E5409" t="s">
        <v>13410</v>
      </c>
      <c r="F5409" t="s">
        <v>6244</v>
      </c>
      <c r="G5409" t="s">
        <v>10082</v>
      </c>
      <c r="H5409">
        <v>0</v>
      </c>
      <c r="I5409">
        <v>1</v>
      </c>
      <c r="J5409">
        <v>0</v>
      </c>
      <c r="K5409">
        <v>0</v>
      </c>
      <c r="L5409">
        <v>0</v>
      </c>
      <c r="M5409">
        <v>0</v>
      </c>
    </row>
    <row r="5410" spans="1:13" x14ac:dyDescent="0.2">
      <c r="A5410">
        <v>6730007</v>
      </c>
      <c r="B5410" t="s">
        <v>13408</v>
      </c>
      <c r="C5410" t="s">
        <v>16079</v>
      </c>
      <c r="D5410" t="s">
        <v>16204</v>
      </c>
      <c r="E5410" t="s">
        <v>13410</v>
      </c>
      <c r="F5410" t="s">
        <v>6244</v>
      </c>
      <c r="G5410" t="s">
        <v>16205</v>
      </c>
      <c r="H5410">
        <v>0</v>
      </c>
      <c r="I5410">
        <v>0</v>
      </c>
      <c r="J5410">
        <v>0</v>
      </c>
      <c r="K5410">
        <v>0</v>
      </c>
      <c r="L5410">
        <v>0</v>
      </c>
      <c r="M5410">
        <v>0</v>
      </c>
    </row>
    <row r="5411" spans="1:13" x14ac:dyDescent="0.2">
      <c r="A5411">
        <v>6730006</v>
      </c>
      <c r="B5411" t="s">
        <v>13408</v>
      </c>
      <c r="C5411" t="s">
        <v>16079</v>
      </c>
      <c r="D5411" t="s">
        <v>16206</v>
      </c>
      <c r="E5411" t="s">
        <v>13410</v>
      </c>
      <c r="F5411" t="s">
        <v>6244</v>
      </c>
      <c r="G5411" t="s">
        <v>16207</v>
      </c>
      <c r="H5411">
        <v>0</v>
      </c>
      <c r="I5411">
        <v>0</v>
      </c>
      <c r="J5411">
        <v>0</v>
      </c>
      <c r="K5411">
        <v>0</v>
      </c>
      <c r="L5411">
        <v>0</v>
      </c>
      <c r="M5411">
        <v>0</v>
      </c>
    </row>
    <row r="5412" spans="1:13" x14ac:dyDescent="0.2">
      <c r="A5412">
        <v>6730004</v>
      </c>
      <c r="B5412" t="s">
        <v>13408</v>
      </c>
      <c r="C5412" t="s">
        <v>16079</v>
      </c>
      <c r="D5412" t="s">
        <v>16208</v>
      </c>
      <c r="E5412" t="s">
        <v>13410</v>
      </c>
      <c r="F5412" t="s">
        <v>6244</v>
      </c>
      <c r="G5412" t="s">
        <v>16209</v>
      </c>
      <c r="H5412">
        <v>0</v>
      </c>
      <c r="I5412">
        <v>0</v>
      </c>
      <c r="J5412">
        <v>0</v>
      </c>
      <c r="K5412">
        <v>0</v>
      </c>
      <c r="L5412">
        <v>0</v>
      </c>
      <c r="M5412">
        <v>0</v>
      </c>
    </row>
    <row r="5413" spans="1:13" x14ac:dyDescent="0.2">
      <c r="A5413">
        <v>6730855</v>
      </c>
      <c r="B5413" t="s">
        <v>13408</v>
      </c>
      <c r="C5413" t="s">
        <v>16079</v>
      </c>
      <c r="D5413" t="s">
        <v>16210</v>
      </c>
      <c r="E5413" t="s">
        <v>13410</v>
      </c>
      <c r="F5413" t="s">
        <v>6244</v>
      </c>
      <c r="G5413" t="s">
        <v>16211</v>
      </c>
      <c r="H5413">
        <v>0</v>
      </c>
      <c r="I5413">
        <v>0</v>
      </c>
      <c r="J5413">
        <v>0</v>
      </c>
      <c r="K5413">
        <v>0</v>
      </c>
      <c r="L5413">
        <v>0</v>
      </c>
      <c r="M5413">
        <v>0</v>
      </c>
    </row>
    <row r="5414" spans="1:13" x14ac:dyDescent="0.2">
      <c r="A5414">
        <v>6730883</v>
      </c>
      <c r="B5414" t="s">
        <v>13408</v>
      </c>
      <c r="C5414" t="s">
        <v>16079</v>
      </c>
      <c r="D5414" t="s">
        <v>16212</v>
      </c>
      <c r="E5414" t="s">
        <v>13410</v>
      </c>
      <c r="F5414" t="s">
        <v>6244</v>
      </c>
      <c r="G5414" t="s">
        <v>7672</v>
      </c>
      <c r="H5414">
        <v>0</v>
      </c>
      <c r="I5414">
        <v>0</v>
      </c>
      <c r="J5414">
        <v>1</v>
      </c>
      <c r="K5414">
        <v>0</v>
      </c>
      <c r="L5414">
        <v>0</v>
      </c>
      <c r="M5414">
        <v>0</v>
      </c>
    </row>
    <row r="5415" spans="1:13" x14ac:dyDescent="0.2">
      <c r="A5415">
        <v>6730009</v>
      </c>
      <c r="B5415" t="s">
        <v>13408</v>
      </c>
      <c r="C5415" t="s">
        <v>16079</v>
      </c>
      <c r="D5415" t="s">
        <v>16213</v>
      </c>
      <c r="E5415" t="s">
        <v>13410</v>
      </c>
      <c r="F5415" t="s">
        <v>6244</v>
      </c>
      <c r="G5415" t="s">
        <v>16214</v>
      </c>
      <c r="H5415">
        <v>0</v>
      </c>
      <c r="I5415">
        <v>0</v>
      </c>
      <c r="J5415">
        <v>0</v>
      </c>
      <c r="K5415">
        <v>0</v>
      </c>
      <c r="L5415">
        <v>0</v>
      </c>
      <c r="M5415">
        <v>0</v>
      </c>
    </row>
    <row r="5416" spans="1:13" x14ac:dyDescent="0.2">
      <c r="A5416">
        <v>6730049</v>
      </c>
      <c r="B5416" t="s">
        <v>13408</v>
      </c>
      <c r="C5416" t="s">
        <v>16079</v>
      </c>
      <c r="D5416" t="s">
        <v>16215</v>
      </c>
      <c r="E5416" t="s">
        <v>13410</v>
      </c>
      <c r="F5416" t="s">
        <v>6244</v>
      </c>
      <c r="G5416" t="s">
        <v>16216</v>
      </c>
      <c r="H5416">
        <v>0</v>
      </c>
      <c r="I5416">
        <v>0</v>
      </c>
      <c r="J5416">
        <v>1</v>
      </c>
      <c r="K5416">
        <v>0</v>
      </c>
      <c r="L5416">
        <v>0</v>
      </c>
      <c r="M5416">
        <v>0</v>
      </c>
    </row>
    <row r="5417" spans="1:13" x14ac:dyDescent="0.2">
      <c r="A5417">
        <v>6730041</v>
      </c>
      <c r="B5417" t="s">
        <v>13408</v>
      </c>
      <c r="C5417" t="s">
        <v>16079</v>
      </c>
      <c r="D5417" t="s">
        <v>16217</v>
      </c>
      <c r="E5417" t="s">
        <v>13410</v>
      </c>
      <c r="F5417" t="s">
        <v>6244</v>
      </c>
      <c r="G5417" t="s">
        <v>16218</v>
      </c>
      <c r="H5417">
        <v>0</v>
      </c>
      <c r="I5417">
        <v>0</v>
      </c>
      <c r="J5417">
        <v>1</v>
      </c>
      <c r="K5417">
        <v>0</v>
      </c>
      <c r="L5417">
        <v>0</v>
      </c>
      <c r="M5417">
        <v>0</v>
      </c>
    </row>
    <row r="5418" spans="1:13" x14ac:dyDescent="0.2">
      <c r="A5418">
        <v>6730018</v>
      </c>
      <c r="B5418" t="s">
        <v>13408</v>
      </c>
      <c r="C5418" t="s">
        <v>16079</v>
      </c>
      <c r="D5418" t="s">
        <v>16219</v>
      </c>
      <c r="E5418" t="s">
        <v>13410</v>
      </c>
      <c r="F5418" t="s">
        <v>6244</v>
      </c>
      <c r="G5418" t="s">
        <v>16220</v>
      </c>
      <c r="H5418">
        <v>0</v>
      </c>
      <c r="I5418">
        <v>0</v>
      </c>
      <c r="J5418">
        <v>1</v>
      </c>
      <c r="K5418">
        <v>0</v>
      </c>
      <c r="L5418">
        <v>0</v>
      </c>
      <c r="M5418">
        <v>0</v>
      </c>
    </row>
    <row r="5419" spans="1:13" x14ac:dyDescent="0.2">
      <c r="A5419">
        <v>6730011</v>
      </c>
      <c r="B5419" t="s">
        <v>13408</v>
      </c>
      <c r="C5419" t="s">
        <v>16079</v>
      </c>
      <c r="D5419" t="s">
        <v>16221</v>
      </c>
      <c r="E5419" t="s">
        <v>13410</v>
      </c>
      <c r="F5419" t="s">
        <v>6244</v>
      </c>
      <c r="G5419" t="s">
        <v>16222</v>
      </c>
      <c r="H5419">
        <v>0</v>
      </c>
      <c r="I5419">
        <v>0</v>
      </c>
      <c r="J5419">
        <v>1</v>
      </c>
      <c r="K5419">
        <v>0</v>
      </c>
      <c r="L5419">
        <v>0</v>
      </c>
      <c r="M5419">
        <v>0</v>
      </c>
    </row>
    <row r="5420" spans="1:13" x14ac:dyDescent="0.2">
      <c r="A5420">
        <v>6730856</v>
      </c>
      <c r="B5420" t="s">
        <v>13408</v>
      </c>
      <c r="C5420" t="s">
        <v>16079</v>
      </c>
      <c r="D5420" t="s">
        <v>16223</v>
      </c>
      <c r="E5420" t="s">
        <v>13410</v>
      </c>
      <c r="F5420" t="s">
        <v>6244</v>
      </c>
      <c r="G5420" t="s">
        <v>16224</v>
      </c>
      <c r="H5420">
        <v>0</v>
      </c>
      <c r="I5420">
        <v>0</v>
      </c>
      <c r="J5420">
        <v>0</v>
      </c>
      <c r="K5420">
        <v>0</v>
      </c>
      <c r="L5420">
        <v>0</v>
      </c>
      <c r="M5420">
        <v>0</v>
      </c>
    </row>
    <row r="5421" spans="1:13" x14ac:dyDescent="0.2">
      <c r="A5421">
        <v>6730023</v>
      </c>
      <c r="B5421" t="s">
        <v>13408</v>
      </c>
      <c r="C5421" t="s">
        <v>16079</v>
      </c>
      <c r="D5421" t="s">
        <v>15477</v>
      </c>
      <c r="E5421" t="s">
        <v>13410</v>
      </c>
      <c r="F5421" t="s">
        <v>6244</v>
      </c>
      <c r="G5421" t="s">
        <v>15478</v>
      </c>
      <c r="H5421">
        <v>0</v>
      </c>
      <c r="I5421">
        <v>0</v>
      </c>
      <c r="J5421">
        <v>1</v>
      </c>
      <c r="K5421">
        <v>0</v>
      </c>
      <c r="L5421">
        <v>0</v>
      </c>
      <c r="M5421">
        <v>0</v>
      </c>
    </row>
    <row r="5422" spans="1:13" x14ac:dyDescent="0.2">
      <c r="A5422">
        <v>6730842</v>
      </c>
      <c r="B5422" t="s">
        <v>13408</v>
      </c>
      <c r="C5422" t="s">
        <v>16079</v>
      </c>
      <c r="D5422" t="s">
        <v>16225</v>
      </c>
      <c r="E5422" t="s">
        <v>13410</v>
      </c>
      <c r="F5422" t="s">
        <v>6244</v>
      </c>
      <c r="G5422" t="s">
        <v>16226</v>
      </c>
      <c r="H5422">
        <v>0</v>
      </c>
      <c r="I5422">
        <v>0</v>
      </c>
      <c r="J5422">
        <v>0</v>
      </c>
      <c r="K5422">
        <v>0</v>
      </c>
      <c r="L5422">
        <v>0</v>
      </c>
      <c r="M5422">
        <v>0</v>
      </c>
    </row>
    <row r="5423" spans="1:13" x14ac:dyDescent="0.2">
      <c r="A5423">
        <v>6730017</v>
      </c>
      <c r="B5423" t="s">
        <v>13408</v>
      </c>
      <c r="C5423" t="s">
        <v>16079</v>
      </c>
      <c r="D5423" t="s">
        <v>12254</v>
      </c>
      <c r="E5423" t="s">
        <v>13410</v>
      </c>
      <c r="F5423" t="s">
        <v>6244</v>
      </c>
      <c r="G5423" t="s">
        <v>12255</v>
      </c>
      <c r="H5423">
        <v>0</v>
      </c>
      <c r="I5423">
        <v>0</v>
      </c>
      <c r="J5423">
        <v>1</v>
      </c>
      <c r="K5423">
        <v>0</v>
      </c>
      <c r="L5423">
        <v>0</v>
      </c>
      <c r="M5423">
        <v>0</v>
      </c>
    </row>
    <row r="5424" spans="1:13" x14ac:dyDescent="0.2">
      <c r="A5424">
        <v>6730015</v>
      </c>
      <c r="B5424" t="s">
        <v>13408</v>
      </c>
      <c r="C5424" t="s">
        <v>16079</v>
      </c>
      <c r="D5424" t="s">
        <v>16227</v>
      </c>
      <c r="E5424" t="s">
        <v>13410</v>
      </c>
      <c r="F5424" t="s">
        <v>6244</v>
      </c>
      <c r="G5424" t="s">
        <v>16228</v>
      </c>
      <c r="H5424">
        <v>0</v>
      </c>
      <c r="I5424">
        <v>0</v>
      </c>
      <c r="J5424">
        <v>0</v>
      </c>
      <c r="K5424">
        <v>0</v>
      </c>
      <c r="L5424">
        <v>0</v>
      </c>
      <c r="M5424">
        <v>0</v>
      </c>
    </row>
    <row r="5425" spans="1:13" x14ac:dyDescent="0.2">
      <c r="A5425">
        <v>6730034</v>
      </c>
      <c r="B5425" t="s">
        <v>13408</v>
      </c>
      <c r="C5425" t="s">
        <v>16079</v>
      </c>
      <c r="D5425" t="s">
        <v>12520</v>
      </c>
      <c r="E5425" t="s">
        <v>13410</v>
      </c>
      <c r="F5425" t="s">
        <v>6244</v>
      </c>
      <c r="G5425" t="s">
        <v>12521</v>
      </c>
      <c r="H5425">
        <v>0</v>
      </c>
      <c r="I5425">
        <v>0</v>
      </c>
      <c r="J5425">
        <v>1</v>
      </c>
      <c r="K5425">
        <v>0</v>
      </c>
      <c r="L5425">
        <v>0</v>
      </c>
      <c r="M5425">
        <v>0</v>
      </c>
    </row>
    <row r="5426" spans="1:13" x14ac:dyDescent="0.2">
      <c r="A5426">
        <v>6730033</v>
      </c>
      <c r="B5426" t="s">
        <v>13408</v>
      </c>
      <c r="C5426" t="s">
        <v>16079</v>
      </c>
      <c r="D5426" t="s">
        <v>16229</v>
      </c>
      <c r="E5426" t="s">
        <v>13410</v>
      </c>
      <c r="F5426" t="s">
        <v>6244</v>
      </c>
      <c r="G5426" t="s">
        <v>16230</v>
      </c>
      <c r="H5426">
        <v>0</v>
      </c>
      <c r="I5426">
        <v>0</v>
      </c>
      <c r="J5426">
        <v>1</v>
      </c>
      <c r="K5426">
        <v>0</v>
      </c>
      <c r="L5426">
        <v>0</v>
      </c>
      <c r="M5426">
        <v>0</v>
      </c>
    </row>
    <row r="5427" spans="1:13" x14ac:dyDescent="0.2">
      <c r="A5427">
        <v>6730854</v>
      </c>
      <c r="B5427" t="s">
        <v>13408</v>
      </c>
      <c r="C5427" t="s">
        <v>16079</v>
      </c>
      <c r="D5427" t="s">
        <v>16231</v>
      </c>
      <c r="E5427" t="s">
        <v>13410</v>
      </c>
      <c r="F5427" t="s">
        <v>6244</v>
      </c>
      <c r="G5427" t="s">
        <v>16232</v>
      </c>
      <c r="H5427">
        <v>0</v>
      </c>
      <c r="I5427">
        <v>0</v>
      </c>
      <c r="J5427">
        <v>0</v>
      </c>
      <c r="K5427">
        <v>0</v>
      </c>
      <c r="L5427">
        <v>0</v>
      </c>
      <c r="M5427">
        <v>0</v>
      </c>
    </row>
    <row r="5428" spans="1:13" x14ac:dyDescent="0.2">
      <c r="A5428">
        <v>6730886</v>
      </c>
      <c r="B5428" t="s">
        <v>13408</v>
      </c>
      <c r="C5428" t="s">
        <v>16079</v>
      </c>
      <c r="D5428" t="s">
        <v>16233</v>
      </c>
      <c r="E5428" t="s">
        <v>13410</v>
      </c>
      <c r="F5428" t="s">
        <v>6244</v>
      </c>
      <c r="G5428" t="s">
        <v>16234</v>
      </c>
      <c r="H5428">
        <v>0</v>
      </c>
      <c r="I5428">
        <v>0</v>
      </c>
      <c r="J5428">
        <v>0</v>
      </c>
      <c r="K5428">
        <v>0</v>
      </c>
      <c r="L5428">
        <v>0</v>
      </c>
      <c r="M5428">
        <v>0</v>
      </c>
    </row>
    <row r="5429" spans="1:13" x14ac:dyDescent="0.2">
      <c r="A5429">
        <v>6730844</v>
      </c>
      <c r="B5429" t="s">
        <v>13408</v>
      </c>
      <c r="C5429" t="s">
        <v>16079</v>
      </c>
      <c r="D5429" t="s">
        <v>16235</v>
      </c>
      <c r="E5429" t="s">
        <v>13410</v>
      </c>
      <c r="F5429" t="s">
        <v>6244</v>
      </c>
      <c r="G5429" t="s">
        <v>16236</v>
      </c>
      <c r="H5429">
        <v>0</v>
      </c>
      <c r="I5429">
        <v>0</v>
      </c>
      <c r="J5429">
        <v>0</v>
      </c>
      <c r="K5429">
        <v>0</v>
      </c>
      <c r="L5429">
        <v>0</v>
      </c>
      <c r="M5429">
        <v>0</v>
      </c>
    </row>
    <row r="5430" spans="1:13" x14ac:dyDescent="0.2">
      <c r="A5430">
        <v>6730876</v>
      </c>
      <c r="B5430" t="s">
        <v>13408</v>
      </c>
      <c r="C5430" t="s">
        <v>16079</v>
      </c>
      <c r="D5430" t="s">
        <v>16237</v>
      </c>
      <c r="E5430" t="s">
        <v>13410</v>
      </c>
      <c r="F5430" t="s">
        <v>6244</v>
      </c>
      <c r="G5430" t="s">
        <v>16238</v>
      </c>
      <c r="H5430">
        <v>0</v>
      </c>
      <c r="I5430">
        <v>0</v>
      </c>
      <c r="J5430">
        <v>0</v>
      </c>
      <c r="K5430">
        <v>0</v>
      </c>
      <c r="L5430">
        <v>0</v>
      </c>
      <c r="M5430">
        <v>0</v>
      </c>
    </row>
    <row r="5431" spans="1:13" x14ac:dyDescent="0.2">
      <c r="A5431">
        <v>6730042</v>
      </c>
      <c r="B5431" t="s">
        <v>13408</v>
      </c>
      <c r="C5431" t="s">
        <v>16079</v>
      </c>
      <c r="D5431" t="s">
        <v>16239</v>
      </c>
      <c r="E5431" t="s">
        <v>13410</v>
      </c>
      <c r="F5431" t="s">
        <v>6244</v>
      </c>
      <c r="G5431" t="s">
        <v>16240</v>
      </c>
      <c r="H5431">
        <v>0</v>
      </c>
      <c r="I5431">
        <v>0</v>
      </c>
      <c r="J5431">
        <v>1</v>
      </c>
      <c r="K5431">
        <v>0</v>
      </c>
      <c r="L5431">
        <v>0</v>
      </c>
      <c r="M5431">
        <v>0</v>
      </c>
    </row>
    <row r="5432" spans="1:13" x14ac:dyDescent="0.2">
      <c r="A5432">
        <v>6730868</v>
      </c>
      <c r="B5432" t="s">
        <v>13408</v>
      </c>
      <c r="C5432" t="s">
        <v>16079</v>
      </c>
      <c r="D5432" t="s">
        <v>9379</v>
      </c>
      <c r="E5432" t="s">
        <v>13410</v>
      </c>
      <c r="F5432" t="s">
        <v>6244</v>
      </c>
      <c r="G5432" t="s">
        <v>9380</v>
      </c>
      <c r="H5432">
        <v>0</v>
      </c>
      <c r="I5432">
        <v>0</v>
      </c>
      <c r="J5432">
        <v>0</v>
      </c>
      <c r="K5432">
        <v>0</v>
      </c>
      <c r="L5432">
        <v>0</v>
      </c>
      <c r="M5432">
        <v>0</v>
      </c>
    </row>
    <row r="5433" spans="1:13" x14ac:dyDescent="0.2">
      <c r="A5433">
        <v>6730877</v>
      </c>
      <c r="B5433" t="s">
        <v>13408</v>
      </c>
      <c r="C5433" t="s">
        <v>16079</v>
      </c>
      <c r="D5433" t="s">
        <v>16241</v>
      </c>
      <c r="E5433" t="s">
        <v>13410</v>
      </c>
      <c r="F5433" t="s">
        <v>6244</v>
      </c>
      <c r="G5433" t="s">
        <v>16242</v>
      </c>
      <c r="H5433">
        <v>0</v>
      </c>
      <c r="I5433">
        <v>0</v>
      </c>
      <c r="J5433">
        <v>0</v>
      </c>
      <c r="K5433">
        <v>0</v>
      </c>
      <c r="L5433">
        <v>0</v>
      </c>
      <c r="M5433">
        <v>0</v>
      </c>
    </row>
    <row r="5434" spans="1:13" x14ac:dyDescent="0.2">
      <c r="A5434">
        <v>6730896</v>
      </c>
      <c r="B5434" t="s">
        <v>13408</v>
      </c>
      <c r="C5434" t="s">
        <v>16079</v>
      </c>
      <c r="D5434" t="s">
        <v>16243</v>
      </c>
      <c r="E5434" t="s">
        <v>13410</v>
      </c>
      <c r="F5434" t="s">
        <v>6244</v>
      </c>
      <c r="G5434" t="s">
        <v>16244</v>
      </c>
      <c r="H5434">
        <v>0</v>
      </c>
      <c r="I5434">
        <v>0</v>
      </c>
      <c r="J5434">
        <v>0</v>
      </c>
      <c r="K5434">
        <v>0</v>
      </c>
      <c r="L5434">
        <v>0</v>
      </c>
      <c r="M5434">
        <v>0</v>
      </c>
    </row>
    <row r="5435" spans="1:13" x14ac:dyDescent="0.2">
      <c r="A5435">
        <v>6730044</v>
      </c>
      <c r="B5435" t="s">
        <v>13408</v>
      </c>
      <c r="C5435" t="s">
        <v>16079</v>
      </c>
      <c r="D5435" t="s">
        <v>16245</v>
      </c>
      <c r="E5435" t="s">
        <v>13410</v>
      </c>
      <c r="F5435" t="s">
        <v>6244</v>
      </c>
      <c r="G5435" t="s">
        <v>16246</v>
      </c>
      <c r="H5435">
        <v>0</v>
      </c>
      <c r="I5435">
        <v>1</v>
      </c>
      <c r="J5435">
        <v>0</v>
      </c>
      <c r="K5435">
        <v>0</v>
      </c>
      <c r="L5435">
        <v>0</v>
      </c>
      <c r="M5435">
        <v>0</v>
      </c>
    </row>
    <row r="5436" spans="1:13" x14ac:dyDescent="0.2">
      <c r="A5436">
        <v>6730043</v>
      </c>
      <c r="B5436" t="s">
        <v>13408</v>
      </c>
      <c r="C5436" t="s">
        <v>16079</v>
      </c>
      <c r="D5436" t="s">
        <v>16247</v>
      </c>
      <c r="E5436" t="s">
        <v>13410</v>
      </c>
      <c r="F5436" t="s">
        <v>6244</v>
      </c>
      <c r="G5436" t="s">
        <v>16248</v>
      </c>
      <c r="H5436">
        <v>1</v>
      </c>
      <c r="I5436">
        <v>0</v>
      </c>
      <c r="J5436">
        <v>0</v>
      </c>
      <c r="K5436">
        <v>0</v>
      </c>
      <c r="L5436">
        <v>0</v>
      </c>
      <c r="M5436">
        <v>0</v>
      </c>
    </row>
    <row r="5437" spans="1:13" x14ac:dyDescent="0.2">
      <c r="A5437">
        <v>6730047</v>
      </c>
      <c r="B5437" t="s">
        <v>13408</v>
      </c>
      <c r="C5437" t="s">
        <v>16079</v>
      </c>
      <c r="D5437" t="s">
        <v>16249</v>
      </c>
      <c r="E5437" t="s">
        <v>13410</v>
      </c>
      <c r="F5437" t="s">
        <v>6244</v>
      </c>
      <c r="G5437" t="s">
        <v>16250</v>
      </c>
      <c r="H5437">
        <v>1</v>
      </c>
      <c r="I5437">
        <v>0</v>
      </c>
      <c r="J5437">
        <v>0</v>
      </c>
      <c r="K5437">
        <v>0</v>
      </c>
      <c r="L5437">
        <v>0</v>
      </c>
      <c r="M5437">
        <v>0</v>
      </c>
    </row>
    <row r="5438" spans="1:13" x14ac:dyDescent="0.2">
      <c r="A5438">
        <v>6730048</v>
      </c>
      <c r="B5438" t="s">
        <v>13408</v>
      </c>
      <c r="C5438" t="s">
        <v>16079</v>
      </c>
      <c r="D5438" t="s">
        <v>16251</v>
      </c>
      <c r="E5438" t="s">
        <v>13410</v>
      </c>
      <c r="F5438" t="s">
        <v>6244</v>
      </c>
      <c r="G5438" t="s">
        <v>16252</v>
      </c>
      <c r="H5438">
        <v>1</v>
      </c>
      <c r="I5438">
        <v>0</v>
      </c>
      <c r="J5438">
        <v>0</v>
      </c>
      <c r="K5438">
        <v>0</v>
      </c>
      <c r="L5438">
        <v>0</v>
      </c>
      <c r="M5438">
        <v>0</v>
      </c>
    </row>
    <row r="5439" spans="1:13" x14ac:dyDescent="0.2">
      <c r="A5439">
        <v>6730045</v>
      </c>
      <c r="B5439" t="s">
        <v>13408</v>
      </c>
      <c r="C5439" t="s">
        <v>16079</v>
      </c>
      <c r="D5439" t="s">
        <v>16253</v>
      </c>
      <c r="E5439" t="s">
        <v>13410</v>
      </c>
      <c r="F5439" t="s">
        <v>6244</v>
      </c>
      <c r="G5439" t="s">
        <v>16254</v>
      </c>
      <c r="H5439">
        <v>1</v>
      </c>
      <c r="I5439">
        <v>0</v>
      </c>
      <c r="J5439">
        <v>0</v>
      </c>
      <c r="K5439">
        <v>0</v>
      </c>
      <c r="L5439">
        <v>0</v>
      </c>
      <c r="M5439">
        <v>0</v>
      </c>
    </row>
    <row r="5440" spans="1:13" x14ac:dyDescent="0.2">
      <c r="A5440">
        <v>6730046</v>
      </c>
      <c r="B5440" t="s">
        <v>13408</v>
      </c>
      <c r="C5440" t="s">
        <v>16079</v>
      </c>
      <c r="D5440" t="s">
        <v>12526</v>
      </c>
      <c r="E5440" t="s">
        <v>13410</v>
      </c>
      <c r="F5440" t="s">
        <v>6244</v>
      </c>
      <c r="G5440" t="s">
        <v>16255</v>
      </c>
      <c r="H5440">
        <v>0</v>
      </c>
      <c r="I5440">
        <v>0</v>
      </c>
      <c r="J5440">
        <v>1</v>
      </c>
      <c r="K5440">
        <v>0</v>
      </c>
      <c r="L5440">
        <v>0</v>
      </c>
      <c r="M5440">
        <v>0</v>
      </c>
    </row>
    <row r="5441" spans="1:13" x14ac:dyDescent="0.2">
      <c r="A5441">
        <v>6740092</v>
      </c>
      <c r="B5441" t="s">
        <v>13408</v>
      </c>
      <c r="C5441" t="s">
        <v>16079</v>
      </c>
      <c r="D5441" t="s">
        <v>16256</v>
      </c>
      <c r="E5441" t="s">
        <v>13410</v>
      </c>
      <c r="F5441" t="s">
        <v>6244</v>
      </c>
      <c r="G5441" t="s">
        <v>16257</v>
      </c>
      <c r="H5441">
        <v>0</v>
      </c>
      <c r="I5441">
        <v>1</v>
      </c>
      <c r="J5441">
        <v>0</v>
      </c>
      <c r="K5441">
        <v>0</v>
      </c>
      <c r="L5441">
        <v>0</v>
      </c>
      <c r="M5441">
        <v>0</v>
      </c>
    </row>
    <row r="5442" spans="1:13" x14ac:dyDescent="0.2">
      <c r="A5442">
        <v>6740094</v>
      </c>
      <c r="B5442" t="s">
        <v>13408</v>
      </c>
      <c r="C5442" t="s">
        <v>16079</v>
      </c>
      <c r="D5442" t="s">
        <v>16258</v>
      </c>
      <c r="E5442" t="s">
        <v>13410</v>
      </c>
      <c r="F5442" t="s">
        <v>6244</v>
      </c>
      <c r="G5442" t="s">
        <v>16259</v>
      </c>
      <c r="H5442">
        <v>0</v>
      </c>
      <c r="I5442">
        <v>1</v>
      </c>
      <c r="J5442">
        <v>0</v>
      </c>
      <c r="K5442">
        <v>0</v>
      </c>
      <c r="L5442">
        <v>0</v>
      </c>
      <c r="M5442">
        <v>0</v>
      </c>
    </row>
    <row r="5443" spans="1:13" x14ac:dyDescent="0.2">
      <c r="A5443">
        <v>6740095</v>
      </c>
      <c r="B5443" t="s">
        <v>13408</v>
      </c>
      <c r="C5443" t="s">
        <v>16079</v>
      </c>
      <c r="D5443" t="s">
        <v>16260</v>
      </c>
      <c r="E5443" t="s">
        <v>13410</v>
      </c>
      <c r="F5443" t="s">
        <v>6244</v>
      </c>
      <c r="G5443" t="s">
        <v>16261</v>
      </c>
      <c r="H5443">
        <v>0</v>
      </c>
      <c r="I5443">
        <v>0</v>
      </c>
      <c r="J5443">
        <v>1</v>
      </c>
      <c r="K5443">
        <v>0</v>
      </c>
      <c r="L5443">
        <v>0</v>
      </c>
      <c r="M5443">
        <v>0</v>
      </c>
    </row>
    <row r="5444" spans="1:13" x14ac:dyDescent="0.2">
      <c r="A5444">
        <v>6740093</v>
      </c>
      <c r="B5444" t="s">
        <v>13408</v>
      </c>
      <c r="C5444" t="s">
        <v>16079</v>
      </c>
      <c r="D5444" t="s">
        <v>16262</v>
      </c>
      <c r="E5444" t="s">
        <v>13410</v>
      </c>
      <c r="F5444" t="s">
        <v>6244</v>
      </c>
      <c r="G5444" t="s">
        <v>16263</v>
      </c>
      <c r="H5444">
        <v>0</v>
      </c>
      <c r="I5444">
        <v>0</v>
      </c>
      <c r="J5444">
        <v>0</v>
      </c>
      <c r="K5444">
        <v>0</v>
      </c>
      <c r="L5444">
        <v>0</v>
      </c>
      <c r="M5444">
        <v>0</v>
      </c>
    </row>
    <row r="5445" spans="1:13" x14ac:dyDescent="0.2">
      <c r="A5445">
        <v>6740091</v>
      </c>
      <c r="B5445" t="s">
        <v>13408</v>
      </c>
      <c r="C5445" t="s">
        <v>16079</v>
      </c>
      <c r="D5445" t="s">
        <v>16264</v>
      </c>
      <c r="E5445" t="s">
        <v>13410</v>
      </c>
      <c r="F5445" t="s">
        <v>6244</v>
      </c>
      <c r="G5445" t="s">
        <v>16265</v>
      </c>
      <c r="H5445">
        <v>0</v>
      </c>
      <c r="I5445">
        <v>0</v>
      </c>
      <c r="J5445">
        <v>0</v>
      </c>
      <c r="K5445">
        <v>0</v>
      </c>
      <c r="L5445">
        <v>0</v>
      </c>
      <c r="M5445">
        <v>0</v>
      </c>
    </row>
    <row r="5446" spans="1:13" x14ac:dyDescent="0.2">
      <c r="A5446">
        <v>6730026</v>
      </c>
      <c r="B5446" t="s">
        <v>13408</v>
      </c>
      <c r="C5446" t="s">
        <v>16079</v>
      </c>
      <c r="D5446" t="s">
        <v>16266</v>
      </c>
      <c r="E5446" t="s">
        <v>13410</v>
      </c>
      <c r="F5446" t="s">
        <v>6244</v>
      </c>
      <c r="G5446" t="s">
        <v>16267</v>
      </c>
      <c r="H5446">
        <v>0</v>
      </c>
      <c r="I5446">
        <v>0</v>
      </c>
      <c r="J5446">
        <v>0</v>
      </c>
      <c r="K5446">
        <v>0</v>
      </c>
      <c r="L5446">
        <v>0</v>
      </c>
      <c r="M5446">
        <v>0</v>
      </c>
    </row>
    <row r="5447" spans="1:13" x14ac:dyDescent="0.2">
      <c r="A5447">
        <v>6730038</v>
      </c>
      <c r="B5447" t="s">
        <v>13408</v>
      </c>
      <c r="C5447" t="s">
        <v>16079</v>
      </c>
      <c r="D5447" t="s">
        <v>9093</v>
      </c>
      <c r="E5447" t="s">
        <v>13410</v>
      </c>
      <c r="F5447" t="s">
        <v>6244</v>
      </c>
      <c r="G5447" t="s">
        <v>9094</v>
      </c>
      <c r="H5447">
        <v>0</v>
      </c>
      <c r="I5447">
        <v>0</v>
      </c>
      <c r="J5447">
        <v>0</v>
      </c>
      <c r="K5447">
        <v>0</v>
      </c>
      <c r="L5447">
        <v>0</v>
      </c>
      <c r="M5447">
        <v>0</v>
      </c>
    </row>
    <row r="5448" spans="1:13" x14ac:dyDescent="0.2">
      <c r="A5448">
        <v>6730892</v>
      </c>
      <c r="B5448" t="s">
        <v>13408</v>
      </c>
      <c r="C5448" t="s">
        <v>16079</v>
      </c>
      <c r="D5448" t="s">
        <v>8195</v>
      </c>
      <c r="E5448" t="s">
        <v>13410</v>
      </c>
      <c r="F5448" t="s">
        <v>6244</v>
      </c>
      <c r="G5448" t="s">
        <v>8196</v>
      </c>
      <c r="H5448">
        <v>0</v>
      </c>
      <c r="I5448">
        <v>0</v>
      </c>
      <c r="J5448">
        <v>1</v>
      </c>
      <c r="K5448">
        <v>0</v>
      </c>
      <c r="L5448">
        <v>0</v>
      </c>
      <c r="M5448">
        <v>0</v>
      </c>
    </row>
    <row r="5449" spans="1:13" x14ac:dyDescent="0.2">
      <c r="A5449">
        <v>6730036</v>
      </c>
      <c r="B5449" t="s">
        <v>13408</v>
      </c>
      <c r="C5449" t="s">
        <v>16079</v>
      </c>
      <c r="D5449" t="s">
        <v>16268</v>
      </c>
      <c r="E5449" t="s">
        <v>13410</v>
      </c>
      <c r="F5449" t="s">
        <v>6244</v>
      </c>
      <c r="G5449" t="s">
        <v>16269</v>
      </c>
      <c r="H5449">
        <v>0</v>
      </c>
      <c r="I5449">
        <v>0</v>
      </c>
      <c r="J5449">
        <v>0</v>
      </c>
      <c r="K5449">
        <v>0</v>
      </c>
      <c r="L5449">
        <v>0</v>
      </c>
      <c r="M5449">
        <v>0</v>
      </c>
    </row>
    <row r="5450" spans="1:13" x14ac:dyDescent="0.2">
      <c r="A5450">
        <v>6730862</v>
      </c>
      <c r="B5450" t="s">
        <v>13408</v>
      </c>
      <c r="C5450" t="s">
        <v>16079</v>
      </c>
      <c r="D5450" t="s">
        <v>9988</v>
      </c>
      <c r="E5450" t="s">
        <v>13410</v>
      </c>
      <c r="F5450" t="s">
        <v>6244</v>
      </c>
      <c r="G5450" t="s">
        <v>9989</v>
      </c>
      <c r="H5450">
        <v>0</v>
      </c>
      <c r="I5450">
        <v>0</v>
      </c>
      <c r="J5450">
        <v>1</v>
      </c>
      <c r="K5450">
        <v>0</v>
      </c>
      <c r="L5450">
        <v>0</v>
      </c>
      <c r="M5450">
        <v>0</v>
      </c>
    </row>
    <row r="5451" spans="1:13" x14ac:dyDescent="0.2">
      <c r="A5451">
        <v>6730861</v>
      </c>
      <c r="B5451" t="s">
        <v>13408</v>
      </c>
      <c r="C5451" t="s">
        <v>16079</v>
      </c>
      <c r="D5451" t="s">
        <v>16270</v>
      </c>
      <c r="E5451" t="s">
        <v>13410</v>
      </c>
      <c r="F5451" t="s">
        <v>6244</v>
      </c>
      <c r="G5451" t="s">
        <v>16271</v>
      </c>
      <c r="H5451">
        <v>0</v>
      </c>
      <c r="I5451">
        <v>0</v>
      </c>
      <c r="J5451">
        <v>0</v>
      </c>
      <c r="K5451">
        <v>0</v>
      </c>
      <c r="L5451">
        <v>0</v>
      </c>
      <c r="M5451">
        <v>0</v>
      </c>
    </row>
    <row r="5452" spans="1:13" x14ac:dyDescent="0.2">
      <c r="A5452">
        <v>6730016</v>
      </c>
      <c r="B5452" t="s">
        <v>13408</v>
      </c>
      <c r="C5452" t="s">
        <v>16079</v>
      </c>
      <c r="D5452" t="s">
        <v>16272</v>
      </c>
      <c r="E5452" t="s">
        <v>13410</v>
      </c>
      <c r="F5452" t="s">
        <v>6244</v>
      </c>
      <c r="G5452" t="s">
        <v>16273</v>
      </c>
      <c r="H5452">
        <v>0</v>
      </c>
      <c r="I5452">
        <v>0</v>
      </c>
      <c r="J5452">
        <v>1</v>
      </c>
      <c r="K5452">
        <v>0</v>
      </c>
      <c r="L5452">
        <v>0</v>
      </c>
      <c r="M5452">
        <v>0</v>
      </c>
    </row>
    <row r="5453" spans="1:13" x14ac:dyDescent="0.2">
      <c r="A5453">
        <v>6730895</v>
      </c>
      <c r="B5453" t="s">
        <v>13408</v>
      </c>
      <c r="C5453" t="s">
        <v>16079</v>
      </c>
      <c r="D5453" t="s">
        <v>10926</v>
      </c>
      <c r="E5453" t="s">
        <v>13410</v>
      </c>
      <c r="F5453" t="s">
        <v>6244</v>
      </c>
      <c r="G5453" t="s">
        <v>16274</v>
      </c>
      <c r="H5453">
        <v>0</v>
      </c>
      <c r="I5453">
        <v>0</v>
      </c>
      <c r="J5453">
        <v>0</v>
      </c>
      <c r="K5453">
        <v>0</v>
      </c>
      <c r="L5453">
        <v>0</v>
      </c>
      <c r="M5453">
        <v>0</v>
      </c>
    </row>
    <row r="5454" spans="1:13" x14ac:dyDescent="0.2">
      <c r="A5454">
        <v>6730894</v>
      </c>
      <c r="B5454" t="s">
        <v>13408</v>
      </c>
      <c r="C5454" t="s">
        <v>16079</v>
      </c>
      <c r="D5454" t="s">
        <v>13829</v>
      </c>
      <c r="E5454" t="s">
        <v>13410</v>
      </c>
      <c r="F5454" t="s">
        <v>6244</v>
      </c>
      <c r="G5454" t="s">
        <v>16275</v>
      </c>
      <c r="H5454">
        <v>0</v>
      </c>
      <c r="I5454">
        <v>0</v>
      </c>
      <c r="J5454">
        <v>0</v>
      </c>
      <c r="K5454">
        <v>0</v>
      </c>
      <c r="L5454">
        <v>0</v>
      </c>
      <c r="M5454">
        <v>0</v>
      </c>
    </row>
    <row r="5455" spans="1:13" x14ac:dyDescent="0.2">
      <c r="A5455">
        <v>6730024</v>
      </c>
      <c r="B5455" t="s">
        <v>13408</v>
      </c>
      <c r="C5455" t="s">
        <v>16079</v>
      </c>
      <c r="D5455" t="s">
        <v>16276</v>
      </c>
      <c r="E5455" t="s">
        <v>13410</v>
      </c>
      <c r="F5455" t="s">
        <v>6244</v>
      </c>
      <c r="G5455" t="s">
        <v>16277</v>
      </c>
      <c r="H5455">
        <v>0</v>
      </c>
      <c r="I5455">
        <v>0</v>
      </c>
      <c r="J5455">
        <v>0</v>
      </c>
      <c r="K5455">
        <v>0</v>
      </c>
      <c r="L5455">
        <v>0</v>
      </c>
      <c r="M5455">
        <v>0</v>
      </c>
    </row>
    <row r="5456" spans="1:13" x14ac:dyDescent="0.2">
      <c r="A5456">
        <v>6730035</v>
      </c>
      <c r="B5456" t="s">
        <v>13408</v>
      </c>
      <c r="C5456" t="s">
        <v>16079</v>
      </c>
      <c r="D5456" t="s">
        <v>16278</v>
      </c>
      <c r="E5456" t="s">
        <v>13410</v>
      </c>
      <c r="F5456" t="s">
        <v>6244</v>
      </c>
      <c r="G5456" t="s">
        <v>16279</v>
      </c>
      <c r="H5456">
        <v>0</v>
      </c>
      <c r="I5456">
        <v>0</v>
      </c>
      <c r="J5456">
        <v>0</v>
      </c>
      <c r="K5456">
        <v>0</v>
      </c>
      <c r="L5456">
        <v>0</v>
      </c>
      <c r="M5456">
        <v>0</v>
      </c>
    </row>
    <row r="5457" spans="1:13" x14ac:dyDescent="0.2">
      <c r="A5457">
        <v>6730031</v>
      </c>
      <c r="B5457" t="s">
        <v>13408</v>
      </c>
      <c r="C5457" t="s">
        <v>16079</v>
      </c>
      <c r="D5457" t="s">
        <v>16280</v>
      </c>
      <c r="E5457" t="s">
        <v>13410</v>
      </c>
      <c r="F5457" t="s">
        <v>6244</v>
      </c>
      <c r="G5457" t="s">
        <v>16281</v>
      </c>
      <c r="H5457">
        <v>0</v>
      </c>
      <c r="I5457">
        <v>0</v>
      </c>
      <c r="J5457">
        <v>0</v>
      </c>
      <c r="K5457">
        <v>0</v>
      </c>
      <c r="L5457">
        <v>0</v>
      </c>
      <c r="M5457">
        <v>0</v>
      </c>
    </row>
    <row r="5458" spans="1:13" x14ac:dyDescent="0.2">
      <c r="A5458">
        <v>6730001</v>
      </c>
      <c r="B5458" t="s">
        <v>13408</v>
      </c>
      <c r="C5458" t="s">
        <v>16079</v>
      </c>
      <c r="D5458" t="s">
        <v>16282</v>
      </c>
      <c r="E5458" t="s">
        <v>13410</v>
      </c>
      <c r="F5458" t="s">
        <v>6244</v>
      </c>
      <c r="G5458" t="s">
        <v>16283</v>
      </c>
      <c r="H5458">
        <v>0</v>
      </c>
      <c r="I5458">
        <v>0</v>
      </c>
      <c r="J5458">
        <v>1</v>
      </c>
      <c r="K5458">
        <v>0</v>
      </c>
      <c r="L5458">
        <v>0</v>
      </c>
      <c r="M5458">
        <v>0</v>
      </c>
    </row>
    <row r="5459" spans="1:13" x14ac:dyDescent="0.2">
      <c r="A5459">
        <v>6730878</v>
      </c>
      <c r="B5459" t="s">
        <v>13408</v>
      </c>
      <c r="C5459" t="s">
        <v>16079</v>
      </c>
      <c r="D5459" t="s">
        <v>14006</v>
      </c>
      <c r="E5459" t="s">
        <v>13410</v>
      </c>
      <c r="F5459" t="s">
        <v>6244</v>
      </c>
      <c r="G5459" t="s">
        <v>14007</v>
      </c>
      <c r="H5459">
        <v>0</v>
      </c>
      <c r="I5459">
        <v>0</v>
      </c>
      <c r="J5459">
        <v>0</v>
      </c>
      <c r="K5459">
        <v>0</v>
      </c>
      <c r="L5459">
        <v>0</v>
      </c>
      <c r="M5459">
        <v>0</v>
      </c>
    </row>
    <row r="5460" spans="1:13" x14ac:dyDescent="0.2">
      <c r="A5460">
        <v>6730012</v>
      </c>
      <c r="B5460" t="s">
        <v>13408</v>
      </c>
      <c r="C5460" t="s">
        <v>16079</v>
      </c>
      <c r="D5460" t="s">
        <v>16284</v>
      </c>
      <c r="E5460" t="s">
        <v>13410</v>
      </c>
      <c r="F5460" t="s">
        <v>6244</v>
      </c>
      <c r="G5460" t="s">
        <v>16166</v>
      </c>
      <c r="H5460">
        <v>0</v>
      </c>
      <c r="I5460">
        <v>0</v>
      </c>
      <c r="J5460">
        <v>1</v>
      </c>
      <c r="K5460">
        <v>1</v>
      </c>
      <c r="L5460">
        <v>0</v>
      </c>
      <c r="M5460">
        <v>0</v>
      </c>
    </row>
    <row r="5461" spans="1:13" x14ac:dyDescent="0.2">
      <c r="A5461">
        <v>6730013</v>
      </c>
      <c r="B5461" t="s">
        <v>13408</v>
      </c>
      <c r="C5461" t="s">
        <v>16079</v>
      </c>
      <c r="D5461" t="s">
        <v>16285</v>
      </c>
      <c r="E5461" t="s">
        <v>13410</v>
      </c>
      <c r="F5461" t="s">
        <v>6244</v>
      </c>
      <c r="G5461" t="s">
        <v>16286</v>
      </c>
      <c r="H5461">
        <v>0</v>
      </c>
      <c r="I5461">
        <v>0</v>
      </c>
      <c r="J5461">
        <v>0</v>
      </c>
      <c r="K5461">
        <v>0</v>
      </c>
      <c r="L5461">
        <v>0</v>
      </c>
      <c r="M5461">
        <v>0</v>
      </c>
    </row>
    <row r="5462" spans="1:13" x14ac:dyDescent="0.2">
      <c r="A5462">
        <v>6620000</v>
      </c>
      <c r="B5462" t="s">
        <v>13408</v>
      </c>
      <c r="C5462" t="s">
        <v>16287</v>
      </c>
      <c r="D5462" t="s">
        <v>6291</v>
      </c>
      <c r="E5462" t="s">
        <v>13410</v>
      </c>
      <c r="F5462" t="s">
        <v>6245</v>
      </c>
      <c r="G5462" t="s">
        <v>6294</v>
      </c>
      <c r="H5462">
        <v>0</v>
      </c>
      <c r="I5462">
        <v>0</v>
      </c>
      <c r="J5462">
        <v>0</v>
      </c>
      <c r="K5462">
        <v>0</v>
      </c>
      <c r="L5462">
        <v>0</v>
      </c>
      <c r="M5462">
        <v>0</v>
      </c>
    </row>
    <row r="5463" spans="1:13" x14ac:dyDescent="0.2">
      <c r="A5463">
        <v>6620063</v>
      </c>
      <c r="B5463" t="s">
        <v>13408</v>
      </c>
      <c r="C5463" t="s">
        <v>16287</v>
      </c>
      <c r="D5463" t="s">
        <v>10973</v>
      </c>
      <c r="E5463" t="s">
        <v>13410</v>
      </c>
      <c r="F5463" t="s">
        <v>6245</v>
      </c>
      <c r="G5463" t="s">
        <v>10974</v>
      </c>
      <c r="H5463">
        <v>0</v>
      </c>
      <c r="I5463">
        <v>0</v>
      </c>
      <c r="J5463">
        <v>0</v>
      </c>
      <c r="K5463">
        <v>0</v>
      </c>
      <c r="L5463">
        <v>0</v>
      </c>
      <c r="M5463">
        <v>0</v>
      </c>
    </row>
    <row r="5464" spans="1:13" x14ac:dyDescent="0.2">
      <c r="A5464">
        <v>6620862</v>
      </c>
      <c r="B5464" t="s">
        <v>13408</v>
      </c>
      <c r="C5464" t="s">
        <v>16287</v>
      </c>
      <c r="D5464" t="s">
        <v>16288</v>
      </c>
      <c r="E5464" t="s">
        <v>13410</v>
      </c>
      <c r="F5464" t="s">
        <v>6245</v>
      </c>
      <c r="G5464" t="s">
        <v>16289</v>
      </c>
      <c r="H5464">
        <v>0</v>
      </c>
      <c r="I5464">
        <v>0</v>
      </c>
      <c r="J5464">
        <v>0</v>
      </c>
      <c r="K5464">
        <v>0</v>
      </c>
      <c r="L5464">
        <v>0</v>
      </c>
      <c r="M5464">
        <v>0</v>
      </c>
    </row>
    <row r="5465" spans="1:13" x14ac:dyDescent="0.2">
      <c r="A5465">
        <v>6691122</v>
      </c>
      <c r="B5465" t="s">
        <v>13408</v>
      </c>
      <c r="C5465" t="s">
        <v>16287</v>
      </c>
      <c r="D5465" t="s">
        <v>11943</v>
      </c>
      <c r="E5465" t="s">
        <v>13410</v>
      </c>
      <c r="F5465" t="s">
        <v>6245</v>
      </c>
      <c r="G5465" t="s">
        <v>11944</v>
      </c>
      <c r="H5465">
        <v>0</v>
      </c>
      <c r="I5465">
        <v>0</v>
      </c>
      <c r="J5465">
        <v>1</v>
      </c>
      <c r="K5465">
        <v>0</v>
      </c>
      <c r="L5465">
        <v>0</v>
      </c>
      <c r="M5465">
        <v>0</v>
      </c>
    </row>
    <row r="5466" spans="1:13" x14ac:dyDescent="0.2">
      <c r="A5466">
        <v>6638186</v>
      </c>
      <c r="B5466" t="s">
        <v>13408</v>
      </c>
      <c r="C5466" t="s">
        <v>16287</v>
      </c>
      <c r="D5466" t="s">
        <v>16290</v>
      </c>
      <c r="E5466" t="s">
        <v>13410</v>
      </c>
      <c r="F5466" t="s">
        <v>6245</v>
      </c>
      <c r="G5466" t="s">
        <v>16291</v>
      </c>
      <c r="H5466">
        <v>0</v>
      </c>
      <c r="I5466">
        <v>0</v>
      </c>
      <c r="J5466">
        <v>0</v>
      </c>
      <c r="K5466">
        <v>0</v>
      </c>
      <c r="L5466">
        <v>0</v>
      </c>
      <c r="M5466">
        <v>0</v>
      </c>
    </row>
    <row r="5467" spans="1:13" x14ac:dyDescent="0.2">
      <c r="A5467">
        <v>6620925</v>
      </c>
      <c r="B5467" t="s">
        <v>13408</v>
      </c>
      <c r="C5467" t="s">
        <v>16287</v>
      </c>
      <c r="D5467" t="s">
        <v>16292</v>
      </c>
      <c r="E5467" t="s">
        <v>13410</v>
      </c>
      <c r="F5467" t="s">
        <v>6245</v>
      </c>
      <c r="G5467" t="s">
        <v>16293</v>
      </c>
      <c r="H5467">
        <v>0</v>
      </c>
      <c r="I5467">
        <v>0</v>
      </c>
      <c r="J5467">
        <v>0</v>
      </c>
      <c r="K5467">
        <v>0</v>
      </c>
      <c r="L5467">
        <v>0</v>
      </c>
      <c r="M5467">
        <v>0</v>
      </c>
    </row>
    <row r="5468" spans="1:13" x14ac:dyDescent="0.2">
      <c r="A5468">
        <v>6620842</v>
      </c>
      <c r="B5468" t="s">
        <v>13408</v>
      </c>
      <c r="C5468" t="s">
        <v>16287</v>
      </c>
      <c r="D5468" t="s">
        <v>16294</v>
      </c>
      <c r="E5468" t="s">
        <v>13410</v>
      </c>
      <c r="F5468" t="s">
        <v>6245</v>
      </c>
      <c r="G5468" t="s">
        <v>16295</v>
      </c>
      <c r="H5468">
        <v>0</v>
      </c>
      <c r="I5468">
        <v>0</v>
      </c>
      <c r="J5468">
        <v>0</v>
      </c>
      <c r="K5468">
        <v>0</v>
      </c>
      <c r="L5468">
        <v>0</v>
      </c>
      <c r="M5468">
        <v>0</v>
      </c>
    </row>
    <row r="5469" spans="1:13" x14ac:dyDescent="0.2">
      <c r="A5469">
        <v>6620871</v>
      </c>
      <c r="B5469" t="s">
        <v>13408</v>
      </c>
      <c r="C5469" t="s">
        <v>16287</v>
      </c>
      <c r="D5469" t="s">
        <v>16296</v>
      </c>
      <c r="E5469" t="s">
        <v>13410</v>
      </c>
      <c r="F5469" t="s">
        <v>6245</v>
      </c>
      <c r="G5469" t="s">
        <v>16297</v>
      </c>
      <c r="H5469">
        <v>0</v>
      </c>
      <c r="I5469">
        <v>0</v>
      </c>
      <c r="J5469">
        <v>0</v>
      </c>
      <c r="K5469">
        <v>0</v>
      </c>
      <c r="L5469">
        <v>0</v>
      </c>
      <c r="M5469">
        <v>0</v>
      </c>
    </row>
    <row r="5470" spans="1:13" x14ac:dyDescent="0.2">
      <c r="A5470">
        <v>6620946</v>
      </c>
      <c r="B5470" t="s">
        <v>13408</v>
      </c>
      <c r="C5470" t="s">
        <v>16287</v>
      </c>
      <c r="D5470" t="s">
        <v>16298</v>
      </c>
      <c r="E5470" t="s">
        <v>13410</v>
      </c>
      <c r="F5470" t="s">
        <v>6245</v>
      </c>
      <c r="G5470" t="s">
        <v>16299</v>
      </c>
      <c r="H5470">
        <v>0</v>
      </c>
      <c r="I5470">
        <v>0</v>
      </c>
      <c r="J5470">
        <v>0</v>
      </c>
      <c r="K5470">
        <v>0</v>
      </c>
      <c r="L5470">
        <v>0</v>
      </c>
      <c r="M5470">
        <v>0</v>
      </c>
    </row>
    <row r="5471" spans="1:13" x14ac:dyDescent="0.2">
      <c r="A5471">
        <v>6638025</v>
      </c>
      <c r="B5471" t="s">
        <v>13408</v>
      </c>
      <c r="C5471" t="s">
        <v>16287</v>
      </c>
      <c r="D5471" t="s">
        <v>8935</v>
      </c>
      <c r="E5471" t="s">
        <v>13410</v>
      </c>
      <c r="F5471" t="s">
        <v>6245</v>
      </c>
      <c r="G5471" t="s">
        <v>8936</v>
      </c>
      <c r="H5471">
        <v>0</v>
      </c>
      <c r="I5471">
        <v>0</v>
      </c>
      <c r="J5471">
        <v>0</v>
      </c>
      <c r="K5471">
        <v>0</v>
      </c>
      <c r="L5471">
        <v>0</v>
      </c>
      <c r="M5471">
        <v>0</v>
      </c>
    </row>
    <row r="5472" spans="1:13" x14ac:dyDescent="0.2">
      <c r="A5472">
        <v>6620911</v>
      </c>
      <c r="B5472" t="s">
        <v>13408</v>
      </c>
      <c r="C5472" t="s">
        <v>16287</v>
      </c>
      <c r="D5472" t="s">
        <v>7363</v>
      </c>
      <c r="E5472" t="s">
        <v>13410</v>
      </c>
      <c r="F5472" t="s">
        <v>6245</v>
      </c>
      <c r="G5472" t="s">
        <v>7364</v>
      </c>
      <c r="H5472">
        <v>0</v>
      </c>
      <c r="I5472">
        <v>0</v>
      </c>
      <c r="J5472">
        <v>0</v>
      </c>
      <c r="K5472">
        <v>0</v>
      </c>
      <c r="L5472">
        <v>0</v>
      </c>
      <c r="M5472">
        <v>0</v>
      </c>
    </row>
    <row r="5473" spans="1:13" x14ac:dyDescent="0.2">
      <c r="A5473">
        <v>6638137</v>
      </c>
      <c r="B5473" t="s">
        <v>13408</v>
      </c>
      <c r="C5473" t="s">
        <v>16287</v>
      </c>
      <c r="D5473" t="s">
        <v>16300</v>
      </c>
      <c r="E5473" t="s">
        <v>13410</v>
      </c>
      <c r="F5473" t="s">
        <v>6245</v>
      </c>
      <c r="G5473" t="s">
        <v>16301</v>
      </c>
      <c r="H5473">
        <v>0</v>
      </c>
      <c r="I5473">
        <v>0</v>
      </c>
      <c r="J5473">
        <v>0</v>
      </c>
      <c r="K5473">
        <v>0</v>
      </c>
      <c r="L5473">
        <v>0</v>
      </c>
      <c r="M5473">
        <v>0</v>
      </c>
    </row>
    <row r="5474" spans="1:13" x14ac:dyDescent="0.2">
      <c r="A5474">
        <v>6620928</v>
      </c>
      <c r="B5474" t="s">
        <v>13408</v>
      </c>
      <c r="C5474" t="s">
        <v>16287</v>
      </c>
      <c r="D5474" t="s">
        <v>16302</v>
      </c>
      <c r="E5474" t="s">
        <v>13410</v>
      </c>
      <c r="F5474" t="s">
        <v>6245</v>
      </c>
      <c r="G5474" t="s">
        <v>16303</v>
      </c>
      <c r="H5474">
        <v>0</v>
      </c>
      <c r="I5474">
        <v>0</v>
      </c>
      <c r="J5474">
        <v>0</v>
      </c>
      <c r="K5474">
        <v>0</v>
      </c>
      <c r="L5474">
        <v>0</v>
      </c>
      <c r="M5474">
        <v>0</v>
      </c>
    </row>
    <row r="5475" spans="1:13" x14ac:dyDescent="0.2">
      <c r="A5475">
        <v>6620074</v>
      </c>
      <c r="B5475" t="s">
        <v>13408</v>
      </c>
      <c r="C5475" t="s">
        <v>16287</v>
      </c>
      <c r="D5475" t="s">
        <v>16304</v>
      </c>
      <c r="E5475" t="s">
        <v>13410</v>
      </c>
      <c r="F5475" t="s">
        <v>6245</v>
      </c>
      <c r="G5475" t="s">
        <v>16305</v>
      </c>
      <c r="H5475">
        <v>0</v>
      </c>
      <c r="I5475">
        <v>0</v>
      </c>
      <c r="J5475">
        <v>0</v>
      </c>
      <c r="K5475">
        <v>0</v>
      </c>
      <c r="L5475">
        <v>0</v>
      </c>
      <c r="M5475">
        <v>0</v>
      </c>
    </row>
    <row r="5476" spans="1:13" x14ac:dyDescent="0.2">
      <c r="A5476">
        <v>6620932</v>
      </c>
      <c r="B5476" t="s">
        <v>13408</v>
      </c>
      <c r="C5476" t="s">
        <v>16287</v>
      </c>
      <c r="D5476" t="s">
        <v>9408</v>
      </c>
      <c r="E5476" t="s">
        <v>13410</v>
      </c>
      <c r="F5476" t="s">
        <v>6245</v>
      </c>
      <c r="G5476" t="s">
        <v>9409</v>
      </c>
      <c r="H5476">
        <v>0</v>
      </c>
      <c r="I5476">
        <v>0</v>
      </c>
      <c r="J5476">
        <v>0</v>
      </c>
      <c r="K5476">
        <v>0</v>
      </c>
      <c r="L5476">
        <v>0</v>
      </c>
      <c r="M5476">
        <v>0</v>
      </c>
    </row>
    <row r="5477" spans="1:13" x14ac:dyDescent="0.2">
      <c r="A5477">
        <v>6620873</v>
      </c>
      <c r="B5477" t="s">
        <v>13408</v>
      </c>
      <c r="C5477" t="s">
        <v>16287</v>
      </c>
      <c r="D5477" t="s">
        <v>16306</v>
      </c>
      <c r="E5477" t="s">
        <v>13410</v>
      </c>
      <c r="F5477" t="s">
        <v>6245</v>
      </c>
      <c r="G5477" t="s">
        <v>16307</v>
      </c>
      <c r="H5477">
        <v>0</v>
      </c>
      <c r="I5477">
        <v>0</v>
      </c>
      <c r="J5477">
        <v>0</v>
      </c>
      <c r="K5477">
        <v>0</v>
      </c>
      <c r="L5477">
        <v>0</v>
      </c>
      <c r="M5477">
        <v>0</v>
      </c>
    </row>
    <row r="5478" spans="1:13" x14ac:dyDescent="0.2">
      <c r="A5478">
        <v>6620975</v>
      </c>
      <c r="B5478" t="s">
        <v>13408</v>
      </c>
      <c r="C5478" t="s">
        <v>16287</v>
      </c>
      <c r="D5478" t="s">
        <v>16308</v>
      </c>
      <c r="E5478" t="s">
        <v>13410</v>
      </c>
      <c r="F5478" t="s">
        <v>6245</v>
      </c>
      <c r="G5478" t="s">
        <v>16309</v>
      </c>
      <c r="H5478">
        <v>0</v>
      </c>
      <c r="I5478">
        <v>0</v>
      </c>
      <c r="J5478">
        <v>0</v>
      </c>
      <c r="K5478">
        <v>0</v>
      </c>
      <c r="L5478">
        <v>0</v>
      </c>
      <c r="M5478">
        <v>0</v>
      </c>
    </row>
    <row r="5479" spans="1:13" x14ac:dyDescent="0.2">
      <c r="A5479">
        <v>6638002</v>
      </c>
      <c r="B5479" t="s">
        <v>13408</v>
      </c>
      <c r="C5479" t="s">
        <v>16287</v>
      </c>
      <c r="D5479" t="s">
        <v>13870</v>
      </c>
      <c r="E5479" t="s">
        <v>13410</v>
      </c>
      <c r="F5479" t="s">
        <v>6245</v>
      </c>
      <c r="G5479" t="s">
        <v>13871</v>
      </c>
      <c r="H5479">
        <v>0</v>
      </c>
      <c r="I5479">
        <v>0</v>
      </c>
      <c r="J5479">
        <v>0</v>
      </c>
      <c r="K5479">
        <v>0</v>
      </c>
      <c r="L5479">
        <v>0</v>
      </c>
      <c r="M5479">
        <v>0</v>
      </c>
    </row>
    <row r="5480" spans="1:13" x14ac:dyDescent="0.2">
      <c r="A5480">
        <v>6620972</v>
      </c>
      <c r="B5480" t="s">
        <v>13408</v>
      </c>
      <c r="C5480" t="s">
        <v>16287</v>
      </c>
      <c r="D5480" t="s">
        <v>9137</v>
      </c>
      <c r="E5480" t="s">
        <v>13410</v>
      </c>
      <c r="F5480" t="s">
        <v>6245</v>
      </c>
      <c r="G5480" t="s">
        <v>9138</v>
      </c>
      <c r="H5480">
        <v>0</v>
      </c>
      <c r="I5480">
        <v>0</v>
      </c>
      <c r="J5480">
        <v>0</v>
      </c>
      <c r="K5480">
        <v>0</v>
      </c>
      <c r="L5480">
        <v>0</v>
      </c>
      <c r="M5480">
        <v>0</v>
      </c>
    </row>
    <row r="5481" spans="1:13" x14ac:dyDescent="0.2">
      <c r="A5481">
        <v>6638214</v>
      </c>
      <c r="B5481" t="s">
        <v>13408</v>
      </c>
      <c r="C5481" t="s">
        <v>16287</v>
      </c>
      <c r="D5481" t="s">
        <v>16310</v>
      </c>
      <c r="E5481" t="s">
        <v>13410</v>
      </c>
      <c r="F5481" t="s">
        <v>6245</v>
      </c>
      <c r="G5481" t="s">
        <v>16311</v>
      </c>
      <c r="H5481">
        <v>0</v>
      </c>
      <c r="I5481">
        <v>0</v>
      </c>
      <c r="J5481">
        <v>0</v>
      </c>
      <c r="K5481">
        <v>0</v>
      </c>
      <c r="L5481">
        <v>0</v>
      </c>
      <c r="M5481">
        <v>0</v>
      </c>
    </row>
    <row r="5482" spans="1:13" x14ac:dyDescent="0.2">
      <c r="A5482">
        <v>6638213</v>
      </c>
      <c r="B5482" t="s">
        <v>13408</v>
      </c>
      <c r="C5482" t="s">
        <v>16287</v>
      </c>
      <c r="D5482" t="s">
        <v>16312</v>
      </c>
      <c r="E5482" t="s">
        <v>13410</v>
      </c>
      <c r="F5482" t="s">
        <v>6245</v>
      </c>
      <c r="G5482" t="s">
        <v>16313</v>
      </c>
      <c r="H5482">
        <v>0</v>
      </c>
      <c r="I5482">
        <v>0</v>
      </c>
      <c r="J5482">
        <v>0</v>
      </c>
      <c r="K5482">
        <v>0</v>
      </c>
      <c r="L5482">
        <v>0</v>
      </c>
      <c r="M5482">
        <v>0</v>
      </c>
    </row>
    <row r="5483" spans="1:13" x14ac:dyDescent="0.2">
      <c r="A5483">
        <v>6638221</v>
      </c>
      <c r="B5483" t="s">
        <v>13408</v>
      </c>
      <c r="C5483" t="s">
        <v>16287</v>
      </c>
      <c r="D5483" t="s">
        <v>16314</v>
      </c>
      <c r="E5483" t="s">
        <v>13410</v>
      </c>
      <c r="F5483" t="s">
        <v>6245</v>
      </c>
      <c r="G5483" t="s">
        <v>16315</v>
      </c>
      <c r="H5483">
        <v>0</v>
      </c>
      <c r="I5483">
        <v>0</v>
      </c>
      <c r="J5483">
        <v>0</v>
      </c>
      <c r="K5483">
        <v>0</v>
      </c>
      <c r="L5483">
        <v>0</v>
      </c>
      <c r="M5483">
        <v>0</v>
      </c>
    </row>
    <row r="5484" spans="1:13" x14ac:dyDescent="0.2">
      <c r="A5484">
        <v>6638222</v>
      </c>
      <c r="B5484" t="s">
        <v>13408</v>
      </c>
      <c r="C5484" t="s">
        <v>16287</v>
      </c>
      <c r="D5484" t="s">
        <v>16316</v>
      </c>
      <c r="E5484" t="s">
        <v>13410</v>
      </c>
      <c r="F5484" t="s">
        <v>6245</v>
      </c>
      <c r="G5484" t="s">
        <v>16317</v>
      </c>
      <c r="H5484">
        <v>0</v>
      </c>
      <c r="I5484">
        <v>0</v>
      </c>
      <c r="J5484">
        <v>0</v>
      </c>
      <c r="K5484">
        <v>0</v>
      </c>
      <c r="L5484">
        <v>0</v>
      </c>
      <c r="M5484">
        <v>0</v>
      </c>
    </row>
    <row r="5485" spans="1:13" x14ac:dyDescent="0.2">
      <c r="A5485">
        <v>6638229</v>
      </c>
      <c r="B5485" t="s">
        <v>13408</v>
      </c>
      <c r="C5485" t="s">
        <v>16287</v>
      </c>
      <c r="D5485" t="s">
        <v>16318</v>
      </c>
      <c r="E5485" t="s">
        <v>13410</v>
      </c>
      <c r="F5485" t="s">
        <v>6245</v>
      </c>
      <c r="G5485" t="s">
        <v>16319</v>
      </c>
      <c r="H5485">
        <v>0</v>
      </c>
      <c r="I5485">
        <v>0</v>
      </c>
      <c r="J5485">
        <v>0</v>
      </c>
      <c r="K5485">
        <v>0</v>
      </c>
      <c r="L5485">
        <v>0</v>
      </c>
      <c r="M5485">
        <v>0</v>
      </c>
    </row>
    <row r="5486" spans="1:13" x14ac:dyDescent="0.2">
      <c r="A5486">
        <v>6638223</v>
      </c>
      <c r="B5486" t="s">
        <v>13408</v>
      </c>
      <c r="C5486" t="s">
        <v>16287</v>
      </c>
      <c r="D5486" t="s">
        <v>16320</v>
      </c>
      <c r="E5486" t="s">
        <v>13410</v>
      </c>
      <c r="F5486" t="s">
        <v>6245</v>
      </c>
      <c r="G5486" t="s">
        <v>16321</v>
      </c>
      <c r="H5486">
        <v>0</v>
      </c>
      <c r="I5486">
        <v>0</v>
      </c>
      <c r="J5486">
        <v>0</v>
      </c>
      <c r="K5486">
        <v>0</v>
      </c>
      <c r="L5486">
        <v>0</v>
      </c>
      <c r="M5486">
        <v>0</v>
      </c>
    </row>
    <row r="5487" spans="1:13" x14ac:dyDescent="0.2">
      <c r="A5487">
        <v>6638227</v>
      </c>
      <c r="B5487" t="s">
        <v>13408</v>
      </c>
      <c r="C5487" t="s">
        <v>16287</v>
      </c>
      <c r="D5487" t="s">
        <v>16322</v>
      </c>
      <c r="E5487" t="s">
        <v>13410</v>
      </c>
      <c r="F5487" t="s">
        <v>6245</v>
      </c>
      <c r="G5487" t="s">
        <v>16323</v>
      </c>
      <c r="H5487">
        <v>0</v>
      </c>
      <c r="I5487">
        <v>0</v>
      </c>
      <c r="J5487">
        <v>0</v>
      </c>
      <c r="K5487">
        <v>0</v>
      </c>
      <c r="L5487">
        <v>0</v>
      </c>
      <c r="M5487">
        <v>0</v>
      </c>
    </row>
    <row r="5488" spans="1:13" x14ac:dyDescent="0.2">
      <c r="A5488">
        <v>6638225</v>
      </c>
      <c r="B5488" t="s">
        <v>13408</v>
      </c>
      <c r="C5488" t="s">
        <v>16287</v>
      </c>
      <c r="D5488" t="s">
        <v>16324</v>
      </c>
      <c r="E5488" t="s">
        <v>13410</v>
      </c>
      <c r="F5488" t="s">
        <v>6245</v>
      </c>
      <c r="G5488" t="s">
        <v>16325</v>
      </c>
      <c r="H5488">
        <v>0</v>
      </c>
      <c r="I5488">
        <v>0</v>
      </c>
      <c r="J5488">
        <v>0</v>
      </c>
      <c r="K5488">
        <v>0</v>
      </c>
      <c r="L5488">
        <v>0</v>
      </c>
      <c r="M5488">
        <v>0</v>
      </c>
    </row>
    <row r="5489" spans="1:13" x14ac:dyDescent="0.2">
      <c r="A5489">
        <v>6638212</v>
      </c>
      <c r="B5489" t="s">
        <v>13408</v>
      </c>
      <c r="C5489" t="s">
        <v>16287</v>
      </c>
      <c r="D5489" t="s">
        <v>16326</v>
      </c>
      <c r="E5489" t="s">
        <v>13410</v>
      </c>
      <c r="F5489" t="s">
        <v>6245</v>
      </c>
      <c r="G5489" t="s">
        <v>16327</v>
      </c>
      <c r="H5489">
        <v>0</v>
      </c>
      <c r="I5489">
        <v>0</v>
      </c>
      <c r="J5489">
        <v>0</v>
      </c>
      <c r="K5489">
        <v>0</v>
      </c>
      <c r="L5489">
        <v>0</v>
      </c>
      <c r="M5489">
        <v>0</v>
      </c>
    </row>
    <row r="5490" spans="1:13" x14ac:dyDescent="0.2">
      <c r="A5490">
        <v>6638228</v>
      </c>
      <c r="B5490" t="s">
        <v>13408</v>
      </c>
      <c r="C5490" t="s">
        <v>16287</v>
      </c>
      <c r="D5490" t="s">
        <v>16328</v>
      </c>
      <c r="E5490" t="s">
        <v>13410</v>
      </c>
      <c r="F5490" t="s">
        <v>6245</v>
      </c>
      <c r="G5490" t="s">
        <v>16329</v>
      </c>
      <c r="H5490">
        <v>0</v>
      </c>
      <c r="I5490">
        <v>0</v>
      </c>
      <c r="J5490">
        <v>0</v>
      </c>
      <c r="K5490">
        <v>0</v>
      </c>
      <c r="L5490">
        <v>0</v>
      </c>
      <c r="M5490">
        <v>0</v>
      </c>
    </row>
    <row r="5491" spans="1:13" x14ac:dyDescent="0.2">
      <c r="A5491">
        <v>6638224</v>
      </c>
      <c r="B5491" t="s">
        <v>13408</v>
      </c>
      <c r="C5491" t="s">
        <v>16287</v>
      </c>
      <c r="D5491" t="s">
        <v>16330</v>
      </c>
      <c r="E5491" t="s">
        <v>13410</v>
      </c>
      <c r="F5491" t="s">
        <v>6245</v>
      </c>
      <c r="G5491" t="s">
        <v>16331</v>
      </c>
      <c r="H5491">
        <v>0</v>
      </c>
      <c r="I5491">
        <v>0</v>
      </c>
      <c r="J5491">
        <v>0</v>
      </c>
      <c r="K5491">
        <v>0</v>
      </c>
      <c r="L5491">
        <v>0</v>
      </c>
      <c r="M5491">
        <v>0</v>
      </c>
    </row>
    <row r="5492" spans="1:13" x14ac:dyDescent="0.2">
      <c r="A5492">
        <v>6638215</v>
      </c>
      <c r="B5492" t="s">
        <v>13408</v>
      </c>
      <c r="C5492" t="s">
        <v>16287</v>
      </c>
      <c r="D5492" t="s">
        <v>16332</v>
      </c>
      <c r="E5492" t="s">
        <v>13410</v>
      </c>
      <c r="F5492" t="s">
        <v>6245</v>
      </c>
      <c r="G5492" t="s">
        <v>16333</v>
      </c>
      <c r="H5492">
        <v>0</v>
      </c>
      <c r="I5492">
        <v>0</v>
      </c>
      <c r="J5492">
        <v>0</v>
      </c>
      <c r="K5492">
        <v>0</v>
      </c>
      <c r="L5492">
        <v>0</v>
      </c>
      <c r="M5492">
        <v>0</v>
      </c>
    </row>
    <row r="5493" spans="1:13" x14ac:dyDescent="0.2">
      <c r="A5493">
        <v>6638226</v>
      </c>
      <c r="B5493" t="s">
        <v>13408</v>
      </c>
      <c r="C5493" t="s">
        <v>16287</v>
      </c>
      <c r="D5493" t="s">
        <v>16334</v>
      </c>
      <c r="E5493" t="s">
        <v>13410</v>
      </c>
      <c r="F5493" t="s">
        <v>6245</v>
      </c>
      <c r="G5493" t="s">
        <v>16335</v>
      </c>
      <c r="H5493">
        <v>0</v>
      </c>
      <c r="I5493">
        <v>0</v>
      </c>
      <c r="J5493">
        <v>0</v>
      </c>
      <c r="K5493">
        <v>0</v>
      </c>
      <c r="L5493">
        <v>0</v>
      </c>
      <c r="M5493">
        <v>0</v>
      </c>
    </row>
    <row r="5494" spans="1:13" x14ac:dyDescent="0.2">
      <c r="A5494">
        <v>6638211</v>
      </c>
      <c r="B5494" t="s">
        <v>13408</v>
      </c>
      <c r="C5494" t="s">
        <v>16287</v>
      </c>
      <c r="D5494" t="s">
        <v>16336</v>
      </c>
      <c r="E5494" t="s">
        <v>13410</v>
      </c>
      <c r="F5494" t="s">
        <v>6245</v>
      </c>
      <c r="G5494" t="s">
        <v>16337</v>
      </c>
      <c r="H5494">
        <v>0</v>
      </c>
      <c r="I5494">
        <v>0</v>
      </c>
      <c r="J5494">
        <v>0</v>
      </c>
      <c r="K5494">
        <v>0</v>
      </c>
      <c r="L5494">
        <v>0</v>
      </c>
      <c r="M5494">
        <v>0</v>
      </c>
    </row>
    <row r="5495" spans="1:13" x14ac:dyDescent="0.2">
      <c r="A5495">
        <v>6620886</v>
      </c>
      <c r="B5495" t="s">
        <v>13408</v>
      </c>
      <c r="C5495" t="s">
        <v>16287</v>
      </c>
      <c r="D5495" t="s">
        <v>16338</v>
      </c>
      <c r="E5495" t="s">
        <v>13410</v>
      </c>
      <c r="F5495" t="s">
        <v>6245</v>
      </c>
      <c r="G5495" t="s">
        <v>16339</v>
      </c>
      <c r="H5495">
        <v>0</v>
      </c>
      <c r="I5495">
        <v>0</v>
      </c>
      <c r="J5495">
        <v>0</v>
      </c>
      <c r="K5495">
        <v>0</v>
      </c>
      <c r="L5495">
        <v>0</v>
      </c>
      <c r="M5495">
        <v>0</v>
      </c>
    </row>
    <row r="5496" spans="1:13" x14ac:dyDescent="0.2">
      <c r="A5496">
        <v>6620885</v>
      </c>
      <c r="B5496" t="s">
        <v>13408</v>
      </c>
      <c r="C5496" t="s">
        <v>16287</v>
      </c>
      <c r="D5496" t="s">
        <v>16340</v>
      </c>
      <c r="E5496" t="s">
        <v>13410</v>
      </c>
      <c r="F5496" t="s">
        <v>6245</v>
      </c>
      <c r="G5496" t="s">
        <v>16341</v>
      </c>
      <c r="H5496">
        <v>0</v>
      </c>
      <c r="I5496">
        <v>0</v>
      </c>
      <c r="J5496">
        <v>0</v>
      </c>
      <c r="K5496">
        <v>0</v>
      </c>
      <c r="L5496">
        <v>0</v>
      </c>
      <c r="M5496">
        <v>0</v>
      </c>
    </row>
    <row r="5497" spans="1:13" x14ac:dyDescent="0.2">
      <c r="A5497">
        <v>6620891</v>
      </c>
      <c r="B5497" t="s">
        <v>13408</v>
      </c>
      <c r="C5497" t="s">
        <v>16287</v>
      </c>
      <c r="D5497" t="s">
        <v>16342</v>
      </c>
      <c r="E5497" t="s">
        <v>13410</v>
      </c>
      <c r="F5497" t="s">
        <v>6245</v>
      </c>
      <c r="G5497" t="s">
        <v>16343</v>
      </c>
      <c r="H5497">
        <v>0</v>
      </c>
      <c r="I5497">
        <v>0</v>
      </c>
      <c r="J5497">
        <v>0</v>
      </c>
      <c r="K5497">
        <v>0</v>
      </c>
      <c r="L5497">
        <v>0</v>
      </c>
      <c r="M5497">
        <v>0</v>
      </c>
    </row>
    <row r="5498" spans="1:13" x14ac:dyDescent="0.2">
      <c r="A5498">
        <v>6620892</v>
      </c>
      <c r="B5498" t="s">
        <v>13408</v>
      </c>
      <c r="C5498" t="s">
        <v>16287</v>
      </c>
      <c r="D5498" t="s">
        <v>16344</v>
      </c>
      <c r="E5498" t="s">
        <v>13410</v>
      </c>
      <c r="F5498" t="s">
        <v>6245</v>
      </c>
      <c r="G5498" t="s">
        <v>16345</v>
      </c>
      <c r="H5498">
        <v>0</v>
      </c>
      <c r="I5498">
        <v>0</v>
      </c>
      <c r="J5498">
        <v>0</v>
      </c>
      <c r="K5498">
        <v>0</v>
      </c>
      <c r="L5498">
        <v>0</v>
      </c>
      <c r="M5498">
        <v>0</v>
      </c>
    </row>
    <row r="5499" spans="1:13" x14ac:dyDescent="0.2">
      <c r="A5499">
        <v>6620893</v>
      </c>
      <c r="B5499" t="s">
        <v>13408</v>
      </c>
      <c r="C5499" t="s">
        <v>16287</v>
      </c>
      <c r="D5499" t="s">
        <v>16346</v>
      </c>
      <c r="E5499" t="s">
        <v>13410</v>
      </c>
      <c r="F5499" t="s">
        <v>6245</v>
      </c>
      <c r="G5499" t="s">
        <v>16347</v>
      </c>
      <c r="H5499">
        <v>0</v>
      </c>
      <c r="I5499">
        <v>0</v>
      </c>
      <c r="J5499">
        <v>0</v>
      </c>
      <c r="K5499">
        <v>0</v>
      </c>
      <c r="L5499">
        <v>0</v>
      </c>
      <c r="M5499">
        <v>0</v>
      </c>
    </row>
    <row r="5500" spans="1:13" x14ac:dyDescent="0.2">
      <c r="A5500">
        <v>6620894</v>
      </c>
      <c r="B5500" t="s">
        <v>13408</v>
      </c>
      <c r="C5500" t="s">
        <v>16287</v>
      </c>
      <c r="D5500" t="s">
        <v>16348</v>
      </c>
      <c r="E5500" t="s">
        <v>13410</v>
      </c>
      <c r="F5500" t="s">
        <v>6245</v>
      </c>
      <c r="G5500" t="s">
        <v>16349</v>
      </c>
      <c r="H5500">
        <v>0</v>
      </c>
      <c r="I5500">
        <v>0</v>
      </c>
      <c r="J5500">
        <v>0</v>
      </c>
      <c r="K5500">
        <v>0</v>
      </c>
      <c r="L5500">
        <v>0</v>
      </c>
      <c r="M5500">
        <v>0</v>
      </c>
    </row>
    <row r="5501" spans="1:13" x14ac:dyDescent="0.2">
      <c r="A5501">
        <v>6620895</v>
      </c>
      <c r="B5501" t="s">
        <v>13408</v>
      </c>
      <c r="C5501" t="s">
        <v>16287</v>
      </c>
      <c r="D5501" t="s">
        <v>16350</v>
      </c>
      <c r="E5501" t="s">
        <v>13410</v>
      </c>
      <c r="F5501" t="s">
        <v>6245</v>
      </c>
      <c r="G5501" t="s">
        <v>16351</v>
      </c>
      <c r="H5501">
        <v>0</v>
      </c>
      <c r="I5501">
        <v>0</v>
      </c>
      <c r="J5501">
        <v>0</v>
      </c>
      <c r="K5501">
        <v>0</v>
      </c>
      <c r="L5501">
        <v>0</v>
      </c>
      <c r="M5501">
        <v>0</v>
      </c>
    </row>
    <row r="5502" spans="1:13" x14ac:dyDescent="0.2">
      <c r="A5502">
        <v>6620896</v>
      </c>
      <c r="B5502" t="s">
        <v>13408</v>
      </c>
      <c r="C5502" t="s">
        <v>16287</v>
      </c>
      <c r="D5502" t="s">
        <v>16352</v>
      </c>
      <c r="E5502" t="s">
        <v>13410</v>
      </c>
      <c r="F5502" t="s">
        <v>6245</v>
      </c>
      <c r="G5502" t="s">
        <v>16353</v>
      </c>
      <c r="H5502">
        <v>0</v>
      </c>
      <c r="I5502">
        <v>0</v>
      </c>
      <c r="J5502">
        <v>0</v>
      </c>
      <c r="K5502">
        <v>0</v>
      </c>
      <c r="L5502">
        <v>0</v>
      </c>
      <c r="M5502">
        <v>0</v>
      </c>
    </row>
    <row r="5503" spans="1:13" x14ac:dyDescent="0.2">
      <c r="A5503">
        <v>6620881</v>
      </c>
      <c r="B5503" t="s">
        <v>13408</v>
      </c>
      <c r="C5503" t="s">
        <v>16287</v>
      </c>
      <c r="D5503" t="s">
        <v>16354</v>
      </c>
      <c r="E5503" t="s">
        <v>13410</v>
      </c>
      <c r="F5503" t="s">
        <v>6245</v>
      </c>
      <c r="G5503" t="s">
        <v>16355</v>
      </c>
      <c r="H5503">
        <v>0</v>
      </c>
      <c r="I5503">
        <v>0</v>
      </c>
      <c r="J5503">
        <v>0</v>
      </c>
      <c r="K5503">
        <v>0</v>
      </c>
      <c r="L5503">
        <v>0</v>
      </c>
      <c r="M5503">
        <v>0</v>
      </c>
    </row>
    <row r="5504" spans="1:13" x14ac:dyDescent="0.2">
      <c r="A5504">
        <v>6620882</v>
      </c>
      <c r="B5504" t="s">
        <v>13408</v>
      </c>
      <c r="C5504" t="s">
        <v>16287</v>
      </c>
      <c r="D5504" t="s">
        <v>16356</v>
      </c>
      <c r="E5504" t="s">
        <v>13410</v>
      </c>
      <c r="F5504" t="s">
        <v>6245</v>
      </c>
      <c r="G5504" t="s">
        <v>16357</v>
      </c>
      <c r="H5504">
        <v>0</v>
      </c>
      <c r="I5504">
        <v>0</v>
      </c>
      <c r="J5504">
        <v>0</v>
      </c>
      <c r="K5504">
        <v>0</v>
      </c>
      <c r="L5504">
        <v>0</v>
      </c>
      <c r="M5504">
        <v>0</v>
      </c>
    </row>
    <row r="5505" spans="1:13" x14ac:dyDescent="0.2">
      <c r="A5505">
        <v>6620883</v>
      </c>
      <c r="B5505" t="s">
        <v>13408</v>
      </c>
      <c r="C5505" t="s">
        <v>16287</v>
      </c>
      <c r="D5505" t="s">
        <v>16358</v>
      </c>
      <c r="E5505" t="s">
        <v>13410</v>
      </c>
      <c r="F5505" t="s">
        <v>6245</v>
      </c>
      <c r="G5505" t="s">
        <v>16359</v>
      </c>
      <c r="H5505">
        <v>0</v>
      </c>
      <c r="I5505">
        <v>0</v>
      </c>
      <c r="J5505">
        <v>0</v>
      </c>
      <c r="K5505">
        <v>0</v>
      </c>
      <c r="L5505">
        <v>0</v>
      </c>
      <c r="M5505">
        <v>0</v>
      </c>
    </row>
    <row r="5506" spans="1:13" x14ac:dyDescent="0.2">
      <c r="A5506">
        <v>6620884</v>
      </c>
      <c r="B5506" t="s">
        <v>13408</v>
      </c>
      <c r="C5506" t="s">
        <v>16287</v>
      </c>
      <c r="D5506" t="s">
        <v>16360</v>
      </c>
      <c r="E5506" t="s">
        <v>13410</v>
      </c>
      <c r="F5506" t="s">
        <v>6245</v>
      </c>
      <c r="G5506" t="s">
        <v>16361</v>
      </c>
      <c r="H5506">
        <v>0</v>
      </c>
      <c r="I5506">
        <v>0</v>
      </c>
      <c r="J5506">
        <v>0</v>
      </c>
      <c r="K5506">
        <v>0</v>
      </c>
      <c r="L5506">
        <v>0</v>
      </c>
      <c r="M5506">
        <v>0</v>
      </c>
    </row>
    <row r="5507" spans="1:13" x14ac:dyDescent="0.2">
      <c r="A5507">
        <v>6638134</v>
      </c>
      <c r="B5507" t="s">
        <v>13408</v>
      </c>
      <c r="C5507" t="s">
        <v>16287</v>
      </c>
      <c r="D5507" t="s">
        <v>16362</v>
      </c>
      <c r="E5507" t="s">
        <v>13410</v>
      </c>
      <c r="F5507" t="s">
        <v>6245</v>
      </c>
      <c r="G5507" t="s">
        <v>16363</v>
      </c>
      <c r="H5507">
        <v>0</v>
      </c>
      <c r="I5507">
        <v>0</v>
      </c>
      <c r="J5507">
        <v>0</v>
      </c>
      <c r="K5507">
        <v>0</v>
      </c>
      <c r="L5507">
        <v>0</v>
      </c>
      <c r="M5507">
        <v>0</v>
      </c>
    </row>
    <row r="5508" spans="1:13" x14ac:dyDescent="0.2">
      <c r="A5508">
        <v>6638133</v>
      </c>
      <c r="B5508" t="s">
        <v>13408</v>
      </c>
      <c r="C5508" t="s">
        <v>16287</v>
      </c>
      <c r="D5508" t="s">
        <v>16364</v>
      </c>
      <c r="E5508" t="s">
        <v>13410</v>
      </c>
      <c r="F5508" t="s">
        <v>6245</v>
      </c>
      <c r="G5508" t="s">
        <v>16365</v>
      </c>
      <c r="H5508">
        <v>0</v>
      </c>
      <c r="I5508">
        <v>0</v>
      </c>
      <c r="J5508">
        <v>0</v>
      </c>
      <c r="K5508">
        <v>0</v>
      </c>
      <c r="L5508">
        <v>0</v>
      </c>
      <c r="M5508">
        <v>0</v>
      </c>
    </row>
    <row r="5509" spans="1:13" x14ac:dyDescent="0.2">
      <c r="A5509">
        <v>6638135</v>
      </c>
      <c r="B5509" t="s">
        <v>13408</v>
      </c>
      <c r="C5509" t="s">
        <v>16287</v>
      </c>
      <c r="D5509" t="s">
        <v>16366</v>
      </c>
      <c r="E5509" t="s">
        <v>13410</v>
      </c>
      <c r="F5509" t="s">
        <v>6245</v>
      </c>
      <c r="G5509" t="s">
        <v>16367</v>
      </c>
      <c r="H5509">
        <v>0</v>
      </c>
      <c r="I5509">
        <v>0</v>
      </c>
      <c r="J5509">
        <v>0</v>
      </c>
      <c r="K5509">
        <v>0</v>
      </c>
      <c r="L5509">
        <v>0</v>
      </c>
      <c r="M5509">
        <v>0</v>
      </c>
    </row>
    <row r="5510" spans="1:13" x14ac:dyDescent="0.2">
      <c r="A5510">
        <v>6620855</v>
      </c>
      <c r="B5510" t="s">
        <v>13408</v>
      </c>
      <c r="C5510" t="s">
        <v>16287</v>
      </c>
      <c r="D5510" t="s">
        <v>16368</v>
      </c>
      <c r="E5510" t="s">
        <v>13410</v>
      </c>
      <c r="F5510" t="s">
        <v>6245</v>
      </c>
      <c r="G5510" t="s">
        <v>16369</v>
      </c>
      <c r="H5510">
        <v>0</v>
      </c>
      <c r="I5510">
        <v>0</v>
      </c>
      <c r="J5510">
        <v>0</v>
      </c>
      <c r="K5510">
        <v>0</v>
      </c>
      <c r="L5510">
        <v>0</v>
      </c>
      <c r="M5510">
        <v>0</v>
      </c>
    </row>
    <row r="5511" spans="1:13" x14ac:dyDescent="0.2">
      <c r="A5511">
        <v>6638143</v>
      </c>
      <c r="B5511" t="s">
        <v>13408</v>
      </c>
      <c r="C5511" t="s">
        <v>16287</v>
      </c>
      <c r="D5511" t="s">
        <v>16370</v>
      </c>
      <c r="E5511" t="s">
        <v>13410</v>
      </c>
      <c r="F5511" t="s">
        <v>6245</v>
      </c>
      <c r="G5511" t="s">
        <v>16371</v>
      </c>
      <c r="H5511">
        <v>0</v>
      </c>
      <c r="I5511">
        <v>0</v>
      </c>
      <c r="J5511">
        <v>0</v>
      </c>
      <c r="K5511">
        <v>0</v>
      </c>
      <c r="L5511">
        <v>0</v>
      </c>
      <c r="M5511">
        <v>0</v>
      </c>
    </row>
    <row r="5512" spans="1:13" x14ac:dyDescent="0.2">
      <c r="A5512">
        <v>6620085</v>
      </c>
      <c r="B5512" t="s">
        <v>13408</v>
      </c>
      <c r="C5512" t="s">
        <v>16287</v>
      </c>
      <c r="D5512" t="s">
        <v>8255</v>
      </c>
      <c r="E5512" t="s">
        <v>13410</v>
      </c>
      <c r="F5512" t="s">
        <v>6245</v>
      </c>
      <c r="G5512" t="s">
        <v>8256</v>
      </c>
      <c r="H5512">
        <v>0</v>
      </c>
      <c r="I5512">
        <v>0</v>
      </c>
      <c r="J5512">
        <v>0</v>
      </c>
      <c r="K5512">
        <v>0</v>
      </c>
      <c r="L5512">
        <v>0</v>
      </c>
      <c r="M5512">
        <v>0</v>
      </c>
    </row>
    <row r="5513" spans="1:13" x14ac:dyDescent="0.2">
      <c r="A5513">
        <v>6620036</v>
      </c>
      <c r="B5513" t="s">
        <v>13408</v>
      </c>
      <c r="C5513" t="s">
        <v>16287</v>
      </c>
      <c r="D5513" t="s">
        <v>16372</v>
      </c>
      <c r="E5513" t="s">
        <v>13410</v>
      </c>
      <c r="F5513" t="s">
        <v>6245</v>
      </c>
      <c r="G5513" t="s">
        <v>16373</v>
      </c>
      <c r="H5513">
        <v>0</v>
      </c>
      <c r="I5513">
        <v>0</v>
      </c>
      <c r="J5513">
        <v>0</v>
      </c>
      <c r="K5513">
        <v>0</v>
      </c>
      <c r="L5513">
        <v>0</v>
      </c>
      <c r="M5513">
        <v>0</v>
      </c>
    </row>
    <row r="5514" spans="1:13" x14ac:dyDescent="0.2">
      <c r="A5514">
        <v>6638017</v>
      </c>
      <c r="B5514" t="s">
        <v>13408</v>
      </c>
      <c r="C5514" t="s">
        <v>16287</v>
      </c>
      <c r="D5514" t="s">
        <v>9147</v>
      </c>
      <c r="E5514" t="s">
        <v>13410</v>
      </c>
      <c r="F5514" t="s">
        <v>6245</v>
      </c>
      <c r="G5514" t="s">
        <v>9148</v>
      </c>
      <c r="H5514">
        <v>0</v>
      </c>
      <c r="I5514">
        <v>0</v>
      </c>
      <c r="J5514">
        <v>0</v>
      </c>
      <c r="K5514">
        <v>0</v>
      </c>
      <c r="L5514">
        <v>0</v>
      </c>
      <c r="M5514">
        <v>0</v>
      </c>
    </row>
    <row r="5515" spans="1:13" x14ac:dyDescent="0.2">
      <c r="A5515">
        <v>6620054</v>
      </c>
      <c r="B5515" t="s">
        <v>13408</v>
      </c>
      <c r="C5515" t="s">
        <v>16287</v>
      </c>
      <c r="D5515" t="s">
        <v>11473</v>
      </c>
      <c r="E5515" t="s">
        <v>13410</v>
      </c>
      <c r="F5515" t="s">
        <v>6245</v>
      </c>
      <c r="G5515" t="s">
        <v>11474</v>
      </c>
      <c r="H5515">
        <v>0</v>
      </c>
      <c r="I5515">
        <v>0</v>
      </c>
      <c r="J5515">
        <v>0</v>
      </c>
      <c r="K5515">
        <v>0</v>
      </c>
      <c r="L5515">
        <v>0</v>
      </c>
      <c r="M5515">
        <v>0</v>
      </c>
    </row>
    <row r="5516" spans="1:13" x14ac:dyDescent="0.2">
      <c r="A5516">
        <v>6620836</v>
      </c>
      <c r="B5516" t="s">
        <v>13408</v>
      </c>
      <c r="C5516" t="s">
        <v>16287</v>
      </c>
      <c r="D5516" t="s">
        <v>9717</v>
      </c>
      <c r="E5516" t="s">
        <v>13410</v>
      </c>
      <c r="F5516" t="s">
        <v>6245</v>
      </c>
      <c r="G5516" t="s">
        <v>9718</v>
      </c>
      <c r="H5516">
        <v>0</v>
      </c>
      <c r="I5516">
        <v>0</v>
      </c>
      <c r="J5516">
        <v>0</v>
      </c>
      <c r="K5516">
        <v>0</v>
      </c>
      <c r="L5516">
        <v>0</v>
      </c>
      <c r="M5516">
        <v>0</v>
      </c>
    </row>
    <row r="5517" spans="1:13" x14ac:dyDescent="0.2">
      <c r="A5517">
        <v>6620957</v>
      </c>
      <c r="B5517" t="s">
        <v>13408</v>
      </c>
      <c r="C5517" t="s">
        <v>16287</v>
      </c>
      <c r="D5517" t="s">
        <v>15858</v>
      </c>
      <c r="E5517" t="s">
        <v>13410</v>
      </c>
      <c r="F5517" t="s">
        <v>6245</v>
      </c>
      <c r="G5517" t="s">
        <v>15859</v>
      </c>
      <c r="H5517">
        <v>0</v>
      </c>
      <c r="I5517">
        <v>0</v>
      </c>
      <c r="J5517">
        <v>0</v>
      </c>
      <c r="K5517">
        <v>0</v>
      </c>
      <c r="L5517">
        <v>0</v>
      </c>
      <c r="M5517">
        <v>0</v>
      </c>
    </row>
    <row r="5518" spans="1:13" x14ac:dyDescent="0.2">
      <c r="A5518">
        <v>6638023</v>
      </c>
      <c r="B5518" t="s">
        <v>13408</v>
      </c>
      <c r="C5518" t="s">
        <v>16287</v>
      </c>
      <c r="D5518" t="s">
        <v>16374</v>
      </c>
      <c r="E5518" t="s">
        <v>13410</v>
      </c>
      <c r="F5518" t="s">
        <v>6245</v>
      </c>
      <c r="G5518" t="s">
        <v>16375</v>
      </c>
      <c r="H5518">
        <v>0</v>
      </c>
      <c r="I5518">
        <v>0</v>
      </c>
      <c r="J5518">
        <v>0</v>
      </c>
      <c r="K5518">
        <v>0</v>
      </c>
      <c r="L5518">
        <v>0</v>
      </c>
      <c r="M5518">
        <v>0</v>
      </c>
    </row>
    <row r="5519" spans="1:13" x14ac:dyDescent="0.2">
      <c r="A5519">
        <v>6638106</v>
      </c>
      <c r="B5519" t="s">
        <v>13408</v>
      </c>
      <c r="C5519" t="s">
        <v>16287</v>
      </c>
      <c r="D5519" t="s">
        <v>16376</v>
      </c>
      <c r="E5519" t="s">
        <v>13410</v>
      </c>
      <c r="F5519" t="s">
        <v>6245</v>
      </c>
      <c r="G5519" t="s">
        <v>16377</v>
      </c>
      <c r="H5519">
        <v>0</v>
      </c>
      <c r="I5519">
        <v>0</v>
      </c>
      <c r="J5519">
        <v>0</v>
      </c>
      <c r="K5519">
        <v>0</v>
      </c>
      <c r="L5519">
        <v>0</v>
      </c>
      <c r="M5519">
        <v>0</v>
      </c>
    </row>
    <row r="5520" spans="1:13" x14ac:dyDescent="0.2">
      <c r="A5520">
        <v>6620827</v>
      </c>
      <c r="B5520" t="s">
        <v>13408</v>
      </c>
      <c r="C5520" t="s">
        <v>16287</v>
      </c>
      <c r="D5520" t="s">
        <v>16378</v>
      </c>
      <c r="E5520" t="s">
        <v>13410</v>
      </c>
      <c r="F5520" t="s">
        <v>6245</v>
      </c>
      <c r="G5520" t="s">
        <v>16379</v>
      </c>
      <c r="H5520">
        <v>0</v>
      </c>
      <c r="I5520">
        <v>0</v>
      </c>
      <c r="J5520">
        <v>0</v>
      </c>
      <c r="K5520">
        <v>0</v>
      </c>
      <c r="L5520">
        <v>0</v>
      </c>
      <c r="M5520">
        <v>0</v>
      </c>
    </row>
    <row r="5521" spans="1:13" x14ac:dyDescent="0.2">
      <c r="A5521">
        <v>6620022</v>
      </c>
      <c r="B5521" t="s">
        <v>13408</v>
      </c>
      <c r="C5521" t="s">
        <v>16287</v>
      </c>
      <c r="D5521" t="s">
        <v>16380</v>
      </c>
      <c r="E5521" t="s">
        <v>13410</v>
      </c>
      <c r="F5521" t="s">
        <v>6245</v>
      </c>
      <c r="G5521" t="s">
        <v>16381</v>
      </c>
      <c r="H5521">
        <v>0</v>
      </c>
      <c r="I5521">
        <v>0</v>
      </c>
      <c r="J5521">
        <v>0</v>
      </c>
      <c r="K5521">
        <v>0</v>
      </c>
      <c r="L5521">
        <v>0</v>
      </c>
      <c r="M5521">
        <v>0</v>
      </c>
    </row>
    <row r="5522" spans="1:13" x14ac:dyDescent="0.2">
      <c r="A5522">
        <v>6620961</v>
      </c>
      <c r="B5522" t="s">
        <v>13408</v>
      </c>
      <c r="C5522" t="s">
        <v>16287</v>
      </c>
      <c r="D5522" t="s">
        <v>16382</v>
      </c>
      <c r="E5522" t="s">
        <v>13410</v>
      </c>
      <c r="F5522" t="s">
        <v>6245</v>
      </c>
      <c r="G5522" t="s">
        <v>16383</v>
      </c>
      <c r="H5522">
        <v>0</v>
      </c>
      <c r="I5522">
        <v>0</v>
      </c>
      <c r="J5522">
        <v>0</v>
      </c>
      <c r="K5522">
        <v>0</v>
      </c>
      <c r="L5522">
        <v>0</v>
      </c>
      <c r="M5522">
        <v>0</v>
      </c>
    </row>
    <row r="5523" spans="1:13" x14ac:dyDescent="0.2">
      <c r="A5523">
        <v>6638182</v>
      </c>
      <c r="B5523" t="s">
        <v>13408</v>
      </c>
      <c r="C5523" t="s">
        <v>16287</v>
      </c>
      <c r="D5523" t="s">
        <v>16384</v>
      </c>
      <c r="E5523" t="s">
        <v>13410</v>
      </c>
      <c r="F5523" t="s">
        <v>6245</v>
      </c>
      <c r="G5523" t="s">
        <v>16385</v>
      </c>
      <c r="H5523">
        <v>0</v>
      </c>
      <c r="I5523">
        <v>0</v>
      </c>
      <c r="J5523">
        <v>1</v>
      </c>
      <c r="K5523">
        <v>0</v>
      </c>
      <c r="L5523">
        <v>0</v>
      </c>
      <c r="M5523">
        <v>0</v>
      </c>
    </row>
    <row r="5524" spans="1:13" x14ac:dyDescent="0.2">
      <c r="A5524">
        <v>6620977</v>
      </c>
      <c r="B5524" t="s">
        <v>13408</v>
      </c>
      <c r="C5524" t="s">
        <v>16287</v>
      </c>
      <c r="D5524" t="s">
        <v>13886</v>
      </c>
      <c r="E5524" t="s">
        <v>13410</v>
      </c>
      <c r="F5524" t="s">
        <v>6245</v>
      </c>
      <c r="G5524" t="s">
        <v>13887</v>
      </c>
      <c r="H5524">
        <v>0</v>
      </c>
      <c r="I5524">
        <v>0</v>
      </c>
      <c r="J5524">
        <v>0</v>
      </c>
      <c r="K5524">
        <v>0</v>
      </c>
      <c r="L5524">
        <v>0</v>
      </c>
      <c r="M5524">
        <v>0</v>
      </c>
    </row>
    <row r="5525" spans="1:13" x14ac:dyDescent="0.2">
      <c r="A5525">
        <v>6638136</v>
      </c>
      <c r="B5525" t="s">
        <v>13408</v>
      </c>
      <c r="C5525" t="s">
        <v>16287</v>
      </c>
      <c r="D5525" t="s">
        <v>16386</v>
      </c>
      <c r="E5525" t="s">
        <v>13410</v>
      </c>
      <c r="F5525" t="s">
        <v>6245</v>
      </c>
      <c r="G5525" t="s">
        <v>16387</v>
      </c>
      <c r="H5525">
        <v>0</v>
      </c>
      <c r="I5525">
        <v>0</v>
      </c>
      <c r="J5525">
        <v>0</v>
      </c>
      <c r="K5525">
        <v>0</v>
      </c>
      <c r="L5525">
        <v>0</v>
      </c>
      <c r="M5525">
        <v>0</v>
      </c>
    </row>
    <row r="5526" spans="1:13" x14ac:dyDescent="0.2">
      <c r="A5526">
        <v>6620052</v>
      </c>
      <c r="B5526" t="s">
        <v>13408</v>
      </c>
      <c r="C5526" t="s">
        <v>16287</v>
      </c>
      <c r="D5526" t="s">
        <v>16388</v>
      </c>
      <c r="E5526" t="s">
        <v>13410</v>
      </c>
      <c r="F5526" t="s">
        <v>6245</v>
      </c>
      <c r="G5526" t="s">
        <v>16389</v>
      </c>
      <c r="H5526">
        <v>0</v>
      </c>
      <c r="I5526">
        <v>0</v>
      </c>
      <c r="J5526">
        <v>0</v>
      </c>
      <c r="K5526">
        <v>0</v>
      </c>
      <c r="L5526">
        <v>0</v>
      </c>
      <c r="M5526">
        <v>0</v>
      </c>
    </row>
    <row r="5527" spans="1:13" x14ac:dyDescent="0.2">
      <c r="A5527">
        <v>6620001</v>
      </c>
      <c r="B5527" t="s">
        <v>13408</v>
      </c>
      <c r="C5527" t="s">
        <v>16287</v>
      </c>
      <c r="D5527" t="s">
        <v>16390</v>
      </c>
      <c r="E5527" t="s">
        <v>13410</v>
      </c>
      <c r="F5527" t="s">
        <v>6245</v>
      </c>
      <c r="G5527" t="s">
        <v>16391</v>
      </c>
      <c r="H5527">
        <v>0</v>
      </c>
      <c r="I5527">
        <v>0</v>
      </c>
      <c r="J5527">
        <v>0</v>
      </c>
      <c r="K5527">
        <v>0</v>
      </c>
      <c r="L5527">
        <v>0</v>
      </c>
      <c r="M5527">
        <v>0</v>
      </c>
    </row>
    <row r="5528" spans="1:13" x14ac:dyDescent="0.2">
      <c r="A5528">
        <v>6638003</v>
      </c>
      <c r="B5528" t="s">
        <v>13408</v>
      </c>
      <c r="C5528" t="s">
        <v>16287</v>
      </c>
      <c r="D5528" t="s">
        <v>16392</v>
      </c>
      <c r="E5528" t="s">
        <v>13410</v>
      </c>
      <c r="F5528" t="s">
        <v>6245</v>
      </c>
      <c r="G5528" t="s">
        <v>16393</v>
      </c>
      <c r="H5528">
        <v>0</v>
      </c>
      <c r="I5528">
        <v>0</v>
      </c>
      <c r="J5528">
        <v>1</v>
      </c>
      <c r="K5528">
        <v>0</v>
      </c>
      <c r="L5528">
        <v>0</v>
      </c>
      <c r="M5528">
        <v>0</v>
      </c>
    </row>
    <row r="5529" spans="1:13" x14ac:dyDescent="0.2">
      <c r="A5529">
        <v>6620865</v>
      </c>
      <c r="B5529" t="s">
        <v>13408</v>
      </c>
      <c r="C5529" t="s">
        <v>16287</v>
      </c>
      <c r="D5529" t="s">
        <v>16394</v>
      </c>
      <c r="E5529" t="s">
        <v>13410</v>
      </c>
      <c r="F5529" t="s">
        <v>6245</v>
      </c>
      <c r="G5529" t="s">
        <v>16395</v>
      </c>
      <c r="H5529">
        <v>0</v>
      </c>
      <c r="I5529">
        <v>0</v>
      </c>
      <c r="J5529">
        <v>0</v>
      </c>
      <c r="K5529">
        <v>0</v>
      </c>
      <c r="L5529">
        <v>0</v>
      </c>
      <c r="M5529">
        <v>0</v>
      </c>
    </row>
    <row r="5530" spans="1:13" x14ac:dyDescent="0.2">
      <c r="A5530">
        <v>6638114</v>
      </c>
      <c r="B5530" t="s">
        <v>13408</v>
      </c>
      <c r="C5530" t="s">
        <v>16287</v>
      </c>
      <c r="D5530" t="s">
        <v>16396</v>
      </c>
      <c r="E5530" t="s">
        <v>13410</v>
      </c>
      <c r="F5530" t="s">
        <v>6245</v>
      </c>
      <c r="G5530" t="s">
        <v>16397</v>
      </c>
      <c r="H5530">
        <v>0</v>
      </c>
      <c r="I5530">
        <v>0</v>
      </c>
      <c r="J5530">
        <v>1</v>
      </c>
      <c r="K5530">
        <v>0</v>
      </c>
      <c r="L5530">
        <v>0</v>
      </c>
      <c r="M5530">
        <v>0</v>
      </c>
    </row>
    <row r="5531" spans="1:13" x14ac:dyDescent="0.2">
      <c r="A5531">
        <v>6620813</v>
      </c>
      <c r="B5531" t="s">
        <v>13408</v>
      </c>
      <c r="C5531" t="s">
        <v>16287</v>
      </c>
      <c r="D5531" t="s">
        <v>16398</v>
      </c>
      <c r="E5531" t="s">
        <v>13410</v>
      </c>
      <c r="F5531" t="s">
        <v>6245</v>
      </c>
      <c r="G5531" t="s">
        <v>16399</v>
      </c>
      <c r="H5531">
        <v>0</v>
      </c>
      <c r="I5531">
        <v>0</v>
      </c>
      <c r="J5531">
        <v>1</v>
      </c>
      <c r="K5531">
        <v>0</v>
      </c>
      <c r="L5531">
        <v>0</v>
      </c>
      <c r="M5531">
        <v>0</v>
      </c>
    </row>
    <row r="5532" spans="1:13" x14ac:dyDescent="0.2">
      <c r="A5532">
        <v>6620027</v>
      </c>
      <c r="B5532" t="s">
        <v>13408</v>
      </c>
      <c r="C5532" t="s">
        <v>16287</v>
      </c>
      <c r="D5532" t="s">
        <v>16400</v>
      </c>
      <c r="E5532" t="s">
        <v>13410</v>
      </c>
      <c r="F5532" t="s">
        <v>6245</v>
      </c>
      <c r="G5532" t="s">
        <v>16401</v>
      </c>
      <c r="H5532">
        <v>0</v>
      </c>
      <c r="I5532">
        <v>0</v>
      </c>
      <c r="J5532">
        <v>0</v>
      </c>
      <c r="K5532">
        <v>0</v>
      </c>
      <c r="L5532">
        <v>0</v>
      </c>
      <c r="M5532">
        <v>0</v>
      </c>
    </row>
    <row r="5533" spans="1:13" x14ac:dyDescent="0.2">
      <c r="A5533">
        <v>6638021</v>
      </c>
      <c r="B5533" t="s">
        <v>13408</v>
      </c>
      <c r="C5533" t="s">
        <v>16287</v>
      </c>
      <c r="D5533" t="s">
        <v>16402</v>
      </c>
      <c r="E5533" t="s">
        <v>13410</v>
      </c>
      <c r="F5533" t="s">
        <v>6245</v>
      </c>
      <c r="G5533" t="s">
        <v>9593</v>
      </c>
      <c r="H5533">
        <v>0</v>
      </c>
      <c r="I5533">
        <v>0</v>
      </c>
      <c r="J5533">
        <v>0</v>
      </c>
      <c r="K5533">
        <v>0</v>
      </c>
      <c r="L5533">
        <v>0</v>
      </c>
      <c r="M5533">
        <v>0</v>
      </c>
    </row>
    <row r="5534" spans="1:13" x14ac:dyDescent="0.2">
      <c r="A5534">
        <v>6620954</v>
      </c>
      <c r="B5534" t="s">
        <v>13408</v>
      </c>
      <c r="C5534" t="s">
        <v>16287</v>
      </c>
      <c r="D5534" t="s">
        <v>16403</v>
      </c>
      <c r="E5534" t="s">
        <v>13410</v>
      </c>
      <c r="F5534" t="s">
        <v>6245</v>
      </c>
      <c r="G5534" t="s">
        <v>16404</v>
      </c>
      <c r="H5534">
        <v>0</v>
      </c>
      <c r="I5534">
        <v>0</v>
      </c>
      <c r="J5534">
        <v>0</v>
      </c>
      <c r="K5534">
        <v>0</v>
      </c>
      <c r="L5534">
        <v>0</v>
      </c>
      <c r="M5534">
        <v>0</v>
      </c>
    </row>
    <row r="5535" spans="1:13" x14ac:dyDescent="0.2">
      <c r="A5535">
        <v>6620097</v>
      </c>
      <c r="B5535" t="s">
        <v>13408</v>
      </c>
      <c r="C5535" t="s">
        <v>16287</v>
      </c>
      <c r="D5535" t="s">
        <v>16405</v>
      </c>
      <c r="E5535" t="s">
        <v>13410</v>
      </c>
      <c r="F5535" t="s">
        <v>6245</v>
      </c>
      <c r="G5535" t="s">
        <v>16406</v>
      </c>
      <c r="H5535">
        <v>0</v>
      </c>
      <c r="I5535">
        <v>0</v>
      </c>
      <c r="J5535">
        <v>0</v>
      </c>
      <c r="K5535">
        <v>0</v>
      </c>
      <c r="L5535">
        <v>0</v>
      </c>
      <c r="M5535">
        <v>0</v>
      </c>
    </row>
    <row r="5536" spans="1:13" x14ac:dyDescent="0.2">
      <c r="A5536">
        <v>6620098</v>
      </c>
      <c r="B5536" t="s">
        <v>13408</v>
      </c>
      <c r="C5536" t="s">
        <v>16287</v>
      </c>
      <c r="D5536" t="s">
        <v>16407</v>
      </c>
      <c r="E5536" t="s">
        <v>13410</v>
      </c>
      <c r="F5536" t="s">
        <v>6245</v>
      </c>
      <c r="G5536" t="s">
        <v>16408</v>
      </c>
      <c r="H5536">
        <v>0</v>
      </c>
      <c r="I5536">
        <v>0</v>
      </c>
      <c r="J5536">
        <v>0</v>
      </c>
      <c r="K5536">
        <v>0</v>
      </c>
      <c r="L5536">
        <v>0</v>
      </c>
      <c r="M5536">
        <v>0</v>
      </c>
    </row>
    <row r="5537" spans="1:13" x14ac:dyDescent="0.2">
      <c r="A5537">
        <v>6620944</v>
      </c>
      <c r="B5537" t="s">
        <v>13408</v>
      </c>
      <c r="C5537" t="s">
        <v>16287</v>
      </c>
      <c r="D5537" t="s">
        <v>16409</v>
      </c>
      <c r="E5537" t="s">
        <v>13410</v>
      </c>
      <c r="F5537" t="s">
        <v>6245</v>
      </c>
      <c r="G5537" t="s">
        <v>16410</v>
      </c>
      <c r="H5537">
        <v>0</v>
      </c>
      <c r="I5537">
        <v>0</v>
      </c>
      <c r="J5537">
        <v>0</v>
      </c>
      <c r="K5537">
        <v>0</v>
      </c>
      <c r="L5537">
        <v>0</v>
      </c>
      <c r="M5537">
        <v>0</v>
      </c>
    </row>
    <row r="5538" spans="1:13" x14ac:dyDescent="0.2">
      <c r="A5538">
        <v>6620951</v>
      </c>
      <c r="B5538" t="s">
        <v>13408</v>
      </c>
      <c r="C5538" t="s">
        <v>16287</v>
      </c>
      <c r="D5538" t="s">
        <v>9748</v>
      </c>
      <c r="E5538" t="s">
        <v>13410</v>
      </c>
      <c r="F5538" t="s">
        <v>6245</v>
      </c>
      <c r="G5538" t="s">
        <v>9749</v>
      </c>
      <c r="H5538">
        <v>0</v>
      </c>
      <c r="I5538">
        <v>0</v>
      </c>
      <c r="J5538">
        <v>0</v>
      </c>
      <c r="K5538">
        <v>0</v>
      </c>
      <c r="L5538">
        <v>0</v>
      </c>
      <c r="M5538">
        <v>0</v>
      </c>
    </row>
    <row r="5539" spans="1:13" x14ac:dyDescent="0.2">
      <c r="A5539">
        <v>6620861</v>
      </c>
      <c r="B5539" t="s">
        <v>13408</v>
      </c>
      <c r="C5539" t="s">
        <v>16287</v>
      </c>
      <c r="D5539" t="s">
        <v>9602</v>
      </c>
      <c r="E5539" t="s">
        <v>13410</v>
      </c>
      <c r="F5539" t="s">
        <v>6245</v>
      </c>
      <c r="G5539" t="s">
        <v>9603</v>
      </c>
      <c r="H5539">
        <v>0</v>
      </c>
      <c r="I5539">
        <v>0</v>
      </c>
      <c r="J5539">
        <v>0</v>
      </c>
      <c r="K5539">
        <v>0</v>
      </c>
      <c r="L5539">
        <v>0</v>
      </c>
      <c r="M5539">
        <v>0</v>
      </c>
    </row>
    <row r="5540" spans="1:13" x14ac:dyDescent="0.2">
      <c r="A5540">
        <v>6620945</v>
      </c>
      <c r="B5540" t="s">
        <v>13408</v>
      </c>
      <c r="C5540" t="s">
        <v>16287</v>
      </c>
      <c r="D5540" t="s">
        <v>16411</v>
      </c>
      <c r="E5540" t="s">
        <v>13410</v>
      </c>
      <c r="F5540" t="s">
        <v>6245</v>
      </c>
      <c r="G5540" t="s">
        <v>16412</v>
      </c>
      <c r="H5540">
        <v>0</v>
      </c>
      <c r="I5540">
        <v>0</v>
      </c>
      <c r="J5540">
        <v>0</v>
      </c>
      <c r="K5540">
        <v>0</v>
      </c>
      <c r="L5540">
        <v>0</v>
      </c>
      <c r="M5540">
        <v>0</v>
      </c>
    </row>
    <row r="5541" spans="1:13" x14ac:dyDescent="0.2">
      <c r="A5541">
        <v>6638107</v>
      </c>
      <c r="B5541" t="s">
        <v>13408</v>
      </c>
      <c r="C5541" t="s">
        <v>16287</v>
      </c>
      <c r="D5541" t="s">
        <v>16413</v>
      </c>
      <c r="E5541" t="s">
        <v>13410</v>
      </c>
      <c r="F5541" t="s">
        <v>6245</v>
      </c>
      <c r="G5541" t="s">
        <v>16414</v>
      </c>
      <c r="H5541">
        <v>0</v>
      </c>
      <c r="I5541">
        <v>0</v>
      </c>
      <c r="J5541">
        <v>0</v>
      </c>
      <c r="K5541">
        <v>0</v>
      </c>
      <c r="L5541">
        <v>0</v>
      </c>
      <c r="M5541">
        <v>0</v>
      </c>
    </row>
    <row r="5542" spans="1:13" x14ac:dyDescent="0.2">
      <c r="A5542">
        <v>6620823</v>
      </c>
      <c r="B5542" t="s">
        <v>13408</v>
      </c>
      <c r="C5542" t="s">
        <v>16287</v>
      </c>
      <c r="D5542" t="s">
        <v>16415</v>
      </c>
      <c r="E5542" t="s">
        <v>13410</v>
      </c>
      <c r="F5542" t="s">
        <v>6245</v>
      </c>
      <c r="G5542" t="s">
        <v>16416</v>
      </c>
      <c r="H5542">
        <v>0</v>
      </c>
      <c r="I5542">
        <v>0</v>
      </c>
      <c r="J5542">
        <v>0</v>
      </c>
      <c r="K5542">
        <v>0</v>
      </c>
      <c r="L5542">
        <v>0</v>
      </c>
      <c r="M5542">
        <v>0</v>
      </c>
    </row>
    <row r="5543" spans="1:13" x14ac:dyDescent="0.2">
      <c r="A5543">
        <v>6620021</v>
      </c>
      <c r="B5543" t="s">
        <v>13408</v>
      </c>
      <c r="C5543" t="s">
        <v>16287</v>
      </c>
      <c r="D5543" t="s">
        <v>16417</v>
      </c>
      <c r="E5543" t="s">
        <v>13410</v>
      </c>
      <c r="F5543" t="s">
        <v>6245</v>
      </c>
      <c r="G5543" t="s">
        <v>16418</v>
      </c>
      <c r="H5543">
        <v>0</v>
      </c>
      <c r="I5543">
        <v>0</v>
      </c>
      <c r="J5543">
        <v>0</v>
      </c>
      <c r="K5543">
        <v>0</v>
      </c>
      <c r="L5543">
        <v>0</v>
      </c>
      <c r="M5543">
        <v>0</v>
      </c>
    </row>
    <row r="5544" spans="1:13" x14ac:dyDescent="0.2">
      <c r="A5544">
        <v>6620078</v>
      </c>
      <c r="B5544" t="s">
        <v>13408</v>
      </c>
      <c r="C5544" t="s">
        <v>16287</v>
      </c>
      <c r="D5544" t="s">
        <v>16419</v>
      </c>
      <c r="E5544" t="s">
        <v>13410</v>
      </c>
      <c r="F5544" t="s">
        <v>6245</v>
      </c>
      <c r="G5544" t="s">
        <v>16420</v>
      </c>
      <c r="H5544">
        <v>0</v>
      </c>
      <c r="I5544">
        <v>0</v>
      </c>
      <c r="J5544">
        <v>0</v>
      </c>
      <c r="K5544">
        <v>0</v>
      </c>
      <c r="L5544">
        <v>0</v>
      </c>
      <c r="M5544">
        <v>0</v>
      </c>
    </row>
    <row r="5545" spans="1:13" x14ac:dyDescent="0.2">
      <c r="A5545">
        <v>6620062</v>
      </c>
      <c r="B5545" t="s">
        <v>13408</v>
      </c>
      <c r="C5545" t="s">
        <v>16287</v>
      </c>
      <c r="D5545" t="s">
        <v>16421</v>
      </c>
      <c r="E5545" t="s">
        <v>13410</v>
      </c>
      <c r="F5545" t="s">
        <v>6245</v>
      </c>
      <c r="G5545" t="s">
        <v>16422</v>
      </c>
      <c r="H5545">
        <v>0</v>
      </c>
      <c r="I5545">
        <v>0</v>
      </c>
      <c r="J5545">
        <v>0</v>
      </c>
      <c r="K5545">
        <v>0</v>
      </c>
      <c r="L5545">
        <v>0</v>
      </c>
      <c r="M5545">
        <v>0</v>
      </c>
    </row>
    <row r="5546" spans="1:13" x14ac:dyDescent="0.2">
      <c r="A5546">
        <v>6638035</v>
      </c>
      <c r="B5546" t="s">
        <v>13408</v>
      </c>
      <c r="C5546" t="s">
        <v>16287</v>
      </c>
      <c r="D5546" t="s">
        <v>16423</v>
      </c>
      <c r="E5546" t="s">
        <v>13410</v>
      </c>
      <c r="F5546" t="s">
        <v>6245</v>
      </c>
      <c r="G5546" t="s">
        <v>16424</v>
      </c>
      <c r="H5546">
        <v>0</v>
      </c>
      <c r="I5546">
        <v>0</v>
      </c>
      <c r="J5546">
        <v>0</v>
      </c>
      <c r="K5546">
        <v>0</v>
      </c>
      <c r="L5546">
        <v>0</v>
      </c>
      <c r="M5546">
        <v>0</v>
      </c>
    </row>
    <row r="5547" spans="1:13" x14ac:dyDescent="0.2">
      <c r="A5547">
        <v>6620833</v>
      </c>
      <c r="B5547" t="s">
        <v>13408</v>
      </c>
      <c r="C5547" t="s">
        <v>16287</v>
      </c>
      <c r="D5547" t="s">
        <v>16425</v>
      </c>
      <c r="E5547" t="s">
        <v>13410</v>
      </c>
      <c r="F5547" t="s">
        <v>6245</v>
      </c>
      <c r="G5547" t="s">
        <v>16426</v>
      </c>
      <c r="H5547">
        <v>0</v>
      </c>
      <c r="I5547">
        <v>0</v>
      </c>
      <c r="J5547">
        <v>0</v>
      </c>
      <c r="K5547">
        <v>0</v>
      </c>
      <c r="L5547">
        <v>0</v>
      </c>
      <c r="M5547">
        <v>0</v>
      </c>
    </row>
    <row r="5548" spans="1:13" x14ac:dyDescent="0.2">
      <c r="A5548">
        <v>6620025</v>
      </c>
      <c r="B5548" t="s">
        <v>13408</v>
      </c>
      <c r="C5548" t="s">
        <v>16287</v>
      </c>
      <c r="D5548" t="s">
        <v>16427</v>
      </c>
      <c r="E5548" t="s">
        <v>13410</v>
      </c>
      <c r="F5548" t="s">
        <v>6245</v>
      </c>
      <c r="G5548" t="s">
        <v>16428</v>
      </c>
      <c r="H5548">
        <v>0</v>
      </c>
      <c r="I5548">
        <v>0</v>
      </c>
      <c r="J5548">
        <v>0</v>
      </c>
      <c r="K5548">
        <v>0</v>
      </c>
      <c r="L5548">
        <v>0</v>
      </c>
      <c r="M5548">
        <v>0</v>
      </c>
    </row>
    <row r="5549" spans="1:13" x14ac:dyDescent="0.2">
      <c r="A5549">
        <v>6620091</v>
      </c>
      <c r="B5549" t="s">
        <v>13408</v>
      </c>
      <c r="C5549" t="s">
        <v>16287</v>
      </c>
      <c r="D5549" t="s">
        <v>6515</v>
      </c>
      <c r="E5549" t="s">
        <v>13410</v>
      </c>
      <c r="F5549" t="s">
        <v>6245</v>
      </c>
      <c r="G5549" t="s">
        <v>6516</v>
      </c>
      <c r="H5549">
        <v>0</v>
      </c>
      <c r="I5549">
        <v>0</v>
      </c>
      <c r="J5549">
        <v>0</v>
      </c>
      <c r="K5549">
        <v>0</v>
      </c>
      <c r="L5549">
        <v>0</v>
      </c>
      <c r="M5549">
        <v>0</v>
      </c>
    </row>
    <row r="5550" spans="1:13" x14ac:dyDescent="0.2">
      <c r="A5550">
        <v>6511413</v>
      </c>
      <c r="B5550" t="s">
        <v>13408</v>
      </c>
      <c r="C5550" t="s">
        <v>16287</v>
      </c>
      <c r="D5550" t="s">
        <v>16429</v>
      </c>
      <c r="E5550" t="s">
        <v>13410</v>
      </c>
      <c r="F5550" t="s">
        <v>6245</v>
      </c>
      <c r="G5550" t="s">
        <v>16430</v>
      </c>
      <c r="H5550">
        <v>0</v>
      </c>
      <c r="I5550">
        <v>0</v>
      </c>
      <c r="J5550">
        <v>1</v>
      </c>
      <c r="K5550">
        <v>0</v>
      </c>
      <c r="L5550">
        <v>0</v>
      </c>
      <c r="M5550">
        <v>0</v>
      </c>
    </row>
    <row r="5551" spans="1:13" x14ac:dyDescent="0.2">
      <c r="A5551">
        <v>6691131</v>
      </c>
      <c r="B5551" t="s">
        <v>13408</v>
      </c>
      <c r="C5551" t="s">
        <v>16287</v>
      </c>
      <c r="D5551" t="s">
        <v>16431</v>
      </c>
      <c r="E5551" t="s">
        <v>13410</v>
      </c>
      <c r="F5551" t="s">
        <v>6245</v>
      </c>
      <c r="G5551" t="s">
        <v>16432</v>
      </c>
      <c r="H5551">
        <v>0</v>
      </c>
      <c r="I5551">
        <v>0</v>
      </c>
      <c r="J5551">
        <v>0</v>
      </c>
      <c r="K5551">
        <v>0</v>
      </c>
      <c r="L5551">
        <v>0</v>
      </c>
      <c r="M5551">
        <v>0</v>
      </c>
    </row>
    <row r="5552" spans="1:13" x14ac:dyDescent="0.2">
      <c r="A5552">
        <v>6620077</v>
      </c>
      <c r="B5552" t="s">
        <v>13408</v>
      </c>
      <c r="C5552" t="s">
        <v>16287</v>
      </c>
      <c r="D5552" t="s">
        <v>16433</v>
      </c>
      <c r="E5552" t="s">
        <v>13410</v>
      </c>
      <c r="F5552" t="s">
        <v>6245</v>
      </c>
      <c r="G5552" t="s">
        <v>16434</v>
      </c>
      <c r="H5552">
        <v>0</v>
      </c>
      <c r="I5552">
        <v>0</v>
      </c>
      <c r="J5552">
        <v>0</v>
      </c>
      <c r="K5552">
        <v>0</v>
      </c>
      <c r="L5552">
        <v>0</v>
      </c>
      <c r="M5552">
        <v>0</v>
      </c>
    </row>
    <row r="5553" spans="1:13" x14ac:dyDescent="0.2">
      <c r="A5553">
        <v>6691135</v>
      </c>
      <c r="B5553" t="s">
        <v>13408</v>
      </c>
      <c r="C5553" t="s">
        <v>16287</v>
      </c>
      <c r="D5553" t="s">
        <v>16435</v>
      </c>
      <c r="E5553" t="s">
        <v>13410</v>
      </c>
      <c r="F5553" t="s">
        <v>6245</v>
      </c>
      <c r="G5553" t="s">
        <v>16436</v>
      </c>
      <c r="H5553">
        <v>0</v>
      </c>
      <c r="I5553">
        <v>0</v>
      </c>
      <c r="J5553">
        <v>1</v>
      </c>
      <c r="K5553">
        <v>0</v>
      </c>
      <c r="L5553">
        <v>0</v>
      </c>
      <c r="M5553">
        <v>0</v>
      </c>
    </row>
    <row r="5554" spans="1:13" x14ac:dyDescent="0.2">
      <c r="A5554">
        <v>6620927</v>
      </c>
      <c r="B5554" t="s">
        <v>13408</v>
      </c>
      <c r="C5554" t="s">
        <v>16287</v>
      </c>
      <c r="D5554" t="s">
        <v>13895</v>
      </c>
      <c r="E5554" t="s">
        <v>13410</v>
      </c>
      <c r="F5554" t="s">
        <v>6245</v>
      </c>
      <c r="G5554" t="s">
        <v>13896</v>
      </c>
      <c r="H5554">
        <v>0</v>
      </c>
      <c r="I5554">
        <v>0</v>
      </c>
      <c r="J5554">
        <v>0</v>
      </c>
      <c r="K5554">
        <v>0</v>
      </c>
      <c r="L5554">
        <v>0</v>
      </c>
      <c r="M5554">
        <v>0</v>
      </c>
    </row>
    <row r="5555" spans="1:13" x14ac:dyDescent="0.2">
      <c r="A5555">
        <v>6638103</v>
      </c>
      <c r="B5555" t="s">
        <v>13408</v>
      </c>
      <c r="C5555" t="s">
        <v>16287</v>
      </c>
      <c r="D5555" t="s">
        <v>9172</v>
      </c>
      <c r="E5555" t="s">
        <v>13410</v>
      </c>
      <c r="F5555" t="s">
        <v>6245</v>
      </c>
      <c r="G5555" t="s">
        <v>9173</v>
      </c>
      <c r="H5555">
        <v>0</v>
      </c>
      <c r="I5555">
        <v>0</v>
      </c>
      <c r="J5555">
        <v>0</v>
      </c>
      <c r="K5555">
        <v>0</v>
      </c>
      <c r="L5555">
        <v>0</v>
      </c>
      <c r="M5555">
        <v>0</v>
      </c>
    </row>
    <row r="5556" spans="1:13" x14ac:dyDescent="0.2">
      <c r="A5556">
        <v>6620064</v>
      </c>
      <c r="B5556" t="s">
        <v>13408</v>
      </c>
      <c r="C5556" t="s">
        <v>16287</v>
      </c>
      <c r="D5556" t="s">
        <v>16437</v>
      </c>
      <c r="E5556" t="s">
        <v>13410</v>
      </c>
      <c r="F5556" t="s">
        <v>6245</v>
      </c>
      <c r="G5556" t="s">
        <v>16438</v>
      </c>
      <c r="H5556">
        <v>0</v>
      </c>
      <c r="I5556">
        <v>0</v>
      </c>
      <c r="J5556">
        <v>0</v>
      </c>
      <c r="K5556">
        <v>0</v>
      </c>
      <c r="L5556">
        <v>0</v>
      </c>
      <c r="M5556">
        <v>0</v>
      </c>
    </row>
    <row r="5557" spans="1:13" x14ac:dyDescent="0.2">
      <c r="A5557">
        <v>6620926</v>
      </c>
      <c r="B5557" t="s">
        <v>13408</v>
      </c>
      <c r="C5557" t="s">
        <v>16287</v>
      </c>
      <c r="D5557" t="s">
        <v>16439</v>
      </c>
      <c r="E5557" t="s">
        <v>13410</v>
      </c>
      <c r="F5557" t="s">
        <v>6245</v>
      </c>
      <c r="G5557" t="s">
        <v>16440</v>
      </c>
      <c r="H5557">
        <v>0</v>
      </c>
      <c r="I5557">
        <v>0</v>
      </c>
      <c r="J5557">
        <v>0</v>
      </c>
      <c r="K5557">
        <v>0</v>
      </c>
      <c r="L5557">
        <v>0</v>
      </c>
      <c r="M5557">
        <v>0</v>
      </c>
    </row>
    <row r="5558" spans="1:13" x14ac:dyDescent="0.2">
      <c r="A5558">
        <v>6620083</v>
      </c>
      <c r="B5558" t="s">
        <v>13408</v>
      </c>
      <c r="C5558" t="s">
        <v>16287</v>
      </c>
      <c r="D5558" t="s">
        <v>16441</v>
      </c>
      <c r="E5558" t="s">
        <v>13410</v>
      </c>
      <c r="F5558" t="s">
        <v>6245</v>
      </c>
      <c r="G5558" t="s">
        <v>16442</v>
      </c>
      <c r="H5558">
        <v>0</v>
      </c>
      <c r="I5558">
        <v>0</v>
      </c>
      <c r="J5558">
        <v>0</v>
      </c>
      <c r="K5558">
        <v>0</v>
      </c>
      <c r="L5558">
        <v>0</v>
      </c>
      <c r="M5558">
        <v>0</v>
      </c>
    </row>
    <row r="5559" spans="1:13" x14ac:dyDescent="0.2">
      <c r="A5559">
        <v>6620082</v>
      </c>
      <c r="B5559" t="s">
        <v>13408</v>
      </c>
      <c r="C5559" t="s">
        <v>16287</v>
      </c>
      <c r="D5559" t="s">
        <v>16443</v>
      </c>
      <c r="E5559" t="s">
        <v>13410</v>
      </c>
      <c r="F5559" t="s">
        <v>6245</v>
      </c>
      <c r="G5559" t="s">
        <v>16444</v>
      </c>
      <c r="H5559">
        <v>0</v>
      </c>
      <c r="I5559">
        <v>0</v>
      </c>
      <c r="J5559">
        <v>0</v>
      </c>
      <c r="K5559">
        <v>0</v>
      </c>
      <c r="L5559">
        <v>0</v>
      </c>
      <c r="M5559">
        <v>0</v>
      </c>
    </row>
    <row r="5560" spans="1:13" x14ac:dyDescent="0.2">
      <c r="A5560">
        <v>6620081</v>
      </c>
      <c r="B5560" t="s">
        <v>13408</v>
      </c>
      <c r="C5560" t="s">
        <v>16287</v>
      </c>
      <c r="D5560" t="s">
        <v>16445</v>
      </c>
      <c r="E5560" t="s">
        <v>13410</v>
      </c>
      <c r="F5560" t="s">
        <v>6245</v>
      </c>
      <c r="G5560" t="s">
        <v>16446</v>
      </c>
      <c r="H5560">
        <v>0</v>
      </c>
      <c r="I5560">
        <v>0</v>
      </c>
      <c r="J5560">
        <v>0</v>
      </c>
      <c r="K5560">
        <v>0</v>
      </c>
      <c r="L5560">
        <v>0</v>
      </c>
      <c r="M5560">
        <v>0</v>
      </c>
    </row>
    <row r="5561" spans="1:13" x14ac:dyDescent="0.2">
      <c r="A5561">
        <v>6620088</v>
      </c>
      <c r="B5561" t="s">
        <v>13408</v>
      </c>
      <c r="C5561" t="s">
        <v>16287</v>
      </c>
      <c r="D5561" t="s">
        <v>16447</v>
      </c>
      <c r="E5561" t="s">
        <v>13410</v>
      </c>
      <c r="F5561" t="s">
        <v>6245</v>
      </c>
      <c r="G5561" t="s">
        <v>16448</v>
      </c>
      <c r="H5561">
        <v>0</v>
      </c>
      <c r="I5561">
        <v>0</v>
      </c>
      <c r="J5561">
        <v>0</v>
      </c>
      <c r="K5561">
        <v>0</v>
      </c>
      <c r="L5561">
        <v>0</v>
      </c>
      <c r="M5561">
        <v>0</v>
      </c>
    </row>
    <row r="5562" spans="1:13" x14ac:dyDescent="0.2">
      <c r="A5562">
        <v>6620087</v>
      </c>
      <c r="B5562" t="s">
        <v>13408</v>
      </c>
      <c r="C5562" t="s">
        <v>16287</v>
      </c>
      <c r="D5562" t="s">
        <v>16449</v>
      </c>
      <c r="E5562" t="s">
        <v>13410</v>
      </c>
      <c r="F5562" t="s">
        <v>6245</v>
      </c>
      <c r="G5562" t="s">
        <v>16450</v>
      </c>
      <c r="H5562">
        <v>0</v>
      </c>
      <c r="I5562">
        <v>0</v>
      </c>
      <c r="J5562">
        <v>0</v>
      </c>
      <c r="K5562">
        <v>0</v>
      </c>
      <c r="L5562">
        <v>0</v>
      </c>
      <c r="M5562">
        <v>0</v>
      </c>
    </row>
    <row r="5563" spans="1:13" x14ac:dyDescent="0.2">
      <c r="A5563">
        <v>6620086</v>
      </c>
      <c r="B5563" t="s">
        <v>13408</v>
      </c>
      <c r="C5563" t="s">
        <v>16287</v>
      </c>
      <c r="D5563" t="s">
        <v>16451</v>
      </c>
      <c r="E5563" t="s">
        <v>13410</v>
      </c>
      <c r="F5563" t="s">
        <v>6245</v>
      </c>
      <c r="G5563" t="s">
        <v>16452</v>
      </c>
      <c r="H5563">
        <v>0</v>
      </c>
      <c r="I5563">
        <v>0</v>
      </c>
      <c r="J5563">
        <v>0</v>
      </c>
      <c r="K5563">
        <v>0</v>
      </c>
      <c r="L5563">
        <v>0</v>
      </c>
      <c r="M5563">
        <v>0</v>
      </c>
    </row>
    <row r="5564" spans="1:13" x14ac:dyDescent="0.2">
      <c r="A5564">
        <v>6620037</v>
      </c>
      <c r="B5564" t="s">
        <v>13408</v>
      </c>
      <c r="C5564" t="s">
        <v>16287</v>
      </c>
      <c r="D5564" t="s">
        <v>16453</v>
      </c>
      <c r="E5564" t="s">
        <v>13410</v>
      </c>
      <c r="F5564" t="s">
        <v>6245</v>
      </c>
      <c r="G5564" t="s">
        <v>16454</v>
      </c>
      <c r="H5564">
        <v>0</v>
      </c>
      <c r="I5564">
        <v>0</v>
      </c>
      <c r="J5564">
        <v>0</v>
      </c>
      <c r="K5564">
        <v>0</v>
      </c>
      <c r="L5564">
        <v>0</v>
      </c>
      <c r="M5564">
        <v>0</v>
      </c>
    </row>
    <row r="5565" spans="1:13" x14ac:dyDescent="0.2">
      <c r="A5565">
        <v>6620099</v>
      </c>
      <c r="B5565" t="s">
        <v>13408</v>
      </c>
      <c r="C5565" t="s">
        <v>16287</v>
      </c>
      <c r="D5565" t="s">
        <v>16455</v>
      </c>
      <c r="E5565" t="s">
        <v>13410</v>
      </c>
      <c r="F5565" t="s">
        <v>6245</v>
      </c>
      <c r="G5565" t="s">
        <v>16456</v>
      </c>
      <c r="H5565">
        <v>0</v>
      </c>
      <c r="I5565">
        <v>0</v>
      </c>
      <c r="J5565">
        <v>0</v>
      </c>
      <c r="K5565">
        <v>0</v>
      </c>
      <c r="L5565">
        <v>0</v>
      </c>
      <c r="M5565">
        <v>0</v>
      </c>
    </row>
    <row r="5566" spans="1:13" x14ac:dyDescent="0.2">
      <c r="A5566">
        <v>6638156</v>
      </c>
      <c r="B5566" t="s">
        <v>13408</v>
      </c>
      <c r="C5566" t="s">
        <v>16287</v>
      </c>
      <c r="D5566" t="s">
        <v>16457</v>
      </c>
      <c r="E5566" t="s">
        <v>13410</v>
      </c>
      <c r="F5566" t="s">
        <v>6245</v>
      </c>
      <c r="G5566" t="s">
        <v>16458</v>
      </c>
      <c r="H5566">
        <v>0</v>
      </c>
      <c r="I5566">
        <v>0</v>
      </c>
      <c r="J5566">
        <v>0</v>
      </c>
      <c r="K5566">
        <v>0</v>
      </c>
      <c r="L5566">
        <v>0</v>
      </c>
      <c r="M5566">
        <v>0</v>
      </c>
    </row>
    <row r="5567" spans="1:13" x14ac:dyDescent="0.2">
      <c r="A5567">
        <v>6638165</v>
      </c>
      <c r="B5567" t="s">
        <v>13408</v>
      </c>
      <c r="C5567" t="s">
        <v>16287</v>
      </c>
      <c r="D5567" t="s">
        <v>16459</v>
      </c>
      <c r="E5567" t="s">
        <v>13410</v>
      </c>
      <c r="F5567" t="s">
        <v>6245</v>
      </c>
      <c r="G5567" t="s">
        <v>16460</v>
      </c>
      <c r="H5567">
        <v>0</v>
      </c>
      <c r="I5567">
        <v>0</v>
      </c>
      <c r="J5567">
        <v>0</v>
      </c>
      <c r="K5567">
        <v>0</v>
      </c>
      <c r="L5567">
        <v>0</v>
      </c>
      <c r="M5567">
        <v>0</v>
      </c>
    </row>
    <row r="5568" spans="1:13" x14ac:dyDescent="0.2">
      <c r="A5568">
        <v>6638151</v>
      </c>
      <c r="B5568" t="s">
        <v>13408</v>
      </c>
      <c r="C5568" t="s">
        <v>16287</v>
      </c>
      <c r="D5568" t="s">
        <v>16461</v>
      </c>
      <c r="E5568" t="s">
        <v>13410</v>
      </c>
      <c r="F5568" t="s">
        <v>6245</v>
      </c>
      <c r="G5568" t="s">
        <v>16462</v>
      </c>
      <c r="H5568">
        <v>0</v>
      </c>
      <c r="I5568">
        <v>0</v>
      </c>
      <c r="J5568">
        <v>0</v>
      </c>
      <c r="K5568">
        <v>0</v>
      </c>
      <c r="L5568">
        <v>0</v>
      </c>
      <c r="M5568">
        <v>0</v>
      </c>
    </row>
    <row r="5569" spans="1:13" x14ac:dyDescent="0.2">
      <c r="A5569">
        <v>6638162</v>
      </c>
      <c r="B5569" t="s">
        <v>13408</v>
      </c>
      <c r="C5569" t="s">
        <v>16287</v>
      </c>
      <c r="D5569" t="s">
        <v>16463</v>
      </c>
      <c r="E5569" t="s">
        <v>13410</v>
      </c>
      <c r="F5569" t="s">
        <v>6245</v>
      </c>
      <c r="G5569" t="s">
        <v>16464</v>
      </c>
      <c r="H5569">
        <v>0</v>
      </c>
      <c r="I5569">
        <v>0</v>
      </c>
      <c r="J5569">
        <v>0</v>
      </c>
      <c r="K5569">
        <v>0</v>
      </c>
      <c r="L5569">
        <v>0</v>
      </c>
      <c r="M5569">
        <v>0</v>
      </c>
    </row>
    <row r="5570" spans="1:13" x14ac:dyDescent="0.2">
      <c r="A5570">
        <v>6638166</v>
      </c>
      <c r="B5570" t="s">
        <v>13408</v>
      </c>
      <c r="C5570" t="s">
        <v>16287</v>
      </c>
      <c r="D5570" t="s">
        <v>16465</v>
      </c>
      <c r="E5570" t="s">
        <v>13410</v>
      </c>
      <c r="F5570" t="s">
        <v>6245</v>
      </c>
      <c r="G5570" t="s">
        <v>16466</v>
      </c>
      <c r="H5570">
        <v>0</v>
      </c>
      <c r="I5570">
        <v>0</v>
      </c>
      <c r="J5570">
        <v>0</v>
      </c>
      <c r="K5570">
        <v>0</v>
      </c>
      <c r="L5570">
        <v>0</v>
      </c>
      <c r="M5570">
        <v>0</v>
      </c>
    </row>
    <row r="5571" spans="1:13" x14ac:dyDescent="0.2">
      <c r="A5571">
        <v>6638167</v>
      </c>
      <c r="B5571" t="s">
        <v>13408</v>
      </c>
      <c r="C5571" t="s">
        <v>16287</v>
      </c>
      <c r="D5571" t="s">
        <v>16467</v>
      </c>
      <c r="E5571" t="s">
        <v>13410</v>
      </c>
      <c r="F5571" t="s">
        <v>6245</v>
      </c>
      <c r="G5571" t="s">
        <v>16468</v>
      </c>
      <c r="H5571">
        <v>0</v>
      </c>
      <c r="I5571">
        <v>0</v>
      </c>
      <c r="J5571">
        <v>0</v>
      </c>
      <c r="K5571">
        <v>0</v>
      </c>
      <c r="L5571">
        <v>0</v>
      </c>
      <c r="M5571">
        <v>0</v>
      </c>
    </row>
    <row r="5572" spans="1:13" x14ac:dyDescent="0.2">
      <c r="A5572">
        <v>6638161</v>
      </c>
      <c r="B5572" t="s">
        <v>13408</v>
      </c>
      <c r="C5572" t="s">
        <v>16287</v>
      </c>
      <c r="D5572" t="s">
        <v>16469</v>
      </c>
      <c r="E5572" t="s">
        <v>13410</v>
      </c>
      <c r="F5572" t="s">
        <v>6245</v>
      </c>
      <c r="G5572" t="s">
        <v>16470</v>
      </c>
      <c r="H5572">
        <v>0</v>
      </c>
      <c r="I5572">
        <v>0</v>
      </c>
      <c r="J5572">
        <v>0</v>
      </c>
      <c r="K5572">
        <v>0</v>
      </c>
      <c r="L5572">
        <v>0</v>
      </c>
      <c r="M5572">
        <v>0</v>
      </c>
    </row>
    <row r="5573" spans="1:13" x14ac:dyDescent="0.2">
      <c r="A5573">
        <v>6638163</v>
      </c>
      <c r="B5573" t="s">
        <v>13408</v>
      </c>
      <c r="C5573" t="s">
        <v>16287</v>
      </c>
      <c r="D5573" t="s">
        <v>16471</v>
      </c>
      <c r="E5573" t="s">
        <v>13410</v>
      </c>
      <c r="F5573" t="s">
        <v>6245</v>
      </c>
      <c r="G5573" t="s">
        <v>16472</v>
      </c>
      <c r="H5573">
        <v>0</v>
      </c>
      <c r="I5573">
        <v>0</v>
      </c>
      <c r="J5573">
        <v>0</v>
      </c>
      <c r="K5573">
        <v>0</v>
      </c>
      <c r="L5573">
        <v>0</v>
      </c>
      <c r="M5573">
        <v>0</v>
      </c>
    </row>
    <row r="5574" spans="1:13" x14ac:dyDescent="0.2">
      <c r="A5574">
        <v>6638164</v>
      </c>
      <c r="B5574" t="s">
        <v>13408</v>
      </c>
      <c r="C5574" t="s">
        <v>16287</v>
      </c>
      <c r="D5574" t="s">
        <v>16473</v>
      </c>
      <c r="E5574" t="s">
        <v>13410</v>
      </c>
      <c r="F5574" t="s">
        <v>6245</v>
      </c>
      <c r="G5574" t="s">
        <v>16474</v>
      </c>
      <c r="H5574">
        <v>0</v>
      </c>
      <c r="I5574">
        <v>0</v>
      </c>
      <c r="J5574">
        <v>0</v>
      </c>
      <c r="K5574">
        <v>0</v>
      </c>
      <c r="L5574">
        <v>0</v>
      </c>
      <c r="M5574">
        <v>0</v>
      </c>
    </row>
    <row r="5575" spans="1:13" x14ac:dyDescent="0.2">
      <c r="A5575">
        <v>6638171</v>
      </c>
      <c r="B5575" t="s">
        <v>13408</v>
      </c>
      <c r="C5575" t="s">
        <v>16287</v>
      </c>
      <c r="D5575" t="s">
        <v>16475</v>
      </c>
      <c r="E5575" t="s">
        <v>13410</v>
      </c>
      <c r="F5575" t="s">
        <v>6245</v>
      </c>
      <c r="G5575" t="s">
        <v>16476</v>
      </c>
      <c r="H5575">
        <v>0</v>
      </c>
      <c r="I5575">
        <v>0</v>
      </c>
      <c r="J5575">
        <v>0</v>
      </c>
      <c r="K5575">
        <v>0</v>
      </c>
      <c r="L5575">
        <v>0</v>
      </c>
      <c r="M5575">
        <v>0</v>
      </c>
    </row>
    <row r="5576" spans="1:13" x14ac:dyDescent="0.2">
      <c r="A5576">
        <v>6638172</v>
      </c>
      <c r="B5576" t="s">
        <v>13408</v>
      </c>
      <c r="C5576" t="s">
        <v>16287</v>
      </c>
      <c r="D5576" t="s">
        <v>16477</v>
      </c>
      <c r="E5576" t="s">
        <v>13410</v>
      </c>
      <c r="F5576" t="s">
        <v>6245</v>
      </c>
      <c r="G5576" t="s">
        <v>16478</v>
      </c>
      <c r="H5576">
        <v>0</v>
      </c>
      <c r="I5576">
        <v>0</v>
      </c>
      <c r="J5576">
        <v>0</v>
      </c>
      <c r="K5576">
        <v>0</v>
      </c>
      <c r="L5576">
        <v>0</v>
      </c>
      <c r="M5576">
        <v>0</v>
      </c>
    </row>
    <row r="5577" spans="1:13" x14ac:dyDescent="0.2">
      <c r="A5577">
        <v>6638173</v>
      </c>
      <c r="B5577" t="s">
        <v>13408</v>
      </c>
      <c r="C5577" t="s">
        <v>16287</v>
      </c>
      <c r="D5577" t="s">
        <v>16479</v>
      </c>
      <c r="E5577" t="s">
        <v>13410</v>
      </c>
      <c r="F5577" t="s">
        <v>6245</v>
      </c>
      <c r="G5577" t="s">
        <v>16480</v>
      </c>
      <c r="H5577">
        <v>0</v>
      </c>
      <c r="I5577">
        <v>0</v>
      </c>
      <c r="J5577">
        <v>0</v>
      </c>
      <c r="K5577">
        <v>0</v>
      </c>
      <c r="L5577">
        <v>0</v>
      </c>
      <c r="M5577">
        <v>0</v>
      </c>
    </row>
    <row r="5578" spans="1:13" x14ac:dyDescent="0.2">
      <c r="A5578">
        <v>6638174</v>
      </c>
      <c r="B5578" t="s">
        <v>13408</v>
      </c>
      <c r="C5578" t="s">
        <v>16287</v>
      </c>
      <c r="D5578" t="s">
        <v>16481</v>
      </c>
      <c r="E5578" t="s">
        <v>13410</v>
      </c>
      <c r="F5578" t="s">
        <v>6245</v>
      </c>
      <c r="G5578" t="s">
        <v>16482</v>
      </c>
      <c r="H5578">
        <v>0</v>
      </c>
      <c r="I5578">
        <v>0</v>
      </c>
      <c r="J5578">
        <v>0</v>
      </c>
      <c r="K5578">
        <v>0</v>
      </c>
      <c r="L5578">
        <v>0</v>
      </c>
      <c r="M5578">
        <v>0</v>
      </c>
    </row>
    <row r="5579" spans="1:13" x14ac:dyDescent="0.2">
      <c r="A5579">
        <v>6638175</v>
      </c>
      <c r="B5579" t="s">
        <v>13408</v>
      </c>
      <c r="C5579" t="s">
        <v>16287</v>
      </c>
      <c r="D5579" t="s">
        <v>16483</v>
      </c>
      <c r="E5579" t="s">
        <v>13410</v>
      </c>
      <c r="F5579" t="s">
        <v>6245</v>
      </c>
      <c r="G5579" t="s">
        <v>16484</v>
      </c>
      <c r="H5579">
        <v>0</v>
      </c>
      <c r="I5579">
        <v>0</v>
      </c>
      <c r="J5579">
        <v>0</v>
      </c>
      <c r="K5579">
        <v>0</v>
      </c>
      <c r="L5579">
        <v>0</v>
      </c>
      <c r="M5579">
        <v>0</v>
      </c>
    </row>
    <row r="5580" spans="1:13" x14ac:dyDescent="0.2">
      <c r="A5580">
        <v>6638176</v>
      </c>
      <c r="B5580" t="s">
        <v>13408</v>
      </c>
      <c r="C5580" t="s">
        <v>16287</v>
      </c>
      <c r="D5580" t="s">
        <v>16485</v>
      </c>
      <c r="E5580" t="s">
        <v>13410</v>
      </c>
      <c r="F5580" t="s">
        <v>6245</v>
      </c>
      <c r="G5580" t="s">
        <v>16486</v>
      </c>
      <c r="H5580">
        <v>0</v>
      </c>
      <c r="I5580">
        <v>0</v>
      </c>
      <c r="J5580">
        <v>0</v>
      </c>
      <c r="K5580">
        <v>0</v>
      </c>
      <c r="L5580">
        <v>0</v>
      </c>
      <c r="M5580">
        <v>0</v>
      </c>
    </row>
    <row r="5581" spans="1:13" x14ac:dyDescent="0.2">
      <c r="A5581">
        <v>6638177</v>
      </c>
      <c r="B5581" t="s">
        <v>13408</v>
      </c>
      <c r="C5581" t="s">
        <v>16287</v>
      </c>
      <c r="D5581" t="s">
        <v>16487</v>
      </c>
      <c r="E5581" t="s">
        <v>13410</v>
      </c>
      <c r="F5581" t="s">
        <v>6245</v>
      </c>
      <c r="G5581" t="s">
        <v>16488</v>
      </c>
      <c r="H5581">
        <v>0</v>
      </c>
      <c r="I5581">
        <v>0</v>
      </c>
      <c r="J5581">
        <v>0</v>
      </c>
      <c r="K5581">
        <v>0</v>
      </c>
      <c r="L5581">
        <v>0</v>
      </c>
      <c r="M5581">
        <v>0</v>
      </c>
    </row>
    <row r="5582" spans="1:13" x14ac:dyDescent="0.2">
      <c r="A5582">
        <v>6638178</v>
      </c>
      <c r="B5582" t="s">
        <v>13408</v>
      </c>
      <c r="C5582" t="s">
        <v>16287</v>
      </c>
      <c r="D5582" t="s">
        <v>16489</v>
      </c>
      <c r="E5582" t="s">
        <v>13410</v>
      </c>
      <c r="F5582" t="s">
        <v>6245</v>
      </c>
      <c r="G5582" t="s">
        <v>16490</v>
      </c>
      <c r="H5582">
        <v>0</v>
      </c>
      <c r="I5582">
        <v>0</v>
      </c>
      <c r="J5582">
        <v>0</v>
      </c>
      <c r="K5582">
        <v>0</v>
      </c>
      <c r="L5582">
        <v>0</v>
      </c>
      <c r="M5582">
        <v>0</v>
      </c>
    </row>
    <row r="5583" spans="1:13" x14ac:dyDescent="0.2">
      <c r="A5583">
        <v>6638179</v>
      </c>
      <c r="B5583" t="s">
        <v>13408</v>
      </c>
      <c r="C5583" t="s">
        <v>16287</v>
      </c>
      <c r="D5583" t="s">
        <v>16491</v>
      </c>
      <c r="E5583" t="s">
        <v>13410</v>
      </c>
      <c r="F5583" t="s">
        <v>6245</v>
      </c>
      <c r="G5583" t="s">
        <v>16492</v>
      </c>
      <c r="H5583">
        <v>0</v>
      </c>
      <c r="I5583">
        <v>0</v>
      </c>
      <c r="J5583">
        <v>0</v>
      </c>
      <c r="K5583">
        <v>0</v>
      </c>
      <c r="L5583">
        <v>0</v>
      </c>
      <c r="M5583">
        <v>0</v>
      </c>
    </row>
    <row r="5584" spans="1:13" x14ac:dyDescent="0.2">
      <c r="A5584">
        <v>6638113</v>
      </c>
      <c r="B5584" t="s">
        <v>13408</v>
      </c>
      <c r="C5584" t="s">
        <v>16287</v>
      </c>
      <c r="D5584" t="s">
        <v>16493</v>
      </c>
      <c r="E5584" t="s">
        <v>13410</v>
      </c>
      <c r="F5584" t="s">
        <v>6245</v>
      </c>
      <c r="G5584" t="s">
        <v>16494</v>
      </c>
      <c r="H5584">
        <v>0</v>
      </c>
      <c r="I5584">
        <v>0</v>
      </c>
      <c r="J5584">
        <v>1</v>
      </c>
      <c r="K5584">
        <v>0</v>
      </c>
      <c r="L5584">
        <v>0</v>
      </c>
      <c r="M5584">
        <v>0</v>
      </c>
    </row>
    <row r="5585" spans="1:13" x14ac:dyDescent="0.2">
      <c r="A5585">
        <v>6638112</v>
      </c>
      <c r="B5585" t="s">
        <v>13408</v>
      </c>
      <c r="C5585" t="s">
        <v>16287</v>
      </c>
      <c r="D5585" t="s">
        <v>16495</v>
      </c>
      <c r="E5585" t="s">
        <v>13410</v>
      </c>
      <c r="F5585" t="s">
        <v>6245</v>
      </c>
      <c r="G5585" t="s">
        <v>16496</v>
      </c>
      <c r="H5585">
        <v>0</v>
      </c>
      <c r="I5585">
        <v>0</v>
      </c>
      <c r="J5585">
        <v>0</v>
      </c>
      <c r="K5585">
        <v>0</v>
      </c>
      <c r="L5585">
        <v>0</v>
      </c>
      <c r="M5585">
        <v>0</v>
      </c>
    </row>
    <row r="5586" spans="1:13" x14ac:dyDescent="0.2">
      <c r="A5586">
        <v>6638152</v>
      </c>
      <c r="B5586" t="s">
        <v>13408</v>
      </c>
      <c r="C5586" t="s">
        <v>16287</v>
      </c>
      <c r="D5586" t="s">
        <v>16497</v>
      </c>
      <c r="E5586" t="s">
        <v>13410</v>
      </c>
      <c r="F5586" t="s">
        <v>6245</v>
      </c>
      <c r="G5586" t="s">
        <v>16498</v>
      </c>
      <c r="H5586">
        <v>0</v>
      </c>
      <c r="I5586">
        <v>0</v>
      </c>
      <c r="J5586">
        <v>0</v>
      </c>
      <c r="K5586">
        <v>0</v>
      </c>
      <c r="L5586">
        <v>0</v>
      </c>
      <c r="M5586">
        <v>0</v>
      </c>
    </row>
    <row r="5587" spans="1:13" x14ac:dyDescent="0.2">
      <c r="A5587">
        <v>6638155</v>
      </c>
      <c r="B5587" t="s">
        <v>13408</v>
      </c>
      <c r="C5587" t="s">
        <v>16287</v>
      </c>
      <c r="D5587" t="s">
        <v>16499</v>
      </c>
      <c r="E5587" t="s">
        <v>13410</v>
      </c>
      <c r="F5587" t="s">
        <v>6245</v>
      </c>
      <c r="G5587" t="s">
        <v>16500</v>
      </c>
      <c r="H5587">
        <v>0</v>
      </c>
      <c r="I5587">
        <v>0</v>
      </c>
      <c r="J5587">
        <v>1</v>
      </c>
      <c r="K5587">
        <v>0</v>
      </c>
      <c r="L5587">
        <v>0</v>
      </c>
      <c r="M5587">
        <v>0</v>
      </c>
    </row>
    <row r="5588" spans="1:13" x14ac:dyDescent="0.2">
      <c r="A5588">
        <v>6620812</v>
      </c>
      <c r="B5588" t="s">
        <v>13408</v>
      </c>
      <c r="C5588" t="s">
        <v>16287</v>
      </c>
      <c r="D5588" t="s">
        <v>16501</v>
      </c>
      <c r="E5588" t="s">
        <v>13410</v>
      </c>
      <c r="F5588" t="s">
        <v>6245</v>
      </c>
      <c r="G5588" t="s">
        <v>16502</v>
      </c>
      <c r="H5588">
        <v>0</v>
      </c>
      <c r="I5588">
        <v>0</v>
      </c>
      <c r="J5588">
        <v>1</v>
      </c>
      <c r="K5588">
        <v>0</v>
      </c>
      <c r="L5588">
        <v>0</v>
      </c>
      <c r="M5588">
        <v>0</v>
      </c>
    </row>
    <row r="5589" spans="1:13" x14ac:dyDescent="0.2">
      <c r="A5589">
        <v>6620832</v>
      </c>
      <c r="B5589" t="s">
        <v>13408</v>
      </c>
      <c r="C5589" t="s">
        <v>16287</v>
      </c>
      <c r="D5589" t="s">
        <v>16503</v>
      </c>
      <c r="E5589" t="s">
        <v>13410</v>
      </c>
      <c r="F5589" t="s">
        <v>6245</v>
      </c>
      <c r="G5589" t="s">
        <v>16504</v>
      </c>
      <c r="H5589">
        <v>0</v>
      </c>
      <c r="I5589">
        <v>0</v>
      </c>
      <c r="J5589">
        <v>1</v>
      </c>
      <c r="K5589">
        <v>0</v>
      </c>
      <c r="L5589">
        <v>0</v>
      </c>
      <c r="M5589">
        <v>0</v>
      </c>
    </row>
    <row r="5590" spans="1:13" x14ac:dyDescent="0.2">
      <c r="A5590">
        <v>6620965</v>
      </c>
      <c r="B5590" t="s">
        <v>13408</v>
      </c>
      <c r="C5590" t="s">
        <v>16287</v>
      </c>
      <c r="D5590" t="s">
        <v>16505</v>
      </c>
      <c r="E5590" t="s">
        <v>13410</v>
      </c>
      <c r="F5590" t="s">
        <v>6245</v>
      </c>
      <c r="G5590" t="s">
        <v>16506</v>
      </c>
      <c r="H5590">
        <v>0</v>
      </c>
      <c r="I5590">
        <v>0</v>
      </c>
      <c r="J5590">
        <v>0</v>
      </c>
      <c r="K5590">
        <v>0</v>
      </c>
      <c r="L5590">
        <v>0</v>
      </c>
      <c r="M5590">
        <v>0</v>
      </c>
    </row>
    <row r="5591" spans="1:13" x14ac:dyDescent="0.2">
      <c r="A5591">
        <v>6620018</v>
      </c>
      <c r="B5591" t="s">
        <v>13408</v>
      </c>
      <c r="C5591" t="s">
        <v>16287</v>
      </c>
      <c r="D5591" t="s">
        <v>16507</v>
      </c>
      <c r="E5591" t="s">
        <v>13410</v>
      </c>
      <c r="F5591" t="s">
        <v>6245</v>
      </c>
      <c r="G5591" t="s">
        <v>16508</v>
      </c>
      <c r="H5591">
        <v>0</v>
      </c>
      <c r="I5591">
        <v>0</v>
      </c>
      <c r="J5591">
        <v>0</v>
      </c>
      <c r="K5591">
        <v>0</v>
      </c>
      <c r="L5591">
        <v>0</v>
      </c>
      <c r="M5591">
        <v>0</v>
      </c>
    </row>
    <row r="5592" spans="1:13" x14ac:dyDescent="0.2">
      <c r="A5592">
        <v>6620012</v>
      </c>
      <c r="B5592" t="s">
        <v>13408</v>
      </c>
      <c r="C5592" t="s">
        <v>16287</v>
      </c>
      <c r="D5592" t="s">
        <v>16509</v>
      </c>
      <c r="E5592" t="s">
        <v>13410</v>
      </c>
      <c r="F5592" t="s">
        <v>6245</v>
      </c>
      <c r="G5592" t="s">
        <v>16510</v>
      </c>
      <c r="H5592">
        <v>0</v>
      </c>
      <c r="I5592">
        <v>0</v>
      </c>
      <c r="J5592">
        <v>0</v>
      </c>
      <c r="K5592">
        <v>0</v>
      </c>
      <c r="L5592">
        <v>0</v>
      </c>
      <c r="M5592">
        <v>0</v>
      </c>
    </row>
    <row r="5593" spans="1:13" x14ac:dyDescent="0.2">
      <c r="A5593">
        <v>6620017</v>
      </c>
      <c r="B5593" t="s">
        <v>13408</v>
      </c>
      <c r="C5593" t="s">
        <v>16287</v>
      </c>
      <c r="D5593" t="s">
        <v>16511</v>
      </c>
      <c r="E5593" t="s">
        <v>13410</v>
      </c>
      <c r="F5593" t="s">
        <v>6245</v>
      </c>
      <c r="G5593" t="s">
        <v>16512</v>
      </c>
      <c r="H5593">
        <v>0</v>
      </c>
      <c r="I5593">
        <v>0</v>
      </c>
      <c r="J5593">
        <v>0</v>
      </c>
      <c r="K5593">
        <v>0</v>
      </c>
      <c r="L5593">
        <v>0</v>
      </c>
      <c r="M5593">
        <v>0</v>
      </c>
    </row>
    <row r="5594" spans="1:13" x14ac:dyDescent="0.2">
      <c r="A5594">
        <v>6620014</v>
      </c>
      <c r="B5594" t="s">
        <v>13408</v>
      </c>
      <c r="C5594" t="s">
        <v>16287</v>
      </c>
      <c r="D5594" t="s">
        <v>16513</v>
      </c>
      <c r="E5594" t="s">
        <v>13410</v>
      </c>
      <c r="F5594" t="s">
        <v>6245</v>
      </c>
      <c r="G5594" t="s">
        <v>16514</v>
      </c>
      <c r="H5594">
        <v>0</v>
      </c>
      <c r="I5594">
        <v>0</v>
      </c>
      <c r="J5594">
        <v>0</v>
      </c>
      <c r="K5594">
        <v>0</v>
      </c>
      <c r="L5594">
        <v>0</v>
      </c>
      <c r="M5594">
        <v>0</v>
      </c>
    </row>
    <row r="5595" spans="1:13" x14ac:dyDescent="0.2">
      <c r="A5595">
        <v>6620015</v>
      </c>
      <c r="B5595" t="s">
        <v>13408</v>
      </c>
      <c r="C5595" t="s">
        <v>16287</v>
      </c>
      <c r="D5595" t="s">
        <v>16515</v>
      </c>
      <c r="E5595" t="s">
        <v>13410</v>
      </c>
      <c r="F5595" t="s">
        <v>6245</v>
      </c>
      <c r="G5595" t="s">
        <v>16516</v>
      </c>
      <c r="H5595">
        <v>0</v>
      </c>
      <c r="I5595">
        <v>0</v>
      </c>
      <c r="J5595">
        <v>0</v>
      </c>
      <c r="K5595">
        <v>0</v>
      </c>
      <c r="L5595">
        <v>0</v>
      </c>
      <c r="M5595">
        <v>0</v>
      </c>
    </row>
    <row r="5596" spans="1:13" x14ac:dyDescent="0.2">
      <c r="A5596">
        <v>6620011</v>
      </c>
      <c r="B5596" t="s">
        <v>13408</v>
      </c>
      <c r="C5596" t="s">
        <v>16287</v>
      </c>
      <c r="D5596" t="s">
        <v>16517</v>
      </c>
      <c r="E5596" t="s">
        <v>13410</v>
      </c>
      <c r="F5596" t="s">
        <v>6245</v>
      </c>
      <c r="G5596" t="s">
        <v>16518</v>
      </c>
      <c r="H5596">
        <v>0</v>
      </c>
      <c r="I5596">
        <v>0</v>
      </c>
      <c r="J5596">
        <v>0</v>
      </c>
      <c r="K5596">
        <v>0</v>
      </c>
      <c r="L5596">
        <v>0</v>
      </c>
      <c r="M5596">
        <v>0</v>
      </c>
    </row>
    <row r="5597" spans="1:13" x14ac:dyDescent="0.2">
      <c r="A5597">
        <v>6620016</v>
      </c>
      <c r="B5597" t="s">
        <v>13408</v>
      </c>
      <c r="C5597" t="s">
        <v>16287</v>
      </c>
      <c r="D5597" t="s">
        <v>16519</v>
      </c>
      <c r="E5597" t="s">
        <v>13410</v>
      </c>
      <c r="F5597" t="s">
        <v>6245</v>
      </c>
      <c r="G5597" t="s">
        <v>16520</v>
      </c>
      <c r="H5597">
        <v>0</v>
      </c>
      <c r="I5597">
        <v>0</v>
      </c>
      <c r="J5597">
        <v>0</v>
      </c>
      <c r="K5597">
        <v>0</v>
      </c>
      <c r="L5597">
        <v>0</v>
      </c>
      <c r="M5597">
        <v>0</v>
      </c>
    </row>
    <row r="5598" spans="1:13" x14ac:dyDescent="0.2">
      <c r="A5598">
        <v>6620092</v>
      </c>
      <c r="B5598" t="s">
        <v>13408</v>
      </c>
      <c r="C5598" t="s">
        <v>16287</v>
      </c>
      <c r="D5598" t="s">
        <v>16521</v>
      </c>
      <c r="E5598" t="s">
        <v>13410</v>
      </c>
      <c r="F5598" t="s">
        <v>6245</v>
      </c>
      <c r="G5598" t="s">
        <v>16522</v>
      </c>
      <c r="H5598">
        <v>0</v>
      </c>
      <c r="I5598">
        <v>0</v>
      </c>
      <c r="J5598">
        <v>0</v>
      </c>
      <c r="K5598">
        <v>0</v>
      </c>
      <c r="L5598">
        <v>0</v>
      </c>
      <c r="M5598">
        <v>0</v>
      </c>
    </row>
    <row r="5599" spans="1:13" x14ac:dyDescent="0.2">
      <c r="A5599">
        <v>6620006</v>
      </c>
      <c r="B5599" t="s">
        <v>13408</v>
      </c>
      <c r="C5599" t="s">
        <v>16287</v>
      </c>
      <c r="D5599" t="s">
        <v>16523</v>
      </c>
      <c r="E5599" t="s">
        <v>13410</v>
      </c>
      <c r="F5599" t="s">
        <v>6245</v>
      </c>
      <c r="G5599" t="s">
        <v>16524</v>
      </c>
      <c r="H5599">
        <v>0</v>
      </c>
      <c r="I5599">
        <v>0</v>
      </c>
      <c r="J5599">
        <v>0</v>
      </c>
      <c r="K5599">
        <v>0</v>
      </c>
      <c r="L5599">
        <v>0</v>
      </c>
      <c r="M5599">
        <v>0</v>
      </c>
    </row>
    <row r="5600" spans="1:13" x14ac:dyDescent="0.2">
      <c r="A5600">
        <v>6620864</v>
      </c>
      <c r="B5600" t="s">
        <v>13408</v>
      </c>
      <c r="C5600" t="s">
        <v>16287</v>
      </c>
      <c r="D5600" t="s">
        <v>16525</v>
      </c>
      <c r="E5600" t="s">
        <v>13410</v>
      </c>
      <c r="F5600" t="s">
        <v>6245</v>
      </c>
      <c r="G5600" t="s">
        <v>16526</v>
      </c>
      <c r="H5600">
        <v>0</v>
      </c>
      <c r="I5600">
        <v>0</v>
      </c>
      <c r="J5600">
        <v>0</v>
      </c>
      <c r="K5600">
        <v>0</v>
      </c>
      <c r="L5600">
        <v>0</v>
      </c>
      <c r="M5600">
        <v>0</v>
      </c>
    </row>
    <row r="5601" spans="1:13" x14ac:dyDescent="0.2">
      <c r="A5601">
        <v>6638122</v>
      </c>
      <c r="B5601" t="s">
        <v>13408</v>
      </c>
      <c r="C5601" t="s">
        <v>16287</v>
      </c>
      <c r="D5601" t="s">
        <v>16527</v>
      </c>
      <c r="E5601" t="s">
        <v>13410</v>
      </c>
      <c r="F5601" t="s">
        <v>6245</v>
      </c>
      <c r="G5601" t="s">
        <v>16528</v>
      </c>
      <c r="H5601">
        <v>0</v>
      </c>
      <c r="I5601">
        <v>0</v>
      </c>
      <c r="J5601">
        <v>1</v>
      </c>
      <c r="K5601">
        <v>0</v>
      </c>
      <c r="L5601">
        <v>0</v>
      </c>
      <c r="M5601">
        <v>0</v>
      </c>
    </row>
    <row r="5602" spans="1:13" x14ac:dyDescent="0.2">
      <c r="A5602">
        <v>6620047</v>
      </c>
      <c r="B5602" t="s">
        <v>13408</v>
      </c>
      <c r="C5602" t="s">
        <v>16287</v>
      </c>
      <c r="D5602" t="s">
        <v>9438</v>
      </c>
      <c r="E5602" t="s">
        <v>13410</v>
      </c>
      <c r="F5602" t="s">
        <v>6245</v>
      </c>
      <c r="G5602" t="s">
        <v>9439</v>
      </c>
      <c r="H5602">
        <v>0</v>
      </c>
      <c r="I5602">
        <v>0</v>
      </c>
      <c r="J5602">
        <v>0</v>
      </c>
      <c r="K5602">
        <v>0</v>
      </c>
      <c r="L5602">
        <v>0</v>
      </c>
      <c r="M5602">
        <v>0</v>
      </c>
    </row>
    <row r="5603" spans="1:13" x14ac:dyDescent="0.2">
      <c r="A5603">
        <v>6638123</v>
      </c>
      <c r="B5603" t="s">
        <v>13408</v>
      </c>
      <c r="C5603" t="s">
        <v>16287</v>
      </c>
      <c r="D5603" t="s">
        <v>16529</v>
      </c>
      <c r="E5603" t="s">
        <v>13410</v>
      </c>
      <c r="F5603" t="s">
        <v>6245</v>
      </c>
      <c r="G5603" t="s">
        <v>16530</v>
      </c>
      <c r="H5603">
        <v>0</v>
      </c>
      <c r="I5603">
        <v>0</v>
      </c>
      <c r="J5603">
        <v>1</v>
      </c>
      <c r="K5603">
        <v>0</v>
      </c>
      <c r="L5603">
        <v>0</v>
      </c>
      <c r="M5603">
        <v>0</v>
      </c>
    </row>
    <row r="5604" spans="1:13" x14ac:dyDescent="0.2">
      <c r="A5604">
        <v>6638125</v>
      </c>
      <c r="B5604" t="s">
        <v>13408</v>
      </c>
      <c r="C5604" t="s">
        <v>16287</v>
      </c>
      <c r="D5604" t="s">
        <v>16531</v>
      </c>
      <c r="E5604" t="s">
        <v>13410</v>
      </c>
      <c r="F5604" t="s">
        <v>6245</v>
      </c>
      <c r="G5604" t="s">
        <v>16532</v>
      </c>
      <c r="H5604">
        <v>0</v>
      </c>
      <c r="I5604">
        <v>0</v>
      </c>
      <c r="J5604">
        <v>1</v>
      </c>
      <c r="K5604">
        <v>0</v>
      </c>
      <c r="L5604">
        <v>0</v>
      </c>
      <c r="M5604">
        <v>0</v>
      </c>
    </row>
    <row r="5605" spans="1:13" x14ac:dyDescent="0.2">
      <c r="A5605">
        <v>6638124</v>
      </c>
      <c r="B5605" t="s">
        <v>13408</v>
      </c>
      <c r="C5605" t="s">
        <v>16287</v>
      </c>
      <c r="D5605" t="s">
        <v>16533</v>
      </c>
      <c r="E5605" t="s">
        <v>13410</v>
      </c>
      <c r="F5605" t="s">
        <v>6245</v>
      </c>
      <c r="G5605" t="s">
        <v>16534</v>
      </c>
      <c r="H5605">
        <v>0</v>
      </c>
      <c r="I5605">
        <v>0</v>
      </c>
      <c r="J5605">
        <v>1</v>
      </c>
      <c r="K5605">
        <v>0</v>
      </c>
      <c r="L5605">
        <v>0</v>
      </c>
      <c r="M5605">
        <v>0</v>
      </c>
    </row>
    <row r="5606" spans="1:13" x14ac:dyDescent="0.2">
      <c r="A5606">
        <v>6638126</v>
      </c>
      <c r="B5606" t="s">
        <v>13408</v>
      </c>
      <c r="C5606" t="s">
        <v>16287</v>
      </c>
      <c r="D5606" t="s">
        <v>16535</v>
      </c>
      <c r="E5606" t="s">
        <v>13410</v>
      </c>
      <c r="F5606" t="s">
        <v>6245</v>
      </c>
      <c r="G5606" t="s">
        <v>16536</v>
      </c>
      <c r="H5606">
        <v>0</v>
      </c>
      <c r="I5606">
        <v>0</v>
      </c>
      <c r="J5606">
        <v>1</v>
      </c>
      <c r="K5606">
        <v>0</v>
      </c>
      <c r="L5606">
        <v>0</v>
      </c>
      <c r="M5606">
        <v>0</v>
      </c>
    </row>
    <row r="5607" spans="1:13" x14ac:dyDescent="0.2">
      <c r="A5607">
        <v>6638127</v>
      </c>
      <c r="B5607" t="s">
        <v>13408</v>
      </c>
      <c r="C5607" t="s">
        <v>16287</v>
      </c>
      <c r="D5607" t="s">
        <v>9612</v>
      </c>
      <c r="E5607" t="s">
        <v>13410</v>
      </c>
      <c r="F5607" t="s">
        <v>6245</v>
      </c>
      <c r="G5607" t="s">
        <v>9613</v>
      </c>
      <c r="H5607">
        <v>0</v>
      </c>
      <c r="I5607">
        <v>0</v>
      </c>
      <c r="J5607">
        <v>1</v>
      </c>
      <c r="K5607">
        <v>0</v>
      </c>
      <c r="L5607">
        <v>0</v>
      </c>
      <c r="M5607">
        <v>0</v>
      </c>
    </row>
    <row r="5608" spans="1:13" x14ac:dyDescent="0.2">
      <c r="A5608">
        <v>6620844</v>
      </c>
      <c r="B5608" t="s">
        <v>13408</v>
      </c>
      <c r="C5608" t="s">
        <v>16287</v>
      </c>
      <c r="D5608" t="s">
        <v>16537</v>
      </c>
      <c r="E5608" t="s">
        <v>13410</v>
      </c>
      <c r="F5608" t="s">
        <v>6245</v>
      </c>
      <c r="G5608" t="s">
        <v>16538</v>
      </c>
      <c r="H5608">
        <v>0</v>
      </c>
      <c r="I5608">
        <v>0</v>
      </c>
      <c r="J5608">
        <v>0</v>
      </c>
      <c r="K5608">
        <v>0</v>
      </c>
      <c r="L5608">
        <v>0</v>
      </c>
      <c r="M5608">
        <v>0</v>
      </c>
    </row>
    <row r="5609" spans="1:13" x14ac:dyDescent="0.2">
      <c r="A5609">
        <v>6620032</v>
      </c>
      <c r="B5609" t="s">
        <v>13408</v>
      </c>
      <c r="C5609" t="s">
        <v>16287</v>
      </c>
      <c r="D5609" t="s">
        <v>16539</v>
      </c>
      <c r="E5609" t="s">
        <v>13410</v>
      </c>
      <c r="F5609" t="s">
        <v>6245</v>
      </c>
      <c r="G5609" t="s">
        <v>16540</v>
      </c>
      <c r="H5609">
        <v>0</v>
      </c>
      <c r="I5609">
        <v>0</v>
      </c>
      <c r="J5609">
        <v>0</v>
      </c>
      <c r="K5609">
        <v>0</v>
      </c>
      <c r="L5609">
        <v>0</v>
      </c>
      <c r="M5609">
        <v>0</v>
      </c>
    </row>
    <row r="5610" spans="1:13" x14ac:dyDescent="0.2">
      <c r="A5610">
        <v>6620071</v>
      </c>
      <c r="B5610" t="s">
        <v>13408</v>
      </c>
      <c r="C5610" t="s">
        <v>16287</v>
      </c>
      <c r="D5610" t="s">
        <v>9794</v>
      </c>
      <c r="E5610" t="s">
        <v>13410</v>
      </c>
      <c r="F5610" t="s">
        <v>6245</v>
      </c>
      <c r="G5610" t="s">
        <v>9795</v>
      </c>
      <c r="H5610">
        <v>0</v>
      </c>
      <c r="I5610">
        <v>0</v>
      </c>
      <c r="J5610">
        <v>0</v>
      </c>
      <c r="K5610">
        <v>0</v>
      </c>
      <c r="L5610">
        <v>0</v>
      </c>
      <c r="M5610">
        <v>0</v>
      </c>
    </row>
    <row r="5611" spans="1:13" x14ac:dyDescent="0.2">
      <c r="A5611">
        <v>6620875</v>
      </c>
      <c r="B5611" t="s">
        <v>13408</v>
      </c>
      <c r="C5611" t="s">
        <v>16287</v>
      </c>
      <c r="D5611" t="s">
        <v>9351</v>
      </c>
      <c r="E5611" t="s">
        <v>13410</v>
      </c>
      <c r="F5611" t="s">
        <v>6245</v>
      </c>
      <c r="G5611" t="s">
        <v>13275</v>
      </c>
      <c r="H5611">
        <v>0</v>
      </c>
      <c r="I5611">
        <v>0</v>
      </c>
      <c r="J5611">
        <v>0</v>
      </c>
      <c r="K5611">
        <v>0</v>
      </c>
      <c r="L5611">
        <v>0</v>
      </c>
      <c r="M5611">
        <v>0</v>
      </c>
    </row>
    <row r="5612" spans="1:13" x14ac:dyDescent="0.2">
      <c r="A5612">
        <v>6638183</v>
      </c>
      <c r="B5612" t="s">
        <v>13408</v>
      </c>
      <c r="C5612" t="s">
        <v>16287</v>
      </c>
      <c r="D5612" t="s">
        <v>16541</v>
      </c>
      <c r="E5612" t="s">
        <v>13410</v>
      </c>
      <c r="F5612" t="s">
        <v>6245</v>
      </c>
      <c r="G5612" t="s">
        <v>16542</v>
      </c>
      <c r="H5612">
        <v>0</v>
      </c>
      <c r="I5612">
        <v>0</v>
      </c>
      <c r="J5612">
        <v>1</v>
      </c>
      <c r="K5612">
        <v>0</v>
      </c>
      <c r="L5612">
        <v>0</v>
      </c>
      <c r="M5612">
        <v>0</v>
      </c>
    </row>
    <row r="5613" spans="1:13" x14ac:dyDescent="0.2">
      <c r="A5613">
        <v>6620978</v>
      </c>
      <c r="B5613" t="s">
        <v>13408</v>
      </c>
      <c r="C5613" t="s">
        <v>16287</v>
      </c>
      <c r="D5613" t="s">
        <v>16543</v>
      </c>
      <c r="E5613" t="s">
        <v>13410</v>
      </c>
      <c r="F5613" t="s">
        <v>6245</v>
      </c>
      <c r="G5613" t="s">
        <v>16544</v>
      </c>
      <c r="H5613">
        <v>0</v>
      </c>
      <c r="I5613">
        <v>0</v>
      </c>
      <c r="J5613">
        <v>0</v>
      </c>
      <c r="K5613">
        <v>0</v>
      </c>
      <c r="L5613">
        <v>0</v>
      </c>
      <c r="M5613">
        <v>0</v>
      </c>
    </row>
    <row r="5614" spans="1:13" x14ac:dyDescent="0.2">
      <c r="A5614">
        <v>6691101</v>
      </c>
      <c r="B5614" t="s">
        <v>13408</v>
      </c>
      <c r="C5614" t="s">
        <v>16287</v>
      </c>
      <c r="D5614" t="s">
        <v>16545</v>
      </c>
      <c r="E5614" t="s">
        <v>13410</v>
      </c>
      <c r="F5614" t="s">
        <v>6245</v>
      </c>
      <c r="G5614" t="s">
        <v>16546</v>
      </c>
      <c r="H5614">
        <v>0</v>
      </c>
      <c r="I5614">
        <v>0</v>
      </c>
      <c r="J5614">
        <v>0</v>
      </c>
      <c r="K5614">
        <v>0</v>
      </c>
      <c r="L5614">
        <v>0</v>
      </c>
      <c r="M5614">
        <v>0</v>
      </c>
    </row>
    <row r="5615" spans="1:13" x14ac:dyDescent="0.2">
      <c r="A5615">
        <v>6691251</v>
      </c>
      <c r="B5615" t="s">
        <v>13408</v>
      </c>
      <c r="C5615" t="s">
        <v>16287</v>
      </c>
      <c r="D5615" t="s">
        <v>16547</v>
      </c>
      <c r="E5615" t="s">
        <v>13410</v>
      </c>
      <c r="F5615" t="s">
        <v>6245</v>
      </c>
      <c r="G5615" t="s">
        <v>16548</v>
      </c>
      <c r="H5615">
        <v>1</v>
      </c>
      <c r="I5615">
        <v>0</v>
      </c>
      <c r="J5615">
        <v>0</v>
      </c>
      <c r="K5615">
        <v>0</v>
      </c>
      <c r="L5615">
        <v>0</v>
      </c>
      <c r="M5615">
        <v>0</v>
      </c>
    </row>
    <row r="5616" spans="1:13" x14ac:dyDescent="0.2">
      <c r="A5616">
        <v>6691251</v>
      </c>
      <c r="B5616" t="s">
        <v>13408</v>
      </c>
      <c r="C5616" t="s">
        <v>16287</v>
      </c>
      <c r="D5616" t="s">
        <v>16549</v>
      </c>
      <c r="E5616" t="s">
        <v>13410</v>
      </c>
      <c r="F5616" t="s">
        <v>6245</v>
      </c>
      <c r="G5616" t="s">
        <v>16550</v>
      </c>
      <c r="H5616">
        <v>1</v>
      </c>
      <c r="I5616">
        <v>0</v>
      </c>
      <c r="J5616">
        <v>0</v>
      </c>
      <c r="K5616">
        <v>0</v>
      </c>
      <c r="L5616">
        <v>0</v>
      </c>
      <c r="M5616">
        <v>0</v>
      </c>
    </row>
    <row r="5617" spans="1:13" x14ac:dyDescent="0.2">
      <c r="A5617">
        <v>6691141</v>
      </c>
      <c r="B5617" t="s">
        <v>13408</v>
      </c>
      <c r="C5617" t="s">
        <v>16287</v>
      </c>
      <c r="D5617" t="s">
        <v>16551</v>
      </c>
      <c r="E5617" t="s">
        <v>13410</v>
      </c>
      <c r="F5617" t="s">
        <v>6245</v>
      </c>
      <c r="G5617" t="s">
        <v>16552</v>
      </c>
      <c r="H5617">
        <v>1</v>
      </c>
      <c r="I5617">
        <v>0</v>
      </c>
      <c r="J5617">
        <v>0</v>
      </c>
      <c r="K5617">
        <v>0</v>
      </c>
      <c r="L5617">
        <v>0</v>
      </c>
      <c r="M5617">
        <v>0</v>
      </c>
    </row>
    <row r="5618" spans="1:13" x14ac:dyDescent="0.2">
      <c r="A5618">
        <v>6620026</v>
      </c>
      <c r="B5618" t="s">
        <v>13408</v>
      </c>
      <c r="C5618" t="s">
        <v>16287</v>
      </c>
      <c r="D5618" t="s">
        <v>16553</v>
      </c>
      <c r="E5618" t="s">
        <v>13410</v>
      </c>
      <c r="F5618" t="s">
        <v>6245</v>
      </c>
      <c r="G5618" t="s">
        <v>16554</v>
      </c>
      <c r="H5618">
        <v>0</v>
      </c>
      <c r="I5618">
        <v>0</v>
      </c>
      <c r="J5618">
        <v>0</v>
      </c>
      <c r="K5618">
        <v>0</v>
      </c>
      <c r="L5618">
        <v>0</v>
      </c>
      <c r="M5618">
        <v>0</v>
      </c>
    </row>
    <row r="5619" spans="1:13" x14ac:dyDescent="0.2">
      <c r="A5619">
        <v>6620033</v>
      </c>
      <c r="B5619" t="s">
        <v>13408</v>
      </c>
      <c r="C5619" t="s">
        <v>16287</v>
      </c>
      <c r="D5619" t="s">
        <v>9622</v>
      </c>
      <c r="E5619" t="s">
        <v>13410</v>
      </c>
      <c r="F5619" t="s">
        <v>6245</v>
      </c>
      <c r="G5619" t="s">
        <v>9623</v>
      </c>
      <c r="H5619">
        <v>0</v>
      </c>
      <c r="I5619">
        <v>0</v>
      </c>
      <c r="J5619">
        <v>0</v>
      </c>
      <c r="K5619">
        <v>0</v>
      </c>
      <c r="L5619">
        <v>0</v>
      </c>
      <c r="M5619">
        <v>0</v>
      </c>
    </row>
    <row r="5620" spans="1:13" x14ac:dyDescent="0.2">
      <c r="A5620">
        <v>6638004</v>
      </c>
      <c r="B5620" t="s">
        <v>13408</v>
      </c>
      <c r="C5620" t="s">
        <v>16287</v>
      </c>
      <c r="D5620" t="s">
        <v>16555</v>
      </c>
      <c r="E5620" t="s">
        <v>13410</v>
      </c>
      <c r="F5620" t="s">
        <v>6245</v>
      </c>
      <c r="G5620" t="s">
        <v>16556</v>
      </c>
      <c r="H5620">
        <v>0</v>
      </c>
      <c r="I5620">
        <v>0</v>
      </c>
      <c r="J5620">
        <v>0</v>
      </c>
      <c r="K5620">
        <v>0</v>
      </c>
      <c r="L5620">
        <v>0</v>
      </c>
      <c r="M5620">
        <v>0</v>
      </c>
    </row>
    <row r="5621" spans="1:13" x14ac:dyDescent="0.2">
      <c r="A5621">
        <v>6638005</v>
      </c>
      <c r="B5621" t="s">
        <v>13408</v>
      </c>
      <c r="C5621" t="s">
        <v>16287</v>
      </c>
      <c r="D5621" t="s">
        <v>16557</v>
      </c>
      <c r="E5621" t="s">
        <v>13410</v>
      </c>
      <c r="F5621" t="s">
        <v>6245</v>
      </c>
      <c r="G5621" t="s">
        <v>16558</v>
      </c>
      <c r="H5621">
        <v>0</v>
      </c>
      <c r="I5621">
        <v>0</v>
      </c>
      <c r="J5621">
        <v>0</v>
      </c>
      <c r="K5621">
        <v>0</v>
      </c>
      <c r="L5621">
        <v>0</v>
      </c>
      <c r="M5621">
        <v>0</v>
      </c>
    </row>
    <row r="5622" spans="1:13" x14ac:dyDescent="0.2">
      <c r="A5622">
        <v>6620956</v>
      </c>
      <c r="B5622" t="s">
        <v>13408</v>
      </c>
      <c r="C5622" t="s">
        <v>16287</v>
      </c>
      <c r="D5622" t="s">
        <v>16559</v>
      </c>
      <c r="E5622" t="s">
        <v>13410</v>
      </c>
      <c r="F5622" t="s">
        <v>6245</v>
      </c>
      <c r="G5622" t="s">
        <v>16560</v>
      </c>
      <c r="H5622">
        <v>0</v>
      </c>
      <c r="I5622">
        <v>0</v>
      </c>
      <c r="J5622">
        <v>0</v>
      </c>
      <c r="K5622">
        <v>0</v>
      </c>
      <c r="L5622">
        <v>0</v>
      </c>
      <c r="M5622">
        <v>0</v>
      </c>
    </row>
    <row r="5623" spans="1:13" x14ac:dyDescent="0.2">
      <c r="A5623">
        <v>6620974</v>
      </c>
      <c r="B5623" t="s">
        <v>13408</v>
      </c>
      <c r="C5623" t="s">
        <v>16287</v>
      </c>
      <c r="D5623" t="s">
        <v>16561</v>
      </c>
      <c r="E5623" t="s">
        <v>13410</v>
      </c>
      <c r="F5623" t="s">
        <v>6245</v>
      </c>
      <c r="G5623" t="s">
        <v>16562</v>
      </c>
      <c r="H5623">
        <v>0</v>
      </c>
      <c r="I5623">
        <v>0</v>
      </c>
      <c r="J5623">
        <v>0</v>
      </c>
      <c r="K5623">
        <v>0</v>
      </c>
      <c r="L5623">
        <v>0</v>
      </c>
      <c r="M5623">
        <v>0</v>
      </c>
    </row>
    <row r="5624" spans="1:13" x14ac:dyDescent="0.2">
      <c r="A5624">
        <v>6620004</v>
      </c>
      <c r="B5624" t="s">
        <v>13408</v>
      </c>
      <c r="C5624" t="s">
        <v>16287</v>
      </c>
      <c r="D5624" t="s">
        <v>16563</v>
      </c>
      <c r="E5624" t="s">
        <v>13410</v>
      </c>
      <c r="F5624" t="s">
        <v>6245</v>
      </c>
      <c r="G5624" t="s">
        <v>16564</v>
      </c>
      <c r="H5624">
        <v>0</v>
      </c>
      <c r="I5624">
        <v>0</v>
      </c>
      <c r="J5624">
        <v>1</v>
      </c>
      <c r="K5624">
        <v>0</v>
      </c>
      <c r="L5624">
        <v>0</v>
      </c>
      <c r="M5624">
        <v>0</v>
      </c>
    </row>
    <row r="5625" spans="1:13" x14ac:dyDescent="0.2">
      <c r="A5625">
        <v>6620003</v>
      </c>
      <c r="B5625" t="s">
        <v>13408</v>
      </c>
      <c r="C5625" t="s">
        <v>16287</v>
      </c>
      <c r="D5625" t="s">
        <v>16565</v>
      </c>
      <c r="E5625" t="s">
        <v>13410</v>
      </c>
      <c r="F5625" t="s">
        <v>6245</v>
      </c>
      <c r="G5625" t="s">
        <v>16566</v>
      </c>
      <c r="H5625">
        <v>0</v>
      </c>
      <c r="I5625">
        <v>0</v>
      </c>
      <c r="J5625">
        <v>0</v>
      </c>
      <c r="K5625">
        <v>0</v>
      </c>
      <c r="L5625">
        <v>0</v>
      </c>
      <c r="M5625">
        <v>0</v>
      </c>
    </row>
    <row r="5626" spans="1:13" x14ac:dyDescent="0.2">
      <c r="A5626">
        <v>6620002</v>
      </c>
      <c r="B5626" t="s">
        <v>13408</v>
      </c>
      <c r="C5626" t="s">
        <v>16287</v>
      </c>
      <c r="D5626" t="s">
        <v>16567</v>
      </c>
      <c r="E5626" t="s">
        <v>13410</v>
      </c>
      <c r="F5626" t="s">
        <v>6245</v>
      </c>
      <c r="G5626" t="s">
        <v>16568</v>
      </c>
      <c r="H5626">
        <v>0</v>
      </c>
      <c r="I5626">
        <v>0</v>
      </c>
      <c r="J5626">
        <v>0</v>
      </c>
      <c r="K5626">
        <v>0</v>
      </c>
      <c r="L5626">
        <v>0</v>
      </c>
      <c r="M5626">
        <v>0</v>
      </c>
    </row>
    <row r="5627" spans="1:13" x14ac:dyDescent="0.2">
      <c r="A5627">
        <v>6620856</v>
      </c>
      <c r="B5627" t="s">
        <v>13408</v>
      </c>
      <c r="C5627" t="s">
        <v>16287</v>
      </c>
      <c r="D5627" t="s">
        <v>16569</v>
      </c>
      <c r="E5627" t="s">
        <v>13410</v>
      </c>
      <c r="F5627" t="s">
        <v>6245</v>
      </c>
      <c r="G5627" t="s">
        <v>16570</v>
      </c>
      <c r="H5627">
        <v>0</v>
      </c>
      <c r="I5627">
        <v>0</v>
      </c>
      <c r="J5627">
        <v>0</v>
      </c>
      <c r="K5627">
        <v>0</v>
      </c>
      <c r="L5627">
        <v>0</v>
      </c>
      <c r="M5627">
        <v>0</v>
      </c>
    </row>
    <row r="5628" spans="1:13" x14ac:dyDescent="0.2">
      <c r="A5628">
        <v>6620822</v>
      </c>
      <c r="B5628" t="s">
        <v>13408</v>
      </c>
      <c r="C5628" t="s">
        <v>16287</v>
      </c>
      <c r="D5628" t="s">
        <v>16571</v>
      </c>
      <c r="E5628" t="s">
        <v>13410</v>
      </c>
      <c r="F5628" t="s">
        <v>6245</v>
      </c>
      <c r="G5628" t="s">
        <v>16572</v>
      </c>
      <c r="H5628">
        <v>0</v>
      </c>
      <c r="I5628">
        <v>0</v>
      </c>
      <c r="J5628">
        <v>0</v>
      </c>
      <c r="K5628">
        <v>0</v>
      </c>
      <c r="L5628">
        <v>0</v>
      </c>
      <c r="M5628">
        <v>0</v>
      </c>
    </row>
    <row r="5629" spans="1:13" x14ac:dyDescent="0.2">
      <c r="A5629">
        <v>6620023</v>
      </c>
      <c r="B5629" t="s">
        <v>13408</v>
      </c>
      <c r="C5629" t="s">
        <v>16287</v>
      </c>
      <c r="D5629" t="s">
        <v>16573</v>
      </c>
      <c r="E5629" t="s">
        <v>13410</v>
      </c>
      <c r="F5629" t="s">
        <v>6245</v>
      </c>
      <c r="G5629" t="s">
        <v>16574</v>
      </c>
      <c r="H5629">
        <v>0</v>
      </c>
      <c r="I5629">
        <v>0</v>
      </c>
      <c r="J5629">
        <v>0</v>
      </c>
      <c r="K5629">
        <v>0</v>
      </c>
      <c r="L5629">
        <v>0</v>
      </c>
      <c r="M5629">
        <v>0</v>
      </c>
    </row>
    <row r="5630" spans="1:13" x14ac:dyDescent="0.2">
      <c r="A5630">
        <v>6620843</v>
      </c>
      <c r="B5630" t="s">
        <v>13408</v>
      </c>
      <c r="C5630" t="s">
        <v>16287</v>
      </c>
      <c r="D5630" t="s">
        <v>16575</v>
      </c>
      <c r="E5630" t="s">
        <v>13410</v>
      </c>
      <c r="F5630" t="s">
        <v>6245</v>
      </c>
      <c r="G5630" t="s">
        <v>16576</v>
      </c>
      <c r="H5630">
        <v>0</v>
      </c>
      <c r="I5630">
        <v>0</v>
      </c>
      <c r="J5630">
        <v>0</v>
      </c>
      <c r="K5630">
        <v>0</v>
      </c>
      <c r="L5630">
        <v>0</v>
      </c>
      <c r="M5630">
        <v>0</v>
      </c>
    </row>
    <row r="5631" spans="1:13" x14ac:dyDescent="0.2">
      <c r="A5631">
        <v>6620013</v>
      </c>
      <c r="B5631" t="s">
        <v>13408</v>
      </c>
      <c r="C5631" t="s">
        <v>16287</v>
      </c>
      <c r="D5631" t="s">
        <v>16577</v>
      </c>
      <c r="E5631" t="s">
        <v>13410</v>
      </c>
      <c r="F5631" t="s">
        <v>6245</v>
      </c>
      <c r="G5631" t="s">
        <v>16578</v>
      </c>
      <c r="H5631">
        <v>0</v>
      </c>
      <c r="I5631">
        <v>0</v>
      </c>
      <c r="J5631">
        <v>0</v>
      </c>
      <c r="K5631">
        <v>0</v>
      </c>
      <c r="L5631">
        <v>0</v>
      </c>
      <c r="M5631">
        <v>0</v>
      </c>
    </row>
    <row r="5632" spans="1:13" x14ac:dyDescent="0.2">
      <c r="A5632">
        <v>6620845</v>
      </c>
      <c r="B5632" t="s">
        <v>13408</v>
      </c>
      <c r="C5632" t="s">
        <v>16287</v>
      </c>
      <c r="D5632" t="s">
        <v>9627</v>
      </c>
      <c r="E5632" t="s">
        <v>13410</v>
      </c>
      <c r="F5632" t="s">
        <v>6245</v>
      </c>
      <c r="G5632" t="s">
        <v>9628</v>
      </c>
      <c r="H5632">
        <v>0</v>
      </c>
      <c r="I5632">
        <v>0</v>
      </c>
      <c r="J5632">
        <v>0</v>
      </c>
      <c r="K5632">
        <v>0</v>
      </c>
      <c r="L5632">
        <v>0</v>
      </c>
      <c r="M5632">
        <v>0</v>
      </c>
    </row>
    <row r="5633" spans="1:13" x14ac:dyDescent="0.2">
      <c r="A5633">
        <v>6620041</v>
      </c>
      <c r="B5633" t="s">
        <v>13408</v>
      </c>
      <c r="C5633" t="s">
        <v>16287</v>
      </c>
      <c r="D5633" t="s">
        <v>7555</v>
      </c>
      <c r="E5633" t="s">
        <v>13410</v>
      </c>
      <c r="F5633" t="s">
        <v>6245</v>
      </c>
      <c r="G5633" t="s">
        <v>7556</v>
      </c>
      <c r="H5633">
        <v>0</v>
      </c>
      <c r="I5633">
        <v>0</v>
      </c>
      <c r="J5633">
        <v>0</v>
      </c>
      <c r="K5633">
        <v>0</v>
      </c>
      <c r="L5633">
        <v>0</v>
      </c>
      <c r="M5633">
        <v>0</v>
      </c>
    </row>
    <row r="5634" spans="1:13" x14ac:dyDescent="0.2">
      <c r="A5634">
        <v>6620096</v>
      </c>
      <c r="B5634" t="s">
        <v>13408</v>
      </c>
      <c r="C5634" t="s">
        <v>16287</v>
      </c>
      <c r="D5634" t="s">
        <v>16579</v>
      </c>
      <c r="E5634" t="s">
        <v>13410</v>
      </c>
      <c r="F5634" t="s">
        <v>6245</v>
      </c>
      <c r="G5634" t="s">
        <v>16580</v>
      </c>
      <c r="H5634">
        <v>0</v>
      </c>
      <c r="I5634">
        <v>0</v>
      </c>
      <c r="J5634">
        <v>0</v>
      </c>
      <c r="K5634">
        <v>0</v>
      </c>
      <c r="L5634">
        <v>0</v>
      </c>
      <c r="M5634">
        <v>0</v>
      </c>
    </row>
    <row r="5635" spans="1:13" x14ac:dyDescent="0.2">
      <c r="A5635">
        <v>6511432</v>
      </c>
      <c r="B5635" t="s">
        <v>13408</v>
      </c>
      <c r="C5635" t="s">
        <v>16287</v>
      </c>
      <c r="D5635" t="s">
        <v>16581</v>
      </c>
      <c r="E5635" t="s">
        <v>13410</v>
      </c>
      <c r="F5635" t="s">
        <v>6245</v>
      </c>
      <c r="G5635" t="s">
        <v>16582</v>
      </c>
      <c r="H5635">
        <v>0</v>
      </c>
      <c r="I5635">
        <v>0</v>
      </c>
      <c r="J5635">
        <v>1</v>
      </c>
      <c r="K5635">
        <v>0</v>
      </c>
      <c r="L5635">
        <v>0</v>
      </c>
      <c r="M5635">
        <v>0</v>
      </c>
    </row>
    <row r="5636" spans="1:13" x14ac:dyDescent="0.2">
      <c r="A5636">
        <v>6620913</v>
      </c>
      <c r="B5636" t="s">
        <v>13408</v>
      </c>
      <c r="C5636" t="s">
        <v>16287</v>
      </c>
      <c r="D5636" t="s">
        <v>16583</v>
      </c>
      <c r="E5636" t="s">
        <v>13410</v>
      </c>
      <c r="F5636" t="s">
        <v>6245</v>
      </c>
      <c r="G5636" t="s">
        <v>16584</v>
      </c>
      <c r="H5636">
        <v>0</v>
      </c>
      <c r="I5636">
        <v>0</v>
      </c>
      <c r="J5636">
        <v>0</v>
      </c>
      <c r="K5636">
        <v>0</v>
      </c>
      <c r="L5636">
        <v>0</v>
      </c>
      <c r="M5636">
        <v>0</v>
      </c>
    </row>
    <row r="5637" spans="1:13" x14ac:dyDescent="0.2">
      <c r="A5637">
        <v>6620867</v>
      </c>
      <c r="B5637" t="s">
        <v>13408</v>
      </c>
      <c r="C5637" t="s">
        <v>16287</v>
      </c>
      <c r="D5637" t="s">
        <v>16585</v>
      </c>
      <c r="E5637" t="s">
        <v>13410</v>
      </c>
      <c r="F5637" t="s">
        <v>6245</v>
      </c>
      <c r="G5637" t="s">
        <v>16586</v>
      </c>
      <c r="H5637">
        <v>0</v>
      </c>
      <c r="I5637">
        <v>0</v>
      </c>
      <c r="J5637">
        <v>0</v>
      </c>
      <c r="K5637">
        <v>0</v>
      </c>
      <c r="L5637">
        <v>0</v>
      </c>
      <c r="M5637">
        <v>0</v>
      </c>
    </row>
    <row r="5638" spans="1:13" x14ac:dyDescent="0.2">
      <c r="A5638">
        <v>6638033</v>
      </c>
      <c r="B5638" t="s">
        <v>13408</v>
      </c>
      <c r="C5638" t="s">
        <v>16287</v>
      </c>
      <c r="D5638" t="s">
        <v>16587</v>
      </c>
      <c r="E5638" t="s">
        <v>13410</v>
      </c>
      <c r="F5638" t="s">
        <v>6245</v>
      </c>
      <c r="G5638" t="s">
        <v>16588</v>
      </c>
      <c r="H5638">
        <v>0</v>
      </c>
      <c r="I5638">
        <v>0</v>
      </c>
      <c r="J5638">
        <v>0</v>
      </c>
      <c r="K5638">
        <v>0</v>
      </c>
      <c r="L5638">
        <v>0</v>
      </c>
      <c r="M5638">
        <v>0</v>
      </c>
    </row>
    <row r="5639" spans="1:13" x14ac:dyDescent="0.2">
      <c r="A5639">
        <v>6638032</v>
      </c>
      <c r="B5639" t="s">
        <v>13408</v>
      </c>
      <c r="C5639" t="s">
        <v>16287</v>
      </c>
      <c r="D5639" t="s">
        <v>16589</v>
      </c>
      <c r="E5639" t="s">
        <v>13410</v>
      </c>
      <c r="F5639" t="s">
        <v>6245</v>
      </c>
      <c r="G5639" t="s">
        <v>16590</v>
      </c>
      <c r="H5639">
        <v>0</v>
      </c>
      <c r="I5639">
        <v>0</v>
      </c>
      <c r="J5639">
        <v>0</v>
      </c>
      <c r="K5639">
        <v>0</v>
      </c>
      <c r="L5639">
        <v>0</v>
      </c>
      <c r="M5639">
        <v>0</v>
      </c>
    </row>
    <row r="5640" spans="1:13" x14ac:dyDescent="0.2">
      <c r="A5640">
        <v>6620872</v>
      </c>
      <c r="B5640" t="s">
        <v>13408</v>
      </c>
      <c r="C5640" t="s">
        <v>16287</v>
      </c>
      <c r="D5640" t="s">
        <v>6307</v>
      </c>
      <c r="E5640" t="s">
        <v>13410</v>
      </c>
      <c r="F5640" t="s">
        <v>6245</v>
      </c>
      <c r="G5640" t="s">
        <v>16591</v>
      </c>
      <c r="H5640">
        <v>0</v>
      </c>
      <c r="I5640">
        <v>0</v>
      </c>
      <c r="J5640">
        <v>0</v>
      </c>
      <c r="K5640">
        <v>0</v>
      </c>
      <c r="L5640">
        <v>0</v>
      </c>
      <c r="M5640">
        <v>0</v>
      </c>
    </row>
    <row r="5641" spans="1:13" x14ac:dyDescent="0.2">
      <c r="A5641">
        <v>6638141</v>
      </c>
      <c r="B5641" t="s">
        <v>13408</v>
      </c>
      <c r="C5641" t="s">
        <v>16287</v>
      </c>
      <c r="D5641" t="s">
        <v>8421</v>
      </c>
      <c r="E5641" t="s">
        <v>13410</v>
      </c>
      <c r="F5641" t="s">
        <v>6245</v>
      </c>
      <c r="G5641" t="s">
        <v>8422</v>
      </c>
      <c r="H5641">
        <v>0</v>
      </c>
      <c r="I5641">
        <v>0</v>
      </c>
      <c r="J5641">
        <v>1</v>
      </c>
      <c r="K5641">
        <v>0</v>
      </c>
      <c r="L5641">
        <v>0</v>
      </c>
      <c r="M5641">
        <v>0</v>
      </c>
    </row>
    <row r="5642" spans="1:13" x14ac:dyDescent="0.2">
      <c r="A5642">
        <v>6620066</v>
      </c>
      <c r="B5642" t="s">
        <v>13408</v>
      </c>
      <c r="C5642" t="s">
        <v>16287</v>
      </c>
      <c r="D5642" t="s">
        <v>10452</v>
      </c>
      <c r="E5642" t="s">
        <v>13410</v>
      </c>
      <c r="F5642" t="s">
        <v>6245</v>
      </c>
      <c r="G5642" t="s">
        <v>10453</v>
      </c>
      <c r="H5642">
        <v>0</v>
      </c>
      <c r="I5642">
        <v>0</v>
      </c>
      <c r="J5642">
        <v>0</v>
      </c>
      <c r="K5642">
        <v>0</v>
      </c>
      <c r="L5642">
        <v>0</v>
      </c>
      <c r="M5642">
        <v>0</v>
      </c>
    </row>
    <row r="5643" spans="1:13" x14ac:dyDescent="0.2">
      <c r="A5643">
        <v>6638202</v>
      </c>
      <c r="B5643" t="s">
        <v>13408</v>
      </c>
      <c r="C5643" t="s">
        <v>16287</v>
      </c>
      <c r="D5643" t="s">
        <v>16592</v>
      </c>
      <c r="E5643" t="s">
        <v>13410</v>
      </c>
      <c r="F5643" t="s">
        <v>6245</v>
      </c>
      <c r="G5643" t="s">
        <v>16593</v>
      </c>
      <c r="H5643">
        <v>0</v>
      </c>
      <c r="I5643">
        <v>0</v>
      </c>
      <c r="J5643">
        <v>0</v>
      </c>
      <c r="K5643">
        <v>0</v>
      </c>
      <c r="L5643">
        <v>0</v>
      </c>
      <c r="M5643">
        <v>0</v>
      </c>
    </row>
    <row r="5644" spans="1:13" x14ac:dyDescent="0.2">
      <c r="A5644">
        <v>6638204</v>
      </c>
      <c r="B5644" t="s">
        <v>13408</v>
      </c>
      <c r="C5644" t="s">
        <v>16287</v>
      </c>
      <c r="D5644" t="s">
        <v>13755</v>
      </c>
      <c r="E5644" t="s">
        <v>13410</v>
      </c>
      <c r="F5644" t="s">
        <v>6245</v>
      </c>
      <c r="G5644" t="s">
        <v>13756</v>
      </c>
      <c r="H5644">
        <v>0</v>
      </c>
      <c r="I5644">
        <v>0</v>
      </c>
      <c r="J5644">
        <v>0</v>
      </c>
      <c r="K5644">
        <v>0</v>
      </c>
      <c r="L5644">
        <v>0</v>
      </c>
      <c r="M5644">
        <v>0</v>
      </c>
    </row>
    <row r="5645" spans="1:13" x14ac:dyDescent="0.2">
      <c r="A5645">
        <v>6638201</v>
      </c>
      <c r="B5645" t="s">
        <v>13408</v>
      </c>
      <c r="C5645" t="s">
        <v>16287</v>
      </c>
      <c r="D5645" t="s">
        <v>16594</v>
      </c>
      <c r="E5645" t="s">
        <v>13410</v>
      </c>
      <c r="F5645" t="s">
        <v>6245</v>
      </c>
      <c r="G5645" t="s">
        <v>16595</v>
      </c>
      <c r="H5645">
        <v>0</v>
      </c>
      <c r="I5645">
        <v>0</v>
      </c>
      <c r="J5645">
        <v>0</v>
      </c>
      <c r="K5645">
        <v>0</v>
      </c>
      <c r="L5645">
        <v>0</v>
      </c>
      <c r="M5645">
        <v>0</v>
      </c>
    </row>
    <row r="5646" spans="1:13" x14ac:dyDescent="0.2">
      <c r="A5646">
        <v>6638001</v>
      </c>
      <c r="B5646" t="s">
        <v>13408</v>
      </c>
      <c r="C5646" t="s">
        <v>16287</v>
      </c>
      <c r="D5646" t="s">
        <v>16596</v>
      </c>
      <c r="E5646" t="s">
        <v>13410</v>
      </c>
      <c r="F5646" t="s">
        <v>6245</v>
      </c>
      <c r="G5646" t="s">
        <v>16597</v>
      </c>
      <c r="H5646">
        <v>0</v>
      </c>
      <c r="I5646">
        <v>0</v>
      </c>
      <c r="J5646">
        <v>0</v>
      </c>
      <c r="K5646">
        <v>0</v>
      </c>
      <c r="L5646">
        <v>0</v>
      </c>
      <c r="M5646">
        <v>0</v>
      </c>
    </row>
    <row r="5647" spans="1:13" x14ac:dyDescent="0.2">
      <c r="A5647">
        <v>6620943</v>
      </c>
      <c r="B5647" t="s">
        <v>13408</v>
      </c>
      <c r="C5647" t="s">
        <v>16287</v>
      </c>
      <c r="D5647" t="s">
        <v>9363</v>
      </c>
      <c r="E5647" t="s">
        <v>13410</v>
      </c>
      <c r="F5647" t="s">
        <v>6245</v>
      </c>
      <c r="G5647" t="s">
        <v>9364</v>
      </c>
      <c r="H5647">
        <v>0</v>
      </c>
      <c r="I5647">
        <v>0</v>
      </c>
      <c r="J5647">
        <v>0</v>
      </c>
      <c r="K5647">
        <v>0</v>
      </c>
      <c r="L5647">
        <v>0</v>
      </c>
      <c r="M5647">
        <v>0</v>
      </c>
    </row>
    <row r="5648" spans="1:13" x14ac:dyDescent="0.2">
      <c r="A5648">
        <v>6620973</v>
      </c>
      <c r="B5648" t="s">
        <v>13408</v>
      </c>
      <c r="C5648" t="s">
        <v>16287</v>
      </c>
      <c r="D5648" t="s">
        <v>9637</v>
      </c>
      <c r="E5648" t="s">
        <v>13410</v>
      </c>
      <c r="F5648" t="s">
        <v>6245</v>
      </c>
      <c r="G5648" t="s">
        <v>9638</v>
      </c>
      <c r="H5648">
        <v>0</v>
      </c>
      <c r="I5648">
        <v>0</v>
      </c>
      <c r="J5648">
        <v>0</v>
      </c>
      <c r="K5648">
        <v>0</v>
      </c>
      <c r="L5648">
        <v>0</v>
      </c>
      <c r="M5648">
        <v>0</v>
      </c>
    </row>
    <row r="5649" spans="1:13" x14ac:dyDescent="0.2">
      <c r="A5649">
        <v>6638006</v>
      </c>
      <c r="B5649" t="s">
        <v>13408</v>
      </c>
      <c r="C5649" t="s">
        <v>16287</v>
      </c>
      <c r="D5649" t="s">
        <v>16598</v>
      </c>
      <c r="E5649" t="s">
        <v>13410</v>
      </c>
      <c r="F5649" t="s">
        <v>6245</v>
      </c>
      <c r="G5649" t="s">
        <v>16599</v>
      </c>
      <c r="H5649">
        <v>0</v>
      </c>
      <c r="I5649">
        <v>0</v>
      </c>
      <c r="J5649">
        <v>1</v>
      </c>
      <c r="K5649">
        <v>0</v>
      </c>
      <c r="L5649">
        <v>0</v>
      </c>
      <c r="M5649">
        <v>0</v>
      </c>
    </row>
    <row r="5650" spans="1:13" x14ac:dyDescent="0.2">
      <c r="A5650">
        <v>6620046</v>
      </c>
      <c r="B5650" t="s">
        <v>13408</v>
      </c>
      <c r="C5650" t="s">
        <v>16287</v>
      </c>
      <c r="D5650" t="s">
        <v>14076</v>
      </c>
      <c r="E5650" t="s">
        <v>13410</v>
      </c>
      <c r="F5650" t="s">
        <v>6245</v>
      </c>
      <c r="G5650" t="s">
        <v>14077</v>
      </c>
      <c r="H5650">
        <v>0</v>
      </c>
      <c r="I5650">
        <v>0</v>
      </c>
      <c r="J5650">
        <v>0</v>
      </c>
      <c r="K5650">
        <v>0</v>
      </c>
      <c r="L5650">
        <v>0</v>
      </c>
      <c r="M5650">
        <v>0</v>
      </c>
    </row>
    <row r="5651" spans="1:13" x14ac:dyDescent="0.2">
      <c r="A5651">
        <v>6620853</v>
      </c>
      <c r="B5651" t="s">
        <v>13408</v>
      </c>
      <c r="C5651" t="s">
        <v>16287</v>
      </c>
      <c r="D5651" t="s">
        <v>16600</v>
      </c>
      <c r="E5651" t="s">
        <v>13410</v>
      </c>
      <c r="F5651" t="s">
        <v>6245</v>
      </c>
      <c r="G5651" t="s">
        <v>16601</v>
      </c>
      <c r="H5651">
        <v>0</v>
      </c>
      <c r="I5651">
        <v>0</v>
      </c>
      <c r="J5651">
        <v>0</v>
      </c>
      <c r="K5651">
        <v>0</v>
      </c>
      <c r="L5651">
        <v>0</v>
      </c>
      <c r="M5651">
        <v>0</v>
      </c>
    </row>
    <row r="5652" spans="1:13" x14ac:dyDescent="0.2">
      <c r="A5652">
        <v>6638012</v>
      </c>
      <c r="B5652" t="s">
        <v>13408</v>
      </c>
      <c r="C5652" t="s">
        <v>16287</v>
      </c>
      <c r="D5652" t="s">
        <v>9855</v>
      </c>
      <c r="E5652" t="s">
        <v>13410</v>
      </c>
      <c r="F5652" t="s">
        <v>6245</v>
      </c>
      <c r="G5652" t="s">
        <v>9856</v>
      </c>
      <c r="H5652">
        <v>0</v>
      </c>
      <c r="I5652">
        <v>0</v>
      </c>
      <c r="J5652">
        <v>0</v>
      </c>
      <c r="K5652">
        <v>0</v>
      </c>
      <c r="L5652">
        <v>0</v>
      </c>
      <c r="M5652">
        <v>0</v>
      </c>
    </row>
    <row r="5653" spans="1:13" x14ac:dyDescent="0.2">
      <c r="A5653">
        <v>6638244</v>
      </c>
      <c r="B5653" t="s">
        <v>13408</v>
      </c>
      <c r="C5653" t="s">
        <v>16287</v>
      </c>
      <c r="D5653" t="s">
        <v>16602</v>
      </c>
      <c r="E5653" t="s">
        <v>13410</v>
      </c>
      <c r="F5653" t="s">
        <v>6245</v>
      </c>
      <c r="G5653" t="s">
        <v>16603</v>
      </c>
      <c r="H5653">
        <v>0</v>
      </c>
      <c r="I5653">
        <v>0</v>
      </c>
      <c r="J5653">
        <v>0</v>
      </c>
      <c r="K5653">
        <v>0</v>
      </c>
      <c r="L5653">
        <v>0</v>
      </c>
      <c r="M5653">
        <v>0</v>
      </c>
    </row>
    <row r="5654" spans="1:13" x14ac:dyDescent="0.2">
      <c r="A5654">
        <v>6638242</v>
      </c>
      <c r="B5654" t="s">
        <v>13408</v>
      </c>
      <c r="C5654" t="s">
        <v>16287</v>
      </c>
      <c r="D5654" t="s">
        <v>16604</v>
      </c>
      <c r="E5654" t="s">
        <v>13410</v>
      </c>
      <c r="F5654" t="s">
        <v>6245</v>
      </c>
      <c r="G5654" t="s">
        <v>16605</v>
      </c>
      <c r="H5654">
        <v>0</v>
      </c>
      <c r="I5654">
        <v>0</v>
      </c>
      <c r="J5654">
        <v>0</v>
      </c>
      <c r="K5654">
        <v>0</v>
      </c>
      <c r="L5654">
        <v>0</v>
      </c>
      <c r="M5654">
        <v>0</v>
      </c>
    </row>
    <row r="5655" spans="1:13" x14ac:dyDescent="0.2">
      <c r="A5655">
        <v>6638247</v>
      </c>
      <c r="B5655" t="s">
        <v>13408</v>
      </c>
      <c r="C5655" t="s">
        <v>16287</v>
      </c>
      <c r="D5655" t="s">
        <v>16606</v>
      </c>
      <c r="E5655" t="s">
        <v>13410</v>
      </c>
      <c r="F5655" t="s">
        <v>6245</v>
      </c>
      <c r="G5655" t="s">
        <v>16607</v>
      </c>
      <c r="H5655">
        <v>0</v>
      </c>
      <c r="I5655">
        <v>0</v>
      </c>
      <c r="J5655">
        <v>0</v>
      </c>
      <c r="K5655">
        <v>0</v>
      </c>
      <c r="L5655">
        <v>0</v>
      </c>
      <c r="M5655">
        <v>0</v>
      </c>
    </row>
    <row r="5656" spans="1:13" x14ac:dyDescent="0.2">
      <c r="A5656">
        <v>6638243</v>
      </c>
      <c r="B5656" t="s">
        <v>13408</v>
      </c>
      <c r="C5656" t="s">
        <v>16287</v>
      </c>
      <c r="D5656" t="s">
        <v>16608</v>
      </c>
      <c r="E5656" t="s">
        <v>13410</v>
      </c>
      <c r="F5656" t="s">
        <v>6245</v>
      </c>
      <c r="G5656" t="s">
        <v>16609</v>
      </c>
      <c r="H5656">
        <v>0</v>
      </c>
      <c r="I5656">
        <v>0</v>
      </c>
      <c r="J5656">
        <v>0</v>
      </c>
      <c r="K5656">
        <v>0</v>
      </c>
      <c r="L5656">
        <v>0</v>
      </c>
      <c r="M5656">
        <v>0</v>
      </c>
    </row>
    <row r="5657" spans="1:13" x14ac:dyDescent="0.2">
      <c r="A5657">
        <v>6638241</v>
      </c>
      <c r="B5657" t="s">
        <v>13408</v>
      </c>
      <c r="C5657" t="s">
        <v>16287</v>
      </c>
      <c r="D5657" t="s">
        <v>16610</v>
      </c>
      <c r="E5657" t="s">
        <v>13410</v>
      </c>
      <c r="F5657" t="s">
        <v>6245</v>
      </c>
      <c r="G5657" t="s">
        <v>16611</v>
      </c>
      <c r="H5657">
        <v>0</v>
      </c>
      <c r="I5657">
        <v>0</v>
      </c>
      <c r="J5657">
        <v>0</v>
      </c>
      <c r="K5657">
        <v>0</v>
      </c>
      <c r="L5657">
        <v>0</v>
      </c>
      <c r="M5657">
        <v>0</v>
      </c>
    </row>
    <row r="5658" spans="1:13" x14ac:dyDescent="0.2">
      <c r="A5658">
        <v>6638245</v>
      </c>
      <c r="B5658" t="s">
        <v>13408</v>
      </c>
      <c r="C5658" t="s">
        <v>16287</v>
      </c>
      <c r="D5658" t="s">
        <v>16612</v>
      </c>
      <c r="E5658" t="s">
        <v>13410</v>
      </c>
      <c r="F5658" t="s">
        <v>6245</v>
      </c>
      <c r="G5658" t="s">
        <v>16613</v>
      </c>
      <c r="H5658">
        <v>0</v>
      </c>
      <c r="I5658">
        <v>0</v>
      </c>
      <c r="J5658">
        <v>0</v>
      </c>
      <c r="K5658">
        <v>0</v>
      </c>
      <c r="L5658">
        <v>0</v>
      </c>
      <c r="M5658">
        <v>0</v>
      </c>
    </row>
    <row r="5659" spans="1:13" x14ac:dyDescent="0.2">
      <c r="A5659">
        <v>6638234</v>
      </c>
      <c r="B5659" t="s">
        <v>13408</v>
      </c>
      <c r="C5659" t="s">
        <v>16287</v>
      </c>
      <c r="D5659" t="s">
        <v>16614</v>
      </c>
      <c r="E5659" t="s">
        <v>13410</v>
      </c>
      <c r="F5659" t="s">
        <v>6245</v>
      </c>
      <c r="G5659" t="s">
        <v>16615</v>
      </c>
      <c r="H5659">
        <v>0</v>
      </c>
      <c r="I5659">
        <v>0</v>
      </c>
      <c r="J5659">
        <v>0</v>
      </c>
      <c r="K5659">
        <v>0</v>
      </c>
      <c r="L5659">
        <v>0</v>
      </c>
      <c r="M5659">
        <v>0</v>
      </c>
    </row>
    <row r="5660" spans="1:13" x14ac:dyDescent="0.2">
      <c r="A5660">
        <v>6638231</v>
      </c>
      <c r="B5660" t="s">
        <v>13408</v>
      </c>
      <c r="C5660" t="s">
        <v>16287</v>
      </c>
      <c r="D5660" t="s">
        <v>16616</v>
      </c>
      <c r="E5660" t="s">
        <v>13410</v>
      </c>
      <c r="F5660" t="s">
        <v>6245</v>
      </c>
      <c r="G5660" t="s">
        <v>16617</v>
      </c>
      <c r="H5660">
        <v>0</v>
      </c>
      <c r="I5660">
        <v>0</v>
      </c>
      <c r="J5660">
        <v>0</v>
      </c>
      <c r="K5660">
        <v>0</v>
      </c>
      <c r="L5660">
        <v>0</v>
      </c>
      <c r="M5660">
        <v>0</v>
      </c>
    </row>
    <row r="5661" spans="1:13" x14ac:dyDescent="0.2">
      <c r="A5661">
        <v>6638246</v>
      </c>
      <c r="B5661" t="s">
        <v>13408</v>
      </c>
      <c r="C5661" t="s">
        <v>16287</v>
      </c>
      <c r="D5661" t="s">
        <v>16618</v>
      </c>
      <c r="E5661" t="s">
        <v>13410</v>
      </c>
      <c r="F5661" t="s">
        <v>6245</v>
      </c>
      <c r="G5661" t="s">
        <v>16619</v>
      </c>
      <c r="H5661">
        <v>0</v>
      </c>
      <c r="I5661">
        <v>0</v>
      </c>
      <c r="J5661">
        <v>0</v>
      </c>
      <c r="K5661">
        <v>0</v>
      </c>
      <c r="L5661">
        <v>0</v>
      </c>
      <c r="M5661">
        <v>0</v>
      </c>
    </row>
    <row r="5662" spans="1:13" x14ac:dyDescent="0.2">
      <c r="A5662">
        <v>6638232</v>
      </c>
      <c r="B5662" t="s">
        <v>13408</v>
      </c>
      <c r="C5662" t="s">
        <v>16287</v>
      </c>
      <c r="D5662" t="s">
        <v>16620</v>
      </c>
      <c r="E5662" t="s">
        <v>13410</v>
      </c>
      <c r="F5662" t="s">
        <v>6245</v>
      </c>
      <c r="G5662" t="s">
        <v>16621</v>
      </c>
      <c r="H5662">
        <v>0</v>
      </c>
      <c r="I5662">
        <v>0</v>
      </c>
      <c r="J5662">
        <v>0</v>
      </c>
      <c r="K5662">
        <v>0</v>
      </c>
      <c r="L5662">
        <v>0</v>
      </c>
      <c r="M5662">
        <v>0</v>
      </c>
    </row>
    <row r="5663" spans="1:13" x14ac:dyDescent="0.2">
      <c r="A5663">
        <v>6638233</v>
      </c>
      <c r="B5663" t="s">
        <v>13408</v>
      </c>
      <c r="C5663" t="s">
        <v>16287</v>
      </c>
      <c r="D5663" t="s">
        <v>16622</v>
      </c>
      <c r="E5663" t="s">
        <v>13410</v>
      </c>
      <c r="F5663" t="s">
        <v>6245</v>
      </c>
      <c r="G5663" t="s">
        <v>16623</v>
      </c>
      <c r="H5663">
        <v>0</v>
      </c>
      <c r="I5663">
        <v>0</v>
      </c>
      <c r="J5663">
        <v>0</v>
      </c>
      <c r="K5663">
        <v>0</v>
      </c>
      <c r="L5663">
        <v>0</v>
      </c>
      <c r="M5663">
        <v>0</v>
      </c>
    </row>
    <row r="5664" spans="1:13" x14ac:dyDescent="0.2">
      <c r="A5664">
        <v>6638104</v>
      </c>
      <c r="B5664" t="s">
        <v>13408</v>
      </c>
      <c r="C5664" t="s">
        <v>16287</v>
      </c>
      <c r="D5664" t="s">
        <v>9512</v>
      </c>
      <c r="E5664" t="s">
        <v>13410</v>
      </c>
      <c r="F5664" t="s">
        <v>6245</v>
      </c>
      <c r="G5664" t="s">
        <v>9513</v>
      </c>
      <c r="H5664">
        <v>0</v>
      </c>
      <c r="I5664">
        <v>0</v>
      </c>
      <c r="J5664">
        <v>0</v>
      </c>
      <c r="K5664">
        <v>0</v>
      </c>
      <c r="L5664">
        <v>0</v>
      </c>
      <c r="M5664">
        <v>0</v>
      </c>
    </row>
    <row r="5665" spans="1:13" x14ac:dyDescent="0.2">
      <c r="A5665">
        <v>6620043</v>
      </c>
      <c r="B5665" t="s">
        <v>13408</v>
      </c>
      <c r="C5665" t="s">
        <v>16287</v>
      </c>
      <c r="D5665" t="s">
        <v>8843</v>
      </c>
      <c r="E5665" t="s">
        <v>13410</v>
      </c>
      <c r="F5665" t="s">
        <v>6245</v>
      </c>
      <c r="G5665" t="s">
        <v>8844</v>
      </c>
      <c r="H5665">
        <v>0</v>
      </c>
      <c r="I5665">
        <v>0</v>
      </c>
      <c r="J5665">
        <v>0</v>
      </c>
      <c r="K5665">
        <v>0</v>
      </c>
      <c r="L5665">
        <v>0</v>
      </c>
      <c r="M5665">
        <v>0</v>
      </c>
    </row>
    <row r="5666" spans="1:13" x14ac:dyDescent="0.2">
      <c r="A5666">
        <v>6638121</v>
      </c>
      <c r="B5666" t="s">
        <v>13408</v>
      </c>
      <c r="C5666" t="s">
        <v>16287</v>
      </c>
      <c r="D5666" t="s">
        <v>16624</v>
      </c>
      <c r="E5666" t="s">
        <v>13410</v>
      </c>
      <c r="F5666" t="s">
        <v>6245</v>
      </c>
      <c r="G5666" t="s">
        <v>16625</v>
      </c>
      <c r="H5666">
        <v>0</v>
      </c>
      <c r="I5666">
        <v>0</v>
      </c>
      <c r="J5666">
        <v>0</v>
      </c>
      <c r="K5666">
        <v>0</v>
      </c>
      <c r="L5666">
        <v>0</v>
      </c>
      <c r="M5666">
        <v>0</v>
      </c>
    </row>
    <row r="5667" spans="1:13" x14ac:dyDescent="0.2">
      <c r="A5667">
        <v>6620916</v>
      </c>
      <c r="B5667" t="s">
        <v>13408</v>
      </c>
      <c r="C5667" t="s">
        <v>16287</v>
      </c>
      <c r="D5667" t="s">
        <v>16626</v>
      </c>
      <c r="E5667" t="s">
        <v>13410</v>
      </c>
      <c r="F5667" t="s">
        <v>6245</v>
      </c>
      <c r="G5667" t="s">
        <v>16627</v>
      </c>
      <c r="H5667">
        <v>0</v>
      </c>
      <c r="I5667">
        <v>0</v>
      </c>
      <c r="J5667">
        <v>0</v>
      </c>
      <c r="K5667">
        <v>0</v>
      </c>
      <c r="L5667">
        <v>0</v>
      </c>
      <c r="M5667">
        <v>0</v>
      </c>
    </row>
    <row r="5668" spans="1:13" x14ac:dyDescent="0.2">
      <c r="A5668">
        <v>6620065</v>
      </c>
      <c r="B5668" t="s">
        <v>13408</v>
      </c>
      <c r="C5668" t="s">
        <v>16287</v>
      </c>
      <c r="D5668" t="s">
        <v>16628</v>
      </c>
      <c r="E5668" t="s">
        <v>13410</v>
      </c>
      <c r="F5668" t="s">
        <v>6245</v>
      </c>
      <c r="G5668" t="s">
        <v>16629</v>
      </c>
      <c r="H5668">
        <v>0</v>
      </c>
      <c r="I5668">
        <v>0</v>
      </c>
      <c r="J5668">
        <v>0</v>
      </c>
      <c r="K5668">
        <v>0</v>
      </c>
      <c r="L5668">
        <v>0</v>
      </c>
      <c r="M5668">
        <v>0</v>
      </c>
    </row>
    <row r="5669" spans="1:13" x14ac:dyDescent="0.2">
      <c r="A5669">
        <v>6638105</v>
      </c>
      <c r="B5669" t="s">
        <v>13408</v>
      </c>
      <c r="C5669" t="s">
        <v>16287</v>
      </c>
      <c r="D5669" t="s">
        <v>14095</v>
      </c>
      <c r="E5669" t="s">
        <v>13410</v>
      </c>
      <c r="F5669" t="s">
        <v>6245</v>
      </c>
      <c r="G5669" t="s">
        <v>14096</v>
      </c>
      <c r="H5669">
        <v>0</v>
      </c>
      <c r="I5669">
        <v>0</v>
      </c>
      <c r="J5669">
        <v>0</v>
      </c>
      <c r="K5669">
        <v>0</v>
      </c>
      <c r="L5669">
        <v>0</v>
      </c>
      <c r="M5669">
        <v>0</v>
      </c>
    </row>
    <row r="5670" spans="1:13" x14ac:dyDescent="0.2">
      <c r="A5670">
        <v>6620851</v>
      </c>
      <c r="B5670" t="s">
        <v>13408</v>
      </c>
      <c r="C5670" t="s">
        <v>16287</v>
      </c>
      <c r="D5670" t="s">
        <v>16630</v>
      </c>
      <c r="E5670" t="s">
        <v>13410</v>
      </c>
      <c r="F5670" t="s">
        <v>6245</v>
      </c>
      <c r="G5670" t="s">
        <v>16631</v>
      </c>
      <c r="H5670">
        <v>0</v>
      </c>
      <c r="I5670">
        <v>0</v>
      </c>
      <c r="J5670">
        <v>0</v>
      </c>
      <c r="K5670">
        <v>0</v>
      </c>
      <c r="L5670">
        <v>0</v>
      </c>
      <c r="M5670">
        <v>0</v>
      </c>
    </row>
    <row r="5671" spans="1:13" x14ac:dyDescent="0.2">
      <c r="A5671">
        <v>6620852</v>
      </c>
      <c r="B5671" t="s">
        <v>13408</v>
      </c>
      <c r="C5671" t="s">
        <v>16287</v>
      </c>
      <c r="D5671" t="s">
        <v>16632</v>
      </c>
      <c r="E5671" t="s">
        <v>13410</v>
      </c>
      <c r="F5671" t="s">
        <v>6245</v>
      </c>
      <c r="G5671" t="s">
        <v>16633</v>
      </c>
      <c r="H5671">
        <v>0</v>
      </c>
      <c r="I5671">
        <v>0</v>
      </c>
      <c r="J5671">
        <v>0</v>
      </c>
      <c r="K5671">
        <v>0</v>
      </c>
      <c r="L5671">
        <v>0</v>
      </c>
      <c r="M5671">
        <v>0</v>
      </c>
    </row>
    <row r="5672" spans="1:13" x14ac:dyDescent="0.2">
      <c r="A5672">
        <v>6620952</v>
      </c>
      <c r="B5672" t="s">
        <v>13408</v>
      </c>
      <c r="C5672" t="s">
        <v>16287</v>
      </c>
      <c r="D5672" t="s">
        <v>15958</v>
      </c>
      <c r="E5672" t="s">
        <v>13410</v>
      </c>
      <c r="F5672" t="s">
        <v>6245</v>
      </c>
      <c r="G5672" t="s">
        <v>15959</v>
      </c>
      <c r="H5672">
        <v>0</v>
      </c>
      <c r="I5672">
        <v>0</v>
      </c>
      <c r="J5672">
        <v>0</v>
      </c>
      <c r="K5672">
        <v>0</v>
      </c>
      <c r="L5672">
        <v>0</v>
      </c>
      <c r="M5672">
        <v>0</v>
      </c>
    </row>
    <row r="5673" spans="1:13" x14ac:dyDescent="0.2">
      <c r="A5673">
        <v>6620857</v>
      </c>
      <c r="B5673" t="s">
        <v>13408</v>
      </c>
      <c r="C5673" t="s">
        <v>16287</v>
      </c>
      <c r="D5673" t="s">
        <v>16634</v>
      </c>
      <c r="E5673" t="s">
        <v>13410</v>
      </c>
      <c r="F5673" t="s">
        <v>6245</v>
      </c>
      <c r="G5673" t="s">
        <v>16635</v>
      </c>
      <c r="H5673">
        <v>0</v>
      </c>
      <c r="I5673">
        <v>0</v>
      </c>
      <c r="J5673">
        <v>0</v>
      </c>
      <c r="K5673">
        <v>0</v>
      </c>
      <c r="L5673">
        <v>0</v>
      </c>
      <c r="M5673">
        <v>0</v>
      </c>
    </row>
    <row r="5674" spans="1:13" x14ac:dyDescent="0.2">
      <c r="A5674">
        <v>6620868</v>
      </c>
      <c r="B5674" t="s">
        <v>13408</v>
      </c>
      <c r="C5674" t="s">
        <v>16287</v>
      </c>
      <c r="D5674" t="s">
        <v>16636</v>
      </c>
      <c r="E5674" t="s">
        <v>13410</v>
      </c>
      <c r="F5674" t="s">
        <v>6245</v>
      </c>
      <c r="G5674" t="s">
        <v>16637</v>
      </c>
      <c r="H5674">
        <v>0</v>
      </c>
      <c r="I5674">
        <v>0</v>
      </c>
      <c r="J5674">
        <v>0</v>
      </c>
      <c r="K5674">
        <v>0</v>
      </c>
      <c r="L5674">
        <v>0</v>
      </c>
      <c r="M5674">
        <v>0</v>
      </c>
    </row>
    <row r="5675" spans="1:13" x14ac:dyDescent="0.2">
      <c r="A5675">
        <v>6620955</v>
      </c>
      <c r="B5675" t="s">
        <v>13408</v>
      </c>
      <c r="C5675" t="s">
        <v>16287</v>
      </c>
      <c r="D5675" t="s">
        <v>16638</v>
      </c>
      <c r="E5675" t="s">
        <v>13410</v>
      </c>
      <c r="F5675" t="s">
        <v>6245</v>
      </c>
      <c r="G5675" t="s">
        <v>16639</v>
      </c>
      <c r="H5675">
        <v>0</v>
      </c>
      <c r="I5675">
        <v>0</v>
      </c>
      <c r="J5675">
        <v>0</v>
      </c>
      <c r="K5675">
        <v>0</v>
      </c>
      <c r="L5675">
        <v>0</v>
      </c>
      <c r="M5675">
        <v>0</v>
      </c>
    </row>
    <row r="5676" spans="1:13" x14ac:dyDescent="0.2">
      <c r="A5676">
        <v>6638034</v>
      </c>
      <c r="B5676" t="s">
        <v>13408</v>
      </c>
      <c r="C5676" t="s">
        <v>16287</v>
      </c>
      <c r="D5676" t="s">
        <v>13934</v>
      </c>
      <c r="E5676" t="s">
        <v>13410</v>
      </c>
      <c r="F5676" t="s">
        <v>6245</v>
      </c>
      <c r="G5676" t="s">
        <v>13935</v>
      </c>
      <c r="H5676">
        <v>0</v>
      </c>
      <c r="I5676">
        <v>0</v>
      </c>
      <c r="J5676">
        <v>0</v>
      </c>
      <c r="K5676">
        <v>0</v>
      </c>
      <c r="L5676">
        <v>0</v>
      </c>
      <c r="M5676">
        <v>0</v>
      </c>
    </row>
    <row r="5677" spans="1:13" x14ac:dyDescent="0.2">
      <c r="A5677">
        <v>6691147</v>
      </c>
      <c r="B5677" t="s">
        <v>13408</v>
      </c>
      <c r="C5677" t="s">
        <v>16287</v>
      </c>
      <c r="D5677" t="s">
        <v>16640</v>
      </c>
      <c r="E5677" t="s">
        <v>13410</v>
      </c>
      <c r="F5677" t="s">
        <v>6245</v>
      </c>
      <c r="G5677" t="s">
        <v>16641</v>
      </c>
      <c r="H5677">
        <v>0</v>
      </c>
      <c r="I5677">
        <v>0</v>
      </c>
      <c r="J5677">
        <v>1</v>
      </c>
      <c r="K5677">
        <v>0</v>
      </c>
      <c r="L5677">
        <v>0</v>
      </c>
      <c r="M5677">
        <v>0</v>
      </c>
    </row>
    <row r="5678" spans="1:13" x14ac:dyDescent="0.2">
      <c r="A5678">
        <v>6691149</v>
      </c>
      <c r="B5678" t="s">
        <v>13408</v>
      </c>
      <c r="C5678" t="s">
        <v>16287</v>
      </c>
      <c r="D5678" t="s">
        <v>16642</v>
      </c>
      <c r="E5678" t="s">
        <v>13410</v>
      </c>
      <c r="F5678" t="s">
        <v>6245</v>
      </c>
      <c r="G5678" t="s">
        <v>16643</v>
      </c>
      <c r="H5678">
        <v>0</v>
      </c>
      <c r="I5678">
        <v>0</v>
      </c>
      <c r="J5678">
        <v>0</v>
      </c>
      <c r="K5678">
        <v>0</v>
      </c>
      <c r="L5678">
        <v>0</v>
      </c>
      <c r="M5678">
        <v>0</v>
      </c>
    </row>
    <row r="5679" spans="1:13" x14ac:dyDescent="0.2">
      <c r="A5679">
        <v>6691143</v>
      </c>
      <c r="B5679" t="s">
        <v>13408</v>
      </c>
      <c r="C5679" t="s">
        <v>16287</v>
      </c>
      <c r="D5679" t="s">
        <v>16644</v>
      </c>
      <c r="E5679" t="s">
        <v>13410</v>
      </c>
      <c r="F5679" t="s">
        <v>6245</v>
      </c>
      <c r="G5679" t="s">
        <v>16645</v>
      </c>
      <c r="H5679">
        <v>0</v>
      </c>
      <c r="I5679">
        <v>0</v>
      </c>
      <c r="J5679">
        <v>0</v>
      </c>
      <c r="K5679">
        <v>0</v>
      </c>
      <c r="L5679">
        <v>0</v>
      </c>
      <c r="M5679">
        <v>0</v>
      </c>
    </row>
    <row r="5680" spans="1:13" x14ac:dyDescent="0.2">
      <c r="A5680">
        <v>6691136</v>
      </c>
      <c r="B5680" t="s">
        <v>13408</v>
      </c>
      <c r="C5680" t="s">
        <v>16287</v>
      </c>
      <c r="D5680" t="s">
        <v>16646</v>
      </c>
      <c r="E5680" t="s">
        <v>13410</v>
      </c>
      <c r="F5680" t="s">
        <v>6245</v>
      </c>
      <c r="G5680" t="s">
        <v>16647</v>
      </c>
      <c r="H5680">
        <v>0</v>
      </c>
      <c r="I5680">
        <v>0</v>
      </c>
      <c r="J5680">
        <v>0</v>
      </c>
      <c r="K5680">
        <v>0</v>
      </c>
      <c r="L5680">
        <v>0</v>
      </c>
      <c r="M5680">
        <v>0</v>
      </c>
    </row>
    <row r="5681" spans="1:13" x14ac:dyDescent="0.2">
      <c r="A5681">
        <v>6691146</v>
      </c>
      <c r="B5681" t="s">
        <v>13408</v>
      </c>
      <c r="C5681" t="s">
        <v>16287</v>
      </c>
      <c r="D5681" t="s">
        <v>16648</v>
      </c>
      <c r="E5681" t="s">
        <v>13410</v>
      </c>
      <c r="F5681" t="s">
        <v>6245</v>
      </c>
      <c r="G5681" t="s">
        <v>16649</v>
      </c>
      <c r="H5681">
        <v>0</v>
      </c>
      <c r="I5681">
        <v>0</v>
      </c>
      <c r="J5681">
        <v>1</v>
      </c>
      <c r="K5681">
        <v>0</v>
      </c>
      <c r="L5681">
        <v>0</v>
      </c>
      <c r="M5681">
        <v>0</v>
      </c>
    </row>
    <row r="5682" spans="1:13" x14ac:dyDescent="0.2">
      <c r="A5682">
        <v>6691142</v>
      </c>
      <c r="B5682" t="s">
        <v>13408</v>
      </c>
      <c r="C5682" t="s">
        <v>16287</v>
      </c>
      <c r="D5682" t="s">
        <v>16650</v>
      </c>
      <c r="E5682" t="s">
        <v>13410</v>
      </c>
      <c r="F5682" t="s">
        <v>6245</v>
      </c>
      <c r="G5682" t="s">
        <v>16651</v>
      </c>
      <c r="H5682">
        <v>0</v>
      </c>
      <c r="I5682">
        <v>0</v>
      </c>
      <c r="J5682">
        <v>0</v>
      </c>
      <c r="K5682">
        <v>0</v>
      </c>
      <c r="L5682">
        <v>0</v>
      </c>
      <c r="M5682">
        <v>0</v>
      </c>
    </row>
    <row r="5683" spans="1:13" x14ac:dyDescent="0.2">
      <c r="A5683">
        <v>6691144</v>
      </c>
      <c r="B5683" t="s">
        <v>13408</v>
      </c>
      <c r="C5683" t="s">
        <v>16287</v>
      </c>
      <c r="D5683" t="s">
        <v>16652</v>
      </c>
      <c r="E5683" t="s">
        <v>13410</v>
      </c>
      <c r="F5683" t="s">
        <v>6245</v>
      </c>
      <c r="G5683" t="s">
        <v>16653</v>
      </c>
      <c r="H5683">
        <v>0</v>
      </c>
      <c r="I5683">
        <v>0</v>
      </c>
      <c r="J5683">
        <v>0</v>
      </c>
      <c r="K5683">
        <v>0</v>
      </c>
      <c r="L5683">
        <v>0</v>
      </c>
      <c r="M5683">
        <v>0</v>
      </c>
    </row>
    <row r="5684" spans="1:13" x14ac:dyDescent="0.2">
      <c r="A5684">
        <v>6691148</v>
      </c>
      <c r="B5684" t="s">
        <v>13408</v>
      </c>
      <c r="C5684" t="s">
        <v>16287</v>
      </c>
      <c r="D5684" t="s">
        <v>16654</v>
      </c>
      <c r="E5684" t="s">
        <v>13410</v>
      </c>
      <c r="F5684" t="s">
        <v>6245</v>
      </c>
      <c r="G5684" t="s">
        <v>16655</v>
      </c>
      <c r="H5684">
        <v>0</v>
      </c>
      <c r="I5684">
        <v>0</v>
      </c>
      <c r="J5684">
        <v>0</v>
      </c>
      <c r="K5684">
        <v>0</v>
      </c>
      <c r="L5684">
        <v>0</v>
      </c>
      <c r="M5684">
        <v>0</v>
      </c>
    </row>
    <row r="5685" spans="1:13" x14ac:dyDescent="0.2">
      <c r="A5685">
        <v>6691145</v>
      </c>
      <c r="B5685" t="s">
        <v>13408</v>
      </c>
      <c r="C5685" t="s">
        <v>16287</v>
      </c>
      <c r="D5685" t="s">
        <v>16656</v>
      </c>
      <c r="E5685" t="s">
        <v>13410</v>
      </c>
      <c r="F5685" t="s">
        <v>6245</v>
      </c>
      <c r="G5685" t="s">
        <v>16657</v>
      </c>
      <c r="H5685">
        <v>0</v>
      </c>
      <c r="I5685">
        <v>0</v>
      </c>
      <c r="J5685">
        <v>0</v>
      </c>
      <c r="K5685">
        <v>0</v>
      </c>
      <c r="L5685">
        <v>0</v>
      </c>
      <c r="M5685">
        <v>0</v>
      </c>
    </row>
    <row r="5686" spans="1:13" x14ac:dyDescent="0.2">
      <c r="A5686">
        <v>6691132</v>
      </c>
      <c r="B5686" t="s">
        <v>13408</v>
      </c>
      <c r="C5686" t="s">
        <v>16287</v>
      </c>
      <c r="D5686" t="s">
        <v>16658</v>
      </c>
      <c r="E5686" t="s">
        <v>13410</v>
      </c>
      <c r="F5686" t="s">
        <v>6245</v>
      </c>
      <c r="G5686" t="s">
        <v>16659</v>
      </c>
      <c r="H5686">
        <v>0</v>
      </c>
      <c r="I5686">
        <v>0</v>
      </c>
      <c r="J5686">
        <v>1</v>
      </c>
      <c r="K5686">
        <v>0</v>
      </c>
      <c r="L5686">
        <v>0</v>
      </c>
      <c r="M5686">
        <v>0</v>
      </c>
    </row>
    <row r="5687" spans="1:13" x14ac:dyDescent="0.2">
      <c r="A5687">
        <v>6691162</v>
      </c>
      <c r="B5687" t="s">
        <v>13408</v>
      </c>
      <c r="C5687" t="s">
        <v>16287</v>
      </c>
      <c r="D5687" t="s">
        <v>16660</v>
      </c>
      <c r="E5687" t="s">
        <v>13410</v>
      </c>
      <c r="F5687" t="s">
        <v>6245</v>
      </c>
      <c r="G5687" t="s">
        <v>16661</v>
      </c>
      <c r="H5687">
        <v>0</v>
      </c>
      <c r="I5687">
        <v>0</v>
      </c>
      <c r="J5687">
        <v>0</v>
      </c>
      <c r="K5687">
        <v>0</v>
      </c>
      <c r="L5687">
        <v>0</v>
      </c>
      <c r="M5687">
        <v>0</v>
      </c>
    </row>
    <row r="5688" spans="1:13" x14ac:dyDescent="0.2">
      <c r="A5688">
        <v>6691134</v>
      </c>
      <c r="B5688" t="s">
        <v>13408</v>
      </c>
      <c r="C5688" t="s">
        <v>16287</v>
      </c>
      <c r="D5688" t="s">
        <v>16662</v>
      </c>
      <c r="E5688" t="s">
        <v>13410</v>
      </c>
      <c r="F5688" t="s">
        <v>6245</v>
      </c>
      <c r="G5688" t="s">
        <v>16663</v>
      </c>
      <c r="H5688">
        <v>0</v>
      </c>
      <c r="I5688">
        <v>0</v>
      </c>
      <c r="J5688">
        <v>0</v>
      </c>
      <c r="K5688">
        <v>0</v>
      </c>
      <c r="L5688">
        <v>0</v>
      </c>
      <c r="M5688">
        <v>0</v>
      </c>
    </row>
    <row r="5689" spans="1:13" x14ac:dyDescent="0.2">
      <c r="A5689">
        <v>6620024</v>
      </c>
      <c r="B5689" t="s">
        <v>13408</v>
      </c>
      <c r="C5689" t="s">
        <v>16287</v>
      </c>
      <c r="D5689" t="s">
        <v>16664</v>
      </c>
      <c r="E5689" t="s">
        <v>13410</v>
      </c>
      <c r="F5689" t="s">
        <v>6245</v>
      </c>
      <c r="G5689" t="s">
        <v>16665</v>
      </c>
      <c r="H5689">
        <v>0</v>
      </c>
      <c r="I5689">
        <v>0</v>
      </c>
      <c r="J5689">
        <v>0</v>
      </c>
      <c r="K5689">
        <v>0</v>
      </c>
      <c r="L5689">
        <v>0</v>
      </c>
      <c r="M5689">
        <v>0</v>
      </c>
    </row>
    <row r="5690" spans="1:13" x14ac:dyDescent="0.2">
      <c r="A5690">
        <v>6691103</v>
      </c>
      <c r="B5690" t="s">
        <v>13408</v>
      </c>
      <c r="C5690" t="s">
        <v>16287</v>
      </c>
      <c r="D5690" t="s">
        <v>16666</v>
      </c>
      <c r="E5690" t="s">
        <v>13410</v>
      </c>
      <c r="F5690" t="s">
        <v>6245</v>
      </c>
      <c r="G5690" t="s">
        <v>16667</v>
      </c>
      <c r="H5690">
        <v>0</v>
      </c>
      <c r="I5690">
        <v>0</v>
      </c>
      <c r="J5690">
        <v>0</v>
      </c>
      <c r="K5690">
        <v>0</v>
      </c>
      <c r="L5690">
        <v>0</v>
      </c>
      <c r="M5690">
        <v>0</v>
      </c>
    </row>
    <row r="5691" spans="1:13" x14ac:dyDescent="0.2">
      <c r="A5691">
        <v>6691111</v>
      </c>
      <c r="B5691" t="s">
        <v>13408</v>
      </c>
      <c r="C5691" t="s">
        <v>16287</v>
      </c>
      <c r="D5691" t="s">
        <v>16668</v>
      </c>
      <c r="E5691" t="s">
        <v>13410</v>
      </c>
      <c r="F5691" t="s">
        <v>6245</v>
      </c>
      <c r="G5691" t="s">
        <v>16669</v>
      </c>
      <c r="H5691">
        <v>0</v>
      </c>
      <c r="I5691">
        <v>0</v>
      </c>
      <c r="J5691">
        <v>0</v>
      </c>
      <c r="K5691">
        <v>0</v>
      </c>
      <c r="L5691">
        <v>0</v>
      </c>
      <c r="M5691">
        <v>0</v>
      </c>
    </row>
    <row r="5692" spans="1:13" x14ac:dyDescent="0.2">
      <c r="A5692">
        <v>6691102</v>
      </c>
      <c r="B5692" t="s">
        <v>13408</v>
      </c>
      <c r="C5692" t="s">
        <v>16287</v>
      </c>
      <c r="D5692" t="s">
        <v>16670</v>
      </c>
      <c r="E5692" t="s">
        <v>13410</v>
      </c>
      <c r="F5692" t="s">
        <v>6245</v>
      </c>
      <c r="G5692" t="s">
        <v>16671</v>
      </c>
      <c r="H5692">
        <v>0</v>
      </c>
      <c r="I5692">
        <v>0</v>
      </c>
      <c r="J5692">
        <v>1</v>
      </c>
      <c r="K5692">
        <v>0</v>
      </c>
      <c r="L5692">
        <v>0</v>
      </c>
      <c r="M5692">
        <v>0</v>
      </c>
    </row>
    <row r="5693" spans="1:13" x14ac:dyDescent="0.2">
      <c r="A5693">
        <v>6691104</v>
      </c>
      <c r="B5693" t="s">
        <v>13408</v>
      </c>
      <c r="C5693" t="s">
        <v>16287</v>
      </c>
      <c r="D5693" t="s">
        <v>16672</v>
      </c>
      <c r="E5693" t="s">
        <v>13410</v>
      </c>
      <c r="F5693" t="s">
        <v>6245</v>
      </c>
      <c r="G5693" t="s">
        <v>16673</v>
      </c>
      <c r="H5693">
        <v>0</v>
      </c>
      <c r="I5693">
        <v>0</v>
      </c>
      <c r="J5693">
        <v>0</v>
      </c>
      <c r="K5693">
        <v>0</v>
      </c>
      <c r="L5693">
        <v>0</v>
      </c>
      <c r="M5693">
        <v>0</v>
      </c>
    </row>
    <row r="5694" spans="1:13" x14ac:dyDescent="0.2">
      <c r="A5694">
        <v>6638184</v>
      </c>
      <c r="B5694" t="s">
        <v>13408</v>
      </c>
      <c r="C5694" t="s">
        <v>16287</v>
      </c>
      <c r="D5694" t="s">
        <v>16674</v>
      </c>
      <c r="E5694" t="s">
        <v>13410</v>
      </c>
      <c r="F5694" t="s">
        <v>6245</v>
      </c>
      <c r="G5694" t="s">
        <v>16675</v>
      </c>
      <c r="H5694">
        <v>0</v>
      </c>
      <c r="I5694">
        <v>0</v>
      </c>
      <c r="J5694">
        <v>1</v>
      </c>
      <c r="K5694">
        <v>0</v>
      </c>
      <c r="L5694">
        <v>0</v>
      </c>
      <c r="M5694">
        <v>0</v>
      </c>
    </row>
    <row r="5695" spans="1:13" x14ac:dyDescent="0.2">
      <c r="A5695">
        <v>6638142</v>
      </c>
      <c r="B5695" t="s">
        <v>13408</v>
      </c>
      <c r="C5695" t="s">
        <v>16287</v>
      </c>
      <c r="D5695" t="s">
        <v>16676</v>
      </c>
      <c r="E5695" t="s">
        <v>13410</v>
      </c>
      <c r="F5695" t="s">
        <v>6245</v>
      </c>
      <c r="G5695" t="s">
        <v>16677</v>
      </c>
      <c r="H5695">
        <v>0</v>
      </c>
      <c r="I5695">
        <v>0</v>
      </c>
      <c r="J5695">
        <v>1</v>
      </c>
      <c r="K5695">
        <v>0</v>
      </c>
      <c r="L5695">
        <v>0</v>
      </c>
      <c r="M5695">
        <v>0</v>
      </c>
    </row>
    <row r="5696" spans="1:13" x14ac:dyDescent="0.2">
      <c r="A5696">
        <v>6620038</v>
      </c>
      <c r="B5696" t="s">
        <v>13408</v>
      </c>
      <c r="C5696" t="s">
        <v>16287</v>
      </c>
      <c r="D5696" t="s">
        <v>11908</v>
      </c>
      <c r="E5696" t="s">
        <v>13410</v>
      </c>
      <c r="F5696" t="s">
        <v>6245</v>
      </c>
      <c r="G5696" t="s">
        <v>11909</v>
      </c>
      <c r="H5696">
        <v>0</v>
      </c>
      <c r="I5696">
        <v>0</v>
      </c>
      <c r="J5696">
        <v>0</v>
      </c>
      <c r="K5696">
        <v>0</v>
      </c>
      <c r="L5696">
        <v>0</v>
      </c>
      <c r="M5696">
        <v>0</v>
      </c>
    </row>
    <row r="5697" spans="1:13" x14ac:dyDescent="0.2">
      <c r="A5697">
        <v>6620814</v>
      </c>
      <c r="B5697" t="s">
        <v>13408</v>
      </c>
      <c r="C5697" t="s">
        <v>16287</v>
      </c>
      <c r="D5697" t="s">
        <v>16678</v>
      </c>
      <c r="E5697" t="s">
        <v>13410</v>
      </c>
      <c r="F5697" t="s">
        <v>6245</v>
      </c>
      <c r="G5697" t="s">
        <v>16679</v>
      </c>
      <c r="H5697">
        <v>0</v>
      </c>
      <c r="I5697">
        <v>0</v>
      </c>
      <c r="J5697">
        <v>0</v>
      </c>
      <c r="K5697">
        <v>0</v>
      </c>
      <c r="L5697">
        <v>0</v>
      </c>
      <c r="M5697">
        <v>0</v>
      </c>
    </row>
    <row r="5698" spans="1:13" x14ac:dyDescent="0.2">
      <c r="A5698">
        <v>6620815</v>
      </c>
      <c r="B5698" t="s">
        <v>13408</v>
      </c>
      <c r="C5698" t="s">
        <v>16287</v>
      </c>
      <c r="D5698" t="s">
        <v>16680</v>
      </c>
      <c r="E5698" t="s">
        <v>13410</v>
      </c>
      <c r="F5698" t="s">
        <v>6245</v>
      </c>
      <c r="G5698" t="s">
        <v>16681</v>
      </c>
      <c r="H5698">
        <v>0</v>
      </c>
      <c r="I5698">
        <v>0</v>
      </c>
      <c r="J5698">
        <v>0</v>
      </c>
      <c r="K5698">
        <v>0</v>
      </c>
      <c r="L5698">
        <v>0</v>
      </c>
      <c r="M5698">
        <v>0</v>
      </c>
    </row>
    <row r="5699" spans="1:13" x14ac:dyDescent="0.2">
      <c r="A5699">
        <v>6620811</v>
      </c>
      <c r="B5699" t="s">
        <v>13408</v>
      </c>
      <c r="C5699" t="s">
        <v>16287</v>
      </c>
      <c r="D5699" t="s">
        <v>16682</v>
      </c>
      <c r="E5699" t="s">
        <v>13410</v>
      </c>
      <c r="F5699" t="s">
        <v>6245</v>
      </c>
      <c r="G5699" t="s">
        <v>16683</v>
      </c>
      <c r="H5699">
        <v>0</v>
      </c>
      <c r="I5699">
        <v>0</v>
      </c>
      <c r="J5699">
        <v>1</v>
      </c>
      <c r="K5699">
        <v>0</v>
      </c>
      <c r="L5699">
        <v>0</v>
      </c>
      <c r="M5699">
        <v>0</v>
      </c>
    </row>
    <row r="5700" spans="1:13" x14ac:dyDescent="0.2">
      <c r="A5700">
        <v>6620034</v>
      </c>
      <c r="B5700" t="s">
        <v>13408</v>
      </c>
      <c r="C5700" t="s">
        <v>16287</v>
      </c>
      <c r="D5700" t="s">
        <v>16684</v>
      </c>
      <c r="E5700" t="s">
        <v>13410</v>
      </c>
      <c r="F5700" t="s">
        <v>6245</v>
      </c>
      <c r="G5700" t="s">
        <v>16685</v>
      </c>
      <c r="H5700">
        <v>0</v>
      </c>
      <c r="I5700">
        <v>0</v>
      </c>
      <c r="J5700">
        <v>0</v>
      </c>
      <c r="K5700">
        <v>0</v>
      </c>
      <c r="L5700">
        <v>0</v>
      </c>
      <c r="M5700">
        <v>0</v>
      </c>
    </row>
    <row r="5701" spans="1:13" x14ac:dyDescent="0.2">
      <c r="A5701">
        <v>6620934</v>
      </c>
      <c r="B5701" t="s">
        <v>13408</v>
      </c>
      <c r="C5701" t="s">
        <v>16287</v>
      </c>
      <c r="D5701" t="s">
        <v>16686</v>
      </c>
      <c r="E5701" t="s">
        <v>13410</v>
      </c>
      <c r="F5701" t="s">
        <v>6245</v>
      </c>
      <c r="G5701" t="s">
        <v>16687</v>
      </c>
      <c r="H5701">
        <v>0</v>
      </c>
      <c r="I5701">
        <v>0</v>
      </c>
      <c r="J5701">
        <v>1</v>
      </c>
      <c r="K5701">
        <v>0</v>
      </c>
      <c r="L5701">
        <v>0</v>
      </c>
      <c r="M5701">
        <v>0</v>
      </c>
    </row>
    <row r="5702" spans="1:13" x14ac:dyDescent="0.2">
      <c r="A5702">
        <v>6620933</v>
      </c>
      <c r="B5702" t="s">
        <v>13408</v>
      </c>
      <c r="C5702" t="s">
        <v>16287</v>
      </c>
      <c r="D5702" t="s">
        <v>16688</v>
      </c>
      <c r="E5702" t="s">
        <v>13410</v>
      </c>
      <c r="F5702" t="s">
        <v>6245</v>
      </c>
      <c r="G5702" t="s">
        <v>16689</v>
      </c>
      <c r="H5702">
        <v>0</v>
      </c>
      <c r="I5702">
        <v>0</v>
      </c>
      <c r="J5702">
        <v>0</v>
      </c>
      <c r="K5702">
        <v>0</v>
      </c>
      <c r="L5702">
        <v>0</v>
      </c>
      <c r="M5702">
        <v>0</v>
      </c>
    </row>
    <row r="5703" spans="1:13" x14ac:dyDescent="0.2">
      <c r="A5703">
        <v>6620093</v>
      </c>
      <c r="B5703" t="s">
        <v>13408</v>
      </c>
      <c r="C5703" t="s">
        <v>16287</v>
      </c>
      <c r="D5703" t="s">
        <v>16690</v>
      </c>
      <c r="E5703" t="s">
        <v>13410</v>
      </c>
      <c r="F5703" t="s">
        <v>6245</v>
      </c>
      <c r="G5703" t="s">
        <v>16691</v>
      </c>
      <c r="H5703">
        <v>0</v>
      </c>
      <c r="I5703">
        <v>0</v>
      </c>
      <c r="J5703">
        <v>0</v>
      </c>
      <c r="K5703">
        <v>0</v>
      </c>
      <c r="L5703">
        <v>0</v>
      </c>
      <c r="M5703">
        <v>0</v>
      </c>
    </row>
    <row r="5704" spans="1:13" x14ac:dyDescent="0.2">
      <c r="A5704">
        <v>6620838</v>
      </c>
      <c r="B5704" t="s">
        <v>13408</v>
      </c>
      <c r="C5704" t="s">
        <v>16287</v>
      </c>
      <c r="D5704" t="s">
        <v>16692</v>
      </c>
      <c r="E5704" t="s">
        <v>13410</v>
      </c>
      <c r="F5704" t="s">
        <v>6245</v>
      </c>
      <c r="G5704" t="s">
        <v>16693</v>
      </c>
      <c r="H5704">
        <v>0</v>
      </c>
      <c r="I5704">
        <v>0</v>
      </c>
      <c r="J5704">
        <v>0</v>
      </c>
      <c r="K5704">
        <v>0</v>
      </c>
      <c r="L5704">
        <v>0</v>
      </c>
      <c r="M5704">
        <v>0</v>
      </c>
    </row>
    <row r="5705" spans="1:13" x14ac:dyDescent="0.2">
      <c r="A5705">
        <v>6638015</v>
      </c>
      <c r="B5705" t="s">
        <v>13408</v>
      </c>
      <c r="C5705" t="s">
        <v>16287</v>
      </c>
      <c r="D5705" t="s">
        <v>16694</v>
      </c>
      <c r="E5705" t="s">
        <v>13410</v>
      </c>
      <c r="F5705" t="s">
        <v>6245</v>
      </c>
      <c r="G5705" t="s">
        <v>16695</v>
      </c>
      <c r="H5705">
        <v>0</v>
      </c>
      <c r="I5705">
        <v>0</v>
      </c>
      <c r="J5705">
        <v>0</v>
      </c>
      <c r="K5705">
        <v>0</v>
      </c>
      <c r="L5705">
        <v>0</v>
      </c>
      <c r="M5705">
        <v>0</v>
      </c>
    </row>
    <row r="5706" spans="1:13" x14ac:dyDescent="0.2">
      <c r="A5706">
        <v>6620051</v>
      </c>
      <c r="B5706" t="s">
        <v>13408</v>
      </c>
      <c r="C5706" t="s">
        <v>16287</v>
      </c>
      <c r="D5706" t="s">
        <v>16696</v>
      </c>
      <c r="E5706" t="s">
        <v>13410</v>
      </c>
      <c r="F5706" t="s">
        <v>6245</v>
      </c>
      <c r="G5706" t="s">
        <v>16697</v>
      </c>
      <c r="H5706">
        <v>0</v>
      </c>
      <c r="I5706">
        <v>0</v>
      </c>
      <c r="J5706">
        <v>0</v>
      </c>
      <c r="K5706">
        <v>0</v>
      </c>
      <c r="L5706">
        <v>0</v>
      </c>
      <c r="M5706">
        <v>0</v>
      </c>
    </row>
    <row r="5707" spans="1:13" x14ac:dyDescent="0.2">
      <c r="A5707">
        <v>6620854</v>
      </c>
      <c r="B5707" t="s">
        <v>13408</v>
      </c>
      <c r="C5707" t="s">
        <v>16287</v>
      </c>
      <c r="D5707" t="s">
        <v>16698</v>
      </c>
      <c r="E5707" t="s">
        <v>13410</v>
      </c>
      <c r="F5707" t="s">
        <v>6245</v>
      </c>
      <c r="G5707" t="s">
        <v>16699</v>
      </c>
      <c r="H5707">
        <v>0</v>
      </c>
      <c r="I5707">
        <v>0</v>
      </c>
      <c r="J5707">
        <v>0</v>
      </c>
      <c r="K5707">
        <v>0</v>
      </c>
      <c r="L5707">
        <v>0</v>
      </c>
      <c r="M5707">
        <v>0</v>
      </c>
    </row>
    <row r="5708" spans="1:13" x14ac:dyDescent="0.2">
      <c r="A5708">
        <v>6638187</v>
      </c>
      <c r="B5708" t="s">
        <v>13408</v>
      </c>
      <c r="C5708" t="s">
        <v>16287</v>
      </c>
      <c r="D5708" t="s">
        <v>16227</v>
      </c>
      <c r="E5708" t="s">
        <v>13410</v>
      </c>
      <c r="F5708" t="s">
        <v>6245</v>
      </c>
      <c r="G5708" t="s">
        <v>16228</v>
      </c>
      <c r="H5708">
        <v>0</v>
      </c>
      <c r="I5708">
        <v>0</v>
      </c>
      <c r="J5708">
        <v>0</v>
      </c>
      <c r="K5708">
        <v>0</v>
      </c>
      <c r="L5708">
        <v>0</v>
      </c>
      <c r="M5708">
        <v>0</v>
      </c>
    </row>
    <row r="5709" spans="1:13" x14ac:dyDescent="0.2">
      <c r="A5709">
        <v>6691121</v>
      </c>
      <c r="B5709" t="s">
        <v>13408</v>
      </c>
      <c r="C5709" t="s">
        <v>16287</v>
      </c>
      <c r="D5709" t="s">
        <v>16700</v>
      </c>
      <c r="E5709" t="s">
        <v>13410</v>
      </c>
      <c r="F5709" t="s">
        <v>6245</v>
      </c>
      <c r="G5709" t="s">
        <v>16701</v>
      </c>
      <c r="H5709">
        <v>0</v>
      </c>
      <c r="I5709">
        <v>0</v>
      </c>
      <c r="J5709">
        <v>0</v>
      </c>
      <c r="K5709">
        <v>0</v>
      </c>
      <c r="L5709">
        <v>0</v>
      </c>
      <c r="M5709">
        <v>0</v>
      </c>
    </row>
    <row r="5710" spans="1:13" x14ac:dyDescent="0.2">
      <c r="A5710">
        <v>6620915</v>
      </c>
      <c r="B5710" t="s">
        <v>13408</v>
      </c>
      <c r="C5710" t="s">
        <v>16287</v>
      </c>
      <c r="D5710" t="s">
        <v>10231</v>
      </c>
      <c r="E5710" t="s">
        <v>13410</v>
      </c>
      <c r="F5710" t="s">
        <v>6245</v>
      </c>
      <c r="G5710" t="s">
        <v>8180</v>
      </c>
      <c r="H5710">
        <v>0</v>
      </c>
      <c r="I5710">
        <v>0</v>
      </c>
      <c r="J5710">
        <v>0</v>
      </c>
      <c r="K5710">
        <v>0</v>
      </c>
      <c r="L5710">
        <v>0</v>
      </c>
      <c r="M5710">
        <v>0</v>
      </c>
    </row>
    <row r="5711" spans="1:13" x14ac:dyDescent="0.2">
      <c r="A5711">
        <v>6638154</v>
      </c>
      <c r="B5711" t="s">
        <v>13408</v>
      </c>
      <c r="C5711" t="s">
        <v>16287</v>
      </c>
      <c r="D5711" t="s">
        <v>16702</v>
      </c>
      <c r="E5711" t="s">
        <v>13410</v>
      </c>
      <c r="F5711" t="s">
        <v>6245</v>
      </c>
      <c r="G5711" t="s">
        <v>16703</v>
      </c>
      <c r="H5711">
        <v>0</v>
      </c>
      <c r="I5711">
        <v>0</v>
      </c>
      <c r="J5711">
        <v>1</v>
      </c>
      <c r="K5711">
        <v>0</v>
      </c>
      <c r="L5711">
        <v>0</v>
      </c>
      <c r="M5711">
        <v>0</v>
      </c>
    </row>
    <row r="5712" spans="1:13" x14ac:dyDescent="0.2">
      <c r="A5712">
        <v>6620942</v>
      </c>
      <c r="B5712" t="s">
        <v>13408</v>
      </c>
      <c r="C5712" t="s">
        <v>16287</v>
      </c>
      <c r="D5712" t="s">
        <v>12432</v>
      </c>
      <c r="E5712" t="s">
        <v>13410</v>
      </c>
      <c r="F5712" t="s">
        <v>6245</v>
      </c>
      <c r="G5712" t="s">
        <v>10230</v>
      </c>
      <c r="H5712">
        <v>0</v>
      </c>
      <c r="I5712">
        <v>0</v>
      </c>
      <c r="J5712">
        <v>0</v>
      </c>
      <c r="K5712">
        <v>0</v>
      </c>
      <c r="L5712">
        <v>0</v>
      </c>
      <c r="M5712">
        <v>0</v>
      </c>
    </row>
    <row r="5713" spans="1:13" x14ac:dyDescent="0.2">
      <c r="A5713">
        <v>6620923</v>
      </c>
      <c r="B5713" t="s">
        <v>13408</v>
      </c>
      <c r="C5713" t="s">
        <v>16287</v>
      </c>
      <c r="D5713" t="s">
        <v>16704</v>
      </c>
      <c r="E5713" t="s">
        <v>13410</v>
      </c>
      <c r="F5713" t="s">
        <v>6245</v>
      </c>
      <c r="G5713" t="s">
        <v>16705</v>
      </c>
      <c r="H5713">
        <v>0</v>
      </c>
      <c r="I5713">
        <v>0</v>
      </c>
      <c r="J5713">
        <v>0</v>
      </c>
      <c r="K5713">
        <v>0</v>
      </c>
      <c r="L5713">
        <v>0</v>
      </c>
      <c r="M5713">
        <v>0</v>
      </c>
    </row>
    <row r="5714" spans="1:13" x14ac:dyDescent="0.2">
      <c r="A5714">
        <v>6620941</v>
      </c>
      <c r="B5714" t="s">
        <v>13408</v>
      </c>
      <c r="C5714" t="s">
        <v>16287</v>
      </c>
      <c r="D5714" t="s">
        <v>16706</v>
      </c>
      <c r="E5714" t="s">
        <v>13410</v>
      </c>
      <c r="F5714" t="s">
        <v>6245</v>
      </c>
      <c r="G5714" t="s">
        <v>16707</v>
      </c>
      <c r="H5714">
        <v>0</v>
      </c>
      <c r="I5714">
        <v>0</v>
      </c>
      <c r="J5714">
        <v>0</v>
      </c>
      <c r="K5714">
        <v>0</v>
      </c>
      <c r="L5714">
        <v>0</v>
      </c>
      <c r="M5714">
        <v>0</v>
      </c>
    </row>
    <row r="5715" spans="1:13" x14ac:dyDescent="0.2">
      <c r="A5715">
        <v>6638014</v>
      </c>
      <c r="B5715" t="s">
        <v>13408</v>
      </c>
      <c r="C5715" t="s">
        <v>16287</v>
      </c>
      <c r="D5715" t="s">
        <v>16708</v>
      </c>
      <c r="E5715" t="s">
        <v>13410</v>
      </c>
      <c r="F5715" t="s">
        <v>6245</v>
      </c>
      <c r="G5715" t="s">
        <v>16709</v>
      </c>
      <c r="H5715">
        <v>0</v>
      </c>
      <c r="I5715">
        <v>0</v>
      </c>
      <c r="J5715">
        <v>0</v>
      </c>
      <c r="K5715">
        <v>0</v>
      </c>
      <c r="L5715">
        <v>0</v>
      </c>
      <c r="M5715">
        <v>0</v>
      </c>
    </row>
    <row r="5716" spans="1:13" x14ac:dyDescent="0.2">
      <c r="A5716">
        <v>6638132</v>
      </c>
      <c r="B5716" t="s">
        <v>13408</v>
      </c>
      <c r="C5716" t="s">
        <v>16287</v>
      </c>
      <c r="D5716" t="s">
        <v>16710</v>
      </c>
      <c r="E5716" t="s">
        <v>13410</v>
      </c>
      <c r="F5716" t="s">
        <v>6245</v>
      </c>
      <c r="G5716" t="s">
        <v>16711</v>
      </c>
      <c r="H5716">
        <v>0</v>
      </c>
      <c r="I5716">
        <v>0</v>
      </c>
      <c r="J5716">
        <v>1</v>
      </c>
      <c r="K5716">
        <v>0</v>
      </c>
      <c r="L5716">
        <v>0</v>
      </c>
      <c r="M5716">
        <v>0</v>
      </c>
    </row>
    <row r="5717" spans="1:13" x14ac:dyDescent="0.2">
      <c r="A5717">
        <v>6620924</v>
      </c>
      <c r="B5717" t="s">
        <v>13408</v>
      </c>
      <c r="C5717" t="s">
        <v>16287</v>
      </c>
      <c r="D5717" t="s">
        <v>16017</v>
      </c>
      <c r="E5717" t="s">
        <v>13410</v>
      </c>
      <c r="F5717" t="s">
        <v>6245</v>
      </c>
      <c r="G5717" t="s">
        <v>16018</v>
      </c>
      <c r="H5717">
        <v>0</v>
      </c>
      <c r="I5717">
        <v>0</v>
      </c>
      <c r="J5717">
        <v>0</v>
      </c>
      <c r="K5717">
        <v>0</v>
      </c>
      <c r="L5717">
        <v>0</v>
      </c>
      <c r="M5717">
        <v>0</v>
      </c>
    </row>
    <row r="5718" spans="1:13" x14ac:dyDescent="0.2">
      <c r="A5718">
        <v>6620922</v>
      </c>
      <c r="B5718" t="s">
        <v>13408</v>
      </c>
      <c r="C5718" t="s">
        <v>16287</v>
      </c>
      <c r="D5718" t="s">
        <v>10232</v>
      </c>
      <c r="E5718" t="s">
        <v>13410</v>
      </c>
      <c r="F5718" t="s">
        <v>6245</v>
      </c>
      <c r="G5718" t="s">
        <v>10233</v>
      </c>
      <c r="H5718">
        <v>0</v>
      </c>
      <c r="I5718">
        <v>0</v>
      </c>
      <c r="J5718">
        <v>1</v>
      </c>
      <c r="K5718">
        <v>0</v>
      </c>
      <c r="L5718">
        <v>0</v>
      </c>
      <c r="M5718">
        <v>0</v>
      </c>
    </row>
    <row r="5719" spans="1:13" x14ac:dyDescent="0.2">
      <c r="A5719">
        <v>6691133</v>
      </c>
      <c r="B5719" t="s">
        <v>13408</v>
      </c>
      <c r="C5719" t="s">
        <v>16287</v>
      </c>
      <c r="D5719" t="s">
        <v>16712</v>
      </c>
      <c r="E5719" t="s">
        <v>13410</v>
      </c>
      <c r="F5719" t="s">
        <v>6245</v>
      </c>
      <c r="G5719" t="s">
        <v>16713</v>
      </c>
      <c r="H5719">
        <v>0</v>
      </c>
      <c r="I5719">
        <v>0</v>
      </c>
      <c r="J5719">
        <v>1</v>
      </c>
      <c r="K5719">
        <v>0</v>
      </c>
      <c r="L5719">
        <v>0</v>
      </c>
      <c r="M5719">
        <v>0</v>
      </c>
    </row>
    <row r="5720" spans="1:13" x14ac:dyDescent="0.2">
      <c r="A5720">
        <v>6620094</v>
      </c>
      <c r="B5720" t="s">
        <v>13408</v>
      </c>
      <c r="C5720" t="s">
        <v>16287</v>
      </c>
      <c r="D5720" t="s">
        <v>16714</v>
      </c>
      <c r="E5720" t="s">
        <v>13410</v>
      </c>
      <c r="F5720" t="s">
        <v>6245</v>
      </c>
      <c r="G5720" t="s">
        <v>16715</v>
      </c>
      <c r="H5720">
        <v>0</v>
      </c>
      <c r="I5720">
        <v>0</v>
      </c>
      <c r="J5720">
        <v>0</v>
      </c>
      <c r="K5720">
        <v>0</v>
      </c>
      <c r="L5720">
        <v>0</v>
      </c>
      <c r="M5720">
        <v>0</v>
      </c>
    </row>
    <row r="5721" spans="1:13" x14ac:dyDescent="0.2">
      <c r="A5721">
        <v>6620084</v>
      </c>
      <c r="B5721" t="s">
        <v>13408</v>
      </c>
      <c r="C5721" t="s">
        <v>16287</v>
      </c>
      <c r="D5721" t="s">
        <v>16716</v>
      </c>
      <c r="E5721" t="s">
        <v>13410</v>
      </c>
      <c r="F5721" t="s">
        <v>6245</v>
      </c>
      <c r="G5721" t="s">
        <v>16717</v>
      </c>
      <c r="H5721">
        <v>0</v>
      </c>
      <c r="I5721">
        <v>0</v>
      </c>
      <c r="J5721">
        <v>0</v>
      </c>
      <c r="K5721">
        <v>0</v>
      </c>
      <c r="L5721">
        <v>0</v>
      </c>
      <c r="M5721">
        <v>0</v>
      </c>
    </row>
    <row r="5722" spans="1:13" x14ac:dyDescent="0.2">
      <c r="A5722">
        <v>6638011</v>
      </c>
      <c r="B5722" t="s">
        <v>13408</v>
      </c>
      <c r="C5722" t="s">
        <v>16287</v>
      </c>
      <c r="D5722" t="s">
        <v>7769</v>
      </c>
      <c r="E5722" t="s">
        <v>13410</v>
      </c>
      <c r="F5722" t="s">
        <v>6245</v>
      </c>
      <c r="G5722" t="s">
        <v>16718</v>
      </c>
      <c r="H5722">
        <v>0</v>
      </c>
      <c r="I5722">
        <v>0</v>
      </c>
      <c r="J5722">
        <v>1</v>
      </c>
      <c r="K5722">
        <v>0</v>
      </c>
      <c r="L5722">
        <v>0</v>
      </c>
      <c r="M5722">
        <v>0</v>
      </c>
    </row>
    <row r="5723" spans="1:13" x14ac:dyDescent="0.2">
      <c r="A5723">
        <v>6638022</v>
      </c>
      <c r="B5723" t="s">
        <v>13408</v>
      </c>
      <c r="C5723" t="s">
        <v>16287</v>
      </c>
      <c r="D5723" t="s">
        <v>16719</v>
      </c>
      <c r="E5723" t="s">
        <v>13410</v>
      </c>
      <c r="F5723" t="s">
        <v>6245</v>
      </c>
      <c r="G5723" t="s">
        <v>16720</v>
      </c>
      <c r="H5723">
        <v>0</v>
      </c>
      <c r="I5723">
        <v>0</v>
      </c>
      <c r="J5723">
        <v>0</v>
      </c>
      <c r="K5723">
        <v>0</v>
      </c>
      <c r="L5723">
        <v>0</v>
      </c>
      <c r="M5723">
        <v>0</v>
      </c>
    </row>
    <row r="5724" spans="1:13" x14ac:dyDescent="0.2">
      <c r="A5724">
        <v>6620835</v>
      </c>
      <c r="B5724" t="s">
        <v>13408</v>
      </c>
      <c r="C5724" t="s">
        <v>16287</v>
      </c>
      <c r="D5724" t="s">
        <v>16721</v>
      </c>
      <c r="E5724" t="s">
        <v>13410</v>
      </c>
      <c r="F5724" t="s">
        <v>6245</v>
      </c>
      <c r="G5724" t="s">
        <v>16722</v>
      </c>
      <c r="H5724">
        <v>0</v>
      </c>
      <c r="I5724">
        <v>0</v>
      </c>
      <c r="J5724">
        <v>0</v>
      </c>
      <c r="K5724">
        <v>0</v>
      </c>
      <c r="L5724">
        <v>0</v>
      </c>
      <c r="M5724">
        <v>0</v>
      </c>
    </row>
    <row r="5725" spans="1:13" x14ac:dyDescent="0.2">
      <c r="A5725">
        <v>6620044</v>
      </c>
      <c r="B5725" t="s">
        <v>13408</v>
      </c>
      <c r="C5725" t="s">
        <v>16287</v>
      </c>
      <c r="D5725" t="s">
        <v>9531</v>
      </c>
      <c r="E5725" t="s">
        <v>13410</v>
      </c>
      <c r="F5725" t="s">
        <v>6245</v>
      </c>
      <c r="G5725" t="s">
        <v>9532</v>
      </c>
      <c r="H5725">
        <v>0</v>
      </c>
      <c r="I5725">
        <v>0</v>
      </c>
      <c r="J5725">
        <v>0</v>
      </c>
      <c r="K5725">
        <v>0</v>
      </c>
      <c r="L5725">
        <v>0</v>
      </c>
      <c r="M5725">
        <v>0</v>
      </c>
    </row>
    <row r="5726" spans="1:13" x14ac:dyDescent="0.2">
      <c r="A5726">
        <v>6620837</v>
      </c>
      <c r="B5726" t="s">
        <v>13408</v>
      </c>
      <c r="C5726" t="s">
        <v>16287</v>
      </c>
      <c r="D5726" t="s">
        <v>9281</v>
      </c>
      <c r="E5726" t="s">
        <v>13410</v>
      </c>
      <c r="F5726" t="s">
        <v>6245</v>
      </c>
      <c r="G5726" t="s">
        <v>9282</v>
      </c>
      <c r="H5726">
        <v>0</v>
      </c>
      <c r="I5726">
        <v>0</v>
      </c>
      <c r="J5726">
        <v>0</v>
      </c>
      <c r="K5726">
        <v>0</v>
      </c>
      <c r="L5726">
        <v>0</v>
      </c>
      <c r="M5726">
        <v>0</v>
      </c>
    </row>
    <row r="5727" spans="1:13" x14ac:dyDescent="0.2">
      <c r="A5727">
        <v>6638203</v>
      </c>
      <c r="B5727" t="s">
        <v>13408</v>
      </c>
      <c r="C5727" t="s">
        <v>16287</v>
      </c>
      <c r="D5727" t="s">
        <v>16723</v>
      </c>
      <c r="E5727" t="s">
        <v>13410</v>
      </c>
      <c r="F5727" t="s">
        <v>6245</v>
      </c>
      <c r="G5727" t="s">
        <v>16724</v>
      </c>
      <c r="H5727">
        <v>0</v>
      </c>
      <c r="I5727">
        <v>0</v>
      </c>
      <c r="J5727">
        <v>0</v>
      </c>
      <c r="K5727">
        <v>0</v>
      </c>
      <c r="L5727">
        <v>0</v>
      </c>
      <c r="M5727">
        <v>0</v>
      </c>
    </row>
    <row r="5728" spans="1:13" x14ac:dyDescent="0.2">
      <c r="A5728">
        <v>6620067</v>
      </c>
      <c r="B5728" t="s">
        <v>13408</v>
      </c>
      <c r="C5728" t="s">
        <v>16287</v>
      </c>
      <c r="D5728" t="s">
        <v>16725</v>
      </c>
      <c r="E5728" t="s">
        <v>13410</v>
      </c>
      <c r="F5728" t="s">
        <v>6245</v>
      </c>
      <c r="G5728" t="s">
        <v>16726</v>
      </c>
      <c r="H5728">
        <v>0</v>
      </c>
      <c r="I5728">
        <v>0</v>
      </c>
      <c r="J5728">
        <v>0</v>
      </c>
      <c r="K5728">
        <v>0</v>
      </c>
      <c r="L5728">
        <v>0</v>
      </c>
      <c r="M5728">
        <v>0</v>
      </c>
    </row>
    <row r="5729" spans="1:13" x14ac:dyDescent="0.2">
      <c r="A5729">
        <v>6638031</v>
      </c>
      <c r="B5729" t="s">
        <v>13408</v>
      </c>
      <c r="C5729" t="s">
        <v>16287</v>
      </c>
      <c r="D5729" t="s">
        <v>16727</v>
      </c>
      <c r="E5729" t="s">
        <v>13410</v>
      </c>
      <c r="F5729" t="s">
        <v>6245</v>
      </c>
      <c r="G5729" t="s">
        <v>16728</v>
      </c>
      <c r="H5729">
        <v>0</v>
      </c>
      <c r="I5729">
        <v>0</v>
      </c>
      <c r="J5729">
        <v>0</v>
      </c>
      <c r="K5729">
        <v>0</v>
      </c>
      <c r="L5729">
        <v>0</v>
      </c>
      <c r="M5729">
        <v>0</v>
      </c>
    </row>
    <row r="5730" spans="1:13" x14ac:dyDescent="0.2">
      <c r="A5730">
        <v>6638111</v>
      </c>
      <c r="B5730" t="s">
        <v>13408</v>
      </c>
      <c r="C5730" t="s">
        <v>16287</v>
      </c>
      <c r="D5730" t="s">
        <v>16729</v>
      </c>
      <c r="E5730" t="s">
        <v>13410</v>
      </c>
      <c r="F5730" t="s">
        <v>6245</v>
      </c>
      <c r="G5730" t="s">
        <v>16730</v>
      </c>
      <c r="H5730">
        <v>0</v>
      </c>
      <c r="I5730">
        <v>0</v>
      </c>
      <c r="J5730">
        <v>0</v>
      </c>
      <c r="K5730">
        <v>0</v>
      </c>
      <c r="L5730">
        <v>0</v>
      </c>
      <c r="M5730">
        <v>0</v>
      </c>
    </row>
    <row r="5731" spans="1:13" x14ac:dyDescent="0.2">
      <c r="A5731">
        <v>6638185</v>
      </c>
      <c r="B5731" t="s">
        <v>13408</v>
      </c>
      <c r="C5731" t="s">
        <v>16287</v>
      </c>
      <c r="D5731" t="s">
        <v>12360</v>
      </c>
      <c r="E5731" t="s">
        <v>13410</v>
      </c>
      <c r="F5731" t="s">
        <v>6245</v>
      </c>
      <c r="G5731" t="s">
        <v>12361</v>
      </c>
      <c r="H5731">
        <v>0</v>
      </c>
      <c r="I5731">
        <v>0</v>
      </c>
      <c r="J5731">
        <v>0</v>
      </c>
      <c r="K5731">
        <v>0</v>
      </c>
      <c r="L5731">
        <v>0</v>
      </c>
      <c r="M5731">
        <v>0</v>
      </c>
    </row>
    <row r="5732" spans="1:13" x14ac:dyDescent="0.2">
      <c r="A5732">
        <v>6620042</v>
      </c>
      <c r="B5732" t="s">
        <v>13408</v>
      </c>
      <c r="C5732" t="s">
        <v>16287</v>
      </c>
      <c r="D5732" t="s">
        <v>16731</v>
      </c>
      <c r="E5732" t="s">
        <v>13410</v>
      </c>
      <c r="F5732" t="s">
        <v>6245</v>
      </c>
      <c r="G5732" t="s">
        <v>16732</v>
      </c>
      <c r="H5732">
        <v>0</v>
      </c>
      <c r="I5732">
        <v>0</v>
      </c>
      <c r="J5732">
        <v>0</v>
      </c>
      <c r="K5732">
        <v>0</v>
      </c>
      <c r="L5732">
        <v>0</v>
      </c>
      <c r="M5732">
        <v>0</v>
      </c>
    </row>
    <row r="5733" spans="1:13" x14ac:dyDescent="0.2">
      <c r="A5733">
        <v>6691112</v>
      </c>
      <c r="B5733" t="s">
        <v>13408</v>
      </c>
      <c r="C5733" t="s">
        <v>16287</v>
      </c>
      <c r="D5733" t="s">
        <v>16733</v>
      </c>
      <c r="E5733" t="s">
        <v>13410</v>
      </c>
      <c r="F5733" t="s">
        <v>6245</v>
      </c>
      <c r="G5733" t="s">
        <v>16734</v>
      </c>
      <c r="H5733">
        <v>0</v>
      </c>
      <c r="I5733">
        <v>0</v>
      </c>
      <c r="J5733">
        <v>1</v>
      </c>
      <c r="K5733">
        <v>0</v>
      </c>
      <c r="L5733">
        <v>0</v>
      </c>
      <c r="M5733">
        <v>0</v>
      </c>
    </row>
    <row r="5734" spans="1:13" x14ac:dyDescent="0.2">
      <c r="A5734">
        <v>6620072</v>
      </c>
      <c r="B5734" t="s">
        <v>13408</v>
      </c>
      <c r="C5734" t="s">
        <v>16287</v>
      </c>
      <c r="D5734" t="s">
        <v>16735</v>
      </c>
      <c r="E5734" t="s">
        <v>13410</v>
      </c>
      <c r="F5734" t="s">
        <v>6245</v>
      </c>
      <c r="G5734" t="s">
        <v>16736</v>
      </c>
      <c r="H5734">
        <v>0</v>
      </c>
      <c r="I5734">
        <v>0</v>
      </c>
      <c r="J5734">
        <v>0</v>
      </c>
      <c r="K5734">
        <v>0</v>
      </c>
      <c r="L5734">
        <v>0</v>
      </c>
      <c r="M5734">
        <v>0</v>
      </c>
    </row>
    <row r="5735" spans="1:13" x14ac:dyDescent="0.2">
      <c r="A5735">
        <v>6620953</v>
      </c>
      <c r="B5735" t="s">
        <v>13408</v>
      </c>
      <c r="C5735" t="s">
        <v>16287</v>
      </c>
      <c r="D5735" t="s">
        <v>13983</v>
      </c>
      <c r="E5735" t="s">
        <v>13410</v>
      </c>
      <c r="F5735" t="s">
        <v>6245</v>
      </c>
      <c r="G5735" t="s">
        <v>13984</v>
      </c>
      <c r="H5735">
        <v>0</v>
      </c>
      <c r="I5735">
        <v>0</v>
      </c>
      <c r="J5735">
        <v>0</v>
      </c>
      <c r="K5735">
        <v>0</v>
      </c>
      <c r="L5735">
        <v>0</v>
      </c>
      <c r="M5735">
        <v>0</v>
      </c>
    </row>
    <row r="5736" spans="1:13" x14ac:dyDescent="0.2">
      <c r="A5736">
        <v>6620914</v>
      </c>
      <c r="B5736" t="s">
        <v>13408</v>
      </c>
      <c r="C5736" t="s">
        <v>16287</v>
      </c>
      <c r="D5736" t="s">
        <v>8195</v>
      </c>
      <c r="E5736" t="s">
        <v>13410</v>
      </c>
      <c r="F5736" t="s">
        <v>6245</v>
      </c>
      <c r="G5736" t="s">
        <v>8196</v>
      </c>
      <c r="H5736">
        <v>0</v>
      </c>
      <c r="I5736">
        <v>0</v>
      </c>
      <c r="J5736">
        <v>0</v>
      </c>
      <c r="K5736">
        <v>0</v>
      </c>
      <c r="L5736">
        <v>0</v>
      </c>
      <c r="M5736">
        <v>0</v>
      </c>
    </row>
    <row r="5737" spans="1:13" x14ac:dyDescent="0.2">
      <c r="A5737">
        <v>6620931</v>
      </c>
      <c r="B5737" t="s">
        <v>13408</v>
      </c>
      <c r="C5737" t="s">
        <v>16287</v>
      </c>
      <c r="D5737" t="s">
        <v>16737</v>
      </c>
      <c r="E5737" t="s">
        <v>13410</v>
      </c>
      <c r="F5737" t="s">
        <v>6245</v>
      </c>
      <c r="G5737" t="s">
        <v>16738</v>
      </c>
      <c r="H5737">
        <v>0</v>
      </c>
      <c r="I5737">
        <v>0</v>
      </c>
      <c r="J5737">
        <v>0</v>
      </c>
      <c r="K5737">
        <v>0</v>
      </c>
      <c r="L5737">
        <v>0</v>
      </c>
      <c r="M5737">
        <v>0</v>
      </c>
    </row>
    <row r="5738" spans="1:13" x14ac:dyDescent="0.2">
      <c r="A5738">
        <v>6620076</v>
      </c>
      <c r="B5738" t="s">
        <v>13408</v>
      </c>
      <c r="C5738" t="s">
        <v>16287</v>
      </c>
      <c r="D5738" t="s">
        <v>16739</v>
      </c>
      <c r="E5738" t="s">
        <v>13410</v>
      </c>
      <c r="F5738" t="s">
        <v>6245</v>
      </c>
      <c r="G5738" t="s">
        <v>12363</v>
      </c>
      <c r="H5738">
        <v>0</v>
      </c>
      <c r="I5738">
        <v>0</v>
      </c>
      <c r="J5738">
        <v>0</v>
      </c>
      <c r="K5738">
        <v>0</v>
      </c>
      <c r="L5738">
        <v>0</v>
      </c>
      <c r="M5738">
        <v>0</v>
      </c>
    </row>
    <row r="5739" spans="1:13" x14ac:dyDescent="0.2">
      <c r="A5739">
        <v>6620073</v>
      </c>
      <c r="B5739" t="s">
        <v>13408</v>
      </c>
      <c r="C5739" t="s">
        <v>16287</v>
      </c>
      <c r="D5739" t="s">
        <v>9097</v>
      </c>
      <c r="E5739" t="s">
        <v>13410</v>
      </c>
      <c r="F5739" t="s">
        <v>6245</v>
      </c>
      <c r="G5739" t="s">
        <v>9098</v>
      </c>
      <c r="H5739">
        <v>0</v>
      </c>
      <c r="I5739">
        <v>0</v>
      </c>
      <c r="J5739">
        <v>0</v>
      </c>
      <c r="K5739">
        <v>0</v>
      </c>
      <c r="L5739">
        <v>0</v>
      </c>
      <c r="M5739">
        <v>0</v>
      </c>
    </row>
    <row r="5740" spans="1:13" x14ac:dyDescent="0.2">
      <c r="A5740">
        <v>6620061</v>
      </c>
      <c r="B5740" t="s">
        <v>13408</v>
      </c>
      <c r="C5740" t="s">
        <v>16287</v>
      </c>
      <c r="D5740" t="s">
        <v>10616</v>
      </c>
      <c r="E5740" t="s">
        <v>13410</v>
      </c>
      <c r="F5740" t="s">
        <v>6245</v>
      </c>
      <c r="G5740" t="s">
        <v>16740</v>
      </c>
      <c r="H5740">
        <v>0</v>
      </c>
      <c r="I5740">
        <v>0</v>
      </c>
      <c r="J5740">
        <v>0</v>
      </c>
      <c r="K5740">
        <v>0</v>
      </c>
      <c r="L5740">
        <v>0</v>
      </c>
      <c r="M5740">
        <v>0</v>
      </c>
    </row>
    <row r="5741" spans="1:13" x14ac:dyDescent="0.2">
      <c r="A5741">
        <v>6620962</v>
      </c>
      <c r="B5741" t="s">
        <v>13408</v>
      </c>
      <c r="C5741" t="s">
        <v>16287</v>
      </c>
      <c r="D5741" t="s">
        <v>10244</v>
      </c>
      <c r="E5741" t="s">
        <v>13410</v>
      </c>
      <c r="F5741" t="s">
        <v>6245</v>
      </c>
      <c r="G5741" t="s">
        <v>10245</v>
      </c>
      <c r="H5741">
        <v>0</v>
      </c>
      <c r="I5741">
        <v>0</v>
      </c>
      <c r="J5741">
        <v>0</v>
      </c>
      <c r="K5741">
        <v>0</v>
      </c>
      <c r="L5741">
        <v>0</v>
      </c>
      <c r="M5741">
        <v>0</v>
      </c>
    </row>
    <row r="5742" spans="1:13" x14ac:dyDescent="0.2">
      <c r="A5742">
        <v>6620053</v>
      </c>
      <c r="B5742" t="s">
        <v>13408</v>
      </c>
      <c r="C5742" t="s">
        <v>16287</v>
      </c>
      <c r="D5742" t="s">
        <v>16741</v>
      </c>
      <c r="E5742" t="s">
        <v>13410</v>
      </c>
      <c r="F5742" t="s">
        <v>6245</v>
      </c>
      <c r="G5742" t="s">
        <v>16742</v>
      </c>
      <c r="H5742">
        <v>0</v>
      </c>
      <c r="I5742">
        <v>0</v>
      </c>
      <c r="J5742">
        <v>0</v>
      </c>
      <c r="K5742">
        <v>0</v>
      </c>
      <c r="L5742">
        <v>0</v>
      </c>
      <c r="M5742">
        <v>0</v>
      </c>
    </row>
    <row r="5743" spans="1:13" x14ac:dyDescent="0.2">
      <c r="A5743">
        <v>6638102</v>
      </c>
      <c r="B5743" t="s">
        <v>13408</v>
      </c>
      <c r="C5743" t="s">
        <v>16287</v>
      </c>
      <c r="D5743" t="s">
        <v>16743</v>
      </c>
      <c r="E5743" t="s">
        <v>13410</v>
      </c>
      <c r="F5743" t="s">
        <v>6245</v>
      </c>
      <c r="G5743" t="s">
        <v>16744</v>
      </c>
      <c r="H5743">
        <v>0</v>
      </c>
      <c r="I5743">
        <v>0</v>
      </c>
      <c r="J5743">
        <v>0</v>
      </c>
      <c r="K5743">
        <v>0</v>
      </c>
      <c r="L5743">
        <v>0</v>
      </c>
      <c r="M5743">
        <v>0</v>
      </c>
    </row>
    <row r="5744" spans="1:13" x14ac:dyDescent="0.2">
      <c r="A5744">
        <v>6620912</v>
      </c>
      <c r="B5744" t="s">
        <v>13408</v>
      </c>
      <c r="C5744" t="s">
        <v>16287</v>
      </c>
      <c r="D5744" t="s">
        <v>9990</v>
      </c>
      <c r="E5744" t="s">
        <v>13410</v>
      </c>
      <c r="F5744" t="s">
        <v>6245</v>
      </c>
      <c r="G5744" t="s">
        <v>9991</v>
      </c>
      <c r="H5744">
        <v>0</v>
      </c>
      <c r="I5744">
        <v>0</v>
      </c>
      <c r="J5744">
        <v>0</v>
      </c>
      <c r="K5744">
        <v>0</v>
      </c>
      <c r="L5744">
        <v>0</v>
      </c>
      <c r="M5744">
        <v>0</v>
      </c>
    </row>
    <row r="5745" spans="1:13" x14ac:dyDescent="0.2">
      <c r="A5745">
        <v>6638101</v>
      </c>
      <c r="B5745" t="s">
        <v>13408</v>
      </c>
      <c r="C5745" t="s">
        <v>16287</v>
      </c>
      <c r="D5745" t="s">
        <v>11141</v>
      </c>
      <c r="E5745" t="s">
        <v>13410</v>
      </c>
      <c r="F5745" t="s">
        <v>6245</v>
      </c>
      <c r="G5745" t="s">
        <v>11142</v>
      </c>
      <c r="H5745">
        <v>0</v>
      </c>
      <c r="I5745">
        <v>0</v>
      </c>
      <c r="J5745">
        <v>0</v>
      </c>
      <c r="K5745">
        <v>0</v>
      </c>
      <c r="L5745">
        <v>0</v>
      </c>
      <c r="M5745">
        <v>0</v>
      </c>
    </row>
    <row r="5746" spans="1:13" x14ac:dyDescent="0.2">
      <c r="A5746">
        <v>6620831</v>
      </c>
      <c r="B5746" t="s">
        <v>13408</v>
      </c>
      <c r="C5746" t="s">
        <v>16287</v>
      </c>
      <c r="D5746" t="s">
        <v>16745</v>
      </c>
      <c r="E5746" t="s">
        <v>13410</v>
      </c>
      <c r="F5746" t="s">
        <v>6245</v>
      </c>
      <c r="G5746" t="s">
        <v>16746</v>
      </c>
      <c r="H5746">
        <v>0</v>
      </c>
      <c r="I5746">
        <v>0</v>
      </c>
      <c r="J5746">
        <v>0</v>
      </c>
      <c r="K5746">
        <v>0</v>
      </c>
      <c r="L5746">
        <v>0</v>
      </c>
      <c r="M5746">
        <v>0</v>
      </c>
    </row>
    <row r="5747" spans="1:13" x14ac:dyDescent="0.2">
      <c r="A5747">
        <v>6620031</v>
      </c>
      <c r="B5747" t="s">
        <v>13408</v>
      </c>
      <c r="C5747" t="s">
        <v>16287</v>
      </c>
      <c r="D5747" t="s">
        <v>16747</v>
      </c>
      <c r="E5747" t="s">
        <v>13410</v>
      </c>
      <c r="F5747" t="s">
        <v>6245</v>
      </c>
      <c r="G5747" t="s">
        <v>16748</v>
      </c>
      <c r="H5747">
        <v>0</v>
      </c>
      <c r="I5747">
        <v>0</v>
      </c>
      <c r="J5747">
        <v>0</v>
      </c>
      <c r="K5747">
        <v>0</v>
      </c>
      <c r="L5747">
        <v>0</v>
      </c>
      <c r="M5747">
        <v>0</v>
      </c>
    </row>
    <row r="5748" spans="1:13" x14ac:dyDescent="0.2">
      <c r="A5748">
        <v>6620095</v>
      </c>
      <c r="B5748" t="s">
        <v>13408</v>
      </c>
      <c r="C5748" t="s">
        <v>16287</v>
      </c>
      <c r="D5748" t="s">
        <v>16749</v>
      </c>
      <c r="E5748" t="s">
        <v>13410</v>
      </c>
      <c r="F5748" t="s">
        <v>6245</v>
      </c>
      <c r="G5748" t="s">
        <v>16750</v>
      </c>
      <c r="H5748">
        <v>0</v>
      </c>
      <c r="I5748">
        <v>0</v>
      </c>
      <c r="J5748">
        <v>0</v>
      </c>
      <c r="K5748">
        <v>0</v>
      </c>
      <c r="L5748">
        <v>0</v>
      </c>
      <c r="M5748">
        <v>0</v>
      </c>
    </row>
    <row r="5749" spans="1:13" x14ac:dyDescent="0.2">
      <c r="A5749">
        <v>6638153</v>
      </c>
      <c r="B5749" t="s">
        <v>13408</v>
      </c>
      <c r="C5749" t="s">
        <v>16287</v>
      </c>
      <c r="D5749" t="s">
        <v>16751</v>
      </c>
      <c r="E5749" t="s">
        <v>13410</v>
      </c>
      <c r="F5749" t="s">
        <v>6245</v>
      </c>
      <c r="G5749" t="s">
        <v>16752</v>
      </c>
      <c r="H5749">
        <v>0</v>
      </c>
      <c r="I5749">
        <v>0</v>
      </c>
      <c r="J5749">
        <v>1</v>
      </c>
      <c r="K5749">
        <v>0</v>
      </c>
      <c r="L5749">
        <v>0</v>
      </c>
      <c r="M5749">
        <v>0</v>
      </c>
    </row>
    <row r="5750" spans="1:13" x14ac:dyDescent="0.2">
      <c r="A5750">
        <v>6620075</v>
      </c>
      <c r="B5750" t="s">
        <v>13408</v>
      </c>
      <c r="C5750" t="s">
        <v>16287</v>
      </c>
      <c r="D5750" t="s">
        <v>16753</v>
      </c>
      <c r="E5750" t="s">
        <v>13410</v>
      </c>
      <c r="F5750" t="s">
        <v>6245</v>
      </c>
      <c r="G5750" t="s">
        <v>16754</v>
      </c>
      <c r="H5750">
        <v>0</v>
      </c>
      <c r="I5750">
        <v>0</v>
      </c>
      <c r="J5750">
        <v>0</v>
      </c>
      <c r="K5750">
        <v>0</v>
      </c>
      <c r="L5750">
        <v>0</v>
      </c>
      <c r="M5750">
        <v>0</v>
      </c>
    </row>
    <row r="5751" spans="1:13" x14ac:dyDescent="0.2">
      <c r="A5751">
        <v>6620834</v>
      </c>
      <c r="B5751" t="s">
        <v>13408</v>
      </c>
      <c r="C5751" t="s">
        <v>16287</v>
      </c>
      <c r="D5751" t="s">
        <v>16755</v>
      </c>
      <c r="E5751" t="s">
        <v>13410</v>
      </c>
      <c r="F5751" t="s">
        <v>6245</v>
      </c>
      <c r="G5751" t="s">
        <v>16756</v>
      </c>
      <c r="H5751">
        <v>0</v>
      </c>
      <c r="I5751">
        <v>0</v>
      </c>
      <c r="J5751">
        <v>0</v>
      </c>
      <c r="K5751">
        <v>0</v>
      </c>
      <c r="L5751">
        <v>0</v>
      </c>
      <c r="M5751">
        <v>0</v>
      </c>
    </row>
    <row r="5752" spans="1:13" x14ac:dyDescent="0.2">
      <c r="A5752">
        <v>6620976</v>
      </c>
      <c r="B5752" t="s">
        <v>13408</v>
      </c>
      <c r="C5752" t="s">
        <v>16287</v>
      </c>
      <c r="D5752" t="s">
        <v>15713</v>
      </c>
      <c r="E5752" t="s">
        <v>13410</v>
      </c>
      <c r="F5752" t="s">
        <v>6245</v>
      </c>
      <c r="G5752" t="s">
        <v>15714</v>
      </c>
      <c r="H5752">
        <v>0</v>
      </c>
      <c r="I5752">
        <v>0</v>
      </c>
      <c r="J5752">
        <v>0</v>
      </c>
      <c r="K5752">
        <v>0</v>
      </c>
      <c r="L5752">
        <v>0</v>
      </c>
      <c r="M5752">
        <v>0</v>
      </c>
    </row>
    <row r="5753" spans="1:13" x14ac:dyDescent="0.2">
      <c r="A5753">
        <v>6620947</v>
      </c>
      <c r="B5753" t="s">
        <v>13408</v>
      </c>
      <c r="C5753" t="s">
        <v>16287</v>
      </c>
      <c r="D5753" t="s">
        <v>9111</v>
      </c>
      <c r="E5753" t="s">
        <v>13410</v>
      </c>
      <c r="F5753" t="s">
        <v>6245</v>
      </c>
      <c r="G5753" t="s">
        <v>9112</v>
      </c>
      <c r="H5753">
        <v>0</v>
      </c>
      <c r="I5753">
        <v>0</v>
      </c>
      <c r="J5753">
        <v>0</v>
      </c>
      <c r="K5753">
        <v>0</v>
      </c>
      <c r="L5753">
        <v>0</v>
      </c>
      <c r="M5753">
        <v>0</v>
      </c>
    </row>
    <row r="5754" spans="1:13" x14ac:dyDescent="0.2">
      <c r="A5754">
        <v>6638131</v>
      </c>
      <c r="B5754" t="s">
        <v>13408</v>
      </c>
      <c r="C5754" t="s">
        <v>16287</v>
      </c>
      <c r="D5754" t="s">
        <v>16054</v>
      </c>
      <c r="E5754" t="s">
        <v>13410</v>
      </c>
      <c r="F5754" t="s">
        <v>6245</v>
      </c>
      <c r="G5754" t="s">
        <v>16055</v>
      </c>
      <c r="H5754">
        <v>0</v>
      </c>
      <c r="I5754">
        <v>0</v>
      </c>
      <c r="J5754">
        <v>0</v>
      </c>
      <c r="K5754">
        <v>0</v>
      </c>
      <c r="L5754">
        <v>0</v>
      </c>
      <c r="M5754">
        <v>0</v>
      </c>
    </row>
    <row r="5755" spans="1:13" x14ac:dyDescent="0.2">
      <c r="A5755">
        <v>6620863</v>
      </c>
      <c r="B5755" t="s">
        <v>13408</v>
      </c>
      <c r="C5755" t="s">
        <v>16287</v>
      </c>
      <c r="D5755" t="s">
        <v>16757</v>
      </c>
      <c r="E5755" t="s">
        <v>13410</v>
      </c>
      <c r="F5755" t="s">
        <v>6245</v>
      </c>
      <c r="G5755" t="s">
        <v>16758</v>
      </c>
      <c r="H5755">
        <v>0</v>
      </c>
      <c r="I5755">
        <v>0</v>
      </c>
      <c r="J5755">
        <v>0</v>
      </c>
      <c r="K5755">
        <v>0</v>
      </c>
      <c r="L5755">
        <v>0</v>
      </c>
      <c r="M5755">
        <v>0</v>
      </c>
    </row>
    <row r="5756" spans="1:13" x14ac:dyDescent="0.2">
      <c r="A5756">
        <v>6620846</v>
      </c>
      <c r="B5756" t="s">
        <v>13408</v>
      </c>
      <c r="C5756" t="s">
        <v>16287</v>
      </c>
      <c r="D5756" t="s">
        <v>16759</v>
      </c>
      <c r="E5756" t="s">
        <v>13410</v>
      </c>
      <c r="F5756" t="s">
        <v>6245</v>
      </c>
      <c r="G5756" t="s">
        <v>16760</v>
      </c>
      <c r="H5756">
        <v>0</v>
      </c>
      <c r="I5756">
        <v>0</v>
      </c>
      <c r="J5756">
        <v>0</v>
      </c>
      <c r="K5756">
        <v>0</v>
      </c>
      <c r="L5756">
        <v>0</v>
      </c>
      <c r="M5756">
        <v>0</v>
      </c>
    </row>
    <row r="5757" spans="1:13" x14ac:dyDescent="0.2">
      <c r="A5757">
        <v>6638013</v>
      </c>
      <c r="B5757" t="s">
        <v>13408</v>
      </c>
      <c r="C5757" t="s">
        <v>16287</v>
      </c>
      <c r="D5757" t="s">
        <v>9115</v>
      </c>
      <c r="E5757" t="s">
        <v>13410</v>
      </c>
      <c r="F5757" t="s">
        <v>6245</v>
      </c>
      <c r="G5757" t="s">
        <v>9116</v>
      </c>
      <c r="H5757">
        <v>0</v>
      </c>
      <c r="I5757">
        <v>0</v>
      </c>
      <c r="J5757">
        <v>0</v>
      </c>
      <c r="K5757">
        <v>0</v>
      </c>
      <c r="L5757">
        <v>0</v>
      </c>
      <c r="M5757">
        <v>0</v>
      </c>
    </row>
    <row r="5758" spans="1:13" x14ac:dyDescent="0.2">
      <c r="A5758">
        <v>6620826</v>
      </c>
      <c r="B5758" t="s">
        <v>13408</v>
      </c>
      <c r="C5758" t="s">
        <v>16287</v>
      </c>
      <c r="D5758" t="s">
        <v>16761</v>
      </c>
      <c r="E5758" t="s">
        <v>13410</v>
      </c>
      <c r="F5758" t="s">
        <v>6245</v>
      </c>
      <c r="G5758" t="s">
        <v>16762</v>
      </c>
      <c r="H5758">
        <v>0</v>
      </c>
      <c r="I5758">
        <v>0</v>
      </c>
      <c r="J5758">
        <v>0</v>
      </c>
      <c r="K5758">
        <v>0</v>
      </c>
      <c r="L5758">
        <v>0</v>
      </c>
      <c r="M5758">
        <v>0</v>
      </c>
    </row>
    <row r="5759" spans="1:13" x14ac:dyDescent="0.2">
      <c r="A5759">
        <v>6620824</v>
      </c>
      <c r="B5759" t="s">
        <v>13408</v>
      </c>
      <c r="C5759" t="s">
        <v>16287</v>
      </c>
      <c r="D5759" t="s">
        <v>16763</v>
      </c>
      <c r="E5759" t="s">
        <v>13410</v>
      </c>
      <c r="F5759" t="s">
        <v>6245</v>
      </c>
      <c r="G5759" t="s">
        <v>16764</v>
      </c>
      <c r="H5759">
        <v>0</v>
      </c>
      <c r="I5759">
        <v>0</v>
      </c>
      <c r="J5759">
        <v>0</v>
      </c>
      <c r="K5759">
        <v>0</v>
      </c>
      <c r="L5759">
        <v>0</v>
      </c>
      <c r="M5759">
        <v>0</v>
      </c>
    </row>
    <row r="5760" spans="1:13" x14ac:dyDescent="0.2">
      <c r="A5760">
        <v>6620828</v>
      </c>
      <c r="B5760" t="s">
        <v>13408</v>
      </c>
      <c r="C5760" t="s">
        <v>16287</v>
      </c>
      <c r="D5760" t="s">
        <v>16765</v>
      </c>
      <c r="E5760" t="s">
        <v>13410</v>
      </c>
      <c r="F5760" t="s">
        <v>6245</v>
      </c>
      <c r="G5760" t="s">
        <v>16766</v>
      </c>
      <c r="H5760">
        <v>0</v>
      </c>
      <c r="I5760">
        <v>0</v>
      </c>
      <c r="J5760">
        <v>0</v>
      </c>
      <c r="K5760">
        <v>0</v>
      </c>
      <c r="L5760">
        <v>0</v>
      </c>
      <c r="M5760">
        <v>0</v>
      </c>
    </row>
    <row r="5761" spans="1:13" x14ac:dyDescent="0.2">
      <c r="A5761">
        <v>6620825</v>
      </c>
      <c r="B5761" t="s">
        <v>13408</v>
      </c>
      <c r="C5761" t="s">
        <v>16287</v>
      </c>
      <c r="D5761" t="s">
        <v>16767</v>
      </c>
      <c r="E5761" t="s">
        <v>13410</v>
      </c>
      <c r="F5761" t="s">
        <v>6245</v>
      </c>
      <c r="G5761" t="s">
        <v>16768</v>
      </c>
      <c r="H5761">
        <v>0</v>
      </c>
      <c r="I5761">
        <v>0</v>
      </c>
      <c r="J5761">
        <v>0</v>
      </c>
      <c r="K5761">
        <v>0</v>
      </c>
      <c r="L5761">
        <v>0</v>
      </c>
      <c r="M5761">
        <v>0</v>
      </c>
    </row>
    <row r="5762" spans="1:13" x14ac:dyDescent="0.2">
      <c r="A5762">
        <v>6638024</v>
      </c>
      <c r="B5762" t="s">
        <v>13408</v>
      </c>
      <c r="C5762" t="s">
        <v>16287</v>
      </c>
      <c r="D5762" t="s">
        <v>16769</v>
      </c>
      <c r="E5762" t="s">
        <v>13410</v>
      </c>
      <c r="F5762" t="s">
        <v>6245</v>
      </c>
      <c r="G5762" t="s">
        <v>16770</v>
      </c>
      <c r="H5762">
        <v>0</v>
      </c>
      <c r="I5762">
        <v>0</v>
      </c>
      <c r="J5762">
        <v>0</v>
      </c>
      <c r="K5762">
        <v>0</v>
      </c>
      <c r="L5762">
        <v>0</v>
      </c>
      <c r="M5762">
        <v>0</v>
      </c>
    </row>
    <row r="5763" spans="1:13" x14ac:dyDescent="0.2">
      <c r="A5763">
        <v>6620963</v>
      </c>
      <c r="B5763" t="s">
        <v>13408</v>
      </c>
      <c r="C5763" t="s">
        <v>16287</v>
      </c>
      <c r="D5763" t="s">
        <v>16771</v>
      </c>
      <c r="E5763" t="s">
        <v>13410</v>
      </c>
      <c r="F5763" t="s">
        <v>6245</v>
      </c>
      <c r="G5763" t="s">
        <v>16772</v>
      </c>
      <c r="H5763">
        <v>0</v>
      </c>
      <c r="I5763">
        <v>0</v>
      </c>
      <c r="J5763">
        <v>0</v>
      </c>
      <c r="K5763">
        <v>0</v>
      </c>
      <c r="L5763">
        <v>0</v>
      </c>
      <c r="M5763">
        <v>0</v>
      </c>
    </row>
    <row r="5764" spans="1:13" x14ac:dyDescent="0.2">
      <c r="A5764">
        <v>6620045</v>
      </c>
      <c r="B5764" t="s">
        <v>13408</v>
      </c>
      <c r="C5764" t="s">
        <v>16287</v>
      </c>
      <c r="D5764" t="s">
        <v>16773</v>
      </c>
      <c r="E5764" t="s">
        <v>13410</v>
      </c>
      <c r="F5764" t="s">
        <v>6245</v>
      </c>
      <c r="G5764" t="s">
        <v>16774</v>
      </c>
      <c r="H5764">
        <v>0</v>
      </c>
      <c r="I5764">
        <v>0</v>
      </c>
      <c r="J5764">
        <v>0</v>
      </c>
      <c r="K5764">
        <v>0</v>
      </c>
      <c r="L5764">
        <v>0</v>
      </c>
      <c r="M5764">
        <v>0</v>
      </c>
    </row>
    <row r="5765" spans="1:13" x14ac:dyDescent="0.2">
      <c r="A5765">
        <v>6620866</v>
      </c>
      <c r="B5765" t="s">
        <v>13408</v>
      </c>
      <c r="C5765" t="s">
        <v>16287</v>
      </c>
      <c r="D5765" t="s">
        <v>16775</v>
      </c>
      <c r="E5765" t="s">
        <v>13410</v>
      </c>
      <c r="F5765" t="s">
        <v>6245</v>
      </c>
      <c r="G5765" t="s">
        <v>16776</v>
      </c>
      <c r="H5765">
        <v>0</v>
      </c>
      <c r="I5765">
        <v>0</v>
      </c>
      <c r="J5765">
        <v>0</v>
      </c>
      <c r="K5765">
        <v>0</v>
      </c>
      <c r="L5765">
        <v>0</v>
      </c>
      <c r="M5765">
        <v>0</v>
      </c>
    </row>
    <row r="5766" spans="1:13" x14ac:dyDescent="0.2">
      <c r="A5766">
        <v>6511421</v>
      </c>
      <c r="B5766" t="s">
        <v>13408</v>
      </c>
      <c r="C5766" t="s">
        <v>16287</v>
      </c>
      <c r="D5766" t="s">
        <v>16777</v>
      </c>
      <c r="E5766" t="s">
        <v>13410</v>
      </c>
      <c r="F5766" t="s">
        <v>6245</v>
      </c>
      <c r="G5766" t="s">
        <v>16778</v>
      </c>
      <c r="H5766">
        <v>0</v>
      </c>
      <c r="I5766">
        <v>0</v>
      </c>
      <c r="J5766">
        <v>0</v>
      </c>
      <c r="K5766">
        <v>0</v>
      </c>
      <c r="L5766">
        <v>0</v>
      </c>
      <c r="M5766">
        <v>0</v>
      </c>
    </row>
    <row r="5767" spans="1:13" x14ac:dyDescent="0.2">
      <c r="A5767">
        <v>6511422</v>
      </c>
      <c r="B5767" t="s">
        <v>13408</v>
      </c>
      <c r="C5767" t="s">
        <v>16287</v>
      </c>
      <c r="D5767" t="s">
        <v>16779</v>
      </c>
      <c r="E5767" t="s">
        <v>13410</v>
      </c>
      <c r="F5767" t="s">
        <v>6245</v>
      </c>
      <c r="G5767" t="s">
        <v>16780</v>
      </c>
      <c r="H5767">
        <v>0</v>
      </c>
      <c r="I5767">
        <v>0</v>
      </c>
      <c r="J5767">
        <v>1</v>
      </c>
      <c r="K5767">
        <v>0</v>
      </c>
      <c r="L5767">
        <v>0</v>
      </c>
      <c r="M5767">
        <v>0</v>
      </c>
    </row>
    <row r="5768" spans="1:13" x14ac:dyDescent="0.2">
      <c r="A5768">
        <v>6511424</v>
      </c>
      <c r="B5768" t="s">
        <v>13408</v>
      </c>
      <c r="C5768" t="s">
        <v>16287</v>
      </c>
      <c r="D5768" t="s">
        <v>16781</v>
      </c>
      <c r="E5768" t="s">
        <v>13410</v>
      </c>
      <c r="F5768" t="s">
        <v>6245</v>
      </c>
      <c r="G5768" t="s">
        <v>16782</v>
      </c>
      <c r="H5768">
        <v>0</v>
      </c>
      <c r="I5768">
        <v>0</v>
      </c>
      <c r="J5768">
        <v>0</v>
      </c>
      <c r="K5768">
        <v>0</v>
      </c>
      <c r="L5768">
        <v>0</v>
      </c>
      <c r="M5768">
        <v>0</v>
      </c>
    </row>
    <row r="5769" spans="1:13" x14ac:dyDescent="0.2">
      <c r="A5769">
        <v>6511412</v>
      </c>
      <c r="B5769" t="s">
        <v>13408</v>
      </c>
      <c r="C5769" t="s">
        <v>16287</v>
      </c>
      <c r="D5769" t="s">
        <v>16783</v>
      </c>
      <c r="E5769" t="s">
        <v>13410</v>
      </c>
      <c r="F5769" t="s">
        <v>6245</v>
      </c>
      <c r="G5769" t="s">
        <v>16784</v>
      </c>
      <c r="H5769">
        <v>0</v>
      </c>
      <c r="I5769">
        <v>0</v>
      </c>
      <c r="J5769">
        <v>1</v>
      </c>
      <c r="K5769">
        <v>0</v>
      </c>
      <c r="L5769">
        <v>0</v>
      </c>
      <c r="M5769">
        <v>0</v>
      </c>
    </row>
    <row r="5770" spans="1:13" x14ac:dyDescent="0.2">
      <c r="A5770">
        <v>6511433</v>
      </c>
      <c r="B5770" t="s">
        <v>13408</v>
      </c>
      <c r="C5770" t="s">
        <v>16287</v>
      </c>
      <c r="D5770" t="s">
        <v>16785</v>
      </c>
      <c r="E5770" t="s">
        <v>13410</v>
      </c>
      <c r="F5770" t="s">
        <v>6245</v>
      </c>
      <c r="G5770" t="s">
        <v>16786</v>
      </c>
      <c r="H5770">
        <v>0</v>
      </c>
      <c r="I5770">
        <v>0</v>
      </c>
      <c r="J5770">
        <v>0</v>
      </c>
      <c r="K5770">
        <v>0</v>
      </c>
      <c r="L5770">
        <v>0</v>
      </c>
      <c r="M5770">
        <v>0</v>
      </c>
    </row>
    <row r="5771" spans="1:13" x14ac:dyDescent="0.2">
      <c r="A5771">
        <v>6511411</v>
      </c>
      <c r="B5771" t="s">
        <v>13408</v>
      </c>
      <c r="C5771" t="s">
        <v>16287</v>
      </c>
      <c r="D5771" t="s">
        <v>16787</v>
      </c>
      <c r="E5771" t="s">
        <v>13410</v>
      </c>
      <c r="F5771" t="s">
        <v>6245</v>
      </c>
      <c r="G5771" t="s">
        <v>16788</v>
      </c>
      <c r="H5771">
        <v>0</v>
      </c>
      <c r="I5771">
        <v>0</v>
      </c>
      <c r="J5771">
        <v>1</v>
      </c>
      <c r="K5771">
        <v>0</v>
      </c>
      <c r="L5771">
        <v>0</v>
      </c>
      <c r="M5771">
        <v>0</v>
      </c>
    </row>
    <row r="5772" spans="1:13" x14ac:dyDescent="0.2">
      <c r="A5772">
        <v>6511431</v>
      </c>
      <c r="B5772" t="s">
        <v>13408</v>
      </c>
      <c r="C5772" t="s">
        <v>16287</v>
      </c>
      <c r="D5772" t="s">
        <v>16789</v>
      </c>
      <c r="E5772" t="s">
        <v>13410</v>
      </c>
      <c r="F5772" t="s">
        <v>6245</v>
      </c>
      <c r="G5772" t="s">
        <v>16790</v>
      </c>
      <c r="H5772">
        <v>0</v>
      </c>
      <c r="I5772">
        <v>0</v>
      </c>
      <c r="J5772">
        <v>1</v>
      </c>
      <c r="K5772">
        <v>0</v>
      </c>
      <c r="L5772">
        <v>0</v>
      </c>
      <c r="M5772">
        <v>0</v>
      </c>
    </row>
    <row r="5773" spans="1:13" x14ac:dyDescent="0.2">
      <c r="A5773">
        <v>6511423</v>
      </c>
      <c r="B5773" t="s">
        <v>13408</v>
      </c>
      <c r="C5773" t="s">
        <v>16287</v>
      </c>
      <c r="D5773" t="s">
        <v>16791</v>
      </c>
      <c r="E5773" t="s">
        <v>13410</v>
      </c>
      <c r="F5773" t="s">
        <v>6245</v>
      </c>
      <c r="G5773" t="s">
        <v>16792</v>
      </c>
      <c r="H5773">
        <v>0</v>
      </c>
      <c r="I5773">
        <v>0</v>
      </c>
      <c r="J5773">
        <v>0</v>
      </c>
      <c r="K5773">
        <v>0</v>
      </c>
      <c r="L5773">
        <v>0</v>
      </c>
      <c r="M5773">
        <v>0</v>
      </c>
    </row>
    <row r="5774" spans="1:13" x14ac:dyDescent="0.2">
      <c r="A5774">
        <v>6620005</v>
      </c>
      <c r="B5774" t="s">
        <v>13408</v>
      </c>
      <c r="C5774" t="s">
        <v>16287</v>
      </c>
      <c r="D5774" t="s">
        <v>16793</v>
      </c>
      <c r="E5774" t="s">
        <v>13410</v>
      </c>
      <c r="F5774" t="s">
        <v>6245</v>
      </c>
      <c r="G5774" t="s">
        <v>16794</v>
      </c>
      <c r="H5774">
        <v>0</v>
      </c>
      <c r="I5774">
        <v>0</v>
      </c>
      <c r="J5774">
        <v>0</v>
      </c>
      <c r="K5774">
        <v>0</v>
      </c>
      <c r="L5774">
        <v>0</v>
      </c>
      <c r="M5774">
        <v>0</v>
      </c>
    </row>
    <row r="5775" spans="1:13" x14ac:dyDescent="0.2">
      <c r="A5775">
        <v>6620964</v>
      </c>
      <c r="B5775" t="s">
        <v>13408</v>
      </c>
      <c r="C5775" t="s">
        <v>16287</v>
      </c>
      <c r="D5775" t="s">
        <v>16795</v>
      </c>
      <c r="E5775" t="s">
        <v>13410</v>
      </c>
      <c r="F5775" t="s">
        <v>6245</v>
      </c>
      <c r="G5775" t="s">
        <v>16796</v>
      </c>
      <c r="H5775">
        <v>0</v>
      </c>
      <c r="I5775">
        <v>0</v>
      </c>
      <c r="J5775">
        <v>0</v>
      </c>
      <c r="K5775">
        <v>0</v>
      </c>
      <c r="L5775">
        <v>0</v>
      </c>
      <c r="M5775">
        <v>0</v>
      </c>
    </row>
    <row r="5776" spans="1:13" x14ac:dyDescent="0.2">
      <c r="A5776">
        <v>6620921</v>
      </c>
      <c r="B5776" t="s">
        <v>13408</v>
      </c>
      <c r="C5776" t="s">
        <v>16287</v>
      </c>
      <c r="D5776" t="s">
        <v>16797</v>
      </c>
      <c r="E5776" t="s">
        <v>13410</v>
      </c>
      <c r="F5776" t="s">
        <v>6245</v>
      </c>
      <c r="G5776" t="s">
        <v>16798</v>
      </c>
      <c r="H5776">
        <v>0</v>
      </c>
      <c r="I5776">
        <v>0</v>
      </c>
      <c r="J5776">
        <v>0</v>
      </c>
      <c r="K5776">
        <v>0</v>
      </c>
      <c r="L5776">
        <v>0</v>
      </c>
      <c r="M5776">
        <v>0</v>
      </c>
    </row>
    <row r="5777" spans="1:13" x14ac:dyDescent="0.2">
      <c r="A5777">
        <v>6620917</v>
      </c>
      <c r="B5777" t="s">
        <v>13408</v>
      </c>
      <c r="C5777" t="s">
        <v>16287</v>
      </c>
      <c r="D5777" t="s">
        <v>16799</v>
      </c>
      <c r="E5777" t="s">
        <v>13410</v>
      </c>
      <c r="F5777" t="s">
        <v>6245</v>
      </c>
      <c r="G5777" t="s">
        <v>16800</v>
      </c>
      <c r="H5777">
        <v>0</v>
      </c>
      <c r="I5777">
        <v>0</v>
      </c>
      <c r="J5777">
        <v>0</v>
      </c>
      <c r="K5777">
        <v>0</v>
      </c>
      <c r="L5777">
        <v>0</v>
      </c>
      <c r="M5777">
        <v>0</v>
      </c>
    </row>
    <row r="5778" spans="1:13" x14ac:dyDescent="0.2">
      <c r="A5778">
        <v>6620841</v>
      </c>
      <c r="B5778" t="s">
        <v>13408</v>
      </c>
      <c r="C5778" t="s">
        <v>16287</v>
      </c>
      <c r="D5778" t="s">
        <v>16801</v>
      </c>
      <c r="E5778" t="s">
        <v>13410</v>
      </c>
      <c r="F5778" t="s">
        <v>6245</v>
      </c>
      <c r="G5778" t="s">
        <v>16802</v>
      </c>
      <c r="H5778">
        <v>0</v>
      </c>
      <c r="I5778">
        <v>0</v>
      </c>
      <c r="J5778">
        <v>0</v>
      </c>
      <c r="K5778">
        <v>0</v>
      </c>
      <c r="L5778">
        <v>0</v>
      </c>
      <c r="M5778">
        <v>0</v>
      </c>
    </row>
    <row r="5779" spans="1:13" x14ac:dyDescent="0.2">
      <c r="A5779">
        <v>6620918</v>
      </c>
      <c r="B5779" t="s">
        <v>13408</v>
      </c>
      <c r="C5779" t="s">
        <v>16287</v>
      </c>
      <c r="D5779" t="s">
        <v>16803</v>
      </c>
      <c r="E5779" t="s">
        <v>13410</v>
      </c>
      <c r="F5779" t="s">
        <v>6245</v>
      </c>
      <c r="G5779" t="s">
        <v>16804</v>
      </c>
      <c r="H5779">
        <v>0</v>
      </c>
      <c r="I5779">
        <v>0</v>
      </c>
      <c r="J5779">
        <v>0</v>
      </c>
      <c r="K5779">
        <v>0</v>
      </c>
      <c r="L5779">
        <v>0</v>
      </c>
      <c r="M5779">
        <v>0</v>
      </c>
    </row>
    <row r="5780" spans="1:13" x14ac:dyDescent="0.2">
      <c r="A5780">
        <v>6620874</v>
      </c>
      <c r="B5780" t="s">
        <v>13408</v>
      </c>
      <c r="C5780" t="s">
        <v>16287</v>
      </c>
      <c r="D5780" t="s">
        <v>16805</v>
      </c>
      <c r="E5780" t="s">
        <v>13410</v>
      </c>
      <c r="F5780" t="s">
        <v>6245</v>
      </c>
      <c r="G5780" t="s">
        <v>16806</v>
      </c>
      <c r="H5780">
        <v>0</v>
      </c>
      <c r="I5780">
        <v>0</v>
      </c>
      <c r="J5780">
        <v>0</v>
      </c>
      <c r="K5780">
        <v>0</v>
      </c>
      <c r="L5780">
        <v>0</v>
      </c>
      <c r="M5780">
        <v>0</v>
      </c>
    </row>
    <row r="5781" spans="1:13" x14ac:dyDescent="0.2">
      <c r="A5781">
        <v>6638181</v>
      </c>
      <c r="B5781" t="s">
        <v>13408</v>
      </c>
      <c r="C5781" t="s">
        <v>16287</v>
      </c>
      <c r="D5781" t="s">
        <v>10967</v>
      </c>
      <c r="E5781" t="s">
        <v>13410</v>
      </c>
      <c r="F5781" t="s">
        <v>6245</v>
      </c>
      <c r="G5781" t="s">
        <v>10968</v>
      </c>
      <c r="H5781">
        <v>0</v>
      </c>
      <c r="I5781">
        <v>0</v>
      </c>
      <c r="J5781">
        <v>1</v>
      </c>
      <c r="K5781">
        <v>0</v>
      </c>
      <c r="L5781">
        <v>0</v>
      </c>
      <c r="M5781">
        <v>0</v>
      </c>
    </row>
    <row r="5782" spans="1:13" x14ac:dyDescent="0.2">
      <c r="A5782">
        <v>6620035</v>
      </c>
      <c r="B5782" t="s">
        <v>13408</v>
      </c>
      <c r="C5782" t="s">
        <v>16287</v>
      </c>
      <c r="D5782" t="s">
        <v>10028</v>
      </c>
      <c r="E5782" t="s">
        <v>13410</v>
      </c>
      <c r="F5782" t="s">
        <v>6245</v>
      </c>
      <c r="G5782" t="s">
        <v>10029</v>
      </c>
      <c r="H5782">
        <v>0</v>
      </c>
      <c r="I5782">
        <v>0</v>
      </c>
      <c r="J5782">
        <v>0</v>
      </c>
      <c r="K5782">
        <v>0</v>
      </c>
      <c r="L5782">
        <v>0</v>
      </c>
      <c r="M5782">
        <v>0</v>
      </c>
    </row>
    <row r="5783" spans="1:13" x14ac:dyDescent="0.2">
      <c r="A5783">
        <v>6638016</v>
      </c>
      <c r="B5783" t="s">
        <v>13408</v>
      </c>
      <c r="C5783" t="s">
        <v>16287</v>
      </c>
      <c r="D5783" t="s">
        <v>16807</v>
      </c>
      <c r="E5783" t="s">
        <v>13410</v>
      </c>
      <c r="F5783" t="s">
        <v>6245</v>
      </c>
      <c r="G5783" t="s">
        <v>16808</v>
      </c>
      <c r="H5783">
        <v>0</v>
      </c>
      <c r="I5783">
        <v>0</v>
      </c>
      <c r="J5783">
        <v>0</v>
      </c>
      <c r="K5783">
        <v>0</v>
      </c>
      <c r="L5783">
        <v>0</v>
      </c>
      <c r="M5783">
        <v>0</v>
      </c>
    </row>
    <row r="5784" spans="1:13" x14ac:dyDescent="0.2">
      <c r="A5784">
        <v>6620971</v>
      </c>
      <c r="B5784" t="s">
        <v>13408</v>
      </c>
      <c r="C5784" t="s">
        <v>16287</v>
      </c>
      <c r="D5784" t="s">
        <v>16809</v>
      </c>
      <c r="E5784" t="s">
        <v>13410</v>
      </c>
      <c r="F5784" t="s">
        <v>6245</v>
      </c>
      <c r="G5784" t="s">
        <v>16810</v>
      </c>
      <c r="H5784">
        <v>0</v>
      </c>
      <c r="I5784">
        <v>0</v>
      </c>
      <c r="J5784">
        <v>0</v>
      </c>
      <c r="K5784">
        <v>0</v>
      </c>
      <c r="L5784">
        <v>0</v>
      </c>
      <c r="M5784">
        <v>0</v>
      </c>
    </row>
    <row r="5785" spans="1:13" x14ac:dyDescent="0.2">
      <c r="A5785">
        <v>6560000</v>
      </c>
      <c r="B5785" t="s">
        <v>13408</v>
      </c>
      <c r="C5785" t="s">
        <v>16811</v>
      </c>
      <c r="D5785" t="s">
        <v>6291</v>
      </c>
      <c r="E5785" t="s">
        <v>13410</v>
      </c>
      <c r="F5785" t="s">
        <v>16812</v>
      </c>
      <c r="G5785" t="s">
        <v>6294</v>
      </c>
      <c r="H5785">
        <v>0</v>
      </c>
      <c r="I5785">
        <v>0</v>
      </c>
      <c r="J5785">
        <v>0</v>
      </c>
      <c r="K5785">
        <v>0</v>
      </c>
      <c r="L5785">
        <v>0</v>
      </c>
      <c r="M5785">
        <v>0</v>
      </c>
    </row>
    <row r="5786" spans="1:13" x14ac:dyDescent="0.2">
      <c r="A5786">
        <v>6562531</v>
      </c>
      <c r="B5786" t="s">
        <v>13408</v>
      </c>
      <c r="C5786" t="s">
        <v>16811</v>
      </c>
      <c r="D5786" t="s">
        <v>16813</v>
      </c>
      <c r="E5786" t="s">
        <v>13410</v>
      </c>
      <c r="F5786" t="s">
        <v>16812</v>
      </c>
      <c r="G5786" t="s">
        <v>16814</v>
      </c>
      <c r="H5786">
        <v>0</v>
      </c>
      <c r="I5786">
        <v>0</v>
      </c>
      <c r="J5786">
        <v>0</v>
      </c>
      <c r="K5786">
        <v>0</v>
      </c>
      <c r="L5786">
        <v>0</v>
      </c>
      <c r="M5786">
        <v>0</v>
      </c>
    </row>
    <row r="5787" spans="1:13" x14ac:dyDescent="0.2">
      <c r="A5787">
        <v>6562124</v>
      </c>
      <c r="B5787" t="s">
        <v>13408</v>
      </c>
      <c r="C5787" t="s">
        <v>16811</v>
      </c>
      <c r="D5787" t="s">
        <v>16815</v>
      </c>
      <c r="E5787" t="s">
        <v>13410</v>
      </c>
      <c r="F5787" t="s">
        <v>16812</v>
      </c>
      <c r="G5787" t="s">
        <v>16816</v>
      </c>
      <c r="H5787">
        <v>0</v>
      </c>
      <c r="I5787">
        <v>0</v>
      </c>
      <c r="J5787">
        <v>0</v>
      </c>
      <c r="K5787">
        <v>0</v>
      </c>
      <c r="L5787">
        <v>0</v>
      </c>
      <c r="M5787">
        <v>0</v>
      </c>
    </row>
    <row r="5788" spans="1:13" x14ac:dyDescent="0.2">
      <c r="A5788">
        <v>6562122</v>
      </c>
      <c r="B5788" t="s">
        <v>13408</v>
      </c>
      <c r="C5788" t="s">
        <v>16811</v>
      </c>
      <c r="D5788" t="s">
        <v>16817</v>
      </c>
      <c r="E5788" t="s">
        <v>13410</v>
      </c>
      <c r="F5788" t="s">
        <v>16812</v>
      </c>
      <c r="G5788" t="s">
        <v>16818</v>
      </c>
      <c r="H5788">
        <v>0</v>
      </c>
      <c r="I5788">
        <v>0</v>
      </c>
      <c r="J5788">
        <v>0</v>
      </c>
      <c r="K5788">
        <v>0</v>
      </c>
      <c r="L5788">
        <v>0</v>
      </c>
      <c r="M5788">
        <v>0</v>
      </c>
    </row>
    <row r="5789" spans="1:13" x14ac:dyDescent="0.2">
      <c r="A5789">
        <v>6562123</v>
      </c>
      <c r="B5789" t="s">
        <v>13408</v>
      </c>
      <c r="C5789" t="s">
        <v>16811</v>
      </c>
      <c r="D5789" t="s">
        <v>16819</v>
      </c>
      <c r="E5789" t="s">
        <v>13410</v>
      </c>
      <c r="F5789" t="s">
        <v>16812</v>
      </c>
      <c r="G5789" t="s">
        <v>16820</v>
      </c>
      <c r="H5789">
        <v>0</v>
      </c>
      <c r="I5789">
        <v>0</v>
      </c>
      <c r="J5789">
        <v>0</v>
      </c>
      <c r="K5789">
        <v>0</v>
      </c>
      <c r="L5789">
        <v>0</v>
      </c>
      <c r="M5789">
        <v>0</v>
      </c>
    </row>
    <row r="5790" spans="1:13" x14ac:dyDescent="0.2">
      <c r="A5790">
        <v>6562121</v>
      </c>
      <c r="B5790" t="s">
        <v>13408</v>
      </c>
      <c r="C5790" t="s">
        <v>16811</v>
      </c>
      <c r="D5790" t="s">
        <v>16821</v>
      </c>
      <c r="E5790" t="s">
        <v>13410</v>
      </c>
      <c r="F5790" t="s">
        <v>16812</v>
      </c>
      <c r="G5790" t="s">
        <v>16822</v>
      </c>
      <c r="H5790">
        <v>0</v>
      </c>
      <c r="I5790">
        <v>0</v>
      </c>
      <c r="J5790">
        <v>0</v>
      </c>
      <c r="K5790">
        <v>0</v>
      </c>
      <c r="L5790">
        <v>0</v>
      </c>
      <c r="M5790">
        <v>0</v>
      </c>
    </row>
    <row r="5791" spans="1:13" x14ac:dyDescent="0.2">
      <c r="A5791">
        <v>6562126</v>
      </c>
      <c r="B5791" t="s">
        <v>13408</v>
      </c>
      <c r="C5791" t="s">
        <v>16811</v>
      </c>
      <c r="D5791" t="s">
        <v>16823</v>
      </c>
      <c r="E5791" t="s">
        <v>13410</v>
      </c>
      <c r="F5791" t="s">
        <v>16812</v>
      </c>
      <c r="G5791" t="s">
        <v>16824</v>
      </c>
      <c r="H5791">
        <v>0</v>
      </c>
      <c r="I5791">
        <v>0</v>
      </c>
      <c r="J5791">
        <v>0</v>
      </c>
      <c r="K5791">
        <v>0</v>
      </c>
      <c r="L5791">
        <v>0</v>
      </c>
      <c r="M5791">
        <v>0</v>
      </c>
    </row>
    <row r="5792" spans="1:13" x14ac:dyDescent="0.2">
      <c r="A5792">
        <v>6562125</v>
      </c>
      <c r="B5792" t="s">
        <v>13408</v>
      </c>
      <c r="C5792" t="s">
        <v>16811</v>
      </c>
      <c r="D5792" t="s">
        <v>16825</v>
      </c>
      <c r="E5792" t="s">
        <v>13410</v>
      </c>
      <c r="F5792" t="s">
        <v>16812</v>
      </c>
      <c r="G5792" t="s">
        <v>16826</v>
      </c>
      <c r="H5792">
        <v>0</v>
      </c>
      <c r="I5792">
        <v>0</v>
      </c>
      <c r="J5792">
        <v>0</v>
      </c>
      <c r="K5792">
        <v>0</v>
      </c>
      <c r="L5792">
        <v>0</v>
      </c>
      <c r="M5792">
        <v>0</v>
      </c>
    </row>
    <row r="5793" spans="1:13" x14ac:dyDescent="0.2">
      <c r="A5793">
        <v>6560111</v>
      </c>
      <c r="B5793" t="s">
        <v>13408</v>
      </c>
      <c r="C5793" t="s">
        <v>16811</v>
      </c>
      <c r="D5793" t="s">
        <v>16827</v>
      </c>
      <c r="E5793" t="s">
        <v>13410</v>
      </c>
      <c r="F5793" t="s">
        <v>16812</v>
      </c>
      <c r="G5793" t="s">
        <v>16828</v>
      </c>
      <c r="H5793">
        <v>0</v>
      </c>
      <c r="I5793">
        <v>0</v>
      </c>
      <c r="J5793">
        <v>0</v>
      </c>
      <c r="K5793">
        <v>0</v>
      </c>
      <c r="L5793">
        <v>0</v>
      </c>
      <c r="M5793">
        <v>0</v>
      </c>
    </row>
    <row r="5794" spans="1:13" x14ac:dyDescent="0.2">
      <c r="A5794">
        <v>6560043</v>
      </c>
      <c r="B5794" t="s">
        <v>13408</v>
      </c>
      <c r="C5794" t="s">
        <v>16811</v>
      </c>
      <c r="D5794" t="s">
        <v>11415</v>
      </c>
      <c r="E5794" t="s">
        <v>13410</v>
      </c>
      <c r="F5794" t="s">
        <v>16812</v>
      </c>
      <c r="G5794" t="s">
        <v>11416</v>
      </c>
      <c r="H5794">
        <v>0</v>
      </c>
      <c r="I5794">
        <v>0</v>
      </c>
      <c r="J5794">
        <v>0</v>
      </c>
      <c r="K5794">
        <v>0</v>
      </c>
      <c r="L5794">
        <v>0</v>
      </c>
      <c r="M5794">
        <v>0</v>
      </c>
    </row>
    <row r="5795" spans="1:13" x14ac:dyDescent="0.2">
      <c r="A5795">
        <v>6560042</v>
      </c>
      <c r="B5795" t="s">
        <v>13408</v>
      </c>
      <c r="C5795" t="s">
        <v>16811</v>
      </c>
      <c r="D5795" t="s">
        <v>16829</v>
      </c>
      <c r="E5795" t="s">
        <v>13410</v>
      </c>
      <c r="F5795" t="s">
        <v>16812</v>
      </c>
      <c r="G5795" t="s">
        <v>16830</v>
      </c>
      <c r="H5795">
        <v>0</v>
      </c>
      <c r="I5795">
        <v>0</v>
      </c>
      <c r="J5795">
        <v>0</v>
      </c>
      <c r="K5795">
        <v>0</v>
      </c>
      <c r="L5795">
        <v>0</v>
      </c>
      <c r="M5795">
        <v>0</v>
      </c>
    </row>
    <row r="5796" spans="1:13" x14ac:dyDescent="0.2">
      <c r="A5796">
        <v>6560054</v>
      </c>
      <c r="B5796" t="s">
        <v>13408</v>
      </c>
      <c r="C5796" t="s">
        <v>16811</v>
      </c>
      <c r="D5796" t="s">
        <v>16831</v>
      </c>
      <c r="E5796" t="s">
        <v>13410</v>
      </c>
      <c r="F5796" t="s">
        <v>16812</v>
      </c>
      <c r="G5796" t="s">
        <v>16832</v>
      </c>
      <c r="H5796">
        <v>0</v>
      </c>
      <c r="I5796">
        <v>0</v>
      </c>
      <c r="J5796">
        <v>0</v>
      </c>
      <c r="K5796">
        <v>0</v>
      </c>
      <c r="L5796">
        <v>0</v>
      </c>
      <c r="M5796">
        <v>0</v>
      </c>
    </row>
    <row r="5797" spans="1:13" x14ac:dyDescent="0.2">
      <c r="A5797">
        <v>6560012</v>
      </c>
      <c r="B5797" t="s">
        <v>13408</v>
      </c>
      <c r="C5797" t="s">
        <v>16811</v>
      </c>
      <c r="D5797" t="s">
        <v>16833</v>
      </c>
      <c r="E5797" t="s">
        <v>13410</v>
      </c>
      <c r="F5797" t="s">
        <v>16812</v>
      </c>
      <c r="G5797" t="s">
        <v>16834</v>
      </c>
      <c r="H5797">
        <v>0</v>
      </c>
      <c r="I5797">
        <v>0</v>
      </c>
      <c r="J5797">
        <v>1</v>
      </c>
      <c r="K5797">
        <v>0</v>
      </c>
      <c r="L5797">
        <v>0</v>
      </c>
      <c r="M5797">
        <v>0</v>
      </c>
    </row>
    <row r="5798" spans="1:13" x14ac:dyDescent="0.2">
      <c r="A5798">
        <v>6560055</v>
      </c>
      <c r="B5798" t="s">
        <v>13408</v>
      </c>
      <c r="C5798" t="s">
        <v>16811</v>
      </c>
      <c r="D5798" t="s">
        <v>6623</v>
      </c>
      <c r="E5798" t="s">
        <v>13410</v>
      </c>
      <c r="F5798" t="s">
        <v>16812</v>
      </c>
      <c r="G5798" t="s">
        <v>6624</v>
      </c>
      <c r="H5798">
        <v>0</v>
      </c>
      <c r="I5798">
        <v>0</v>
      </c>
      <c r="J5798">
        <v>0</v>
      </c>
      <c r="K5798">
        <v>0</v>
      </c>
      <c r="L5798">
        <v>0</v>
      </c>
      <c r="M5798">
        <v>0</v>
      </c>
    </row>
    <row r="5799" spans="1:13" x14ac:dyDescent="0.2">
      <c r="A5799">
        <v>6560018</v>
      </c>
      <c r="B5799" t="s">
        <v>13408</v>
      </c>
      <c r="C5799" t="s">
        <v>16811</v>
      </c>
      <c r="D5799" t="s">
        <v>16380</v>
      </c>
      <c r="E5799" t="s">
        <v>13410</v>
      </c>
      <c r="F5799" t="s">
        <v>16812</v>
      </c>
      <c r="G5799" t="s">
        <v>16381</v>
      </c>
      <c r="H5799">
        <v>0</v>
      </c>
      <c r="I5799">
        <v>0</v>
      </c>
      <c r="J5799">
        <v>0</v>
      </c>
      <c r="K5799">
        <v>0</v>
      </c>
      <c r="L5799">
        <v>0</v>
      </c>
      <c r="M5799">
        <v>0</v>
      </c>
    </row>
    <row r="5800" spans="1:13" x14ac:dyDescent="0.2">
      <c r="A5800">
        <v>6560101</v>
      </c>
      <c r="B5800" t="s">
        <v>13408</v>
      </c>
      <c r="C5800" t="s">
        <v>16811</v>
      </c>
      <c r="D5800" t="s">
        <v>16835</v>
      </c>
      <c r="E5800" t="s">
        <v>13410</v>
      </c>
      <c r="F5800" t="s">
        <v>16812</v>
      </c>
      <c r="G5800" t="s">
        <v>16836</v>
      </c>
      <c r="H5800">
        <v>0</v>
      </c>
      <c r="I5800">
        <v>0</v>
      </c>
      <c r="J5800">
        <v>0</v>
      </c>
      <c r="K5800">
        <v>0</v>
      </c>
      <c r="L5800">
        <v>0</v>
      </c>
      <c r="M5800">
        <v>0</v>
      </c>
    </row>
    <row r="5801" spans="1:13" x14ac:dyDescent="0.2">
      <c r="A5801">
        <v>6560023</v>
      </c>
      <c r="B5801" t="s">
        <v>13408</v>
      </c>
      <c r="C5801" t="s">
        <v>16811</v>
      </c>
      <c r="D5801" t="s">
        <v>16837</v>
      </c>
      <c r="E5801" t="s">
        <v>13410</v>
      </c>
      <c r="F5801" t="s">
        <v>16812</v>
      </c>
      <c r="G5801" t="s">
        <v>16838</v>
      </c>
      <c r="H5801">
        <v>0</v>
      </c>
      <c r="I5801">
        <v>0</v>
      </c>
      <c r="J5801">
        <v>0</v>
      </c>
      <c r="K5801">
        <v>0</v>
      </c>
      <c r="L5801">
        <v>0</v>
      </c>
      <c r="M5801">
        <v>0</v>
      </c>
    </row>
    <row r="5802" spans="1:13" x14ac:dyDescent="0.2">
      <c r="A5802">
        <v>6560022</v>
      </c>
      <c r="B5802" t="s">
        <v>13408</v>
      </c>
      <c r="C5802" t="s">
        <v>16811</v>
      </c>
      <c r="D5802" t="s">
        <v>6431</v>
      </c>
      <c r="E5802" t="s">
        <v>13410</v>
      </c>
      <c r="F5802" t="s">
        <v>16812</v>
      </c>
      <c r="G5802" t="s">
        <v>6432</v>
      </c>
      <c r="H5802">
        <v>0</v>
      </c>
      <c r="I5802">
        <v>0</v>
      </c>
      <c r="J5802">
        <v>1</v>
      </c>
      <c r="K5802">
        <v>0</v>
      </c>
      <c r="L5802">
        <v>0</v>
      </c>
      <c r="M5802">
        <v>0</v>
      </c>
    </row>
    <row r="5803" spans="1:13" x14ac:dyDescent="0.2">
      <c r="A5803">
        <v>6560046</v>
      </c>
      <c r="B5803" t="s">
        <v>13408</v>
      </c>
      <c r="C5803" t="s">
        <v>16811</v>
      </c>
      <c r="D5803" t="s">
        <v>16839</v>
      </c>
      <c r="E5803" t="s">
        <v>13410</v>
      </c>
      <c r="F5803" t="s">
        <v>16812</v>
      </c>
      <c r="G5803" t="s">
        <v>16840</v>
      </c>
      <c r="H5803">
        <v>0</v>
      </c>
      <c r="I5803">
        <v>0</v>
      </c>
      <c r="J5803">
        <v>0</v>
      </c>
      <c r="K5803">
        <v>0</v>
      </c>
      <c r="L5803">
        <v>0</v>
      </c>
      <c r="M5803">
        <v>0</v>
      </c>
    </row>
    <row r="5804" spans="1:13" x14ac:dyDescent="0.2">
      <c r="A5804">
        <v>6560015</v>
      </c>
      <c r="B5804" t="s">
        <v>13408</v>
      </c>
      <c r="C5804" t="s">
        <v>16811</v>
      </c>
      <c r="D5804" t="s">
        <v>16841</v>
      </c>
      <c r="E5804" t="s">
        <v>13410</v>
      </c>
      <c r="F5804" t="s">
        <v>16812</v>
      </c>
      <c r="G5804" t="s">
        <v>16842</v>
      </c>
      <c r="H5804">
        <v>0</v>
      </c>
      <c r="I5804">
        <v>0</v>
      </c>
      <c r="J5804">
        <v>0</v>
      </c>
      <c r="K5804">
        <v>0</v>
      </c>
      <c r="L5804">
        <v>0</v>
      </c>
      <c r="M5804">
        <v>0</v>
      </c>
    </row>
    <row r="5805" spans="1:13" x14ac:dyDescent="0.2">
      <c r="A5805">
        <v>6560017</v>
      </c>
      <c r="B5805" t="s">
        <v>13408</v>
      </c>
      <c r="C5805" t="s">
        <v>16811</v>
      </c>
      <c r="D5805" t="s">
        <v>16843</v>
      </c>
      <c r="E5805" t="s">
        <v>13410</v>
      </c>
      <c r="F5805" t="s">
        <v>16812</v>
      </c>
      <c r="G5805" t="s">
        <v>16844</v>
      </c>
      <c r="H5805">
        <v>0</v>
      </c>
      <c r="I5805">
        <v>0</v>
      </c>
      <c r="J5805">
        <v>0</v>
      </c>
      <c r="K5805">
        <v>0</v>
      </c>
      <c r="L5805">
        <v>0</v>
      </c>
      <c r="M5805">
        <v>0</v>
      </c>
    </row>
    <row r="5806" spans="1:13" x14ac:dyDescent="0.2">
      <c r="A5806">
        <v>6560053</v>
      </c>
      <c r="B5806" t="s">
        <v>13408</v>
      </c>
      <c r="C5806" t="s">
        <v>16811</v>
      </c>
      <c r="D5806" t="s">
        <v>16845</v>
      </c>
      <c r="E5806" t="s">
        <v>13410</v>
      </c>
      <c r="F5806" t="s">
        <v>16812</v>
      </c>
      <c r="G5806" t="s">
        <v>16846</v>
      </c>
      <c r="H5806">
        <v>0</v>
      </c>
      <c r="I5806">
        <v>0</v>
      </c>
      <c r="J5806">
        <v>1</v>
      </c>
      <c r="K5806">
        <v>0</v>
      </c>
      <c r="L5806">
        <v>0</v>
      </c>
      <c r="M5806">
        <v>0</v>
      </c>
    </row>
    <row r="5807" spans="1:13" x14ac:dyDescent="0.2">
      <c r="A5807">
        <v>6560045</v>
      </c>
      <c r="B5807" t="s">
        <v>13408</v>
      </c>
      <c r="C5807" t="s">
        <v>16811</v>
      </c>
      <c r="D5807" t="s">
        <v>11723</v>
      </c>
      <c r="E5807" t="s">
        <v>13410</v>
      </c>
      <c r="F5807" t="s">
        <v>16812</v>
      </c>
      <c r="G5807" t="s">
        <v>11724</v>
      </c>
      <c r="H5807">
        <v>0</v>
      </c>
      <c r="I5807">
        <v>0</v>
      </c>
      <c r="J5807">
        <v>0</v>
      </c>
      <c r="K5807">
        <v>0</v>
      </c>
      <c r="L5807">
        <v>0</v>
      </c>
      <c r="M5807">
        <v>0</v>
      </c>
    </row>
    <row r="5808" spans="1:13" x14ac:dyDescent="0.2">
      <c r="A5808">
        <v>6560014</v>
      </c>
      <c r="B5808" t="s">
        <v>13408</v>
      </c>
      <c r="C5808" t="s">
        <v>16811</v>
      </c>
      <c r="D5808" t="s">
        <v>16847</v>
      </c>
      <c r="E5808" t="s">
        <v>13410</v>
      </c>
      <c r="F5808" t="s">
        <v>16812</v>
      </c>
      <c r="G5808" t="s">
        <v>16848</v>
      </c>
      <c r="H5808">
        <v>0</v>
      </c>
      <c r="I5808">
        <v>0</v>
      </c>
      <c r="J5808">
        <v>1</v>
      </c>
      <c r="K5808">
        <v>0</v>
      </c>
      <c r="L5808">
        <v>0</v>
      </c>
      <c r="M5808">
        <v>0</v>
      </c>
    </row>
    <row r="5809" spans="1:13" x14ac:dyDescent="0.2">
      <c r="A5809">
        <v>6561314</v>
      </c>
      <c r="B5809" t="s">
        <v>13408</v>
      </c>
      <c r="C5809" t="s">
        <v>16811</v>
      </c>
      <c r="D5809" t="s">
        <v>16849</v>
      </c>
      <c r="E5809" t="s">
        <v>13410</v>
      </c>
      <c r="F5809" t="s">
        <v>16812</v>
      </c>
      <c r="G5809" t="s">
        <v>16850</v>
      </c>
      <c r="H5809">
        <v>0</v>
      </c>
      <c r="I5809">
        <v>0</v>
      </c>
      <c r="J5809">
        <v>0</v>
      </c>
      <c r="K5809">
        <v>0</v>
      </c>
      <c r="L5809">
        <v>0</v>
      </c>
      <c r="M5809">
        <v>0</v>
      </c>
    </row>
    <row r="5810" spans="1:13" x14ac:dyDescent="0.2">
      <c r="A5810">
        <v>6561315</v>
      </c>
      <c r="B5810" t="s">
        <v>13408</v>
      </c>
      <c r="C5810" t="s">
        <v>16811</v>
      </c>
      <c r="D5810" t="s">
        <v>16851</v>
      </c>
      <c r="E5810" t="s">
        <v>13410</v>
      </c>
      <c r="F5810" t="s">
        <v>16812</v>
      </c>
      <c r="G5810" t="s">
        <v>16852</v>
      </c>
      <c r="H5810">
        <v>0</v>
      </c>
      <c r="I5810">
        <v>0</v>
      </c>
      <c r="J5810">
        <v>0</v>
      </c>
      <c r="K5810">
        <v>0</v>
      </c>
      <c r="L5810">
        <v>0</v>
      </c>
      <c r="M5810">
        <v>0</v>
      </c>
    </row>
    <row r="5811" spans="1:13" x14ac:dyDescent="0.2">
      <c r="A5811">
        <v>6561322</v>
      </c>
      <c r="B5811" t="s">
        <v>13408</v>
      </c>
      <c r="C5811" t="s">
        <v>16811</v>
      </c>
      <c r="D5811" t="s">
        <v>16853</v>
      </c>
      <c r="E5811" t="s">
        <v>13410</v>
      </c>
      <c r="F5811" t="s">
        <v>16812</v>
      </c>
      <c r="G5811" t="s">
        <v>16854</v>
      </c>
      <c r="H5811">
        <v>0</v>
      </c>
      <c r="I5811">
        <v>0</v>
      </c>
      <c r="J5811">
        <v>0</v>
      </c>
      <c r="K5811">
        <v>0</v>
      </c>
      <c r="L5811">
        <v>0</v>
      </c>
      <c r="M5811">
        <v>0</v>
      </c>
    </row>
    <row r="5812" spans="1:13" x14ac:dyDescent="0.2">
      <c r="A5812">
        <v>6561316</v>
      </c>
      <c r="B5812" t="s">
        <v>13408</v>
      </c>
      <c r="C5812" t="s">
        <v>16811</v>
      </c>
      <c r="D5812" t="s">
        <v>16855</v>
      </c>
      <c r="E5812" t="s">
        <v>13410</v>
      </c>
      <c r="F5812" t="s">
        <v>16812</v>
      </c>
      <c r="G5812" t="s">
        <v>16856</v>
      </c>
      <c r="H5812">
        <v>0</v>
      </c>
      <c r="I5812">
        <v>0</v>
      </c>
      <c r="J5812">
        <v>0</v>
      </c>
      <c r="K5812">
        <v>0</v>
      </c>
      <c r="L5812">
        <v>0</v>
      </c>
      <c r="M5812">
        <v>0</v>
      </c>
    </row>
    <row r="5813" spans="1:13" x14ac:dyDescent="0.2">
      <c r="A5813">
        <v>6561317</v>
      </c>
      <c r="B5813" t="s">
        <v>13408</v>
      </c>
      <c r="C5813" t="s">
        <v>16811</v>
      </c>
      <c r="D5813" t="s">
        <v>16857</v>
      </c>
      <c r="E5813" t="s">
        <v>13410</v>
      </c>
      <c r="F5813" t="s">
        <v>16812</v>
      </c>
      <c r="G5813" t="s">
        <v>16858</v>
      </c>
      <c r="H5813">
        <v>0</v>
      </c>
      <c r="I5813">
        <v>0</v>
      </c>
      <c r="J5813">
        <v>0</v>
      </c>
      <c r="K5813">
        <v>0</v>
      </c>
      <c r="L5813">
        <v>0</v>
      </c>
      <c r="M5813">
        <v>0</v>
      </c>
    </row>
    <row r="5814" spans="1:13" x14ac:dyDescent="0.2">
      <c r="A5814">
        <v>6561326</v>
      </c>
      <c r="B5814" t="s">
        <v>13408</v>
      </c>
      <c r="C5814" t="s">
        <v>16811</v>
      </c>
      <c r="D5814" t="s">
        <v>16859</v>
      </c>
      <c r="E5814" t="s">
        <v>13410</v>
      </c>
      <c r="F5814" t="s">
        <v>16812</v>
      </c>
      <c r="G5814" t="s">
        <v>16860</v>
      </c>
      <c r="H5814">
        <v>0</v>
      </c>
      <c r="I5814">
        <v>0</v>
      </c>
      <c r="J5814">
        <v>0</v>
      </c>
      <c r="K5814">
        <v>0</v>
      </c>
      <c r="L5814">
        <v>0</v>
      </c>
      <c r="M5814">
        <v>0</v>
      </c>
    </row>
    <row r="5815" spans="1:13" x14ac:dyDescent="0.2">
      <c r="A5815">
        <v>6561318</v>
      </c>
      <c r="B5815" t="s">
        <v>13408</v>
      </c>
      <c r="C5815" t="s">
        <v>16811</v>
      </c>
      <c r="D5815" t="s">
        <v>16861</v>
      </c>
      <c r="E5815" t="s">
        <v>13410</v>
      </c>
      <c r="F5815" t="s">
        <v>16812</v>
      </c>
      <c r="G5815" t="s">
        <v>16862</v>
      </c>
      <c r="H5815">
        <v>0</v>
      </c>
      <c r="I5815">
        <v>0</v>
      </c>
      <c r="J5815">
        <v>0</v>
      </c>
      <c r="K5815">
        <v>0</v>
      </c>
      <c r="L5815">
        <v>0</v>
      </c>
      <c r="M5815">
        <v>0</v>
      </c>
    </row>
    <row r="5816" spans="1:13" x14ac:dyDescent="0.2">
      <c r="A5816">
        <v>6561327</v>
      </c>
      <c r="B5816" t="s">
        <v>13408</v>
      </c>
      <c r="C5816" t="s">
        <v>16811</v>
      </c>
      <c r="D5816" t="s">
        <v>16863</v>
      </c>
      <c r="E5816" t="s">
        <v>13410</v>
      </c>
      <c r="F5816" t="s">
        <v>16812</v>
      </c>
      <c r="G5816" t="s">
        <v>16864</v>
      </c>
      <c r="H5816">
        <v>0</v>
      </c>
      <c r="I5816">
        <v>0</v>
      </c>
      <c r="J5816">
        <v>0</v>
      </c>
      <c r="K5816">
        <v>0</v>
      </c>
      <c r="L5816">
        <v>0</v>
      </c>
      <c r="M5816">
        <v>0</v>
      </c>
    </row>
    <row r="5817" spans="1:13" x14ac:dyDescent="0.2">
      <c r="A5817">
        <v>6561311</v>
      </c>
      <c r="B5817" t="s">
        <v>13408</v>
      </c>
      <c r="C5817" t="s">
        <v>16811</v>
      </c>
      <c r="D5817" t="s">
        <v>16865</v>
      </c>
      <c r="E5817" t="s">
        <v>13410</v>
      </c>
      <c r="F5817" t="s">
        <v>16812</v>
      </c>
      <c r="G5817" t="s">
        <v>16866</v>
      </c>
      <c r="H5817">
        <v>0</v>
      </c>
      <c r="I5817">
        <v>0</v>
      </c>
      <c r="J5817">
        <v>0</v>
      </c>
      <c r="K5817">
        <v>0</v>
      </c>
      <c r="L5817">
        <v>0</v>
      </c>
      <c r="M5817">
        <v>0</v>
      </c>
    </row>
    <row r="5818" spans="1:13" x14ac:dyDescent="0.2">
      <c r="A5818">
        <v>6561323</v>
      </c>
      <c r="B5818" t="s">
        <v>13408</v>
      </c>
      <c r="C5818" t="s">
        <v>16811</v>
      </c>
      <c r="D5818" t="s">
        <v>16867</v>
      </c>
      <c r="E5818" t="s">
        <v>13410</v>
      </c>
      <c r="F5818" t="s">
        <v>16812</v>
      </c>
      <c r="G5818" t="s">
        <v>16868</v>
      </c>
      <c r="H5818">
        <v>0</v>
      </c>
      <c r="I5818">
        <v>0</v>
      </c>
      <c r="J5818">
        <v>0</v>
      </c>
      <c r="K5818">
        <v>0</v>
      </c>
      <c r="L5818">
        <v>0</v>
      </c>
      <c r="M5818">
        <v>0</v>
      </c>
    </row>
    <row r="5819" spans="1:13" x14ac:dyDescent="0.2">
      <c r="A5819">
        <v>6561321</v>
      </c>
      <c r="B5819" t="s">
        <v>13408</v>
      </c>
      <c r="C5819" t="s">
        <v>16811</v>
      </c>
      <c r="D5819" t="s">
        <v>16869</v>
      </c>
      <c r="E5819" t="s">
        <v>13410</v>
      </c>
      <c r="F5819" t="s">
        <v>16812</v>
      </c>
      <c r="G5819" t="s">
        <v>16870</v>
      </c>
      <c r="H5819">
        <v>0</v>
      </c>
      <c r="I5819">
        <v>0</v>
      </c>
      <c r="J5819">
        <v>0</v>
      </c>
      <c r="K5819">
        <v>0</v>
      </c>
      <c r="L5819">
        <v>0</v>
      </c>
      <c r="M5819">
        <v>0</v>
      </c>
    </row>
    <row r="5820" spans="1:13" x14ac:dyDescent="0.2">
      <c r="A5820">
        <v>6561313</v>
      </c>
      <c r="B5820" t="s">
        <v>13408</v>
      </c>
      <c r="C5820" t="s">
        <v>16811</v>
      </c>
      <c r="D5820" t="s">
        <v>16871</v>
      </c>
      <c r="E5820" t="s">
        <v>13410</v>
      </c>
      <c r="F5820" t="s">
        <v>16812</v>
      </c>
      <c r="G5820" t="s">
        <v>16872</v>
      </c>
      <c r="H5820">
        <v>0</v>
      </c>
      <c r="I5820">
        <v>0</v>
      </c>
      <c r="J5820">
        <v>0</v>
      </c>
      <c r="K5820">
        <v>0</v>
      </c>
      <c r="L5820">
        <v>0</v>
      </c>
      <c r="M5820">
        <v>0</v>
      </c>
    </row>
    <row r="5821" spans="1:13" x14ac:dyDescent="0.2">
      <c r="A5821">
        <v>6561325</v>
      </c>
      <c r="B5821" t="s">
        <v>13408</v>
      </c>
      <c r="C5821" t="s">
        <v>16811</v>
      </c>
      <c r="D5821" t="s">
        <v>16873</v>
      </c>
      <c r="E5821" t="s">
        <v>13410</v>
      </c>
      <c r="F5821" t="s">
        <v>16812</v>
      </c>
      <c r="G5821" t="s">
        <v>16874</v>
      </c>
      <c r="H5821">
        <v>0</v>
      </c>
      <c r="I5821">
        <v>0</v>
      </c>
      <c r="J5821">
        <v>0</v>
      </c>
      <c r="K5821">
        <v>0</v>
      </c>
      <c r="L5821">
        <v>0</v>
      </c>
      <c r="M5821">
        <v>0</v>
      </c>
    </row>
    <row r="5822" spans="1:13" x14ac:dyDescent="0.2">
      <c r="A5822">
        <v>6561324</v>
      </c>
      <c r="B5822" t="s">
        <v>13408</v>
      </c>
      <c r="C5822" t="s">
        <v>16811</v>
      </c>
      <c r="D5822" t="s">
        <v>16875</v>
      </c>
      <c r="E5822" t="s">
        <v>13410</v>
      </c>
      <c r="F5822" t="s">
        <v>16812</v>
      </c>
      <c r="G5822" t="s">
        <v>16876</v>
      </c>
      <c r="H5822">
        <v>0</v>
      </c>
      <c r="I5822">
        <v>0</v>
      </c>
      <c r="J5822">
        <v>0</v>
      </c>
      <c r="K5822">
        <v>0</v>
      </c>
      <c r="L5822">
        <v>0</v>
      </c>
      <c r="M5822">
        <v>0</v>
      </c>
    </row>
    <row r="5823" spans="1:13" x14ac:dyDescent="0.2">
      <c r="A5823">
        <v>6561312</v>
      </c>
      <c r="B5823" t="s">
        <v>13408</v>
      </c>
      <c r="C5823" t="s">
        <v>16811</v>
      </c>
      <c r="D5823" t="s">
        <v>16877</v>
      </c>
      <c r="E5823" t="s">
        <v>13410</v>
      </c>
      <c r="F5823" t="s">
        <v>16812</v>
      </c>
      <c r="G5823" t="s">
        <v>16878</v>
      </c>
      <c r="H5823">
        <v>0</v>
      </c>
      <c r="I5823">
        <v>0</v>
      </c>
      <c r="J5823">
        <v>0</v>
      </c>
      <c r="K5823">
        <v>0</v>
      </c>
      <c r="L5823">
        <v>0</v>
      </c>
      <c r="M5823">
        <v>0</v>
      </c>
    </row>
    <row r="5824" spans="1:13" x14ac:dyDescent="0.2">
      <c r="A5824">
        <v>6561336</v>
      </c>
      <c r="B5824" t="s">
        <v>13408</v>
      </c>
      <c r="C5824" t="s">
        <v>16811</v>
      </c>
      <c r="D5824" t="s">
        <v>16879</v>
      </c>
      <c r="E5824" t="s">
        <v>13410</v>
      </c>
      <c r="F5824" t="s">
        <v>16812</v>
      </c>
      <c r="G5824" t="s">
        <v>16880</v>
      </c>
      <c r="H5824">
        <v>0</v>
      </c>
      <c r="I5824">
        <v>0</v>
      </c>
      <c r="J5824">
        <v>0</v>
      </c>
      <c r="K5824">
        <v>0</v>
      </c>
      <c r="L5824">
        <v>0</v>
      </c>
      <c r="M5824">
        <v>0</v>
      </c>
    </row>
    <row r="5825" spans="1:13" x14ac:dyDescent="0.2">
      <c r="A5825">
        <v>6561337</v>
      </c>
      <c r="B5825" t="s">
        <v>13408</v>
      </c>
      <c r="C5825" t="s">
        <v>16811</v>
      </c>
      <c r="D5825" t="s">
        <v>16881</v>
      </c>
      <c r="E5825" t="s">
        <v>13410</v>
      </c>
      <c r="F5825" t="s">
        <v>16812</v>
      </c>
      <c r="G5825" t="s">
        <v>16882</v>
      </c>
      <c r="H5825">
        <v>0</v>
      </c>
      <c r="I5825">
        <v>0</v>
      </c>
      <c r="J5825">
        <v>0</v>
      </c>
      <c r="K5825">
        <v>0</v>
      </c>
      <c r="L5825">
        <v>0</v>
      </c>
      <c r="M5825">
        <v>0</v>
      </c>
    </row>
    <row r="5826" spans="1:13" x14ac:dyDescent="0.2">
      <c r="A5826">
        <v>6561301</v>
      </c>
      <c r="B5826" t="s">
        <v>13408</v>
      </c>
      <c r="C5826" t="s">
        <v>16811</v>
      </c>
      <c r="D5826" t="s">
        <v>16883</v>
      </c>
      <c r="E5826" t="s">
        <v>13410</v>
      </c>
      <c r="F5826" t="s">
        <v>16812</v>
      </c>
      <c r="G5826" t="s">
        <v>16884</v>
      </c>
      <c r="H5826">
        <v>0</v>
      </c>
      <c r="I5826">
        <v>0</v>
      </c>
      <c r="J5826">
        <v>0</v>
      </c>
      <c r="K5826">
        <v>0</v>
      </c>
      <c r="L5826">
        <v>0</v>
      </c>
      <c r="M5826">
        <v>0</v>
      </c>
    </row>
    <row r="5827" spans="1:13" x14ac:dyDescent="0.2">
      <c r="A5827">
        <v>6561303</v>
      </c>
      <c r="B5827" t="s">
        <v>13408</v>
      </c>
      <c r="C5827" t="s">
        <v>16811</v>
      </c>
      <c r="D5827" t="s">
        <v>16885</v>
      </c>
      <c r="E5827" t="s">
        <v>13410</v>
      </c>
      <c r="F5827" t="s">
        <v>16812</v>
      </c>
      <c r="G5827" t="s">
        <v>16886</v>
      </c>
      <c r="H5827">
        <v>0</v>
      </c>
      <c r="I5827">
        <v>0</v>
      </c>
      <c r="J5827">
        <v>0</v>
      </c>
      <c r="K5827">
        <v>0</v>
      </c>
      <c r="L5827">
        <v>0</v>
      </c>
      <c r="M5827">
        <v>0</v>
      </c>
    </row>
    <row r="5828" spans="1:13" x14ac:dyDescent="0.2">
      <c r="A5828">
        <v>6561302</v>
      </c>
      <c r="B5828" t="s">
        <v>13408</v>
      </c>
      <c r="C5828" t="s">
        <v>16811</v>
      </c>
      <c r="D5828" t="s">
        <v>16887</v>
      </c>
      <c r="E5828" t="s">
        <v>13410</v>
      </c>
      <c r="F5828" t="s">
        <v>16812</v>
      </c>
      <c r="G5828" t="s">
        <v>16888</v>
      </c>
      <c r="H5828">
        <v>0</v>
      </c>
      <c r="I5828">
        <v>0</v>
      </c>
      <c r="J5828">
        <v>0</v>
      </c>
      <c r="K5828">
        <v>0</v>
      </c>
      <c r="L5828">
        <v>0</v>
      </c>
      <c r="M5828">
        <v>0</v>
      </c>
    </row>
    <row r="5829" spans="1:13" x14ac:dyDescent="0.2">
      <c r="A5829">
        <v>6561331</v>
      </c>
      <c r="B5829" t="s">
        <v>13408</v>
      </c>
      <c r="C5829" t="s">
        <v>16811</v>
      </c>
      <c r="D5829" t="s">
        <v>16889</v>
      </c>
      <c r="E5829" t="s">
        <v>13410</v>
      </c>
      <c r="F5829" t="s">
        <v>16812</v>
      </c>
      <c r="G5829" t="s">
        <v>16890</v>
      </c>
      <c r="H5829">
        <v>0</v>
      </c>
      <c r="I5829">
        <v>0</v>
      </c>
      <c r="J5829">
        <v>0</v>
      </c>
      <c r="K5829">
        <v>0</v>
      </c>
      <c r="L5829">
        <v>0</v>
      </c>
      <c r="M5829">
        <v>0</v>
      </c>
    </row>
    <row r="5830" spans="1:13" x14ac:dyDescent="0.2">
      <c r="A5830">
        <v>6561341</v>
      </c>
      <c r="B5830" t="s">
        <v>13408</v>
      </c>
      <c r="C5830" t="s">
        <v>16811</v>
      </c>
      <c r="D5830" t="s">
        <v>16891</v>
      </c>
      <c r="E5830" t="s">
        <v>13410</v>
      </c>
      <c r="F5830" t="s">
        <v>16812</v>
      </c>
      <c r="G5830" t="s">
        <v>16892</v>
      </c>
      <c r="H5830">
        <v>0</v>
      </c>
      <c r="I5830">
        <v>0</v>
      </c>
      <c r="J5830">
        <v>0</v>
      </c>
      <c r="K5830">
        <v>0</v>
      </c>
      <c r="L5830">
        <v>0</v>
      </c>
      <c r="M5830">
        <v>0</v>
      </c>
    </row>
    <row r="5831" spans="1:13" x14ac:dyDescent="0.2">
      <c r="A5831">
        <v>6561304</v>
      </c>
      <c r="B5831" t="s">
        <v>13408</v>
      </c>
      <c r="C5831" t="s">
        <v>16811</v>
      </c>
      <c r="D5831" t="s">
        <v>16893</v>
      </c>
      <c r="E5831" t="s">
        <v>13410</v>
      </c>
      <c r="F5831" t="s">
        <v>16812</v>
      </c>
      <c r="G5831" t="s">
        <v>16894</v>
      </c>
      <c r="H5831">
        <v>0</v>
      </c>
      <c r="I5831">
        <v>0</v>
      </c>
      <c r="J5831">
        <v>0</v>
      </c>
      <c r="K5831">
        <v>0</v>
      </c>
      <c r="L5831">
        <v>0</v>
      </c>
      <c r="M5831">
        <v>0</v>
      </c>
    </row>
    <row r="5832" spans="1:13" x14ac:dyDescent="0.2">
      <c r="A5832">
        <v>6561344</v>
      </c>
      <c r="B5832" t="s">
        <v>13408</v>
      </c>
      <c r="C5832" t="s">
        <v>16811</v>
      </c>
      <c r="D5832" t="s">
        <v>16895</v>
      </c>
      <c r="E5832" t="s">
        <v>13410</v>
      </c>
      <c r="F5832" t="s">
        <v>16812</v>
      </c>
      <c r="G5832" t="s">
        <v>16896</v>
      </c>
      <c r="H5832">
        <v>0</v>
      </c>
      <c r="I5832">
        <v>0</v>
      </c>
      <c r="J5832">
        <v>0</v>
      </c>
      <c r="K5832">
        <v>0</v>
      </c>
      <c r="L5832">
        <v>0</v>
      </c>
      <c r="M5832">
        <v>0</v>
      </c>
    </row>
    <row r="5833" spans="1:13" x14ac:dyDescent="0.2">
      <c r="A5833">
        <v>6561342</v>
      </c>
      <c r="B5833" t="s">
        <v>13408</v>
      </c>
      <c r="C5833" t="s">
        <v>16811</v>
      </c>
      <c r="D5833" t="s">
        <v>16897</v>
      </c>
      <c r="E5833" t="s">
        <v>13410</v>
      </c>
      <c r="F5833" t="s">
        <v>16812</v>
      </c>
      <c r="G5833" t="s">
        <v>16898</v>
      </c>
      <c r="H5833">
        <v>0</v>
      </c>
      <c r="I5833">
        <v>0</v>
      </c>
      <c r="J5833">
        <v>0</v>
      </c>
      <c r="K5833">
        <v>0</v>
      </c>
      <c r="L5833">
        <v>0</v>
      </c>
      <c r="M5833">
        <v>0</v>
      </c>
    </row>
    <row r="5834" spans="1:13" x14ac:dyDescent="0.2">
      <c r="A5834">
        <v>6561343</v>
      </c>
      <c r="B5834" t="s">
        <v>13408</v>
      </c>
      <c r="C5834" t="s">
        <v>16811</v>
      </c>
      <c r="D5834" t="s">
        <v>16899</v>
      </c>
      <c r="E5834" t="s">
        <v>13410</v>
      </c>
      <c r="F5834" t="s">
        <v>16812</v>
      </c>
      <c r="G5834" t="s">
        <v>16900</v>
      </c>
      <c r="H5834">
        <v>0</v>
      </c>
      <c r="I5834">
        <v>0</v>
      </c>
      <c r="J5834">
        <v>0</v>
      </c>
      <c r="K5834">
        <v>0</v>
      </c>
      <c r="L5834">
        <v>0</v>
      </c>
      <c r="M5834">
        <v>0</v>
      </c>
    </row>
    <row r="5835" spans="1:13" x14ac:dyDescent="0.2">
      <c r="A5835">
        <v>6561333</v>
      </c>
      <c r="B5835" t="s">
        <v>13408</v>
      </c>
      <c r="C5835" t="s">
        <v>16811</v>
      </c>
      <c r="D5835" t="s">
        <v>16901</v>
      </c>
      <c r="E5835" t="s">
        <v>13410</v>
      </c>
      <c r="F5835" t="s">
        <v>16812</v>
      </c>
      <c r="G5835" t="s">
        <v>16902</v>
      </c>
      <c r="H5835">
        <v>0</v>
      </c>
      <c r="I5835">
        <v>0</v>
      </c>
      <c r="J5835">
        <v>0</v>
      </c>
      <c r="K5835">
        <v>0</v>
      </c>
      <c r="L5835">
        <v>0</v>
      </c>
      <c r="M5835">
        <v>0</v>
      </c>
    </row>
    <row r="5836" spans="1:13" x14ac:dyDescent="0.2">
      <c r="A5836">
        <v>6561332</v>
      </c>
      <c r="B5836" t="s">
        <v>13408</v>
      </c>
      <c r="C5836" t="s">
        <v>16811</v>
      </c>
      <c r="D5836" t="s">
        <v>16903</v>
      </c>
      <c r="E5836" t="s">
        <v>13410</v>
      </c>
      <c r="F5836" t="s">
        <v>16812</v>
      </c>
      <c r="G5836" t="s">
        <v>16904</v>
      </c>
      <c r="H5836">
        <v>0</v>
      </c>
      <c r="I5836">
        <v>0</v>
      </c>
      <c r="J5836">
        <v>0</v>
      </c>
      <c r="K5836">
        <v>0</v>
      </c>
      <c r="L5836">
        <v>0</v>
      </c>
      <c r="M5836">
        <v>0</v>
      </c>
    </row>
    <row r="5837" spans="1:13" x14ac:dyDescent="0.2">
      <c r="A5837">
        <v>6561335</v>
      </c>
      <c r="B5837" t="s">
        <v>13408</v>
      </c>
      <c r="C5837" t="s">
        <v>16811</v>
      </c>
      <c r="D5837" t="s">
        <v>16905</v>
      </c>
      <c r="E5837" t="s">
        <v>13410</v>
      </c>
      <c r="F5837" t="s">
        <v>16812</v>
      </c>
      <c r="G5837" t="s">
        <v>16906</v>
      </c>
      <c r="H5837">
        <v>0</v>
      </c>
      <c r="I5837">
        <v>0</v>
      </c>
      <c r="J5837">
        <v>0</v>
      </c>
      <c r="K5837">
        <v>0</v>
      </c>
      <c r="L5837">
        <v>0</v>
      </c>
      <c r="M5837">
        <v>0</v>
      </c>
    </row>
    <row r="5838" spans="1:13" x14ac:dyDescent="0.2">
      <c r="A5838">
        <v>6561334</v>
      </c>
      <c r="B5838" t="s">
        <v>13408</v>
      </c>
      <c r="C5838" t="s">
        <v>16811</v>
      </c>
      <c r="D5838" t="s">
        <v>16907</v>
      </c>
      <c r="E5838" t="s">
        <v>13410</v>
      </c>
      <c r="F5838" t="s">
        <v>16812</v>
      </c>
      <c r="G5838" t="s">
        <v>16908</v>
      </c>
      <c r="H5838">
        <v>0</v>
      </c>
      <c r="I5838">
        <v>0</v>
      </c>
      <c r="J5838">
        <v>0</v>
      </c>
      <c r="K5838">
        <v>0</v>
      </c>
      <c r="L5838">
        <v>0</v>
      </c>
      <c r="M5838">
        <v>0</v>
      </c>
    </row>
    <row r="5839" spans="1:13" x14ac:dyDescent="0.2">
      <c r="A5839">
        <v>6560026</v>
      </c>
      <c r="B5839" t="s">
        <v>13408</v>
      </c>
      <c r="C5839" t="s">
        <v>16811</v>
      </c>
      <c r="D5839" t="s">
        <v>9349</v>
      </c>
      <c r="E5839" t="s">
        <v>13410</v>
      </c>
      <c r="F5839" t="s">
        <v>16812</v>
      </c>
      <c r="G5839" t="s">
        <v>9350</v>
      </c>
      <c r="H5839">
        <v>0</v>
      </c>
      <c r="I5839">
        <v>0</v>
      </c>
      <c r="J5839">
        <v>1</v>
      </c>
      <c r="K5839">
        <v>0</v>
      </c>
      <c r="L5839">
        <v>0</v>
      </c>
      <c r="M5839">
        <v>0</v>
      </c>
    </row>
    <row r="5840" spans="1:13" x14ac:dyDescent="0.2">
      <c r="A5840">
        <v>6560021</v>
      </c>
      <c r="B5840" t="s">
        <v>13408</v>
      </c>
      <c r="C5840" t="s">
        <v>16811</v>
      </c>
      <c r="D5840" t="s">
        <v>16909</v>
      </c>
      <c r="E5840" t="s">
        <v>13410</v>
      </c>
      <c r="F5840" t="s">
        <v>16812</v>
      </c>
      <c r="G5840" t="s">
        <v>16910</v>
      </c>
      <c r="H5840">
        <v>0</v>
      </c>
      <c r="I5840">
        <v>0</v>
      </c>
      <c r="J5840">
        <v>1</v>
      </c>
      <c r="K5840">
        <v>0</v>
      </c>
      <c r="L5840">
        <v>0</v>
      </c>
      <c r="M5840">
        <v>0</v>
      </c>
    </row>
    <row r="5841" spans="1:13" x14ac:dyDescent="0.2">
      <c r="A5841">
        <v>6560013</v>
      </c>
      <c r="B5841" t="s">
        <v>13408</v>
      </c>
      <c r="C5841" t="s">
        <v>16811</v>
      </c>
      <c r="D5841" t="s">
        <v>16911</v>
      </c>
      <c r="E5841" t="s">
        <v>13410</v>
      </c>
      <c r="F5841" t="s">
        <v>16812</v>
      </c>
      <c r="G5841" t="s">
        <v>16912</v>
      </c>
      <c r="H5841">
        <v>0</v>
      </c>
      <c r="I5841">
        <v>0</v>
      </c>
      <c r="J5841">
        <v>1</v>
      </c>
      <c r="K5841">
        <v>0</v>
      </c>
      <c r="L5841">
        <v>0</v>
      </c>
      <c r="M5841">
        <v>0</v>
      </c>
    </row>
    <row r="5842" spans="1:13" x14ac:dyDescent="0.2">
      <c r="A5842">
        <v>6560016</v>
      </c>
      <c r="B5842" t="s">
        <v>13408</v>
      </c>
      <c r="C5842" t="s">
        <v>16811</v>
      </c>
      <c r="D5842" t="s">
        <v>16913</v>
      </c>
      <c r="E5842" t="s">
        <v>13410</v>
      </c>
      <c r="F5842" t="s">
        <v>16812</v>
      </c>
      <c r="G5842" t="s">
        <v>16914</v>
      </c>
      <c r="H5842">
        <v>0</v>
      </c>
      <c r="I5842">
        <v>0</v>
      </c>
      <c r="J5842">
        <v>0</v>
      </c>
      <c r="K5842">
        <v>0</v>
      </c>
      <c r="L5842">
        <v>0</v>
      </c>
      <c r="M5842">
        <v>0</v>
      </c>
    </row>
    <row r="5843" spans="1:13" x14ac:dyDescent="0.2">
      <c r="A5843">
        <v>6560041</v>
      </c>
      <c r="B5843" t="s">
        <v>13408</v>
      </c>
      <c r="C5843" t="s">
        <v>16811</v>
      </c>
      <c r="D5843" t="s">
        <v>16915</v>
      </c>
      <c r="E5843" t="s">
        <v>13410</v>
      </c>
      <c r="F5843" t="s">
        <v>16812</v>
      </c>
      <c r="G5843" t="s">
        <v>16916</v>
      </c>
      <c r="H5843">
        <v>0</v>
      </c>
      <c r="I5843">
        <v>0</v>
      </c>
      <c r="J5843">
        <v>0</v>
      </c>
      <c r="K5843">
        <v>0</v>
      </c>
      <c r="L5843">
        <v>0</v>
      </c>
      <c r="M5843">
        <v>0</v>
      </c>
    </row>
    <row r="5844" spans="1:13" x14ac:dyDescent="0.2">
      <c r="A5844">
        <v>6560011</v>
      </c>
      <c r="B5844" t="s">
        <v>13408</v>
      </c>
      <c r="C5844" t="s">
        <v>16811</v>
      </c>
      <c r="D5844" t="s">
        <v>16917</v>
      </c>
      <c r="E5844" t="s">
        <v>13410</v>
      </c>
      <c r="F5844" t="s">
        <v>16812</v>
      </c>
      <c r="G5844" t="s">
        <v>16918</v>
      </c>
      <c r="H5844">
        <v>0</v>
      </c>
      <c r="I5844">
        <v>0</v>
      </c>
      <c r="J5844">
        <v>1</v>
      </c>
      <c r="K5844">
        <v>0</v>
      </c>
      <c r="L5844">
        <v>0</v>
      </c>
      <c r="M5844">
        <v>0</v>
      </c>
    </row>
    <row r="5845" spans="1:13" x14ac:dyDescent="0.2">
      <c r="A5845">
        <v>6560031</v>
      </c>
      <c r="B5845" t="s">
        <v>13408</v>
      </c>
      <c r="C5845" t="s">
        <v>16811</v>
      </c>
      <c r="D5845" t="s">
        <v>16919</v>
      </c>
      <c r="E5845" t="s">
        <v>13410</v>
      </c>
      <c r="F5845" t="s">
        <v>16812</v>
      </c>
      <c r="G5845" t="s">
        <v>16920</v>
      </c>
      <c r="H5845">
        <v>0</v>
      </c>
      <c r="I5845">
        <v>1</v>
      </c>
      <c r="J5845">
        <v>0</v>
      </c>
      <c r="K5845">
        <v>0</v>
      </c>
      <c r="L5845">
        <v>0</v>
      </c>
      <c r="M5845">
        <v>0</v>
      </c>
    </row>
    <row r="5846" spans="1:13" x14ac:dyDescent="0.2">
      <c r="A5846">
        <v>6560052</v>
      </c>
      <c r="B5846" t="s">
        <v>13408</v>
      </c>
      <c r="C5846" t="s">
        <v>16811</v>
      </c>
      <c r="D5846" t="s">
        <v>10073</v>
      </c>
      <c r="E5846" t="s">
        <v>13410</v>
      </c>
      <c r="F5846" t="s">
        <v>16812</v>
      </c>
      <c r="G5846" t="s">
        <v>10074</v>
      </c>
      <c r="H5846">
        <v>0</v>
      </c>
      <c r="I5846">
        <v>0</v>
      </c>
      <c r="J5846">
        <v>0</v>
      </c>
      <c r="K5846">
        <v>0</v>
      </c>
      <c r="L5846">
        <v>0</v>
      </c>
      <c r="M5846">
        <v>0</v>
      </c>
    </row>
    <row r="5847" spans="1:13" x14ac:dyDescent="0.2">
      <c r="A5847">
        <v>6560001</v>
      </c>
      <c r="B5847" t="s">
        <v>13408</v>
      </c>
      <c r="C5847" t="s">
        <v>16811</v>
      </c>
      <c r="D5847" t="s">
        <v>16921</v>
      </c>
      <c r="E5847" t="s">
        <v>13410</v>
      </c>
      <c r="F5847" t="s">
        <v>16812</v>
      </c>
      <c r="G5847" t="s">
        <v>16922</v>
      </c>
      <c r="H5847">
        <v>0</v>
      </c>
      <c r="I5847">
        <v>0</v>
      </c>
      <c r="J5847">
        <v>0</v>
      </c>
      <c r="K5847">
        <v>0</v>
      </c>
      <c r="L5847">
        <v>0</v>
      </c>
      <c r="M5847">
        <v>0</v>
      </c>
    </row>
    <row r="5848" spans="1:13" x14ac:dyDescent="0.2">
      <c r="A5848">
        <v>6560005</v>
      </c>
      <c r="B5848" t="s">
        <v>13408</v>
      </c>
      <c r="C5848" t="s">
        <v>16811</v>
      </c>
      <c r="D5848" t="s">
        <v>16923</v>
      </c>
      <c r="E5848" t="s">
        <v>13410</v>
      </c>
      <c r="F5848" t="s">
        <v>16812</v>
      </c>
      <c r="G5848" t="s">
        <v>16924</v>
      </c>
      <c r="H5848">
        <v>0</v>
      </c>
      <c r="I5848">
        <v>0</v>
      </c>
      <c r="J5848">
        <v>0</v>
      </c>
      <c r="K5848">
        <v>0</v>
      </c>
      <c r="L5848">
        <v>0</v>
      </c>
      <c r="M5848">
        <v>0</v>
      </c>
    </row>
    <row r="5849" spans="1:13" x14ac:dyDescent="0.2">
      <c r="A5849">
        <v>6560002</v>
      </c>
      <c r="B5849" t="s">
        <v>13408</v>
      </c>
      <c r="C5849" t="s">
        <v>16811</v>
      </c>
      <c r="D5849" t="s">
        <v>16925</v>
      </c>
      <c r="E5849" t="s">
        <v>13410</v>
      </c>
      <c r="F5849" t="s">
        <v>16812</v>
      </c>
      <c r="G5849" t="s">
        <v>16926</v>
      </c>
      <c r="H5849">
        <v>0</v>
      </c>
      <c r="I5849">
        <v>0</v>
      </c>
      <c r="J5849">
        <v>0</v>
      </c>
      <c r="K5849">
        <v>0</v>
      </c>
      <c r="L5849">
        <v>0</v>
      </c>
      <c r="M5849">
        <v>0</v>
      </c>
    </row>
    <row r="5850" spans="1:13" x14ac:dyDescent="0.2">
      <c r="A5850">
        <v>6560006</v>
      </c>
      <c r="B5850" t="s">
        <v>13408</v>
      </c>
      <c r="C5850" t="s">
        <v>16811</v>
      </c>
      <c r="D5850" t="s">
        <v>16927</v>
      </c>
      <c r="E5850" t="s">
        <v>13410</v>
      </c>
      <c r="F5850" t="s">
        <v>16812</v>
      </c>
      <c r="G5850" t="s">
        <v>16928</v>
      </c>
      <c r="H5850">
        <v>0</v>
      </c>
      <c r="I5850">
        <v>0</v>
      </c>
      <c r="J5850">
        <v>0</v>
      </c>
      <c r="K5850">
        <v>0</v>
      </c>
      <c r="L5850">
        <v>0</v>
      </c>
      <c r="M5850">
        <v>0</v>
      </c>
    </row>
    <row r="5851" spans="1:13" x14ac:dyDescent="0.2">
      <c r="A5851">
        <v>6560003</v>
      </c>
      <c r="B5851" t="s">
        <v>13408</v>
      </c>
      <c r="C5851" t="s">
        <v>16811</v>
      </c>
      <c r="D5851" t="s">
        <v>16929</v>
      </c>
      <c r="E5851" t="s">
        <v>13410</v>
      </c>
      <c r="F5851" t="s">
        <v>16812</v>
      </c>
      <c r="G5851" t="s">
        <v>16930</v>
      </c>
      <c r="H5851">
        <v>0</v>
      </c>
      <c r="I5851">
        <v>0</v>
      </c>
      <c r="J5851">
        <v>0</v>
      </c>
      <c r="K5851">
        <v>0</v>
      </c>
      <c r="L5851">
        <v>0</v>
      </c>
      <c r="M5851">
        <v>0</v>
      </c>
    </row>
    <row r="5852" spans="1:13" x14ac:dyDescent="0.2">
      <c r="A5852">
        <v>6560004</v>
      </c>
      <c r="B5852" t="s">
        <v>13408</v>
      </c>
      <c r="C5852" t="s">
        <v>16811</v>
      </c>
      <c r="D5852" t="s">
        <v>16931</v>
      </c>
      <c r="E5852" t="s">
        <v>13410</v>
      </c>
      <c r="F5852" t="s">
        <v>16812</v>
      </c>
      <c r="G5852" t="s">
        <v>16932</v>
      </c>
      <c r="H5852">
        <v>0</v>
      </c>
      <c r="I5852">
        <v>0</v>
      </c>
      <c r="J5852">
        <v>0</v>
      </c>
      <c r="K5852">
        <v>0</v>
      </c>
      <c r="L5852">
        <v>0</v>
      </c>
      <c r="M5852">
        <v>0</v>
      </c>
    </row>
    <row r="5853" spans="1:13" x14ac:dyDescent="0.2">
      <c r="A5853">
        <v>6562532</v>
      </c>
      <c r="B5853" t="s">
        <v>13408</v>
      </c>
      <c r="C5853" t="s">
        <v>16811</v>
      </c>
      <c r="D5853" t="s">
        <v>16933</v>
      </c>
      <c r="E5853" t="s">
        <v>13410</v>
      </c>
      <c r="F5853" t="s">
        <v>16812</v>
      </c>
      <c r="G5853" t="s">
        <v>16934</v>
      </c>
      <c r="H5853">
        <v>0</v>
      </c>
      <c r="I5853">
        <v>0</v>
      </c>
      <c r="J5853">
        <v>0</v>
      </c>
      <c r="K5853">
        <v>0</v>
      </c>
      <c r="L5853">
        <v>0</v>
      </c>
      <c r="M5853">
        <v>0</v>
      </c>
    </row>
    <row r="5854" spans="1:13" x14ac:dyDescent="0.2">
      <c r="A5854">
        <v>6562533</v>
      </c>
      <c r="B5854" t="s">
        <v>13408</v>
      </c>
      <c r="C5854" t="s">
        <v>16811</v>
      </c>
      <c r="D5854" t="s">
        <v>16935</v>
      </c>
      <c r="E5854" t="s">
        <v>13410</v>
      </c>
      <c r="F5854" t="s">
        <v>16812</v>
      </c>
      <c r="G5854" t="s">
        <v>16936</v>
      </c>
      <c r="H5854">
        <v>0</v>
      </c>
      <c r="I5854">
        <v>0</v>
      </c>
      <c r="J5854">
        <v>0</v>
      </c>
      <c r="K5854">
        <v>0</v>
      </c>
      <c r="L5854">
        <v>0</v>
      </c>
      <c r="M5854">
        <v>0</v>
      </c>
    </row>
    <row r="5855" spans="1:13" x14ac:dyDescent="0.2">
      <c r="A5855">
        <v>6560025</v>
      </c>
      <c r="B5855" t="s">
        <v>13408</v>
      </c>
      <c r="C5855" t="s">
        <v>16811</v>
      </c>
      <c r="D5855" t="s">
        <v>8195</v>
      </c>
      <c r="E5855" t="s">
        <v>13410</v>
      </c>
      <c r="F5855" t="s">
        <v>16812</v>
      </c>
      <c r="G5855" t="s">
        <v>8196</v>
      </c>
      <c r="H5855">
        <v>0</v>
      </c>
      <c r="I5855">
        <v>0</v>
      </c>
      <c r="J5855">
        <v>1</v>
      </c>
      <c r="K5855">
        <v>0</v>
      </c>
      <c r="L5855">
        <v>0</v>
      </c>
      <c r="M5855">
        <v>0</v>
      </c>
    </row>
    <row r="5856" spans="1:13" x14ac:dyDescent="0.2">
      <c r="A5856">
        <v>6560044</v>
      </c>
      <c r="B5856" t="s">
        <v>13408</v>
      </c>
      <c r="C5856" t="s">
        <v>16811</v>
      </c>
      <c r="D5856" t="s">
        <v>16937</v>
      </c>
      <c r="E5856" t="s">
        <v>13410</v>
      </c>
      <c r="F5856" t="s">
        <v>16812</v>
      </c>
      <c r="G5856" t="s">
        <v>16938</v>
      </c>
      <c r="H5856">
        <v>0</v>
      </c>
      <c r="I5856">
        <v>0</v>
      </c>
      <c r="J5856">
        <v>0</v>
      </c>
      <c r="K5856">
        <v>0</v>
      </c>
      <c r="L5856">
        <v>0</v>
      </c>
      <c r="M5856">
        <v>0</v>
      </c>
    </row>
    <row r="5857" spans="1:13" x14ac:dyDescent="0.2">
      <c r="A5857">
        <v>6560027</v>
      </c>
      <c r="B5857" t="s">
        <v>13408</v>
      </c>
      <c r="C5857" t="s">
        <v>16811</v>
      </c>
      <c r="D5857" t="s">
        <v>10127</v>
      </c>
      <c r="E5857" t="s">
        <v>13410</v>
      </c>
      <c r="F5857" t="s">
        <v>16812</v>
      </c>
      <c r="G5857" t="s">
        <v>10128</v>
      </c>
      <c r="H5857">
        <v>0</v>
      </c>
      <c r="I5857">
        <v>0</v>
      </c>
      <c r="J5857">
        <v>0</v>
      </c>
      <c r="K5857">
        <v>0</v>
      </c>
      <c r="L5857">
        <v>0</v>
      </c>
      <c r="M5857">
        <v>0</v>
      </c>
    </row>
    <row r="5858" spans="1:13" x14ac:dyDescent="0.2">
      <c r="A5858">
        <v>6560051</v>
      </c>
      <c r="B5858" t="s">
        <v>13408</v>
      </c>
      <c r="C5858" t="s">
        <v>16811</v>
      </c>
      <c r="D5858" t="s">
        <v>16939</v>
      </c>
      <c r="E5858" t="s">
        <v>13410</v>
      </c>
      <c r="F5858" t="s">
        <v>16812</v>
      </c>
      <c r="G5858" t="s">
        <v>16940</v>
      </c>
      <c r="H5858">
        <v>0</v>
      </c>
      <c r="I5858">
        <v>0</v>
      </c>
      <c r="J5858">
        <v>1</v>
      </c>
      <c r="K5858">
        <v>0</v>
      </c>
      <c r="L5858">
        <v>0</v>
      </c>
      <c r="M5858">
        <v>0</v>
      </c>
    </row>
    <row r="5859" spans="1:13" x14ac:dyDescent="0.2">
      <c r="A5859">
        <v>6560024</v>
      </c>
      <c r="B5859" t="s">
        <v>13408</v>
      </c>
      <c r="C5859" t="s">
        <v>16811</v>
      </c>
      <c r="D5859" t="s">
        <v>14260</v>
      </c>
      <c r="E5859" t="s">
        <v>13410</v>
      </c>
      <c r="F5859" t="s">
        <v>16812</v>
      </c>
      <c r="G5859" t="s">
        <v>14261</v>
      </c>
      <c r="H5859">
        <v>0</v>
      </c>
      <c r="I5859">
        <v>0</v>
      </c>
      <c r="J5859">
        <v>1</v>
      </c>
      <c r="K5859">
        <v>0</v>
      </c>
      <c r="L5859">
        <v>0</v>
      </c>
      <c r="M5859">
        <v>0</v>
      </c>
    </row>
    <row r="5860" spans="1:13" x14ac:dyDescent="0.2">
      <c r="A5860">
        <v>6562541</v>
      </c>
      <c r="B5860" t="s">
        <v>13408</v>
      </c>
      <c r="C5860" t="s">
        <v>16811</v>
      </c>
      <c r="D5860" t="s">
        <v>16941</v>
      </c>
      <c r="E5860" t="s">
        <v>13410</v>
      </c>
      <c r="F5860" t="s">
        <v>16812</v>
      </c>
      <c r="G5860" t="s">
        <v>16942</v>
      </c>
      <c r="H5860">
        <v>0</v>
      </c>
      <c r="I5860">
        <v>0</v>
      </c>
      <c r="J5860">
        <v>1</v>
      </c>
      <c r="K5860">
        <v>0</v>
      </c>
      <c r="L5860">
        <v>0</v>
      </c>
      <c r="M5860">
        <v>0</v>
      </c>
    </row>
    <row r="5861" spans="1:13" x14ac:dyDescent="0.2">
      <c r="A5861">
        <v>6562542</v>
      </c>
      <c r="B5861" t="s">
        <v>13408</v>
      </c>
      <c r="C5861" t="s">
        <v>16811</v>
      </c>
      <c r="D5861" t="s">
        <v>16943</v>
      </c>
      <c r="E5861" t="s">
        <v>13410</v>
      </c>
      <c r="F5861" t="s">
        <v>16812</v>
      </c>
      <c r="G5861" t="s">
        <v>16944</v>
      </c>
      <c r="H5861">
        <v>0</v>
      </c>
      <c r="I5861">
        <v>0</v>
      </c>
      <c r="J5861">
        <v>0</v>
      </c>
      <c r="K5861">
        <v>0</v>
      </c>
      <c r="L5861">
        <v>0</v>
      </c>
      <c r="M5861">
        <v>0</v>
      </c>
    </row>
    <row r="5862" spans="1:13" x14ac:dyDescent="0.2">
      <c r="A5862">
        <v>6562543</v>
      </c>
      <c r="B5862" t="s">
        <v>13408</v>
      </c>
      <c r="C5862" t="s">
        <v>16811</v>
      </c>
      <c r="D5862" t="s">
        <v>16945</v>
      </c>
      <c r="E5862" t="s">
        <v>13410</v>
      </c>
      <c r="F5862" t="s">
        <v>16812</v>
      </c>
      <c r="G5862" t="s">
        <v>16946</v>
      </c>
      <c r="H5862">
        <v>0</v>
      </c>
      <c r="I5862">
        <v>0</v>
      </c>
      <c r="J5862">
        <v>0</v>
      </c>
      <c r="K5862">
        <v>0</v>
      </c>
      <c r="L5862">
        <v>0</v>
      </c>
      <c r="M5862">
        <v>0</v>
      </c>
    </row>
    <row r="5863" spans="1:13" x14ac:dyDescent="0.2">
      <c r="A5863">
        <v>6590000</v>
      </c>
      <c r="B5863" t="s">
        <v>13408</v>
      </c>
      <c r="C5863" t="s">
        <v>16947</v>
      </c>
      <c r="D5863" t="s">
        <v>6291</v>
      </c>
      <c r="E5863" t="s">
        <v>13410</v>
      </c>
      <c r="F5863" t="s">
        <v>6247</v>
      </c>
      <c r="G5863" t="s">
        <v>6294</v>
      </c>
      <c r="H5863">
        <v>0</v>
      </c>
      <c r="I5863">
        <v>0</v>
      </c>
      <c r="J5863">
        <v>0</v>
      </c>
      <c r="K5863">
        <v>0</v>
      </c>
      <c r="L5863">
        <v>0</v>
      </c>
      <c r="M5863">
        <v>0</v>
      </c>
    </row>
    <row r="5864" spans="1:13" x14ac:dyDescent="0.2">
      <c r="A5864">
        <v>6590012</v>
      </c>
      <c r="B5864" t="s">
        <v>13408</v>
      </c>
      <c r="C5864" t="s">
        <v>16947</v>
      </c>
      <c r="D5864" t="s">
        <v>9405</v>
      </c>
      <c r="E5864" t="s">
        <v>13410</v>
      </c>
      <c r="F5864" t="s">
        <v>6247</v>
      </c>
      <c r="G5864" t="s">
        <v>16948</v>
      </c>
      <c r="H5864">
        <v>0</v>
      </c>
      <c r="I5864">
        <v>0</v>
      </c>
      <c r="J5864">
        <v>0</v>
      </c>
      <c r="K5864">
        <v>0</v>
      </c>
      <c r="L5864">
        <v>0</v>
      </c>
      <c r="M5864">
        <v>0</v>
      </c>
    </row>
    <row r="5865" spans="1:13" x14ac:dyDescent="0.2">
      <c r="A5865">
        <v>6590052</v>
      </c>
      <c r="B5865" t="s">
        <v>13408</v>
      </c>
      <c r="C5865" t="s">
        <v>16947</v>
      </c>
      <c r="D5865" t="s">
        <v>16949</v>
      </c>
      <c r="E5865" t="s">
        <v>13410</v>
      </c>
      <c r="F5865" t="s">
        <v>6247</v>
      </c>
      <c r="G5865" t="s">
        <v>16950</v>
      </c>
      <c r="H5865">
        <v>0</v>
      </c>
      <c r="I5865">
        <v>0</v>
      </c>
      <c r="J5865">
        <v>0</v>
      </c>
      <c r="K5865">
        <v>0</v>
      </c>
      <c r="L5865">
        <v>0</v>
      </c>
      <c r="M5865">
        <v>0</v>
      </c>
    </row>
    <row r="5866" spans="1:13" x14ac:dyDescent="0.2">
      <c r="A5866">
        <v>6590013</v>
      </c>
      <c r="B5866" t="s">
        <v>13408</v>
      </c>
      <c r="C5866" t="s">
        <v>16947</v>
      </c>
      <c r="D5866" t="s">
        <v>16951</v>
      </c>
      <c r="E5866" t="s">
        <v>13410</v>
      </c>
      <c r="F5866" t="s">
        <v>6247</v>
      </c>
      <c r="G5866" t="s">
        <v>16952</v>
      </c>
      <c r="H5866">
        <v>0</v>
      </c>
      <c r="I5866">
        <v>0</v>
      </c>
      <c r="J5866">
        <v>0</v>
      </c>
      <c r="K5866">
        <v>0</v>
      </c>
      <c r="L5866">
        <v>0</v>
      </c>
      <c r="M5866">
        <v>0</v>
      </c>
    </row>
    <row r="5867" spans="1:13" x14ac:dyDescent="0.2">
      <c r="A5867">
        <v>6590028</v>
      </c>
      <c r="B5867" t="s">
        <v>13408</v>
      </c>
      <c r="C5867" t="s">
        <v>16947</v>
      </c>
      <c r="D5867" t="s">
        <v>16953</v>
      </c>
      <c r="E5867" t="s">
        <v>13410</v>
      </c>
      <c r="F5867" t="s">
        <v>6247</v>
      </c>
      <c r="G5867" t="s">
        <v>16954</v>
      </c>
      <c r="H5867">
        <v>0</v>
      </c>
      <c r="I5867">
        <v>0</v>
      </c>
      <c r="J5867">
        <v>0</v>
      </c>
      <c r="K5867">
        <v>0</v>
      </c>
      <c r="L5867">
        <v>0</v>
      </c>
      <c r="M5867">
        <v>0</v>
      </c>
    </row>
    <row r="5868" spans="1:13" x14ac:dyDescent="0.2">
      <c r="A5868">
        <v>6590022</v>
      </c>
      <c r="B5868" t="s">
        <v>13408</v>
      </c>
      <c r="C5868" t="s">
        <v>16947</v>
      </c>
      <c r="D5868" t="s">
        <v>16955</v>
      </c>
      <c r="E5868" t="s">
        <v>13410</v>
      </c>
      <c r="F5868" t="s">
        <v>6247</v>
      </c>
      <c r="G5868" t="s">
        <v>16956</v>
      </c>
      <c r="H5868">
        <v>0</v>
      </c>
      <c r="I5868">
        <v>0</v>
      </c>
      <c r="J5868">
        <v>0</v>
      </c>
      <c r="K5868">
        <v>0</v>
      </c>
      <c r="L5868">
        <v>0</v>
      </c>
      <c r="M5868">
        <v>0</v>
      </c>
    </row>
    <row r="5869" spans="1:13" x14ac:dyDescent="0.2">
      <c r="A5869">
        <v>6590092</v>
      </c>
      <c r="B5869" t="s">
        <v>13408</v>
      </c>
      <c r="C5869" t="s">
        <v>16947</v>
      </c>
      <c r="D5869" t="s">
        <v>16957</v>
      </c>
      <c r="E5869" t="s">
        <v>13410</v>
      </c>
      <c r="F5869" t="s">
        <v>6247</v>
      </c>
      <c r="G5869" t="s">
        <v>16958</v>
      </c>
      <c r="H5869">
        <v>0</v>
      </c>
      <c r="I5869">
        <v>0</v>
      </c>
      <c r="J5869">
        <v>0</v>
      </c>
      <c r="K5869">
        <v>0</v>
      </c>
      <c r="L5869">
        <v>0</v>
      </c>
      <c r="M5869">
        <v>0</v>
      </c>
    </row>
    <row r="5870" spans="1:13" x14ac:dyDescent="0.2">
      <c r="A5870">
        <v>6590066</v>
      </c>
      <c r="B5870" t="s">
        <v>13408</v>
      </c>
      <c r="C5870" t="s">
        <v>16947</v>
      </c>
      <c r="D5870" t="s">
        <v>16959</v>
      </c>
      <c r="E5870" t="s">
        <v>13410</v>
      </c>
      <c r="F5870" t="s">
        <v>6247</v>
      </c>
      <c r="G5870" t="s">
        <v>16960</v>
      </c>
      <c r="H5870">
        <v>0</v>
      </c>
      <c r="I5870">
        <v>0</v>
      </c>
      <c r="J5870">
        <v>0</v>
      </c>
      <c r="K5870">
        <v>0</v>
      </c>
      <c r="L5870">
        <v>0</v>
      </c>
      <c r="M5870">
        <v>0</v>
      </c>
    </row>
    <row r="5871" spans="1:13" x14ac:dyDescent="0.2">
      <c r="A5871">
        <v>6590003</v>
      </c>
      <c r="B5871" t="s">
        <v>13408</v>
      </c>
      <c r="C5871" t="s">
        <v>16947</v>
      </c>
      <c r="D5871" t="s">
        <v>16961</v>
      </c>
      <c r="E5871" t="s">
        <v>13410</v>
      </c>
      <c r="F5871" t="s">
        <v>6247</v>
      </c>
      <c r="G5871" t="s">
        <v>16962</v>
      </c>
      <c r="H5871">
        <v>0</v>
      </c>
      <c r="I5871">
        <v>0</v>
      </c>
      <c r="J5871">
        <v>0</v>
      </c>
      <c r="K5871">
        <v>0</v>
      </c>
      <c r="L5871">
        <v>0</v>
      </c>
      <c r="M5871">
        <v>0</v>
      </c>
    </row>
    <row r="5872" spans="1:13" x14ac:dyDescent="0.2">
      <c r="A5872">
        <v>6590004</v>
      </c>
      <c r="B5872" t="s">
        <v>13408</v>
      </c>
      <c r="C5872" t="s">
        <v>16947</v>
      </c>
      <c r="D5872" t="s">
        <v>16963</v>
      </c>
      <c r="E5872" t="s">
        <v>13410</v>
      </c>
      <c r="F5872" t="s">
        <v>6247</v>
      </c>
      <c r="G5872" t="s">
        <v>16964</v>
      </c>
      <c r="H5872">
        <v>0</v>
      </c>
      <c r="I5872">
        <v>0</v>
      </c>
      <c r="J5872">
        <v>0</v>
      </c>
      <c r="K5872">
        <v>0</v>
      </c>
      <c r="L5872">
        <v>0</v>
      </c>
      <c r="M5872">
        <v>0</v>
      </c>
    </row>
    <row r="5873" spans="1:13" x14ac:dyDescent="0.2">
      <c r="A5873">
        <v>6590002</v>
      </c>
      <c r="B5873" t="s">
        <v>13408</v>
      </c>
      <c r="C5873" t="s">
        <v>16947</v>
      </c>
      <c r="D5873" t="s">
        <v>14998</v>
      </c>
      <c r="E5873" t="s">
        <v>13410</v>
      </c>
      <c r="F5873" t="s">
        <v>6247</v>
      </c>
      <c r="G5873" t="s">
        <v>14999</v>
      </c>
      <c r="H5873">
        <v>0</v>
      </c>
      <c r="I5873">
        <v>0</v>
      </c>
      <c r="J5873">
        <v>0</v>
      </c>
      <c r="K5873">
        <v>0</v>
      </c>
      <c r="L5873">
        <v>0</v>
      </c>
      <c r="M5873">
        <v>0</v>
      </c>
    </row>
    <row r="5874" spans="1:13" x14ac:dyDescent="0.2">
      <c r="A5874">
        <v>6590035</v>
      </c>
      <c r="B5874" t="s">
        <v>13408</v>
      </c>
      <c r="C5874" t="s">
        <v>16947</v>
      </c>
      <c r="D5874" t="s">
        <v>16965</v>
      </c>
      <c r="E5874" t="s">
        <v>13410</v>
      </c>
      <c r="F5874" t="s">
        <v>6247</v>
      </c>
      <c r="G5874" t="s">
        <v>16966</v>
      </c>
      <c r="H5874">
        <v>0</v>
      </c>
      <c r="I5874">
        <v>0</v>
      </c>
      <c r="J5874">
        <v>0</v>
      </c>
      <c r="K5874">
        <v>0</v>
      </c>
      <c r="L5874">
        <v>0</v>
      </c>
      <c r="M5874">
        <v>0</v>
      </c>
    </row>
    <row r="5875" spans="1:13" x14ac:dyDescent="0.2">
      <c r="A5875">
        <v>6590021</v>
      </c>
      <c r="B5875" t="s">
        <v>13408</v>
      </c>
      <c r="C5875" t="s">
        <v>16947</v>
      </c>
      <c r="D5875" t="s">
        <v>9159</v>
      </c>
      <c r="E5875" t="s">
        <v>13410</v>
      </c>
      <c r="F5875" t="s">
        <v>6247</v>
      </c>
      <c r="G5875" t="s">
        <v>9160</v>
      </c>
      <c r="H5875">
        <v>0</v>
      </c>
      <c r="I5875">
        <v>0</v>
      </c>
      <c r="J5875">
        <v>0</v>
      </c>
      <c r="K5875">
        <v>0</v>
      </c>
      <c r="L5875">
        <v>0</v>
      </c>
      <c r="M5875">
        <v>0</v>
      </c>
    </row>
    <row r="5876" spans="1:13" x14ac:dyDescent="0.2">
      <c r="A5876">
        <v>6590061</v>
      </c>
      <c r="B5876" t="s">
        <v>13408</v>
      </c>
      <c r="C5876" t="s">
        <v>16947</v>
      </c>
      <c r="D5876" t="s">
        <v>16967</v>
      </c>
      <c r="E5876" t="s">
        <v>13410</v>
      </c>
      <c r="F5876" t="s">
        <v>6247</v>
      </c>
      <c r="G5876" t="s">
        <v>16968</v>
      </c>
      <c r="H5876">
        <v>0</v>
      </c>
      <c r="I5876">
        <v>0</v>
      </c>
      <c r="J5876">
        <v>0</v>
      </c>
      <c r="K5876">
        <v>0</v>
      </c>
      <c r="L5876">
        <v>0</v>
      </c>
      <c r="M5876">
        <v>0</v>
      </c>
    </row>
    <row r="5877" spans="1:13" x14ac:dyDescent="0.2">
      <c r="A5877">
        <v>6590072</v>
      </c>
      <c r="B5877" t="s">
        <v>13408</v>
      </c>
      <c r="C5877" t="s">
        <v>16947</v>
      </c>
      <c r="D5877" t="s">
        <v>9748</v>
      </c>
      <c r="E5877" t="s">
        <v>13410</v>
      </c>
      <c r="F5877" t="s">
        <v>6247</v>
      </c>
      <c r="G5877" t="s">
        <v>9749</v>
      </c>
      <c r="H5877">
        <v>0</v>
      </c>
      <c r="I5877">
        <v>0</v>
      </c>
      <c r="J5877">
        <v>0</v>
      </c>
      <c r="K5877">
        <v>0</v>
      </c>
      <c r="L5877">
        <v>0</v>
      </c>
      <c r="M5877">
        <v>0</v>
      </c>
    </row>
    <row r="5878" spans="1:13" x14ac:dyDescent="0.2">
      <c r="A5878">
        <v>6590065</v>
      </c>
      <c r="B5878" t="s">
        <v>13408</v>
      </c>
      <c r="C5878" t="s">
        <v>16947</v>
      </c>
      <c r="D5878" t="s">
        <v>16969</v>
      </c>
      <c r="E5878" t="s">
        <v>13410</v>
      </c>
      <c r="F5878" t="s">
        <v>6247</v>
      </c>
      <c r="G5878" t="s">
        <v>16970</v>
      </c>
      <c r="H5878">
        <v>0</v>
      </c>
      <c r="I5878">
        <v>0</v>
      </c>
      <c r="J5878">
        <v>0</v>
      </c>
      <c r="K5878">
        <v>0</v>
      </c>
      <c r="L5878">
        <v>0</v>
      </c>
      <c r="M5878">
        <v>0</v>
      </c>
    </row>
    <row r="5879" spans="1:13" x14ac:dyDescent="0.2">
      <c r="A5879">
        <v>6590015</v>
      </c>
      <c r="B5879" t="s">
        <v>13408</v>
      </c>
      <c r="C5879" t="s">
        <v>16947</v>
      </c>
      <c r="D5879" t="s">
        <v>8333</v>
      </c>
      <c r="E5879" t="s">
        <v>13410</v>
      </c>
      <c r="F5879" t="s">
        <v>6247</v>
      </c>
      <c r="G5879" t="s">
        <v>8334</v>
      </c>
      <c r="H5879">
        <v>0</v>
      </c>
      <c r="I5879">
        <v>0</v>
      </c>
      <c r="J5879">
        <v>0</v>
      </c>
      <c r="K5879">
        <v>0</v>
      </c>
      <c r="L5879">
        <v>0</v>
      </c>
      <c r="M5879">
        <v>0</v>
      </c>
    </row>
    <row r="5880" spans="1:13" x14ac:dyDescent="0.2">
      <c r="A5880">
        <v>6590051</v>
      </c>
      <c r="B5880" t="s">
        <v>13408</v>
      </c>
      <c r="C5880" t="s">
        <v>16947</v>
      </c>
      <c r="D5880" t="s">
        <v>16971</v>
      </c>
      <c r="E5880" t="s">
        <v>13410</v>
      </c>
      <c r="F5880" t="s">
        <v>6247</v>
      </c>
      <c r="G5880" t="s">
        <v>16972</v>
      </c>
      <c r="H5880">
        <v>0</v>
      </c>
      <c r="I5880">
        <v>0</v>
      </c>
      <c r="J5880">
        <v>0</v>
      </c>
      <c r="K5880">
        <v>0</v>
      </c>
      <c r="L5880">
        <v>0</v>
      </c>
      <c r="M5880">
        <v>0</v>
      </c>
    </row>
    <row r="5881" spans="1:13" x14ac:dyDescent="0.2">
      <c r="A5881">
        <v>6590001</v>
      </c>
      <c r="B5881" t="s">
        <v>13408</v>
      </c>
      <c r="C5881" t="s">
        <v>16947</v>
      </c>
      <c r="D5881" t="s">
        <v>16973</v>
      </c>
      <c r="E5881" t="s">
        <v>13410</v>
      </c>
      <c r="F5881" t="s">
        <v>6247</v>
      </c>
      <c r="G5881" t="s">
        <v>16974</v>
      </c>
      <c r="H5881">
        <v>0</v>
      </c>
      <c r="I5881">
        <v>0</v>
      </c>
      <c r="J5881">
        <v>0</v>
      </c>
      <c r="K5881">
        <v>0</v>
      </c>
      <c r="L5881">
        <v>0</v>
      </c>
      <c r="M5881">
        <v>0</v>
      </c>
    </row>
    <row r="5882" spans="1:13" x14ac:dyDescent="0.2">
      <c r="A5882">
        <v>6590087</v>
      </c>
      <c r="B5882" t="s">
        <v>13408</v>
      </c>
      <c r="C5882" t="s">
        <v>16947</v>
      </c>
      <c r="D5882" t="s">
        <v>16975</v>
      </c>
      <c r="E5882" t="s">
        <v>13410</v>
      </c>
      <c r="F5882" t="s">
        <v>6247</v>
      </c>
      <c r="G5882" t="s">
        <v>16976</v>
      </c>
      <c r="H5882">
        <v>0</v>
      </c>
      <c r="I5882">
        <v>0</v>
      </c>
      <c r="J5882">
        <v>0</v>
      </c>
      <c r="K5882">
        <v>0</v>
      </c>
      <c r="L5882">
        <v>0</v>
      </c>
      <c r="M5882">
        <v>0</v>
      </c>
    </row>
    <row r="5883" spans="1:13" x14ac:dyDescent="0.2">
      <c r="A5883">
        <v>6590086</v>
      </c>
      <c r="B5883" t="s">
        <v>13408</v>
      </c>
      <c r="C5883" t="s">
        <v>16947</v>
      </c>
      <c r="D5883" t="s">
        <v>16977</v>
      </c>
      <c r="E5883" t="s">
        <v>13410</v>
      </c>
      <c r="F5883" t="s">
        <v>6247</v>
      </c>
      <c r="G5883" t="s">
        <v>16978</v>
      </c>
      <c r="H5883">
        <v>0</v>
      </c>
      <c r="I5883">
        <v>0</v>
      </c>
      <c r="J5883">
        <v>0</v>
      </c>
      <c r="K5883">
        <v>0</v>
      </c>
      <c r="L5883">
        <v>0</v>
      </c>
      <c r="M5883">
        <v>0</v>
      </c>
    </row>
    <row r="5884" spans="1:13" x14ac:dyDescent="0.2">
      <c r="A5884">
        <v>6590043</v>
      </c>
      <c r="B5884" t="s">
        <v>13408</v>
      </c>
      <c r="C5884" t="s">
        <v>16947</v>
      </c>
      <c r="D5884" t="s">
        <v>9614</v>
      </c>
      <c r="E5884" t="s">
        <v>13410</v>
      </c>
      <c r="F5884" t="s">
        <v>6247</v>
      </c>
      <c r="G5884" t="s">
        <v>16979</v>
      </c>
      <c r="H5884">
        <v>0</v>
      </c>
      <c r="I5884">
        <v>0</v>
      </c>
      <c r="J5884">
        <v>0</v>
      </c>
      <c r="K5884">
        <v>0</v>
      </c>
      <c r="L5884">
        <v>0</v>
      </c>
      <c r="M5884">
        <v>0</v>
      </c>
    </row>
    <row r="5885" spans="1:13" x14ac:dyDescent="0.2">
      <c r="A5885">
        <v>6590076</v>
      </c>
      <c r="B5885" t="s">
        <v>13408</v>
      </c>
      <c r="C5885" t="s">
        <v>16947</v>
      </c>
      <c r="D5885" t="s">
        <v>9622</v>
      </c>
      <c r="E5885" t="s">
        <v>13410</v>
      </c>
      <c r="F5885" t="s">
        <v>6247</v>
      </c>
      <c r="G5885" t="s">
        <v>9623</v>
      </c>
      <c r="H5885">
        <v>0</v>
      </c>
      <c r="I5885">
        <v>0</v>
      </c>
      <c r="J5885">
        <v>0</v>
      </c>
      <c r="K5885">
        <v>0</v>
      </c>
      <c r="L5885">
        <v>0</v>
      </c>
      <c r="M5885">
        <v>0</v>
      </c>
    </row>
    <row r="5886" spans="1:13" x14ac:dyDescent="0.2">
      <c r="A5886">
        <v>6590081</v>
      </c>
      <c r="B5886" t="s">
        <v>13408</v>
      </c>
      <c r="C5886" t="s">
        <v>16947</v>
      </c>
      <c r="D5886" t="s">
        <v>16573</v>
      </c>
      <c r="E5886" t="s">
        <v>13410</v>
      </c>
      <c r="F5886" t="s">
        <v>6247</v>
      </c>
      <c r="G5886" t="s">
        <v>16574</v>
      </c>
      <c r="H5886">
        <v>0</v>
      </c>
      <c r="I5886">
        <v>0</v>
      </c>
      <c r="J5886">
        <v>0</v>
      </c>
      <c r="K5886">
        <v>0</v>
      </c>
      <c r="L5886">
        <v>0</v>
      </c>
      <c r="M5886">
        <v>0</v>
      </c>
    </row>
    <row r="5887" spans="1:13" x14ac:dyDescent="0.2">
      <c r="A5887">
        <v>6590016</v>
      </c>
      <c r="B5887" t="s">
        <v>13408</v>
      </c>
      <c r="C5887" t="s">
        <v>16947</v>
      </c>
      <c r="D5887" t="s">
        <v>16980</v>
      </c>
      <c r="E5887" t="s">
        <v>13410</v>
      </c>
      <c r="F5887" t="s">
        <v>6247</v>
      </c>
      <c r="G5887" t="s">
        <v>16981</v>
      </c>
      <c r="H5887">
        <v>0</v>
      </c>
      <c r="I5887">
        <v>0</v>
      </c>
      <c r="J5887">
        <v>0</v>
      </c>
      <c r="K5887">
        <v>0</v>
      </c>
      <c r="L5887">
        <v>0</v>
      </c>
      <c r="M5887">
        <v>0</v>
      </c>
    </row>
    <row r="5888" spans="1:13" x14ac:dyDescent="0.2">
      <c r="A5888">
        <v>6590036</v>
      </c>
      <c r="B5888" t="s">
        <v>13408</v>
      </c>
      <c r="C5888" t="s">
        <v>16947</v>
      </c>
      <c r="D5888" t="s">
        <v>16982</v>
      </c>
      <c r="E5888" t="s">
        <v>13410</v>
      </c>
      <c r="F5888" t="s">
        <v>6247</v>
      </c>
      <c r="G5888" t="s">
        <v>16983</v>
      </c>
      <c r="H5888">
        <v>0</v>
      </c>
      <c r="I5888">
        <v>0</v>
      </c>
      <c r="J5888">
        <v>0</v>
      </c>
      <c r="K5888">
        <v>0</v>
      </c>
      <c r="L5888">
        <v>0</v>
      </c>
      <c r="M5888">
        <v>0</v>
      </c>
    </row>
    <row r="5889" spans="1:13" x14ac:dyDescent="0.2">
      <c r="A5889">
        <v>6590064</v>
      </c>
      <c r="B5889" t="s">
        <v>13408</v>
      </c>
      <c r="C5889" t="s">
        <v>16947</v>
      </c>
      <c r="D5889" t="s">
        <v>16984</v>
      </c>
      <c r="E5889" t="s">
        <v>13410</v>
      </c>
      <c r="F5889" t="s">
        <v>6247</v>
      </c>
      <c r="G5889" t="s">
        <v>16985</v>
      </c>
      <c r="H5889">
        <v>0</v>
      </c>
      <c r="I5889">
        <v>0</v>
      </c>
      <c r="J5889">
        <v>0</v>
      </c>
      <c r="K5889">
        <v>0</v>
      </c>
      <c r="L5889">
        <v>0</v>
      </c>
      <c r="M5889">
        <v>0</v>
      </c>
    </row>
    <row r="5890" spans="1:13" x14ac:dyDescent="0.2">
      <c r="A5890">
        <v>6590023</v>
      </c>
      <c r="B5890" t="s">
        <v>13408</v>
      </c>
      <c r="C5890" t="s">
        <v>16947</v>
      </c>
      <c r="D5890" t="s">
        <v>6305</v>
      </c>
      <c r="E5890" t="s">
        <v>13410</v>
      </c>
      <c r="F5890" t="s">
        <v>6247</v>
      </c>
      <c r="G5890" t="s">
        <v>6306</v>
      </c>
      <c r="H5890">
        <v>0</v>
      </c>
      <c r="I5890">
        <v>0</v>
      </c>
      <c r="J5890">
        <v>0</v>
      </c>
      <c r="K5890">
        <v>0</v>
      </c>
      <c r="L5890">
        <v>0</v>
      </c>
      <c r="M5890">
        <v>0</v>
      </c>
    </row>
    <row r="5891" spans="1:13" x14ac:dyDescent="0.2">
      <c r="A5891">
        <v>6590033</v>
      </c>
      <c r="B5891" t="s">
        <v>13408</v>
      </c>
      <c r="C5891" t="s">
        <v>16947</v>
      </c>
      <c r="D5891" t="s">
        <v>9500</v>
      </c>
      <c r="E5891" t="s">
        <v>13410</v>
      </c>
      <c r="F5891" t="s">
        <v>6247</v>
      </c>
      <c r="G5891" t="s">
        <v>9501</v>
      </c>
      <c r="H5891">
        <v>0</v>
      </c>
      <c r="I5891">
        <v>0</v>
      </c>
      <c r="J5891">
        <v>0</v>
      </c>
      <c r="K5891">
        <v>0</v>
      </c>
      <c r="L5891">
        <v>0</v>
      </c>
      <c r="M5891">
        <v>0</v>
      </c>
    </row>
    <row r="5892" spans="1:13" x14ac:dyDescent="0.2">
      <c r="A5892">
        <v>6590055</v>
      </c>
      <c r="B5892" t="s">
        <v>13408</v>
      </c>
      <c r="C5892" t="s">
        <v>16947</v>
      </c>
      <c r="D5892" t="s">
        <v>16986</v>
      </c>
      <c r="E5892" t="s">
        <v>13410</v>
      </c>
      <c r="F5892" t="s">
        <v>6247</v>
      </c>
      <c r="G5892" t="s">
        <v>16987</v>
      </c>
      <c r="H5892">
        <v>0</v>
      </c>
      <c r="I5892">
        <v>0</v>
      </c>
      <c r="J5892">
        <v>0</v>
      </c>
      <c r="K5892">
        <v>0</v>
      </c>
      <c r="L5892">
        <v>0</v>
      </c>
      <c r="M5892">
        <v>0</v>
      </c>
    </row>
    <row r="5893" spans="1:13" x14ac:dyDescent="0.2">
      <c r="A5893">
        <v>6590067</v>
      </c>
      <c r="B5893" t="s">
        <v>13408</v>
      </c>
      <c r="C5893" t="s">
        <v>16947</v>
      </c>
      <c r="D5893" t="s">
        <v>16988</v>
      </c>
      <c r="E5893" t="s">
        <v>13410</v>
      </c>
      <c r="F5893" t="s">
        <v>6247</v>
      </c>
      <c r="G5893" t="s">
        <v>16989</v>
      </c>
      <c r="H5893">
        <v>0</v>
      </c>
      <c r="I5893">
        <v>0</v>
      </c>
      <c r="J5893">
        <v>0</v>
      </c>
      <c r="K5893">
        <v>0</v>
      </c>
      <c r="L5893">
        <v>0</v>
      </c>
      <c r="M5893">
        <v>0</v>
      </c>
    </row>
    <row r="5894" spans="1:13" x14ac:dyDescent="0.2">
      <c r="A5894">
        <v>6590084</v>
      </c>
      <c r="B5894" t="s">
        <v>13408</v>
      </c>
      <c r="C5894" t="s">
        <v>16947</v>
      </c>
      <c r="D5894" t="s">
        <v>16990</v>
      </c>
      <c r="E5894" t="s">
        <v>13410</v>
      </c>
      <c r="F5894" t="s">
        <v>6247</v>
      </c>
      <c r="G5894" t="s">
        <v>16991</v>
      </c>
      <c r="H5894">
        <v>0</v>
      </c>
      <c r="I5894">
        <v>0</v>
      </c>
      <c r="J5894">
        <v>0</v>
      </c>
      <c r="K5894">
        <v>0</v>
      </c>
      <c r="L5894">
        <v>0</v>
      </c>
      <c r="M5894">
        <v>0</v>
      </c>
    </row>
    <row r="5895" spans="1:13" x14ac:dyDescent="0.2">
      <c r="A5895">
        <v>6590075</v>
      </c>
      <c r="B5895" t="s">
        <v>13408</v>
      </c>
      <c r="C5895" t="s">
        <v>16947</v>
      </c>
      <c r="D5895" t="s">
        <v>16992</v>
      </c>
      <c r="E5895" t="s">
        <v>13410</v>
      </c>
      <c r="F5895" t="s">
        <v>6247</v>
      </c>
      <c r="G5895" t="s">
        <v>16993</v>
      </c>
      <c r="H5895">
        <v>0</v>
      </c>
      <c r="I5895">
        <v>0</v>
      </c>
      <c r="J5895">
        <v>0</v>
      </c>
      <c r="K5895">
        <v>0</v>
      </c>
      <c r="L5895">
        <v>0</v>
      </c>
      <c r="M5895">
        <v>0</v>
      </c>
    </row>
    <row r="5896" spans="1:13" x14ac:dyDescent="0.2">
      <c r="A5896">
        <v>6590068</v>
      </c>
      <c r="B5896" t="s">
        <v>13408</v>
      </c>
      <c r="C5896" t="s">
        <v>16947</v>
      </c>
      <c r="D5896" t="s">
        <v>16994</v>
      </c>
      <c r="E5896" t="s">
        <v>13410</v>
      </c>
      <c r="F5896" t="s">
        <v>6247</v>
      </c>
      <c r="G5896" t="s">
        <v>16995</v>
      </c>
      <c r="H5896">
        <v>0</v>
      </c>
      <c r="I5896">
        <v>0</v>
      </c>
      <c r="J5896">
        <v>0</v>
      </c>
      <c r="K5896">
        <v>0</v>
      </c>
      <c r="L5896">
        <v>0</v>
      </c>
      <c r="M5896">
        <v>0</v>
      </c>
    </row>
    <row r="5897" spans="1:13" x14ac:dyDescent="0.2">
      <c r="A5897">
        <v>6590024</v>
      </c>
      <c r="B5897" t="s">
        <v>13408</v>
      </c>
      <c r="C5897" t="s">
        <v>16947</v>
      </c>
      <c r="D5897" t="s">
        <v>16996</v>
      </c>
      <c r="E5897" t="s">
        <v>13410</v>
      </c>
      <c r="F5897" t="s">
        <v>6247</v>
      </c>
      <c r="G5897" t="s">
        <v>16997</v>
      </c>
      <c r="H5897">
        <v>0</v>
      </c>
      <c r="I5897">
        <v>0</v>
      </c>
      <c r="J5897">
        <v>0</v>
      </c>
      <c r="K5897">
        <v>0</v>
      </c>
      <c r="L5897">
        <v>0</v>
      </c>
      <c r="M5897">
        <v>0</v>
      </c>
    </row>
    <row r="5898" spans="1:13" x14ac:dyDescent="0.2">
      <c r="A5898">
        <v>6590031</v>
      </c>
      <c r="B5898" t="s">
        <v>13408</v>
      </c>
      <c r="C5898" t="s">
        <v>16947</v>
      </c>
      <c r="D5898" t="s">
        <v>11255</v>
      </c>
      <c r="E5898" t="s">
        <v>13410</v>
      </c>
      <c r="F5898" t="s">
        <v>6247</v>
      </c>
      <c r="G5898" t="s">
        <v>11256</v>
      </c>
      <c r="H5898">
        <v>0</v>
      </c>
      <c r="I5898">
        <v>0</v>
      </c>
      <c r="J5898">
        <v>0</v>
      </c>
      <c r="K5898">
        <v>0</v>
      </c>
      <c r="L5898">
        <v>0</v>
      </c>
      <c r="M5898">
        <v>0</v>
      </c>
    </row>
    <row r="5899" spans="1:13" x14ac:dyDescent="0.2">
      <c r="A5899">
        <v>6590085</v>
      </c>
      <c r="B5899" t="s">
        <v>13408</v>
      </c>
      <c r="C5899" t="s">
        <v>16947</v>
      </c>
      <c r="D5899" t="s">
        <v>16998</v>
      </c>
      <c r="E5899" t="s">
        <v>13410</v>
      </c>
      <c r="F5899" t="s">
        <v>6247</v>
      </c>
      <c r="G5899" t="s">
        <v>16999</v>
      </c>
      <c r="H5899">
        <v>0</v>
      </c>
      <c r="I5899">
        <v>0</v>
      </c>
      <c r="J5899">
        <v>0</v>
      </c>
      <c r="K5899">
        <v>0</v>
      </c>
      <c r="L5899">
        <v>0</v>
      </c>
      <c r="M5899">
        <v>0</v>
      </c>
    </row>
    <row r="5900" spans="1:13" x14ac:dyDescent="0.2">
      <c r="A5900">
        <v>6590026</v>
      </c>
      <c r="B5900" t="s">
        <v>13408</v>
      </c>
      <c r="C5900" t="s">
        <v>16947</v>
      </c>
      <c r="D5900" t="s">
        <v>17000</v>
      </c>
      <c r="E5900" t="s">
        <v>13410</v>
      </c>
      <c r="F5900" t="s">
        <v>6247</v>
      </c>
      <c r="G5900" t="s">
        <v>17001</v>
      </c>
      <c r="H5900">
        <v>0</v>
      </c>
      <c r="I5900">
        <v>0</v>
      </c>
      <c r="J5900">
        <v>0</v>
      </c>
      <c r="K5900">
        <v>0</v>
      </c>
      <c r="L5900">
        <v>0</v>
      </c>
      <c r="M5900">
        <v>0</v>
      </c>
    </row>
    <row r="5901" spans="1:13" x14ac:dyDescent="0.2">
      <c r="A5901">
        <v>6590083</v>
      </c>
      <c r="B5901" t="s">
        <v>13408</v>
      </c>
      <c r="C5901" t="s">
        <v>16947</v>
      </c>
      <c r="D5901" t="s">
        <v>13951</v>
      </c>
      <c r="E5901" t="s">
        <v>13410</v>
      </c>
      <c r="F5901" t="s">
        <v>6247</v>
      </c>
      <c r="G5901" t="s">
        <v>13952</v>
      </c>
      <c r="H5901">
        <v>0</v>
      </c>
      <c r="I5901">
        <v>0</v>
      </c>
      <c r="J5901">
        <v>0</v>
      </c>
      <c r="K5901">
        <v>0</v>
      </c>
      <c r="L5901">
        <v>0</v>
      </c>
      <c r="M5901">
        <v>0</v>
      </c>
    </row>
    <row r="5902" spans="1:13" x14ac:dyDescent="0.2">
      <c r="A5902">
        <v>6590054</v>
      </c>
      <c r="B5902" t="s">
        <v>13408</v>
      </c>
      <c r="C5902" t="s">
        <v>16947</v>
      </c>
      <c r="D5902" t="s">
        <v>17002</v>
      </c>
      <c r="E5902" t="s">
        <v>13410</v>
      </c>
      <c r="F5902" t="s">
        <v>6247</v>
      </c>
      <c r="G5902" t="s">
        <v>17003</v>
      </c>
      <c r="H5902">
        <v>0</v>
      </c>
      <c r="I5902">
        <v>0</v>
      </c>
      <c r="J5902">
        <v>0</v>
      </c>
      <c r="K5902">
        <v>0</v>
      </c>
      <c r="L5902">
        <v>0</v>
      </c>
      <c r="M5902">
        <v>0</v>
      </c>
    </row>
    <row r="5903" spans="1:13" x14ac:dyDescent="0.2">
      <c r="A5903">
        <v>6590032</v>
      </c>
      <c r="B5903" t="s">
        <v>13408</v>
      </c>
      <c r="C5903" t="s">
        <v>16947</v>
      </c>
      <c r="D5903" t="s">
        <v>17004</v>
      </c>
      <c r="E5903" t="s">
        <v>13410</v>
      </c>
      <c r="F5903" t="s">
        <v>6247</v>
      </c>
      <c r="G5903" t="s">
        <v>17005</v>
      </c>
      <c r="H5903">
        <v>0</v>
      </c>
      <c r="I5903">
        <v>0</v>
      </c>
      <c r="J5903">
        <v>0</v>
      </c>
      <c r="K5903">
        <v>0</v>
      </c>
      <c r="L5903">
        <v>0</v>
      </c>
      <c r="M5903">
        <v>0</v>
      </c>
    </row>
    <row r="5904" spans="1:13" x14ac:dyDescent="0.2">
      <c r="A5904">
        <v>6590025</v>
      </c>
      <c r="B5904" t="s">
        <v>13408</v>
      </c>
      <c r="C5904" t="s">
        <v>16947</v>
      </c>
      <c r="D5904" t="s">
        <v>12432</v>
      </c>
      <c r="E5904" t="s">
        <v>13410</v>
      </c>
      <c r="F5904" t="s">
        <v>6247</v>
      </c>
      <c r="G5904" t="s">
        <v>10230</v>
      </c>
      <c r="H5904">
        <v>0</v>
      </c>
      <c r="I5904">
        <v>0</v>
      </c>
      <c r="J5904">
        <v>0</v>
      </c>
      <c r="K5904">
        <v>0</v>
      </c>
      <c r="L5904">
        <v>0</v>
      </c>
      <c r="M5904">
        <v>0</v>
      </c>
    </row>
    <row r="5905" spans="1:13" x14ac:dyDescent="0.2">
      <c r="A5905">
        <v>6590095</v>
      </c>
      <c r="B5905" t="s">
        <v>13408</v>
      </c>
      <c r="C5905" t="s">
        <v>16947</v>
      </c>
      <c r="D5905" t="s">
        <v>17006</v>
      </c>
      <c r="E5905" t="s">
        <v>13410</v>
      </c>
      <c r="F5905" t="s">
        <v>6247</v>
      </c>
      <c r="G5905" t="s">
        <v>17007</v>
      </c>
      <c r="H5905">
        <v>0</v>
      </c>
      <c r="I5905">
        <v>0</v>
      </c>
      <c r="J5905">
        <v>0</v>
      </c>
      <c r="K5905">
        <v>0</v>
      </c>
      <c r="L5905">
        <v>0</v>
      </c>
      <c r="M5905">
        <v>0</v>
      </c>
    </row>
    <row r="5906" spans="1:13" x14ac:dyDescent="0.2">
      <c r="A5906">
        <v>6590091</v>
      </c>
      <c r="B5906" t="s">
        <v>13408</v>
      </c>
      <c r="C5906" t="s">
        <v>16947</v>
      </c>
      <c r="D5906" t="s">
        <v>9379</v>
      </c>
      <c r="E5906" t="s">
        <v>13410</v>
      </c>
      <c r="F5906" t="s">
        <v>6247</v>
      </c>
      <c r="G5906" t="s">
        <v>9380</v>
      </c>
      <c r="H5906">
        <v>0</v>
      </c>
      <c r="I5906">
        <v>0</v>
      </c>
      <c r="J5906">
        <v>0</v>
      </c>
      <c r="K5906">
        <v>0</v>
      </c>
      <c r="L5906">
        <v>0</v>
      </c>
      <c r="M5906">
        <v>0</v>
      </c>
    </row>
    <row r="5907" spans="1:13" x14ac:dyDescent="0.2">
      <c r="A5907">
        <v>6590073</v>
      </c>
      <c r="B5907" t="s">
        <v>13408</v>
      </c>
      <c r="C5907" t="s">
        <v>16947</v>
      </c>
      <c r="D5907" t="s">
        <v>17008</v>
      </c>
      <c r="E5907" t="s">
        <v>13410</v>
      </c>
      <c r="F5907" t="s">
        <v>6247</v>
      </c>
      <c r="G5907" t="s">
        <v>17009</v>
      </c>
      <c r="H5907">
        <v>0</v>
      </c>
      <c r="I5907">
        <v>0</v>
      </c>
      <c r="J5907">
        <v>0</v>
      </c>
      <c r="K5907">
        <v>0</v>
      </c>
      <c r="L5907">
        <v>0</v>
      </c>
      <c r="M5907">
        <v>0</v>
      </c>
    </row>
    <row r="5908" spans="1:13" x14ac:dyDescent="0.2">
      <c r="A5908">
        <v>6590074</v>
      </c>
      <c r="B5908" t="s">
        <v>13408</v>
      </c>
      <c r="C5908" t="s">
        <v>16947</v>
      </c>
      <c r="D5908" t="s">
        <v>14107</v>
      </c>
      <c r="E5908" t="s">
        <v>13410</v>
      </c>
      <c r="F5908" t="s">
        <v>6247</v>
      </c>
      <c r="G5908" t="s">
        <v>14108</v>
      </c>
      <c r="H5908">
        <v>0</v>
      </c>
      <c r="I5908">
        <v>0</v>
      </c>
      <c r="J5908">
        <v>0</v>
      </c>
      <c r="K5908">
        <v>0</v>
      </c>
      <c r="L5908">
        <v>0</v>
      </c>
      <c r="M5908">
        <v>0</v>
      </c>
    </row>
    <row r="5909" spans="1:13" x14ac:dyDescent="0.2">
      <c r="A5909">
        <v>6590093</v>
      </c>
      <c r="B5909" t="s">
        <v>13408</v>
      </c>
      <c r="C5909" t="s">
        <v>16947</v>
      </c>
      <c r="D5909" t="s">
        <v>17010</v>
      </c>
      <c r="E5909" t="s">
        <v>13410</v>
      </c>
      <c r="F5909" t="s">
        <v>6247</v>
      </c>
      <c r="G5909" t="s">
        <v>17011</v>
      </c>
      <c r="H5909">
        <v>0</v>
      </c>
      <c r="I5909">
        <v>0</v>
      </c>
      <c r="J5909">
        <v>0</v>
      </c>
      <c r="K5909">
        <v>0</v>
      </c>
      <c r="L5909">
        <v>0</v>
      </c>
      <c r="M5909">
        <v>0</v>
      </c>
    </row>
    <row r="5910" spans="1:13" x14ac:dyDescent="0.2">
      <c r="A5910">
        <v>6590071</v>
      </c>
      <c r="B5910" t="s">
        <v>13408</v>
      </c>
      <c r="C5910" t="s">
        <v>16947</v>
      </c>
      <c r="D5910" t="s">
        <v>17012</v>
      </c>
      <c r="E5910" t="s">
        <v>13410</v>
      </c>
      <c r="F5910" t="s">
        <v>6247</v>
      </c>
      <c r="G5910" t="s">
        <v>17013</v>
      </c>
      <c r="H5910">
        <v>0</v>
      </c>
      <c r="I5910">
        <v>0</v>
      </c>
      <c r="J5910">
        <v>0</v>
      </c>
      <c r="K5910">
        <v>0</v>
      </c>
      <c r="L5910">
        <v>0</v>
      </c>
      <c r="M5910">
        <v>0</v>
      </c>
    </row>
    <row r="5911" spans="1:13" x14ac:dyDescent="0.2">
      <c r="A5911">
        <v>6590094</v>
      </c>
      <c r="B5911" t="s">
        <v>13408</v>
      </c>
      <c r="C5911" t="s">
        <v>16947</v>
      </c>
      <c r="D5911" t="s">
        <v>17014</v>
      </c>
      <c r="E5911" t="s">
        <v>13410</v>
      </c>
      <c r="F5911" t="s">
        <v>6247</v>
      </c>
      <c r="G5911" t="s">
        <v>17015</v>
      </c>
      <c r="H5911">
        <v>0</v>
      </c>
      <c r="I5911">
        <v>0</v>
      </c>
      <c r="J5911">
        <v>0</v>
      </c>
      <c r="K5911">
        <v>0</v>
      </c>
      <c r="L5911">
        <v>0</v>
      </c>
      <c r="M5911">
        <v>0</v>
      </c>
    </row>
    <row r="5912" spans="1:13" x14ac:dyDescent="0.2">
      <c r="A5912">
        <v>6590053</v>
      </c>
      <c r="B5912" t="s">
        <v>13408</v>
      </c>
      <c r="C5912" t="s">
        <v>16947</v>
      </c>
      <c r="D5912" t="s">
        <v>17016</v>
      </c>
      <c r="E5912" t="s">
        <v>13410</v>
      </c>
      <c r="F5912" t="s">
        <v>6247</v>
      </c>
      <c r="G5912" t="s">
        <v>17017</v>
      </c>
      <c r="H5912">
        <v>0</v>
      </c>
      <c r="I5912">
        <v>0</v>
      </c>
      <c r="J5912">
        <v>0</v>
      </c>
      <c r="K5912">
        <v>0</v>
      </c>
      <c r="L5912">
        <v>0</v>
      </c>
      <c r="M5912">
        <v>0</v>
      </c>
    </row>
    <row r="5913" spans="1:13" x14ac:dyDescent="0.2">
      <c r="A5913">
        <v>6590014</v>
      </c>
      <c r="B5913" t="s">
        <v>13408</v>
      </c>
      <c r="C5913" t="s">
        <v>16947</v>
      </c>
      <c r="D5913" t="s">
        <v>11393</v>
      </c>
      <c r="E5913" t="s">
        <v>13410</v>
      </c>
      <c r="F5913" t="s">
        <v>6247</v>
      </c>
      <c r="G5913" t="s">
        <v>17018</v>
      </c>
      <c r="H5913">
        <v>0</v>
      </c>
      <c r="I5913">
        <v>0</v>
      </c>
      <c r="J5913">
        <v>0</v>
      </c>
      <c r="K5913">
        <v>0</v>
      </c>
      <c r="L5913">
        <v>0</v>
      </c>
      <c r="M5913">
        <v>0</v>
      </c>
    </row>
    <row r="5914" spans="1:13" x14ac:dyDescent="0.2">
      <c r="A5914">
        <v>6590042</v>
      </c>
      <c r="B5914" t="s">
        <v>13408</v>
      </c>
      <c r="C5914" t="s">
        <v>16947</v>
      </c>
      <c r="D5914" t="s">
        <v>8494</v>
      </c>
      <c r="E5914" t="s">
        <v>13410</v>
      </c>
      <c r="F5914" t="s">
        <v>6247</v>
      </c>
      <c r="G5914" t="s">
        <v>8495</v>
      </c>
      <c r="H5914">
        <v>0</v>
      </c>
      <c r="I5914">
        <v>0</v>
      </c>
      <c r="J5914">
        <v>0</v>
      </c>
      <c r="K5914">
        <v>0</v>
      </c>
      <c r="L5914">
        <v>0</v>
      </c>
      <c r="M5914">
        <v>0</v>
      </c>
    </row>
    <row r="5915" spans="1:13" x14ac:dyDescent="0.2">
      <c r="A5915">
        <v>6590037</v>
      </c>
      <c r="B5915" t="s">
        <v>13408</v>
      </c>
      <c r="C5915" t="s">
        <v>16947</v>
      </c>
      <c r="D5915" t="s">
        <v>17019</v>
      </c>
      <c r="E5915" t="s">
        <v>13410</v>
      </c>
      <c r="F5915" t="s">
        <v>6247</v>
      </c>
      <c r="G5915" t="s">
        <v>17020</v>
      </c>
      <c r="H5915">
        <v>0</v>
      </c>
      <c r="I5915">
        <v>0</v>
      </c>
      <c r="J5915">
        <v>0</v>
      </c>
      <c r="K5915">
        <v>0</v>
      </c>
      <c r="L5915">
        <v>0</v>
      </c>
      <c r="M5915">
        <v>0</v>
      </c>
    </row>
    <row r="5916" spans="1:13" x14ac:dyDescent="0.2">
      <c r="A5916">
        <v>6590063</v>
      </c>
      <c r="B5916" t="s">
        <v>13408</v>
      </c>
      <c r="C5916" t="s">
        <v>16947</v>
      </c>
      <c r="D5916" t="s">
        <v>14002</v>
      </c>
      <c r="E5916" t="s">
        <v>13410</v>
      </c>
      <c r="F5916" t="s">
        <v>6247</v>
      </c>
      <c r="G5916" t="s">
        <v>14003</v>
      </c>
      <c r="H5916">
        <v>0</v>
      </c>
      <c r="I5916">
        <v>0</v>
      </c>
      <c r="J5916">
        <v>0</v>
      </c>
      <c r="K5916">
        <v>0</v>
      </c>
      <c r="L5916">
        <v>0</v>
      </c>
      <c r="M5916">
        <v>0</v>
      </c>
    </row>
    <row r="5917" spans="1:13" x14ac:dyDescent="0.2">
      <c r="A5917">
        <v>6590062</v>
      </c>
      <c r="B5917" t="s">
        <v>13408</v>
      </c>
      <c r="C5917" t="s">
        <v>16947</v>
      </c>
      <c r="D5917" t="s">
        <v>17021</v>
      </c>
      <c r="E5917" t="s">
        <v>13410</v>
      </c>
      <c r="F5917" t="s">
        <v>6247</v>
      </c>
      <c r="G5917" t="s">
        <v>17022</v>
      </c>
      <c r="H5917">
        <v>0</v>
      </c>
      <c r="I5917">
        <v>0</v>
      </c>
      <c r="J5917">
        <v>0</v>
      </c>
      <c r="K5917">
        <v>0</v>
      </c>
      <c r="L5917">
        <v>0</v>
      </c>
      <c r="M5917">
        <v>0</v>
      </c>
    </row>
    <row r="5918" spans="1:13" x14ac:dyDescent="0.2">
      <c r="A5918">
        <v>6590082</v>
      </c>
      <c r="B5918" t="s">
        <v>13408</v>
      </c>
      <c r="C5918" t="s">
        <v>16947</v>
      </c>
      <c r="D5918" t="s">
        <v>17023</v>
      </c>
      <c r="E5918" t="s">
        <v>13410</v>
      </c>
      <c r="F5918" t="s">
        <v>6247</v>
      </c>
      <c r="G5918" t="s">
        <v>17024</v>
      </c>
      <c r="H5918">
        <v>0</v>
      </c>
      <c r="I5918">
        <v>0</v>
      </c>
      <c r="J5918">
        <v>0</v>
      </c>
      <c r="K5918">
        <v>0</v>
      </c>
      <c r="L5918">
        <v>0</v>
      </c>
      <c r="M5918">
        <v>0</v>
      </c>
    </row>
    <row r="5919" spans="1:13" x14ac:dyDescent="0.2">
      <c r="A5919">
        <v>6590096</v>
      </c>
      <c r="B5919" t="s">
        <v>13408</v>
      </c>
      <c r="C5919" t="s">
        <v>16947</v>
      </c>
      <c r="D5919" t="s">
        <v>9569</v>
      </c>
      <c r="E5919" t="s">
        <v>13410</v>
      </c>
      <c r="F5919" t="s">
        <v>6247</v>
      </c>
      <c r="G5919" t="s">
        <v>9570</v>
      </c>
      <c r="H5919">
        <v>0</v>
      </c>
      <c r="I5919">
        <v>0</v>
      </c>
      <c r="J5919">
        <v>0</v>
      </c>
      <c r="K5919">
        <v>0</v>
      </c>
      <c r="L5919">
        <v>0</v>
      </c>
      <c r="M5919">
        <v>0</v>
      </c>
    </row>
    <row r="5920" spans="1:13" x14ac:dyDescent="0.2">
      <c r="A5920">
        <v>6590034</v>
      </c>
      <c r="B5920" t="s">
        <v>13408</v>
      </c>
      <c r="C5920" t="s">
        <v>16947</v>
      </c>
      <c r="D5920" t="s">
        <v>17025</v>
      </c>
      <c r="E5920" t="s">
        <v>13410</v>
      </c>
      <c r="F5920" t="s">
        <v>6247</v>
      </c>
      <c r="G5920" t="s">
        <v>17026</v>
      </c>
      <c r="H5920">
        <v>0</v>
      </c>
      <c r="I5920">
        <v>0</v>
      </c>
      <c r="J5920">
        <v>0</v>
      </c>
      <c r="K5920">
        <v>0</v>
      </c>
      <c r="L5920">
        <v>0</v>
      </c>
      <c r="M5920">
        <v>0</v>
      </c>
    </row>
    <row r="5921" spans="1:13" x14ac:dyDescent="0.2">
      <c r="A5921">
        <v>6590011</v>
      </c>
      <c r="B5921" t="s">
        <v>13408</v>
      </c>
      <c r="C5921" t="s">
        <v>16947</v>
      </c>
      <c r="D5921" t="s">
        <v>17027</v>
      </c>
      <c r="E5921" t="s">
        <v>13410</v>
      </c>
      <c r="F5921" t="s">
        <v>6247</v>
      </c>
      <c r="G5921" t="s">
        <v>17028</v>
      </c>
      <c r="H5921">
        <v>0</v>
      </c>
      <c r="I5921">
        <v>0</v>
      </c>
      <c r="J5921">
        <v>0</v>
      </c>
      <c r="K5921">
        <v>0</v>
      </c>
      <c r="L5921">
        <v>0</v>
      </c>
      <c r="M5921">
        <v>0</v>
      </c>
    </row>
    <row r="5922" spans="1:13" x14ac:dyDescent="0.2">
      <c r="A5922">
        <v>6590041</v>
      </c>
      <c r="B5922" t="s">
        <v>13408</v>
      </c>
      <c r="C5922" t="s">
        <v>16947</v>
      </c>
      <c r="D5922" t="s">
        <v>11671</v>
      </c>
      <c r="E5922" t="s">
        <v>13410</v>
      </c>
      <c r="F5922" t="s">
        <v>6247</v>
      </c>
      <c r="G5922" t="s">
        <v>11672</v>
      </c>
      <c r="H5922">
        <v>0</v>
      </c>
      <c r="I5922">
        <v>0</v>
      </c>
      <c r="J5922">
        <v>0</v>
      </c>
      <c r="K5922">
        <v>0</v>
      </c>
      <c r="L5922">
        <v>0</v>
      </c>
      <c r="M5922">
        <v>0</v>
      </c>
    </row>
    <row r="5923" spans="1:13" x14ac:dyDescent="0.2">
      <c r="A5923">
        <v>6590027</v>
      </c>
      <c r="B5923" t="s">
        <v>13408</v>
      </c>
      <c r="C5923" t="s">
        <v>16947</v>
      </c>
      <c r="D5923" t="s">
        <v>9665</v>
      </c>
      <c r="E5923" t="s">
        <v>13410</v>
      </c>
      <c r="F5923" t="s">
        <v>6247</v>
      </c>
      <c r="G5923" t="s">
        <v>9666</v>
      </c>
      <c r="H5923">
        <v>0</v>
      </c>
      <c r="I5923">
        <v>0</v>
      </c>
      <c r="J5923">
        <v>0</v>
      </c>
      <c r="K5923">
        <v>0</v>
      </c>
      <c r="L5923">
        <v>0</v>
      </c>
      <c r="M5923">
        <v>0</v>
      </c>
    </row>
    <row r="5924" spans="1:13" x14ac:dyDescent="0.2">
      <c r="A5924">
        <v>6640000</v>
      </c>
      <c r="B5924" t="s">
        <v>13408</v>
      </c>
      <c r="C5924" t="s">
        <v>17029</v>
      </c>
      <c r="D5924" t="s">
        <v>6291</v>
      </c>
      <c r="E5924" t="s">
        <v>13410</v>
      </c>
      <c r="F5924" t="s">
        <v>6248</v>
      </c>
      <c r="G5924" t="s">
        <v>6294</v>
      </c>
      <c r="H5924">
        <v>0</v>
      </c>
      <c r="I5924">
        <v>0</v>
      </c>
      <c r="J5924">
        <v>0</v>
      </c>
      <c r="K5924">
        <v>0</v>
      </c>
      <c r="L5924">
        <v>0</v>
      </c>
      <c r="M5924">
        <v>0</v>
      </c>
    </row>
    <row r="5925" spans="1:13" x14ac:dyDescent="0.2">
      <c r="A5925">
        <v>6640001</v>
      </c>
      <c r="B5925" t="s">
        <v>13408</v>
      </c>
      <c r="C5925" t="s">
        <v>17029</v>
      </c>
      <c r="D5925" t="s">
        <v>17030</v>
      </c>
      <c r="E5925" t="s">
        <v>13410</v>
      </c>
      <c r="F5925" t="s">
        <v>6248</v>
      </c>
      <c r="G5925" t="s">
        <v>17031</v>
      </c>
      <c r="H5925">
        <v>0</v>
      </c>
      <c r="I5925">
        <v>0</v>
      </c>
      <c r="J5925">
        <v>1</v>
      </c>
      <c r="K5925">
        <v>0</v>
      </c>
      <c r="L5925">
        <v>0</v>
      </c>
      <c r="M5925">
        <v>0</v>
      </c>
    </row>
    <row r="5926" spans="1:13" x14ac:dyDescent="0.2">
      <c r="A5926">
        <v>6640008</v>
      </c>
      <c r="B5926" t="s">
        <v>13408</v>
      </c>
      <c r="C5926" t="s">
        <v>17029</v>
      </c>
      <c r="D5926" t="s">
        <v>17032</v>
      </c>
      <c r="E5926" t="s">
        <v>13410</v>
      </c>
      <c r="F5926" t="s">
        <v>6248</v>
      </c>
      <c r="G5926" t="s">
        <v>17033</v>
      </c>
      <c r="H5926">
        <v>0</v>
      </c>
      <c r="I5926">
        <v>0</v>
      </c>
      <c r="J5926">
        <v>1</v>
      </c>
      <c r="K5926">
        <v>0</v>
      </c>
      <c r="L5926">
        <v>0</v>
      </c>
      <c r="M5926">
        <v>0</v>
      </c>
    </row>
    <row r="5927" spans="1:13" x14ac:dyDescent="0.2">
      <c r="A5927">
        <v>6640864</v>
      </c>
      <c r="B5927" t="s">
        <v>13408</v>
      </c>
      <c r="C5927" t="s">
        <v>17029</v>
      </c>
      <c r="D5927" t="s">
        <v>17034</v>
      </c>
      <c r="E5927" t="s">
        <v>13410</v>
      </c>
      <c r="F5927" t="s">
        <v>6248</v>
      </c>
      <c r="G5927" t="s">
        <v>7792</v>
      </c>
      <c r="H5927">
        <v>0</v>
      </c>
      <c r="I5927">
        <v>0</v>
      </c>
      <c r="J5927">
        <v>1</v>
      </c>
      <c r="K5927">
        <v>0</v>
      </c>
      <c r="L5927">
        <v>0</v>
      </c>
      <c r="M5927">
        <v>0</v>
      </c>
    </row>
    <row r="5928" spans="1:13" x14ac:dyDescent="0.2">
      <c r="A5928">
        <v>6640027</v>
      </c>
      <c r="B5928" t="s">
        <v>13408</v>
      </c>
      <c r="C5928" t="s">
        <v>17029</v>
      </c>
      <c r="D5928" t="s">
        <v>17035</v>
      </c>
      <c r="E5928" t="s">
        <v>13410</v>
      </c>
      <c r="F5928" t="s">
        <v>6248</v>
      </c>
      <c r="G5928" t="s">
        <v>17036</v>
      </c>
      <c r="H5928">
        <v>0</v>
      </c>
      <c r="I5928">
        <v>0</v>
      </c>
      <c r="J5928">
        <v>1</v>
      </c>
      <c r="K5928">
        <v>0</v>
      </c>
      <c r="L5928">
        <v>0</v>
      </c>
      <c r="M5928">
        <v>0</v>
      </c>
    </row>
    <row r="5929" spans="1:13" x14ac:dyDescent="0.2">
      <c r="A5929">
        <v>6640846</v>
      </c>
      <c r="B5929" t="s">
        <v>13408</v>
      </c>
      <c r="C5929" t="s">
        <v>17029</v>
      </c>
      <c r="D5929" t="s">
        <v>17037</v>
      </c>
      <c r="E5929" t="s">
        <v>13410</v>
      </c>
      <c r="F5929" t="s">
        <v>6248</v>
      </c>
      <c r="G5929" t="s">
        <v>17038</v>
      </c>
      <c r="H5929">
        <v>0</v>
      </c>
      <c r="I5929">
        <v>1</v>
      </c>
      <c r="J5929">
        <v>1</v>
      </c>
      <c r="K5929">
        <v>0</v>
      </c>
      <c r="L5929">
        <v>0</v>
      </c>
      <c r="M5929">
        <v>0</v>
      </c>
    </row>
    <row r="5930" spans="1:13" x14ac:dyDescent="0.2">
      <c r="A5930">
        <v>6640861</v>
      </c>
      <c r="B5930" t="s">
        <v>13408</v>
      </c>
      <c r="C5930" t="s">
        <v>17029</v>
      </c>
      <c r="D5930" t="s">
        <v>17039</v>
      </c>
      <c r="E5930" t="s">
        <v>13410</v>
      </c>
      <c r="F5930" t="s">
        <v>6248</v>
      </c>
      <c r="G5930" t="s">
        <v>17040</v>
      </c>
      <c r="H5930">
        <v>0</v>
      </c>
      <c r="I5930">
        <v>0</v>
      </c>
      <c r="J5930">
        <v>1</v>
      </c>
      <c r="K5930">
        <v>0</v>
      </c>
      <c r="L5930">
        <v>0</v>
      </c>
      <c r="M5930">
        <v>0</v>
      </c>
    </row>
    <row r="5931" spans="1:13" x14ac:dyDescent="0.2">
      <c r="A5931">
        <v>6640011</v>
      </c>
      <c r="B5931" t="s">
        <v>13408</v>
      </c>
      <c r="C5931" t="s">
        <v>17029</v>
      </c>
      <c r="D5931" t="s">
        <v>17041</v>
      </c>
      <c r="E5931" t="s">
        <v>13410</v>
      </c>
      <c r="F5931" t="s">
        <v>6248</v>
      </c>
      <c r="G5931" t="s">
        <v>17042</v>
      </c>
      <c r="H5931">
        <v>0</v>
      </c>
      <c r="I5931">
        <v>0</v>
      </c>
      <c r="J5931">
        <v>1</v>
      </c>
      <c r="K5931">
        <v>0</v>
      </c>
      <c r="L5931">
        <v>0</v>
      </c>
      <c r="M5931">
        <v>0</v>
      </c>
    </row>
    <row r="5932" spans="1:13" x14ac:dyDescent="0.2">
      <c r="A5932">
        <v>6640843</v>
      </c>
      <c r="B5932" t="s">
        <v>13408</v>
      </c>
      <c r="C5932" t="s">
        <v>17029</v>
      </c>
      <c r="D5932" t="s">
        <v>13515</v>
      </c>
      <c r="E5932" t="s">
        <v>13410</v>
      </c>
      <c r="F5932" t="s">
        <v>6248</v>
      </c>
      <c r="G5932" t="s">
        <v>13516</v>
      </c>
      <c r="H5932">
        <v>0</v>
      </c>
      <c r="I5932">
        <v>1</v>
      </c>
      <c r="J5932">
        <v>0</v>
      </c>
      <c r="K5932">
        <v>0</v>
      </c>
      <c r="L5932">
        <v>0</v>
      </c>
      <c r="M5932">
        <v>0</v>
      </c>
    </row>
    <row r="5933" spans="1:13" x14ac:dyDescent="0.2">
      <c r="A5933">
        <v>6640856</v>
      </c>
      <c r="B5933" t="s">
        <v>13408</v>
      </c>
      <c r="C5933" t="s">
        <v>17029</v>
      </c>
      <c r="D5933" t="s">
        <v>17043</v>
      </c>
      <c r="E5933" t="s">
        <v>13410</v>
      </c>
      <c r="F5933" t="s">
        <v>6248</v>
      </c>
      <c r="G5933" t="s">
        <v>17044</v>
      </c>
      <c r="H5933">
        <v>0</v>
      </c>
      <c r="I5933">
        <v>0</v>
      </c>
      <c r="J5933">
        <v>1</v>
      </c>
      <c r="K5933">
        <v>0</v>
      </c>
      <c r="L5933">
        <v>0</v>
      </c>
      <c r="M5933">
        <v>0</v>
      </c>
    </row>
    <row r="5934" spans="1:13" x14ac:dyDescent="0.2">
      <c r="A5934">
        <v>6640899</v>
      </c>
      <c r="B5934" t="s">
        <v>13408</v>
      </c>
      <c r="C5934" t="s">
        <v>17029</v>
      </c>
      <c r="D5934" t="s">
        <v>17045</v>
      </c>
      <c r="E5934" t="s">
        <v>13410</v>
      </c>
      <c r="F5934" t="s">
        <v>6248</v>
      </c>
      <c r="G5934" t="s">
        <v>17046</v>
      </c>
      <c r="H5934">
        <v>0</v>
      </c>
      <c r="I5934">
        <v>0</v>
      </c>
      <c r="J5934">
        <v>1</v>
      </c>
      <c r="K5934">
        <v>0</v>
      </c>
      <c r="L5934">
        <v>0</v>
      </c>
      <c r="M5934">
        <v>0</v>
      </c>
    </row>
    <row r="5935" spans="1:13" x14ac:dyDescent="0.2">
      <c r="A5935">
        <v>6640003</v>
      </c>
      <c r="B5935" t="s">
        <v>13408</v>
      </c>
      <c r="C5935" t="s">
        <v>17029</v>
      </c>
      <c r="D5935" t="s">
        <v>6623</v>
      </c>
      <c r="E5935" t="s">
        <v>13410</v>
      </c>
      <c r="F5935" t="s">
        <v>6248</v>
      </c>
      <c r="G5935" t="s">
        <v>6624</v>
      </c>
      <c r="H5935">
        <v>0</v>
      </c>
      <c r="I5935">
        <v>0</v>
      </c>
      <c r="J5935">
        <v>1</v>
      </c>
      <c r="K5935">
        <v>0</v>
      </c>
      <c r="L5935">
        <v>0</v>
      </c>
      <c r="M5935">
        <v>0</v>
      </c>
    </row>
    <row r="5936" spans="1:13" x14ac:dyDescent="0.2">
      <c r="A5936">
        <v>6640002</v>
      </c>
      <c r="B5936" t="s">
        <v>13408</v>
      </c>
      <c r="C5936" t="s">
        <v>17029</v>
      </c>
      <c r="D5936" t="s">
        <v>17047</v>
      </c>
      <c r="E5936" t="s">
        <v>13410</v>
      </c>
      <c r="F5936" t="s">
        <v>6248</v>
      </c>
      <c r="G5936" t="s">
        <v>17048</v>
      </c>
      <c r="H5936">
        <v>0</v>
      </c>
      <c r="I5936">
        <v>1</v>
      </c>
      <c r="J5936">
        <v>1</v>
      </c>
      <c r="K5936">
        <v>0</v>
      </c>
      <c r="L5936">
        <v>0</v>
      </c>
      <c r="M5936">
        <v>0</v>
      </c>
    </row>
    <row r="5937" spans="1:13" x14ac:dyDescent="0.2">
      <c r="A5937">
        <v>6640031</v>
      </c>
      <c r="B5937" t="s">
        <v>13408</v>
      </c>
      <c r="C5937" t="s">
        <v>17029</v>
      </c>
      <c r="D5937" t="s">
        <v>17049</v>
      </c>
      <c r="E5937" t="s">
        <v>13410</v>
      </c>
      <c r="F5937" t="s">
        <v>6248</v>
      </c>
      <c r="G5937" t="s">
        <v>17050</v>
      </c>
      <c r="H5937">
        <v>0</v>
      </c>
      <c r="I5937">
        <v>0</v>
      </c>
      <c r="J5937">
        <v>1</v>
      </c>
      <c r="K5937">
        <v>0</v>
      </c>
      <c r="L5937">
        <v>0</v>
      </c>
      <c r="M5937">
        <v>0</v>
      </c>
    </row>
    <row r="5938" spans="1:13" x14ac:dyDescent="0.2">
      <c r="A5938">
        <v>6640025</v>
      </c>
      <c r="B5938" t="s">
        <v>13408</v>
      </c>
      <c r="C5938" t="s">
        <v>17029</v>
      </c>
      <c r="D5938" t="s">
        <v>16380</v>
      </c>
      <c r="E5938" t="s">
        <v>13410</v>
      </c>
      <c r="F5938" t="s">
        <v>6248</v>
      </c>
      <c r="G5938" t="s">
        <v>16381</v>
      </c>
      <c r="H5938">
        <v>0</v>
      </c>
      <c r="I5938">
        <v>0</v>
      </c>
      <c r="J5938">
        <v>1</v>
      </c>
      <c r="K5938">
        <v>0</v>
      </c>
      <c r="L5938">
        <v>0</v>
      </c>
      <c r="M5938">
        <v>0</v>
      </c>
    </row>
    <row r="5939" spans="1:13" x14ac:dyDescent="0.2">
      <c r="A5939">
        <v>5630801</v>
      </c>
      <c r="B5939" t="s">
        <v>13408</v>
      </c>
      <c r="C5939" t="s">
        <v>17029</v>
      </c>
      <c r="D5939" t="s">
        <v>17051</v>
      </c>
      <c r="E5939" t="s">
        <v>13410</v>
      </c>
      <c r="F5939" t="s">
        <v>6248</v>
      </c>
      <c r="G5939" t="s">
        <v>17052</v>
      </c>
      <c r="H5939">
        <v>1</v>
      </c>
      <c r="I5939">
        <v>0</v>
      </c>
      <c r="J5939">
        <v>0</v>
      </c>
      <c r="K5939">
        <v>0</v>
      </c>
      <c r="L5939">
        <v>0</v>
      </c>
      <c r="M5939">
        <v>0</v>
      </c>
    </row>
    <row r="5940" spans="1:13" x14ac:dyDescent="0.2">
      <c r="A5940">
        <v>6640833</v>
      </c>
      <c r="B5940" t="s">
        <v>13408</v>
      </c>
      <c r="C5940" t="s">
        <v>17029</v>
      </c>
      <c r="D5940" t="s">
        <v>17053</v>
      </c>
      <c r="E5940" t="s">
        <v>13410</v>
      </c>
      <c r="F5940" t="s">
        <v>6248</v>
      </c>
      <c r="G5940" t="s">
        <v>17054</v>
      </c>
      <c r="H5940">
        <v>1</v>
      </c>
      <c r="I5940">
        <v>1</v>
      </c>
      <c r="J5940">
        <v>0</v>
      </c>
      <c r="K5940">
        <v>0</v>
      </c>
      <c r="L5940">
        <v>0</v>
      </c>
      <c r="M5940">
        <v>0</v>
      </c>
    </row>
    <row r="5941" spans="1:13" x14ac:dyDescent="0.2">
      <c r="A5941">
        <v>6640863</v>
      </c>
      <c r="B5941" t="s">
        <v>13408</v>
      </c>
      <c r="C5941" t="s">
        <v>17029</v>
      </c>
      <c r="D5941" t="s">
        <v>8281</v>
      </c>
      <c r="E5941" t="s">
        <v>13410</v>
      </c>
      <c r="F5941" t="s">
        <v>6248</v>
      </c>
      <c r="G5941" t="s">
        <v>8282</v>
      </c>
      <c r="H5941">
        <v>0</v>
      </c>
      <c r="I5941">
        <v>0</v>
      </c>
      <c r="J5941">
        <v>1</v>
      </c>
      <c r="K5941">
        <v>0</v>
      </c>
      <c r="L5941">
        <v>0</v>
      </c>
      <c r="M5941">
        <v>0</v>
      </c>
    </row>
    <row r="5942" spans="1:13" x14ac:dyDescent="0.2">
      <c r="A5942">
        <v>6640893</v>
      </c>
      <c r="B5942" t="s">
        <v>13408</v>
      </c>
      <c r="C5942" t="s">
        <v>17029</v>
      </c>
      <c r="D5942" t="s">
        <v>12484</v>
      </c>
      <c r="E5942" t="s">
        <v>13410</v>
      </c>
      <c r="F5942" t="s">
        <v>6248</v>
      </c>
      <c r="G5942" t="s">
        <v>12485</v>
      </c>
      <c r="H5942">
        <v>0</v>
      </c>
      <c r="I5942">
        <v>0</v>
      </c>
      <c r="J5942">
        <v>1</v>
      </c>
      <c r="K5942">
        <v>0</v>
      </c>
      <c r="L5942">
        <v>0</v>
      </c>
      <c r="M5942">
        <v>0</v>
      </c>
    </row>
    <row r="5943" spans="1:13" x14ac:dyDescent="0.2">
      <c r="A5943">
        <v>6640831</v>
      </c>
      <c r="B5943" t="s">
        <v>13408</v>
      </c>
      <c r="C5943" t="s">
        <v>17029</v>
      </c>
      <c r="D5943" t="s">
        <v>17055</v>
      </c>
      <c r="E5943" t="s">
        <v>13410</v>
      </c>
      <c r="F5943" t="s">
        <v>6248</v>
      </c>
      <c r="G5943" t="s">
        <v>17056</v>
      </c>
      <c r="H5943">
        <v>0</v>
      </c>
      <c r="I5943">
        <v>0</v>
      </c>
      <c r="J5943">
        <v>1</v>
      </c>
      <c r="K5943">
        <v>0</v>
      </c>
      <c r="L5943">
        <v>0</v>
      </c>
      <c r="M5943">
        <v>0</v>
      </c>
    </row>
    <row r="5944" spans="1:13" x14ac:dyDescent="0.2">
      <c r="A5944">
        <v>6640837</v>
      </c>
      <c r="B5944" t="s">
        <v>13408</v>
      </c>
      <c r="C5944" t="s">
        <v>17029</v>
      </c>
      <c r="D5944" t="s">
        <v>17057</v>
      </c>
      <c r="E5944" t="s">
        <v>13410</v>
      </c>
      <c r="F5944" t="s">
        <v>6248</v>
      </c>
      <c r="G5944" t="s">
        <v>17058</v>
      </c>
      <c r="H5944">
        <v>0</v>
      </c>
      <c r="I5944">
        <v>0</v>
      </c>
      <c r="J5944">
        <v>1</v>
      </c>
      <c r="K5944">
        <v>0</v>
      </c>
      <c r="L5944">
        <v>0</v>
      </c>
      <c r="M5944">
        <v>0</v>
      </c>
    </row>
    <row r="5945" spans="1:13" x14ac:dyDescent="0.2">
      <c r="A5945">
        <v>6640891</v>
      </c>
      <c r="B5945" t="s">
        <v>13408</v>
      </c>
      <c r="C5945" t="s">
        <v>17029</v>
      </c>
      <c r="D5945" t="s">
        <v>17059</v>
      </c>
      <c r="E5945" t="s">
        <v>13410</v>
      </c>
      <c r="F5945" t="s">
        <v>6248</v>
      </c>
      <c r="G5945" t="s">
        <v>17060</v>
      </c>
      <c r="H5945">
        <v>0</v>
      </c>
      <c r="I5945">
        <v>0</v>
      </c>
      <c r="J5945">
        <v>1</v>
      </c>
      <c r="K5945">
        <v>0</v>
      </c>
      <c r="L5945">
        <v>0</v>
      </c>
      <c r="M5945">
        <v>0</v>
      </c>
    </row>
    <row r="5946" spans="1:13" x14ac:dyDescent="0.2">
      <c r="A5946">
        <v>6640007</v>
      </c>
      <c r="B5946" t="s">
        <v>13408</v>
      </c>
      <c r="C5946" t="s">
        <v>17029</v>
      </c>
      <c r="D5946" t="s">
        <v>12871</v>
      </c>
      <c r="E5946" t="s">
        <v>13410</v>
      </c>
      <c r="F5946" t="s">
        <v>6248</v>
      </c>
      <c r="G5946" t="s">
        <v>12872</v>
      </c>
      <c r="H5946">
        <v>0</v>
      </c>
      <c r="I5946">
        <v>0</v>
      </c>
      <c r="J5946">
        <v>1</v>
      </c>
      <c r="K5946">
        <v>0</v>
      </c>
      <c r="L5946">
        <v>0</v>
      </c>
      <c r="M5946">
        <v>0</v>
      </c>
    </row>
    <row r="5947" spans="1:13" x14ac:dyDescent="0.2">
      <c r="A5947">
        <v>6640836</v>
      </c>
      <c r="B5947" t="s">
        <v>13408</v>
      </c>
      <c r="C5947" t="s">
        <v>17029</v>
      </c>
      <c r="D5947" t="s">
        <v>11033</v>
      </c>
      <c r="E5947" t="s">
        <v>13410</v>
      </c>
      <c r="F5947" t="s">
        <v>6248</v>
      </c>
      <c r="G5947" t="s">
        <v>11034</v>
      </c>
      <c r="H5947">
        <v>0</v>
      </c>
      <c r="I5947">
        <v>0</v>
      </c>
      <c r="J5947">
        <v>1</v>
      </c>
      <c r="K5947">
        <v>0</v>
      </c>
      <c r="L5947">
        <v>0</v>
      </c>
      <c r="M5947">
        <v>0</v>
      </c>
    </row>
    <row r="5948" spans="1:13" x14ac:dyDescent="0.2">
      <c r="A5948">
        <v>6640857</v>
      </c>
      <c r="B5948" t="s">
        <v>13408</v>
      </c>
      <c r="C5948" t="s">
        <v>17029</v>
      </c>
      <c r="D5948" t="s">
        <v>17061</v>
      </c>
      <c r="E5948" t="s">
        <v>13410</v>
      </c>
      <c r="F5948" t="s">
        <v>6248</v>
      </c>
      <c r="G5948" t="s">
        <v>17062</v>
      </c>
      <c r="H5948">
        <v>0</v>
      </c>
      <c r="I5948">
        <v>0</v>
      </c>
      <c r="J5948">
        <v>1</v>
      </c>
      <c r="K5948">
        <v>0</v>
      </c>
      <c r="L5948">
        <v>0</v>
      </c>
      <c r="M5948">
        <v>0</v>
      </c>
    </row>
    <row r="5949" spans="1:13" x14ac:dyDescent="0.2">
      <c r="A5949">
        <v>6640844</v>
      </c>
      <c r="B5949" t="s">
        <v>13408</v>
      </c>
      <c r="C5949" t="s">
        <v>17029</v>
      </c>
      <c r="D5949" t="s">
        <v>17063</v>
      </c>
      <c r="E5949" t="s">
        <v>13410</v>
      </c>
      <c r="F5949" t="s">
        <v>6248</v>
      </c>
      <c r="G5949" t="s">
        <v>17064</v>
      </c>
      <c r="H5949">
        <v>0</v>
      </c>
      <c r="I5949">
        <v>1</v>
      </c>
      <c r="J5949">
        <v>0</v>
      </c>
      <c r="K5949">
        <v>0</v>
      </c>
      <c r="L5949">
        <v>0</v>
      </c>
      <c r="M5949">
        <v>0</v>
      </c>
    </row>
    <row r="5950" spans="1:13" x14ac:dyDescent="0.2">
      <c r="A5950">
        <v>6640872</v>
      </c>
      <c r="B5950" t="s">
        <v>13408</v>
      </c>
      <c r="C5950" t="s">
        <v>17029</v>
      </c>
      <c r="D5950" t="s">
        <v>10391</v>
      </c>
      <c r="E5950" t="s">
        <v>13410</v>
      </c>
      <c r="F5950" t="s">
        <v>6248</v>
      </c>
      <c r="G5950" t="s">
        <v>10392</v>
      </c>
      <c r="H5950">
        <v>0</v>
      </c>
      <c r="I5950">
        <v>0</v>
      </c>
      <c r="J5950">
        <v>1</v>
      </c>
      <c r="K5950">
        <v>0</v>
      </c>
      <c r="L5950">
        <v>0</v>
      </c>
      <c r="M5950">
        <v>0</v>
      </c>
    </row>
    <row r="5951" spans="1:13" x14ac:dyDescent="0.2">
      <c r="A5951">
        <v>6640839</v>
      </c>
      <c r="B5951" t="s">
        <v>13408</v>
      </c>
      <c r="C5951" t="s">
        <v>17029</v>
      </c>
      <c r="D5951" t="s">
        <v>7069</v>
      </c>
      <c r="E5951" t="s">
        <v>13410</v>
      </c>
      <c r="F5951" t="s">
        <v>6248</v>
      </c>
      <c r="G5951" t="s">
        <v>7070</v>
      </c>
      <c r="H5951">
        <v>0</v>
      </c>
      <c r="I5951">
        <v>0</v>
      </c>
      <c r="J5951">
        <v>1</v>
      </c>
      <c r="K5951">
        <v>0</v>
      </c>
      <c r="L5951">
        <v>0</v>
      </c>
      <c r="M5951">
        <v>0</v>
      </c>
    </row>
    <row r="5952" spans="1:13" x14ac:dyDescent="0.2">
      <c r="A5952">
        <v>6640006</v>
      </c>
      <c r="B5952" t="s">
        <v>13408</v>
      </c>
      <c r="C5952" t="s">
        <v>17029</v>
      </c>
      <c r="D5952" t="s">
        <v>17065</v>
      </c>
      <c r="E5952" t="s">
        <v>13410</v>
      </c>
      <c r="F5952" t="s">
        <v>6248</v>
      </c>
      <c r="G5952" t="s">
        <v>17066</v>
      </c>
      <c r="H5952">
        <v>0</v>
      </c>
      <c r="I5952">
        <v>1</v>
      </c>
      <c r="J5952">
        <v>1</v>
      </c>
      <c r="K5952">
        <v>0</v>
      </c>
      <c r="L5952">
        <v>0</v>
      </c>
      <c r="M5952">
        <v>0</v>
      </c>
    </row>
    <row r="5953" spans="1:13" x14ac:dyDescent="0.2">
      <c r="A5953">
        <v>6640855</v>
      </c>
      <c r="B5953" t="s">
        <v>13408</v>
      </c>
      <c r="C5953" t="s">
        <v>17029</v>
      </c>
      <c r="D5953" t="s">
        <v>17067</v>
      </c>
      <c r="E5953" t="s">
        <v>13410</v>
      </c>
      <c r="F5953" t="s">
        <v>6248</v>
      </c>
      <c r="G5953" t="s">
        <v>17068</v>
      </c>
      <c r="H5953">
        <v>0</v>
      </c>
      <c r="I5953">
        <v>1</v>
      </c>
      <c r="J5953">
        <v>1</v>
      </c>
      <c r="K5953">
        <v>0</v>
      </c>
      <c r="L5953">
        <v>0</v>
      </c>
      <c r="M5953">
        <v>0</v>
      </c>
    </row>
    <row r="5954" spans="1:13" x14ac:dyDescent="0.2">
      <c r="A5954">
        <v>6640881</v>
      </c>
      <c r="B5954" t="s">
        <v>13408</v>
      </c>
      <c r="C5954" t="s">
        <v>17029</v>
      </c>
      <c r="D5954" t="s">
        <v>17069</v>
      </c>
      <c r="E5954" t="s">
        <v>13410</v>
      </c>
      <c r="F5954" t="s">
        <v>6248</v>
      </c>
      <c r="G5954" t="s">
        <v>17070</v>
      </c>
      <c r="H5954">
        <v>0</v>
      </c>
      <c r="I5954">
        <v>1</v>
      </c>
      <c r="J5954">
        <v>1</v>
      </c>
      <c r="K5954">
        <v>0</v>
      </c>
      <c r="L5954">
        <v>0</v>
      </c>
      <c r="M5954">
        <v>0</v>
      </c>
    </row>
    <row r="5955" spans="1:13" x14ac:dyDescent="0.2">
      <c r="A5955">
        <v>6640015</v>
      </c>
      <c r="B5955" t="s">
        <v>13408</v>
      </c>
      <c r="C5955" t="s">
        <v>17029</v>
      </c>
      <c r="D5955" t="s">
        <v>17071</v>
      </c>
      <c r="E5955" t="s">
        <v>13410</v>
      </c>
      <c r="F5955" t="s">
        <v>6248</v>
      </c>
      <c r="G5955" t="s">
        <v>17072</v>
      </c>
      <c r="H5955">
        <v>0</v>
      </c>
      <c r="I5955">
        <v>0</v>
      </c>
      <c r="J5955">
        <v>1</v>
      </c>
      <c r="K5955">
        <v>0</v>
      </c>
      <c r="L5955">
        <v>0</v>
      </c>
      <c r="M5955">
        <v>0</v>
      </c>
    </row>
    <row r="5956" spans="1:13" x14ac:dyDescent="0.2">
      <c r="A5956">
        <v>6640885</v>
      </c>
      <c r="B5956" t="s">
        <v>13408</v>
      </c>
      <c r="C5956" t="s">
        <v>17029</v>
      </c>
      <c r="D5956" t="s">
        <v>17073</v>
      </c>
      <c r="E5956" t="s">
        <v>13410</v>
      </c>
      <c r="F5956" t="s">
        <v>6248</v>
      </c>
      <c r="G5956" t="s">
        <v>17074</v>
      </c>
      <c r="H5956">
        <v>0</v>
      </c>
      <c r="I5956">
        <v>0</v>
      </c>
      <c r="J5956">
        <v>1</v>
      </c>
      <c r="K5956">
        <v>0</v>
      </c>
      <c r="L5956">
        <v>0</v>
      </c>
      <c r="M5956">
        <v>0</v>
      </c>
    </row>
    <row r="5957" spans="1:13" x14ac:dyDescent="0.2">
      <c r="A5957">
        <v>6640016</v>
      </c>
      <c r="B5957" t="s">
        <v>13408</v>
      </c>
      <c r="C5957" t="s">
        <v>17029</v>
      </c>
      <c r="D5957" t="s">
        <v>17075</v>
      </c>
      <c r="E5957" t="s">
        <v>13410</v>
      </c>
      <c r="F5957" t="s">
        <v>6248</v>
      </c>
      <c r="G5957" t="s">
        <v>17076</v>
      </c>
      <c r="H5957">
        <v>0</v>
      </c>
      <c r="I5957">
        <v>0</v>
      </c>
      <c r="J5957">
        <v>1</v>
      </c>
      <c r="K5957">
        <v>0</v>
      </c>
      <c r="L5957">
        <v>0</v>
      </c>
      <c r="M5957">
        <v>0</v>
      </c>
    </row>
    <row r="5958" spans="1:13" x14ac:dyDescent="0.2">
      <c r="A5958">
        <v>6640886</v>
      </c>
      <c r="B5958" t="s">
        <v>13408</v>
      </c>
      <c r="C5958" t="s">
        <v>17029</v>
      </c>
      <c r="D5958" t="s">
        <v>17077</v>
      </c>
      <c r="E5958" t="s">
        <v>13410</v>
      </c>
      <c r="F5958" t="s">
        <v>6248</v>
      </c>
      <c r="G5958" t="s">
        <v>17078</v>
      </c>
      <c r="H5958">
        <v>0</v>
      </c>
      <c r="I5958">
        <v>0</v>
      </c>
      <c r="J5958">
        <v>1</v>
      </c>
      <c r="K5958">
        <v>0</v>
      </c>
      <c r="L5958">
        <v>0</v>
      </c>
      <c r="M5958">
        <v>0</v>
      </c>
    </row>
    <row r="5959" spans="1:13" x14ac:dyDescent="0.2">
      <c r="A5959">
        <v>6640888</v>
      </c>
      <c r="B5959" t="s">
        <v>13408</v>
      </c>
      <c r="C5959" t="s">
        <v>17029</v>
      </c>
      <c r="D5959" t="s">
        <v>17079</v>
      </c>
      <c r="E5959" t="s">
        <v>13410</v>
      </c>
      <c r="F5959" t="s">
        <v>6248</v>
      </c>
      <c r="G5959" t="s">
        <v>17080</v>
      </c>
      <c r="H5959">
        <v>0</v>
      </c>
      <c r="I5959">
        <v>0</v>
      </c>
      <c r="J5959">
        <v>1</v>
      </c>
      <c r="K5959">
        <v>0</v>
      </c>
      <c r="L5959">
        <v>0</v>
      </c>
      <c r="M5959">
        <v>0</v>
      </c>
    </row>
    <row r="5960" spans="1:13" x14ac:dyDescent="0.2">
      <c r="A5960">
        <v>6640897</v>
      </c>
      <c r="B5960" t="s">
        <v>13408</v>
      </c>
      <c r="C5960" t="s">
        <v>17029</v>
      </c>
      <c r="D5960" t="s">
        <v>11057</v>
      </c>
      <c r="E5960" t="s">
        <v>13410</v>
      </c>
      <c r="F5960" t="s">
        <v>6248</v>
      </c>
      <c r="G5960" t="s">
        <v>11058</v>
      </c>
      <c r="H5960">
        <v>0</v>
      </c>
      <c r="I5960">
        <v>0</v>
      </c>
      <c r="J5960">
        <v>1</v>
      </c>
      <c r="K5960">
        <v>0</v>
      </c>
      <c r="L5960">
        <v>0</v>
      </c>
      <c r="M5960">
        <v>0</v>
      </c>
    </row>
    <row r="5961" spans="1:13" x14ac:dyDescent="0.2">
      <c r="A5961">
        <v>6640894</v>
      </c>
      <c r="B5961" t="s">
        <v>13408</v>
      </c>
      <c r="C5961" t="s">
        <v>17029</v>
      </c>
      <c r="D5961" t="s">
        <v>6772</v>
      </c>
      <c r="E5961" t="s">
        <v>13410</v>
      </c>
      <c r="F5961" t="s">
        <v>6248</v>
      </c>
      <c r="G5961" t="s">
        <v>6773</v>
      </c>
      <c r="H5961">
        <v>0</v>
      </c>
      <c r="I5961">
        <v>0</v>
      </c>
      <c r="J5961">
        <v>1</v>
      </c>
      <c r="K5961">
        <v>0</v>
      </c>
      <c r="L5961">
        <v>0</v>
      </c>
      <c r="M5961">
        <v>0</v>
      </c>
    </row>
    <row r="5962" spans="1:13" x14ac:dyDescent="0.2">
      <c r="A5962">
        <v>6640832</v>
      </c>
      <c r="B5962" t="s">
        <v>13408</v>
      </c>
      <c r="C5962" t="s">
        <v>17029</v>
      </c>
      <c r="D5962" t="s">
        <v>17081</v>
      </c>
      <c r="E5962" t="s">
        <v>13410</v>
      </c>
      <c r="F5962" t="s">
        <v>6248</v>
      </c>
      <c r="G5962" t="s">
        <v>17082</v>
      </c>
      <c r="H5962">
        <v>0</v>
      </c>
      <c r="I5962">
        <v>0</v>
      </c>
      <c r="J5962">
        <v>1</v>
      </c>
      <c r="K5962">
        <v>0</v>
      </c>
      <c r="L5962">
        <v>0</v>
      </c>
      <c r="M5962">
        <v>0</v>
      </c>
    </row>
    <row r="5963" spans="1:13" x14ac:dyDescent="0.2">
      <c r="A5963">
        <v>6640882</v>
      </c>
      <c r="B5963" t="s">
        <v>13408</v>
      </c>
      <c r="C5963" t="s">
        <v>17029</v>
      </c>
      <c r="D5963" t="s">
        <v>17083</v>
      </c>
      <c r="E5963" t="s">
        <v>13410</v>
      </c>
      <c r="F5963" t="s">
        <v>6248</v>
      </c>
      <c r="G5963" t="s">
        <v>17084</v>
      </c>
      <c r="H5963">
        <v>0</v>
      </c>
      <c r="I5963">
        <v>0</v>
      </c>
      <c r="J5963">
        <v>1</v>
      </c>
      <c r="K5963">
        <v>0</v>
      </c>
      <c r="L5963">
        <v>0</v>
      </c>
      <c r="M5963">
        <v>0</v>
      </c>
    </row>
    <row r="5964" spans="1:13" x14ac:dyDescent="0.2">
      <c r="A5964">
        <v>6640898</v>
      </c>
      <c r="B5964" t="s">
        <v>13408</v>
      </c>
      <c r="C5964" t="s">
        <v>17029</v>
      </c>
      <c r="D5964" t="s">
        <v>17085</v>
      </c>
      <c r="E5964" t="s">
        <v>13410</v>
      </c>
      <c r="F5964" t="s">
        <v>6248</v>
      </c>
      <c r="G5964" t="s">
        <v>17086</v>
      </c>
      <c r="H5964">
        <v>0</v>
      </c>
      <c r="I5964">
        <v>1</v>
      </c>
      <c r="J5964">
        <v>1</v>
      </c>
      <c r="K5964">
        <v>0</v>
      </c>
      <c r="L5964">
        <v>0</v>
      </c>
      <c r="M5964">
        <v>0</v>
      </c>
    </row>
    <row r="5965" spans="1:13" x14ac:dyDescent="0.2">
      <c r="A5965">
        <v>6640892</v>
      </c>
      <c r="B5965" t="s">
        <v>13408</v>
      </c>
      <c r="C5965" t="s">
        <v>17029</v>
      </c>
      <c r="D5965" t="s">
        <v>17087</v>
      </c>
      <c r="E5965" t="s">
        <v>13410</v>
      </c>
      <c r="F5965" t="s">
        <v>6248</v>
      </c>
      <c r="G5965" t="s">
        <v>17088</v>
      </c>
      <c r="H5965">
        <v>0</v>
      </c>
      <c r="I5965">
        <v>0</v>
      </c>
      <c r="J5965">
        <v>1</v>
      </c>
      <c r="K5965">
        <v>0</v>
      </c>
      <c r="L5965">
        <v>0</v>
      </c>
      <c r="M5965">
        <v>0</v>
      </c>
    </row>
    <row r="5966" spans="1:13" x14ac:dyDescent="0.2">
      <c r="A5966">
        <v>6640851</v>
      </c>
      <c r="B5966" t="s">
        <v>13408</v>
      </c>
      <c r="C5966" t="s">
        <v>17029</v>
      </c>
      <c r="D5966" t="s">
        <v>6810</v>
      </c>
      <c r="E5966" t="s">
        <v>13410</v>
      </c>
      <c r="F5966" t="s">
        <v>6248</v>
      </c>
      <c r="G5966" t="s">
        <v>6811</v>
      </c>
      <c r="H5966">
        <v>0</v>
      </c>
      <c r="I5966">
        <v>0</v>
      </c>
      <c r="J5966">
        <v>1</v>
      </c>
      <c r="K5966">
        <v>0</v>
      </c>
      <c r="L5966">
        <v>0</v>
      </c>
      <c r="M5966">
        <v>0</v>
      </c>
    </row>
    <row r="5967" spans="1:13" x14ac:dyDescent="0.2">
      <c r="A5967">
        <v>6640026</v>
      </c>
      <c r="B5967" t="s">
        <v>13408</v>
      </c>
      <c r="C5967" t="s">
        <v>17029</v>
      </c>
      <c r="D5967" t="s">
        <v>11758</v>
      </c>
      <c r="E5967" t="s">
        <v>13410</v>
      </c>
      <c r="F5967" t="s">
        <v>6248</v>
      </c>
      <c r="G5967" t="s">
        <v>17089</v>
      </c>
      <c r="H5967">
        <v>0</v>
      </c>
      <c r="I5967">
        <v>1</v>
      </c>
      <c r="J5967">
        <v>1</v>
      </c>
      <c r="K5967">
        <v>0</v>
      </c>
      <c r="L5967">
        <v>0</v>
      </c>
      <c r="M5967">
        <v>0</v>
      </c>
    </row>
    <row r="5968" spans="1:13" x14ac:dyDescent="0.2">
      <c r="A5968">
        <v>6640020</v>
      </c>
      <c r="B5968" t="s">
        <v>13408</v>
      </c>
      <c r="C5968" t="s">
        <v>17029</v>
      </c>
      <c r="D5968" t="s">
        <v>17090</v>
      </c>
      <c r="E5968" t="s">
        <v>13410</v>
      </c>
      <c r="F5968" t="s">
        <v>6248</v>
      </c>
      <c r="G5968" t="s">
        <v>17091</v>
      </c>
      <c r="H5968">
        <v>0</v>
      </c>
      <c r="I5968">
        <v>0</v>
      </c>
      <c r="J5968">
        <v>1</v>
      </c>
      <c r="K5968">
        <v>0</v>
      </c>
      <c r="L5968">
        <v>0</v>
      </c>
      <c r="M5968">
        <v>0</v>
      </c>
    </row>
    <row r="5969" spans="1:13" x14ac:dyDescent="0.2">
      <c r="A5969">
        <v>6640022</v>
      </c>
      <c r="B5969" t="s">
        <v>13408</v>
      </c>
      <c r="C5969" t="s">
        <v>17029</v>
      </c>
      <c r="D5969" t="s">
        <v>17092</v>
      </c>
      <c r="E5969" t="s">
        <v>13410</v>
      </c>
      <c r="F5969" t="s">
        <v>6248</v>
      </c>
      <c r="G5969" t="s">
        <v>17093</v>
      </c>
      <c r="H5969">
        <v>0</v>
      </c>
      <c r="I5969">
        <v>0</v>
      </c>
      <c r="J5969">
        <v>1</v>
      </c>
      <c r="K5969">
        <v>0</v>
      </c>
      <c r="L5969">
        <v>0</v>
      </c>
      <c r="M5969">
        <v>0</v>
      </c>
    </row>
    <row r="5970" spans="1:13" x14ac:dyDescent="0.2">
      <c r="A5970">
        <v>6640023</v>
      </c>
      <c r="B5970" t="s">
        <v>13408</v>
      </c>
      <c r="C5970" t="s">
        <v>17029</v>
      </c>
      <c r="D5970" t="s">
        <v>17094</v>
      </c>
      <c r="E5970" t="s">
        <v>13410</v>
      </c>
      <c r="F5970" t="s">
        <v>6248</v>
      </c>
      <c r="G5970" t="s">
        <v>17095</v>
      </c>
      <c r="H5970">
        <v>0</v>
      </c>
      <c r="I5970">
        <v>0</v>
      </c>
      <c r="J5970">
        <v>1</v>
      </c>
      <c r="K5970">
        <v>0</v>
      </c>
      <c r="L5970">
        <v>0</v>
      </c>
      <c r="M5970">
        <v>0</v>
      </c>
    </row>
    <row r="5971" spans="1:13" x14ac:dyDescent="0.2">
      <c r="A5971">
        <v>6640029</v>
      </c>
      <c r="B5971" t="s">
        <v>13408</v>
      </c>
      <c r="C5971" t="s">
        <v>17029</v>
      </c>
      <c r="D5971" t="s">
        <v>17096</v>
      </c>
      <c r="E5971" t="s">
        <v>13410</v>
      </c>
      <c r="F5971" t="s">
        <v>6248</v>
      </c>
      <c r="G5971" t="s">
        <v>17097</v>
      </c>
      <c r="H5971">
        <v>0</v>
      </c>
      <c r="I5971">
        <v>0</v>
      </c>
      <c r="J5971">
        <v>1</v>
      </c>
      <c r="K5971">
        <v>0</v>
      </c>
      <c r="L5971">
        <v>0</v>
      </c>
      <c r="M5971">
        <v>0</v>
      </c>
    </row>
    <row r="5972" spans="1:13" x14ac:dyDescent="0.2">
      <c r="A5972">
        <v>6640838</v>
      </c>
      <c r="B5972" t="s">
        <v>13408</v>
      </c>
      <c r="C5972" t="s">
        <v>17029</v>
      </c>
      <c r="D5972" t="s">
        <v>17098</v>
      </c>
      <c r="E5972" t="s">
        <v>13410</v>
      </c>
      <c r="F5972" t="s">
        <v>6248</v>
      </c>
      <c r="G5972" t="s">
        <v>17099</v>
      </c>
      <c r="H5972">
        <v>0</v>
      </c>
      <c r="I5972">
        <v>1</v>
      </c>
      <c r="J5972">
        <v>0</v>
      </c>
      <c r="K5972">
        <v>0</v>
      </c>
      <c r="L5972">
        <v>0</v>
      </c>
      <c r="M5972">
        <v>0</v>
      </c>
    </row>
    <row r="5973" spans="1:13" x14ac:dyDescent="0.2">
      <c r="A5973">
        <v>6640834</v>
      </c>
      <c r="B5973" t="s">
        <v>13408</v>
      </c>
      <c r="C5973" t="s">
        <v>17029</v>
      </c>
      <c r="D5973" t="s">
        <v>17100</v>
      </c>
      <c r="E5973" t="s">
        <v>13410</v>
      </c>
      <c r="F5973" t="s">
        <v>6248</v>
      </c>
      <c r="G5973" t="s">
        <v>17101</v>
      </c>
      <c r="H5973">
        <v>0</v>
      </c>
      <c r="I5973">
        <v>1</v>
      </c>
      <c r="J5973">
        <v>0</v>
      </c>
      <c r="K5973">
        <v>0</v>
      </c>
      <c r="L5973">
        <v>0</v>
      </c>
      <c r="M5973">
        <v>0</v>
      </c>
    </row>
    <row r="5974" spans="1:13" x14ac:dyDescent="0.2">
      <c r="A5974">
        <v>6640858</v>
      </c>
      <c r="B5974" t="s">
        <v>13408</v>
      </c>
      <c r="C5974" t="s">
        <v>17029</v>
      </c>
      <c r="D5974" t="s">
        <v>17102</v>
      </c>
      <c r="E5974" t="s">
        <v>13410</v>
      </c>
      <c r="F5974" t="s">
        <v>6248</v>
      </c>
      <c r="G5974" t="s">
        <v>17103</v>
      </c>
      <c r="H5974">
        <v>0</v>
      </c>
      <c r="I5974">
        <v>0</v>
      </c>
      <c r="J5974">
        <v>1</v>
      </c>
      <c r="K5974">
        <v>0</v>
      </c>
      <c r="L5974">
        <v>0</v>
      </c>
      <c r="M5974">
        <v>0</v>
      </c>
    </row>
    <row r="5975" spans="1:13" x14ac:dyDescent="0.2">
      <c r="A5975">
        <v>6640028</v>
      </c>
      <c r="B5975" t="s">
        <v>13408</v>
      </c>
      <c r="C5975" t="s">
        <v>17029</v>
      </c>
      <c r="D5975" t="s">
        <v>8631</v>
      </c>
      <c r="E5975" t="s">
        <v>13410</v>
      </c>
      <c r="F5975" t="s">
        <v>6248</v>
      </c>
      <c r="G5975" t="s">
        <v>8632</v>
      </c>
      <c r="H5975">
        <v>0</v>
      </c>
      <c r="I5975">
        <v>0</v>
      </c>
      <c r="J5975">
        <v>1</v>
      </c>
      <c r="K5975">
        <v>0</v>
      </c>
      <c r="L5975">
        <v>0</v>
      </c>
      <c r="M5975">
        <v>0</v>
      </c>
    </row>
    <row r="5976" spans="1:13" x14ac:dyDescent="0.2">
      <c r="A5976">
        <v>6640873</v>
      </c>
      <c r="B5976" t="s">
        <v>13408</v>
      </c>
      <c r="C5976" t="s">
        <v>17029</v>
      </c>
      <c r="D5976" t="s">
        <v>17104</v>
      </c>
      <c r="E5976" t="s">
        <v>13410</v>
      </c>
      <c r="F5976" t="s">
        <v>6248</v>
      </c>
      <c r="G5976" t="s">
        <v>17105</v>
      </c>
      <c r="H5976">
        <v>0</v>
      </c>
      <c r="I5976">
        <v>1</v>
      </c>
      <c r="J5976">
        <v>0</v>
      </c>
      <c r="K5976">
        <v>0</v>
      </c>
      <c r="L5976">
        <v>0</v>
      </c>
      <c r="M5976">
        <v>0</v>
      </c>
    </row>
    <row r="5977" spans="1:13" x14ac:dyDescent="0.2">
      <c r="A5977">
        <v>6640875</v>
      </c>
      <c r="B5977" t="s">
        <v>13408</v>
      </c>
      <c r="C5977" t="s">
        <v>17029</v>
      </c>
      <c r="D5977" t="s">
        <v>17106</v>
      </c>
      <c r="E5977" t="s">
        <v>13410</v>
      </c>
      <c r="F5977" t="s">
        <v>6248</v>
      </c>
      <c r="G5977" t="s">
        <v>17107</v>
      </c>
      <c r="H5977">
        <v>0</v>
      </c>
      <c r="I5977">
        <v>0</v>
      </c>
      <c r="J5977">
        <v>1</v>
      </c>
      <c r="K5977">
        <v>0</v>
      </c>
      <c r="L5977">
        <v>0</v>
      </c>
      <c r="M5977">
        <v>0</v>
      </c>
    </row>
    <row r="5978" spans="1:13" x14ac:dyDescent="0.2">
      <c r="A5978">
        <v>6640845</v>
      </c>
      <c r="B5978" t="s">
        <v>13408</v>
      </c>
      <c r="C5978" t="s">
        <v>17029</v>
      </c>
      <c r="D5978" t="s">
        <v>17108</v>
      </c>
      <c r="E5978" t="s">
        <v>13410</v>
      </c>
      <c r="F5978" t="s">
        <v>6248</v>
      </c>
      <c r="G5978" t="s">
        <v>17109</v>
      </c>
      <c r="H5978">
        <v>0</v>
      </c>
      <c r="I5978">
        <v>0</v>
      </c>
      <c r="J5978">
        <v>1</v>
      </c>
      <c r="K5978">
        <v>0</v>
      </c>
      <c r="L5978">
        <v>0</v>
      </c>
      <c r="M5978">
        <v>0</v>
      </c>
    </row>
    <row r="5979" spans="1:13" x14ac:dyDescent="0.2">
      <c r="A5979">
        <v>6640835</v>
      </c>
      <c r="B5979" t="s">
        <v>13408</v>
      </c>
      <c r="C5979" t="s">
        <v>17029</v>
      </c>
      <c r="D5979" t="s">
        <v>17110</v>
      </c>
      <c r="E5979" t="s">
        <v>13410</v>
      </c>
      <c r="F5979" t="s">
        <v>6248</v>
      </c>
      <c r="G5979" t="s">
        <v>17111</v>
      </c>
      <c r="H5979">
        <v>0</v>
      </c>
      <c r="I5979">
        <v>1</v>
      </c>
      <c r="J5979">
        <v>0</v>
      </c>
      <c r="K5979">
        <v>0</v>
      </c>
      <c r="L5979">
        <v>0</v>
      </c>
      <c r="M5979">
        <v>0</v>
      </c>
    </row>
    <row r="5980" spans="1:13" x14ac:dyDescent="0.2">
      <c r="A5980">
        <v>6640004</v>
      </c>
      <c r="B5980" t="s">
        <v>13408</v>
      </c>
      <c r="C5980" t="s">
        <v>17029</v>
      </c>
      <c r="D5980" t="s">
        <v>17112</v>
      </c>
      <c r="E5980" t="s">
        <v>13410</v>
      </c>
      <c r="F5980" t="s">
        <v>6248</v>
      </c>
      <c r="G5980" t="s">
        <v>17113</v>
      </c>
      <c r="H5980">
        <v>0</v>
      </c>
      <c r="I5980">
        <v>1</v>
      </c>
      <c r="J5980">
        <v>1</v>
      </c>
      <c r="K5980">
        <v>0</v>
      </c>
      <c r="L5980">
        <v>0</v>
      </c>
      <c r="M5980">
        <v>0</v>
      </c>
    </row>
    <row r="5981" spans="1:13" x14ac:dyDescent="0.2">
      <c r="A5981">
        <v>6640853</v>
      </c>
      <c r="B5981" t="s">
        <v>13408</v>
      </c>
      <c r="C5981" t="s">
        <v>17029</v>
      </c>
      <c r="D5981" t="s">
        <v>17114</v>
      </c>
      <c r="E5981" t="s">
        <v>13410</v>
      </c>
      <c r="F5981" t="s">
        <v>6248</v>
      </c>
      <c r="G5981" t="s">
        <v>17115</v>
      </c>
      <c r="H5981">
        <v>0</v>
      </c>
      <c r="I5981">
        <v>0</v>
      </c>
      <c r="J5981">
        <v>1</v>
      </c>
      <c r="K5981">
        <v>0</v>
      </c>
      <c r="L5981">
        <v>0</v>
      </c>
      <c r="M5981">
        <v>0</v>
      </c>
    </row>
    <row r="5982" spans="1:13" x14ac:dyDescent="0.2">
      <c r="A5982">
        <v>6640014</v>
      </c>
      <c r="B5982" t="s">
        <v>13408</v>
      </c>
      <c r="C5982" t="s">
        <v>17029</v>
      </c>
      <c r="D5982" t="s">
        <v>17116</v>
      </c>
      <c r="E5982" t="s">
        <v>13410</v>
      </c>
      <c r="F5982" t="s">
        <v>6248</v>
      </c>
      <c r="G5982" t="s">
        <v>17117</v>
      </c>
      <c r="H5982">
        <v>0</v>
      </c>
      <c r="I5982">
        <v>0</v>
      </c>
      <c r="J5982">
        <v>1</v>
      </c>
      <c r="K5982">
        <v>0</v>
      </c>
      <c r="L5982">
        <v>0</v>
      </c>
      <c r="M5982">
        <v>0</v>
      </c>
    </row>
    <row r="5983" spans="1:13" x14ac:dyDescent="0.2">
      <c r="A5983">
        <v>6640847</v>
      </c>
      <c r="B5983" t="s">
        <v>13408</v>
      </c>
      <c r="C5983" t="s">
        <v>17029</v>
      </c>
      <c r="D5983" t="s">
        <v>17118</v>
      </c>
      <c r="E5983" t="s">
        <v>13410</v>
      </c>
      <c r="F5983" t="s">
        <v>6248</v>
      </c>
      <c r="G5983" t="s">
        <v>17119</v>
      </c>
      <c r="H5983">
        <v>0</v>
      </c>
      <c r="I5983">
        <v>0</v>
      </c>
      <c r="J5983">
        <v>1</v>
      </c>
      <c r="K5983">
        <v>0</v>
      </c>
      <c r="L5983">
        <v>0</v>
      </c>
      <c r="M5983">
        <v>0</v>
      </c>
    </row>
    <row r="5984" spans="1:13" x14ac:dyDescent="0.2">
      <c r="A5984">
        <v>6640896</v>
      </c>
      <c r="B5984" t="s">
        <v>13408</v>
      </c>
      <c r="C5984" t="s">
        <v>17029</v>
      </c>
      <c r="D5984" t="s">
        <v>17120</v>
      </c>
      <c r="E5984" t="s">
        <v>13410</v>
      </c>
      <c r="F5984" t="s">
        <v>6248</v>
      </c>
      <c r="G5984" t="s">
        <v>17121</v>
      </c>
      <c r="H5984">
        <v>0</v>
      </c>
      <c r="I5984">
        <v>0</v>
      </c>
      <c r="J5984">
        <v>1</v>
      </c>
      <c r="K5984">
        <v>0</v>
      </c>
      <c r="L5984">
        <v>0</v>
      </c>
      <c r="M5984">
        <v>0</v>
      </c>
    </row>
    <row r="5985" spans="1:13" x14ac:dyDescent="0.2">
      <c r="A5985">
        <v>6640871</v>
      </c>
      <c r="B5985" t="s">
        <v>13408</v>
      </c>
      <c r="C5985" t="s">
        <v>17029</v>
      </c>
      <c r="D5985" t="s">
        <v>17122</v>
      </c>
      <c r="E5985" t="s">
        <v>13410</v>
      </c>
      <c r="F5985" t="s">
        <v>6248</v>
      </c>
      <c r="G5985" t="s">
        <v>17123</v>
      </c>
      <c r="H5985">
        <v>0</v>
      </c>
      <c r="I5985">
        <v>1</v>
      </c>
      <c r="J5985">
        <v>0</v>
      </c>
      <c r="K5985">
        <v>0</v>
      </c>
      <c r="L5985">
        <v>0</v>
      </c>
      <c r="M5985">
        <v>0</v>
      </c>
    </row>
    <row r="5986" spans="1:13" x14ac:dyDescent="0.2">
      <c r="A5986">
        <v>6640024</v>
      </c>
      <c r="B5986" t="s">
        <v>13408</v>
      </c>
      <c r="C5986" t="s">
        <v>17029</v>
      </c>
      <c r="D5986" t="s">
        <v>9988</v>
      </c>
      <c r="E5986" t="s">
        <v>13410</v>
      </c>
      <c r="F5986" t="s">
        <v>6248</v>
      </c>
      <c r="G5986" t="s">
        <v>11849</v>
      </c>
      <c r="H5986">
        <v>0</v>
      </c>
      <c r="I5986">
        <v>0</v>
      </c>
      <c r="J5986">
        <v>1</v>
      </c>
      <c r="K5986">
        <v>0</v>
      </c>
      <c r="L5986">
        <v>0</v>
      </c>
      <c r="M5986">
        <v>0</v>
      </c>
    </row>
    <row r="5987" spans="1:13" x14ac:dyDescent="0.2">
      <c r="A5987">
        <v>6640884</v>
      </c>
      <c r="B5987" t="s">
        <v>13408</v>
      </c>
      <c r="C5987" t="s">
        <v>17029</v>
      </c>
      <c r="D5987" t="s">
        <v>17124</v>
      </c>
      <c r="E5987" t="s">
        <v>13410</v>
      </c>
      <c r="F5987" t="s">
        <v>6248</v>
      </c>
      <c r="G5987" t="s">
        <v>17125</v>
      </c>
      <c r="H5987">
        <v>0</v>
      </c>
      <c r="I5987">
        <v>0</v>
      </c>
      <c r="J5987">
        <v>1</v>
      </c>
      <c r="K5987">
        <v>0</v>
      </c>
      <c r="L5987">
        <v>0</v>
      </c>
      <c r="M5987">
        <v>0</v>
      </c>
    </row>
    <row r="5988" spans="1:13" x14ac:dyDescent="0.2">
      <c r="A5988">
        <v>6640017</v>
      </c>
      <c r="B5988" t="s">
        <v>13408</v>
      </c>
      <c r="C5988" t="s">
        <v>17029</v>
      </c>
      <c r="D5988" t="s">
        <v>14252</v>
      </c>
      <c r="E5988" t="s">
        <v>13410</v>
      </c>
      <c r="F5988" t="s">
        <v>6248</v>
      </c>
      <c r="G5988" t="s">
        <v>14253</v>
      </c>
      <c r="H5988">
        <v>0</v>
      </c>
      <c r="I5988">
        <v>0</v>
      </c>
      <c r="J5988">
        <v>1</v>
      </c>
      <c r="K5988">
        <v>0</v>
      </c>
      <c r="L5988">
        <v>0</v>
      </c>
      <c r="M5988">
        <v>0</v>
      </c>
    </row>
    <row r="5989" spans="1:13" x14ac:dyDescent="0.2">
      <c r="A5989">
        <v>6640005</v>
      </c>
      <c r="B5989" t="s">
        <v>13408</v>
      </c>
      <c r="C5989" t="s">
        <v>17029</v>
      </c>
      <c r="D5989" t="s">
        <v>17126</v>
      </c>
      <c r="E5989" t="s">
        <v>13410</v>
      </c>
      <c r="F5989" t="s">
        <v>6248</v>
      </c>
      <c r="G5989" t="s">
        <v>17127</v>
      </c>
      <c r="H5989">
        <v>0</v>
      </c>
      <c r="I5989">
        <v>0</v>
      </c>
      <c r="J5989">
        <v>1</v>
      </c>
      <c r="K5989">
        <v>0</v>
      </c>
      <c r="L5989">
        <v>0</v>
      </c>
      <c r="M5989">
        <v>0</v>
      </c>
    </row>
    <row r="5990" spans="1:13" x14ac:dyDescent="0.2">
      <c r="A5990">
        <v>6640013</v>
      </c>
      <c r="B5990" t="s">
        <v>13408</v>
      </c>
      <c r="C5990" t="s">
        <v>17029</v>
      </c>
      <c r="D5990" t="s">
        <v>17128</v>
      </c>
      <c r="E5990" t="s">
        <v>13410</v>
      </c>
      <c r="F5990" t="s">
        <v>6248</v>
      </c>
      <c r="G5990" t="s">
        <v>17129</v>
      </c>
      <c r="H5990">
        <v>0</v>
      </c>
      <c r="I5990">
        <v>0</v>
      </c>
      <c r="J5990">
        <v>1</v>
      </c>
      <c r="K5990">
        <v>0</v>
      </c>
      <c r="L5990">
        <v>0</v>
      </c>
      <c r="M5990">
        <v>0</v>
      </c>
    </row>
    <row r="5991" spans="1:13" x14ac:dyDescent="0.2">
      <c r="A5991">
        <v>6640012</v>
      </c>
      <c r="B5991" t="s">
        <v>13408</v>
      </c>
      <c r="C5991" t="s">
        <v>17029</v>
      </c>
      <c r="D5991" t="s">
        <v>9309</v>
      </c>
      <c r="E5991" t="s">
        <v>13410</v>
      </c>
      <c r="F5991" t="s">
        <v>6248</v>
      </c>
      <c r="G5991" t="s">
        <v>11147</v>
      </c>
      <c r="H5991">
        <v>0</v>
      </c>
      <c r="I5991">
        <v>0</v>
      </c>
      <c r="J5991">
        <v>1</v>
      </c>
      <c r="K5991">
        <v>0</v>
      </c>
      <c r="L5991">
        <v>0</v>
      </c>
      <c r="M5991">
        <v>0</v>
      </c>
    </row>
    <row r="5992" spans="1:13" x14ac:dyDescent="0.2">
      <c r="A5992">
        <v>6640883</v>
      </c>
      <c r="B5992" t="s">
        <v>13408</v>
      </c>
      <c r="C5992" t="s">
        <v>17029</v>
      </c>
      <c r="D5992" t="s">
        <v>17130</v>
      </c>
      <c r="E5992" t="s">
        <v>13410</v>
      </c>
      <c r="F5992" t="s">
        <v>6248</v>
      </c>
      <c r="G5992" t="s">
        <v>17131</v>
      </c>
      <c r="H5992">
        <v>0</v>
      </c>
      <c r="I5992">
        <v>0</v>
      </c>
      <c r="J5992">
        <v>0</v>
      </c>
      <c r="K5992">
        <v>0</v>
      </c>
      <c r="L5992">
        <v>0</v>
      </c>
      <c r="M5992">
        <v>0</v>
      </c>
    </row>
    <row r="5993" spans="1:13" x14ac:dyDescent="0.2">
      <c r="A5993">
        <v>6640854</v>
      </c>
      <c r="B5993" t="s">
        <v>13408</v>
      </c>
      <c r="C5993" t="s">
        <v>17029</v>
      </c>
      <c r="D5993" t="s">
        <v>10129</v>
      </c>
      <c r="E5993" t="s">
        <v>13410</v>
      </c>
      <c r="F5993" t="s">
        <v>6248</v>
      </c>
      <c r="G5993" t="s">
        <v>9110</v>
      </c>
      <c r="H5993">
        <v>0</v>
      </c>
      <c r="I5993">
        <v>0</v>
      </c>
      <c r="J5993">
        <v>1</v>
      </c>
      <c r="K5993">
        <v>0</v>
      </c>
      <c r="L5993">
        <v>0</v>
      </c>
      <c r="M5993">
        <v>0</v>
      </c>
    </row>
    <row r="5994" spans="1:13" x14ac:dyDescent="0.2">
      <c r="A5994">
        <v>6640865</v>
      </c>
      <c r="B5994" t="s">
        <v>13408</v>
      </c>
      <c r="C5994" t="s">
        <v>17029</v>
      </c>
      <c r="D5994" t="s">
        <v>17132</v>
      </c>
      <c r="E5994" t="s">
        <v>13410</v>
      </c>
      <c r="F5994" t="s">
        <v>6248</v>
      </c>
      <c r="G5994" t="s">
        <v>17133</v>
      </c>
      <c r="H5994">
        <v>0</v>
      </c>
      <c r="I5994">
        <v>0</v>
      </c>
      <c r="J5994">
        <v>1</v>
      </c>
      <c r="K5994">
        <v>0</v>
      </c>
      <c r="L5994">
        <v>0</v>
      </c>
      <c r="M5994">
        <v>0</v>
      </c>
    </row>
    <row r="5995" spans="1:13" x14ac:dyDescent="0.2">
      <c r="A5995">
        <v>6640887</v>
      </c>
      <c r="B5995" t="s">
        <v>13408</v>
      </c>
      <c r="C5995" t="s">
        <v>17029</v>
      </c>
      <c r="D5995" t="s">
        <v>17134</v>
      </c>
      <c r="E5995" t="s">
        <v>13410</v>
      </c>
      <c r="F5995" t="s">
        <v>6248</v>
      </c>
      <c r="G5995" t="s">
        <v>17135</v>
      </c>
      <c r="H5995">
        <v>0</v>
      </c>
      <c r="I5995">
        <v>0</v>
      </c>
      <c r="J5995">
        <v>1</v>
      </c>
      <c r="K5995">
        <v>0</v>
      </c>
      <c r="L5995">
        <v>0</v>
      </c>
      <c r="M5995">
        <v>0</v>
      </c>
    </row>
    <row r="5996" spans="1:13" x14ac:dyDescent="0.2">
      <c r="A5996">
        <v>6640852</v>
      </c>
      <c r="B5996" t="s">
        <v>13408</v>
      </c>
      <c r="C5996" t="s">
        <v>17029</v>
      </c>
      <c r="D5996" t="s">
        <v>8209</v>
      </c>
      <c r="E5996" t="s">
        <v>13410</v>
      </c>
      <c r="F5996" t="s">
        <v>6248</v>
      </c>
      <c r="G5996" t="s">
        <v>8210</v>
      </c>
      <c r="H5996">
        <v>0</v>
      </c>
      <c r="I5996">
        <v>0</v>
      </c>
      <c r="J5996">
        <v>1</v>
      </c>
      <c r="K5996">
        <v>0</v>
      </c>
      <c r="L5996">
        <v>0</v>
      </c>
      <c r="M5996">
        <v>0</v>
      </c>
    </row>
    <row r="5997" spans="1:13" x14ac:dyDescent="0.2">
      <c r="A5997">
        <v>6640895</v>
      </c>
      <c r="B5997" t="s">
        <v>13408</v>
      </c>
      <c r="C5997" t="s">
        <v>17029</v>
      </c>
      <c r="D5997" t="s">
        <v>17136</v>
      </c>
      <c r="E5997" t="s">
        <v>13410</v>
      </c>
      <c r="F5997" t="s">
        <v>6248</v>
      </c>
      <c r="G5997" t="s">
        <v>17137</v>
      </c>
      <c r="H5997">
        <v>0</v>
      </c>
      <c r="I5997">
        <v>0</v>
      </c>
      <c r="J5997">
        <v>1</v>
      </c>
      <c r="K5997">
        <v>0</v>
      </c>
      <c r="L5997">
        <v>0</v>
      </c>
      <c r="M5997">
        <v>0</v>
      </c>
    </row>
    <row r="5998" spans="1:13" x14ac:dyDescent="0.2">
      <c r="A5998">
        <v>6640842</v>
      </c>
      <c r="B5998" t="s">
        <v>13408</v>
      </c>
      <c r="C5998" t="s">
        <v>17029</v>
      </c>
      <c r="D5998" t="s">
        <v>17138</v>
      </c>
      <c r="E5998" t="s">
        <v>13410</v>
      </c>
      <c r="F5998" t="s">
        <v>6248</v>
      </c>
      <c r="G5998" t="s">
        <v>17139</v>
      </c>
      <c r="H5998">
        <v>0</v>
      </c>
      <c r="I5998">
        <v>0</v>
      </c>
      <c r="J5998">
        <v>1</v>
      </c>
      <c r="K5998">
        <v>0</v>
      </c>
      <c r="L5998">
        <v>0</v>
      </c>
      <c r="M5998">
        <v>0</v>
      </c>
    </row>
    <row r="5999" spans="1:13" x14ac:dyDescent="0.2">
      <c r="A5999">
        <v>6640874</v>
      </c>
      <c r="B5999" t="s">
        <v>13408</v>
      </c>
      <c r="C5999" t="s">
        <v>17029</v>
      </c>
      <c r="D5999" t="s">
        <v>8731</v>
      </c>
      <c r="E5999" t="s">
        <v>13410</v>
      </c>
      <c r="F5999" t="s">
        <v>6248</v>
      </c>
      <c r="G5999" t="s">
        <v>8732</v>
      </c>
      <c r="H5999">
        <v>0</v>
      </c>
      <c r="I5999">
        <v>1</v>
      </c>
      <c r="J5999">
        <v>0</v>
      </c>
      <c r="K5999">
        <v>0</v>
      </c>
      <c r="L5999">
        <v>0</v>
      </c>
      <c r="M5999">
        <v>0</v>
      </c>
    </row>
    <row r="6000" spans="1:13" x14ac:dyDescent="0.2">
      <c r="A6000">
        <v>6640862</v>
      </c>
      <c r="B6000" t="s">
        <v>13408</v>
      </c>
      <c r="C6000" t="s">
        <v>17029</v>
      </c>
      <c r="D6000" t="s">
        <v>17140</v>
      </c>
      <c r="E6000" t="s">
        <v>13410</v>
      </c>
      <c r="F6000" t="s">
        <v>6248</v>
      </c>
      <c r="G6000" t="s">
        <v>17141</v>
      </c>
      <c r="H6000">
        <v>0</v>
      </c>
      <c r="I6000">
        <v>0</v>
      </c>
      <c r="J6000">
        <v>1</v>
      </c>
      <c r="K6000">
        <v>0</v>
      </c>
      <c r="L6000">
        <v>0</v>
      </c>
      <c r="M6000">
        <v>0</v>
      </c>
    </row>
    <row r="6001" spans="1:13" x14ac:dyDescent="0.2">
      <c r="A6001">
        <v>6780000</v>
      </c>
      <c r="B6001" t="s">
        <v>13408</v>
      </c>
      <c r="C6001" t="s">
        <v>17142</v>
      </c>
      <c r="D6001" t="s">
        <v>6291</v>
      </c>
      <c r="E6001" t="s">
        <v>13410</v>
      </c>
      <c r="F6001" t="s">
        <v>6249</v>
      </c>
      <c r="G6001" t="s">
        <v>6294</v>
      </c>
      <c r="H6001">
        <v>0</v>
      </c>
      <c r="I6001">
        <v>0</v>
      </c>
      <c r="J6001">
        <v>0</v>
      </c>
      <c r="K6001">
        <v>0</v>
      </c>
      <c r="L6001">
        <v>0</v>
      </c>
      <c r="M6001">
        <v>0</v>
      </c>
    </row>
    <row r="6002" spans="1:13" x14ac:dyDescent="0.2">
      <c r="A6002">
        <v>6780141</v>
      </c>
      <c r="B6002" t="s">
        <v>13408</v>
      </c>
      <c r="C6002" t="s">
        <v>17142</v>
      </c>
      <c r="D6002" t="s">
        <v>17143</v>
      </c>
      <c r="E6002" t="s">
        <v>13410</v>
      </c>
      <c r="F6002" t="s">
        <v>6249</v>
      </c>
      <c r="G6002" t="s">
        <v>17144</v>
      </c>
      <c r="H6002">
        <v>1</v>
      </c>
      <c r="I6002">
        <v>0</v>
      </c>
      <c r="J6002">
        <v>1</v>
      </c>
      <c r="K6002">
        <v>0</v>
      </c>
      <c r="L6002">
        <v>0</v>
      </c>
      <c r="M6002">
        <v>0</v>
      </c>
    </row>
    <row r="6003" spans="1:13" x14ac:dyDescent="0.2">
      <c r="A6003">
        <v>6780041</v>
      </c>
      <c r="B6003" t="s">
        <v>13408</v>
      </c>
      <c r="C6003" t="s">
        <v>17142</v>
      </c>
      <c r="D6003" t="s">
        <v>17145</v>
      </c>
      <c r="E6003" t="s">
        <v>13410</v>
      </c>
      <c r="F6003" t="s">
        <v>6249</v>
      </c>
      <c r="G6003" t="s">
        <v>17146</v>
      </c>
      <c r="H6003">
        <v>1</v>
      </c>
      <c r="I6003">
        <v>0</v>
      </c>
      <c r="J6003">
        <v>1</v>
      </c>
      <c r="K6003">
        <v>0</v>
      </c>
      <c r="L6003">
        <v>0</v>
      </c>
      <c r="M6003">
        <v>0</v>
      </c>
    </row>
    <row r="6004" spans="1:13" x14ac:dyDescent="0.2">
      <c r="A6004">
        <v>6780064</v>
      </c>
      <c r="B6004" t="s">
        <v>13408</v>
      </c>
      <c r="C6004" t="s">
        <v>17142</v>
      </c>
      <c r="D6004" t="s">
        <v>11943</v>
      </c>
      <c r="E6004" t="s">
        <v>13410</v>
      </c>
      <c r="F6004" t="s">
        <v>6249</v>
      </c>
      <c r="G6004" t="s">
        <v>11944</v>
      </c>
      <c r="H6004">
        <v>0</v>
      </c>
      <c r="I6004">
        <v>0</v>
      </c>
      <c r="J6004">
        <v>0</v>
      </c>
      <c r="K6004">
        <v>0</v>
      </c>
      <c r="L6004">
        <v>0</v>
      </c>
      <c r="M6004">
        <v>0</v>
      </c>
    </row>
    <row r="6005" spans="1:13" x14ac:dyDescent="0.2">
      <c r="A6005">
        <v>6780021</v>
      </c>
      <c r="B6005" t="s">
        <v>13408</v>
      </c>
      <c r="C6005" t="s">
        <v>17142</v>
      </c>
      <c r="D6005" t="s">
        <v>9129</v>
      </c>
      <c r="E6005" t="s">
        <v>13410</v>
      </c>
      <c r="F6005" t="s">
        <v>6249</v>
      </c>
      <c r="G6005" t="s">
        <v>17147</v>
      </c>
      <c r="H6005">
        <v>0</v>
      </c>
      <c r="I6005">
        <v>0</v>
      </c>
      <c r="J6005">
        <v>1</v>
      </c>
      <c r="K6005">
        <v>0</v>
      </c>
      <c r="L6005">
        <v>0</v>
      </c>
      <c r="M6005">
        <v>0</v>
      </c>
    </row>
    <row r="6006" spans="1:13" x14ac:dyDescent="0.2">
      <c r="A6006">
        <v>6780031</v>
      </c>
      <c r="B6006" t="s">
        <v>13408</v>
      </c>
      <c r="C6006" t="s">
        <v>17142</v>
      </c>
      <c r="D6006" t="s">
        <v>6343</v>
      </c>
      <c r="E6006" t="s">
        <v>13410</v>
      </c>
      <c r="F6006" t="s">
        <v>6249</v>
      </c>
      <c r="G6006" t="s">
        <v>7103</v>
      </c>
      <c r="H6006">
        <v>0</v>
      </c>
      <c r="I6006">
        <v>0</v>
      </c>
      <c r="J6006">
        <v>1</v>
      </c>
      <c r="K6006">
        <v>0</v>
      </c>
      <c r="L6006">
        <v>0</v>
      </c>
      <c r="M6006">
        <v>0</v>
      </c>
    </row>
    <row r="6007" spans="1:13" x14ac:dyDescent="0.2">
      <c r="A6007">
        <v>6780004</v>
      </c>
      <c r="B6007" t="s">
        <v>13408</v>
      </c>
      <c r="C6007" t="s">
        <v>17142</v>
      </c>
      <c r="D6007" t="s">
        <v>16829</v>
      </c>
      <c r="E6007" t="s">
        <v>13410</v>
      </c>
      <c r="F6007" t="s">
        <v>6249</v>
      </c>
      <c r="G6007" t="s">
        <v>17148</v>
      </c>
      <c r="H6007">
        <v>0</v>
      </c>
      <c r="I6007">
        <v>0</v>
      </c>
      <c r="J6007">
        <v>0</v>
      </c>
      <c r="K6007">
        <v>0</v>
      </c>
      <c r="L6007">
        <v>0</v>
      </c>
      <c r="M6007">
        <v>0</v>
      </c>
    </row>
    <row r="6008" spans="1:13" x14ac:dyDescent="0.2">
      <c r="A6008">
        <v>6780005</v>
      </c>
      <c r="B6008" t="s">
        <v>13408</v>
      </c>
      <c r="C6008" t="s">
        <v>17142</v>
      </c>
      <c r="D6008" t="s">
        <v>17149</v>
      </c>
      <c r="E6008" t="s">
        <v>13410</v>
      </c>
      <c r="F6008" t="s">
        <v>6249</v>
      </c>
      <c r="G6008" t="s">
        <v>17150</v>
      </c>
      <c r="H6008">
        <v>0</v>
      </c>
      <c r="I6008">
        <v>0</v>
      </c>
      <c r="J6008">
        <v>0</v>
      </c>
      <c r="K6008">
        <v>0</v>
      </c>
      <c r="L6008">
        <v>0</v>
      </c>
      <c r="M6008">
        <v>0</v>
      </c>
    </row>
    <row r="6009" spans="1:13" x14ac:dyDescent="0.2">
      <c r="A6009">
        <v>6780052</v>
      </c>
      <c r="B6009" t="s">
        <v>13408</v>
      </c>
      <c r="C6009" t="s">
        <v>17142</v>
      </c>
      <c r="D6009" t="s">
        <v>9147</v>
      </c>
      <c r="E6009" t="s">
        <v>13410</v>
      </c>
      <c r="F6009" t="s">
        <v>6249</v>
      </c>
      <c r="G6009" t="s">
        <v>9148</v>
      </c>
      <c r="H6009">
        <v>0</v>
      </c>
      <c r="I6009">
        <v>0</v>
      </c>
      <c r="J6009">
        <v>0</v>
      </c>
      <c r="K6009">
        <v>0</v>
      </c>
      <c r="L6009">
        <v>0</v>
      </c>
      <c r="M6009">
        <v>0</v>
      </c>
    </row>
    <row r="6010" spans="1:13" x14ac:dyDescent="0.2">
      <c r="A6010">
        <v>6780043</v>
      </c>
      <c r="B6010" t="s">
        <v>13408</v>
      </c>
      <c r="C6010" t="s">
        <v>17142</v>
      </c>
      <c r="D6010" t="s">
        <v>11473</v>
      </c>
      <c r="E6010" t="s">
        <v>13410</v>
      </c>
      <c r="F6010" t="s">
        <v>6249</v>
      </c>
      <c r="G6010" t="s">
        <v>11474</v>
      </c>
      <c r="H6010">
        <v>0</v>
      </c>
      <c r="I6010">
        <v>0</v>
      </c>
      <c r="J6010">
        <v>0</v>
      </c>
      <c r="K6010">
        <v>0</v>
      </c>
      <c r="L6010">
        <v>0</v>
      </c>
      <c r="M6010">
        <v>0</v>
      </c>
    </row>
    <row r="6011" spans="1:13" x14ac:dyDescent="0.2">
      <c r="A6011">
        <v>6780022</v>
      </c>
      <c r="B6011" t="s">
        <v>13408</v>
      </c>
      <c r="C6011" t="s">
        <v>17142</v>
      </c>
      <c r="D6011" t="s">
        <v>12294</v>
      </c>
      <c r="E6011" t="s">
        <v>13410</v>
      </c>
      <c r="F6011" t="s">
        <v>6249</v>
      </c>
      <c r="G6011" t="s">
        <v>12295</v>
      </c>
      <c r="H6011">
        <v>0</v>
      </c>
      <c r="I6011">
        <v>0</v>
      </c>
      <c r="J6011">
        <v>0</v>
      </c>
      <c r="K6011">
        <v>0</v>
      </c>
      <c r="L6011">
        <v>0</v>
      </c>
      <c r="M6011">
        <v>0</v>
      </c>
    </row>
    <row r="6012" spans="1:13" x14ac:dyDescent="0.2">
      <c r="A6012">
        <v>6780042</v>
      </c>
      <c r="B6012" t="s">
        <v>13408</v>
      </c>
      <c r="C6012" t="s">
        <v>17142</v>
      </c>
      <c r="D6012" t="s">
        <v>9602</v>
      </c>
      <c r="E6012" t="s">
        <v>13410</v>
      </c>
      <c r="F6012" t="s">
        <v>6249</v>
      </c>
      <c r="G6012" t="s">
        <v>10356</v>
      </c>
      <c r="H6012">
        <v>0</v>
      </c>
      <c r="I6012">
        <v>0</v>
      </c>
      <c r="J6012">
        <v>0</v>
      </c>
      <c r="K6012">
        <v>0</v>
      </c>
      <c r="L6012">
        <v>0</v>
      </c>
      <c r="M6012">
        <v>0</v>
      </c>
    </row>
    <row r="6013" spans="1:13" x14ac:dyDescent="0.2">
      <c r="A6013">
        <v>6780003</v>
      </c>
      <c r="B6013" t="s">
        <v>13408</v>
      </c>
      <c r="C6013" t="s">
        <v>17142</v>
      </c>
      <c r="D6013" t="s">
        <v>17151</v>
      </c>
      <c r="E6013" t="s">
        <v>13410</v>
      </c>
      <c r="F6013" t="s">
        <v>6249</v>
      </c>
      <c r="G6013" t="s">
        <v>17152</v>
      </c>
      <c r="H6013">
        <v>0</v>
      </c>
      <c r="I6013">
        <v>0</v>
      </c>
      <c r="J6013">
        <v>0</v>
      </c>
      <c r="K6013">
        <v>0</v>
      </c>
      <c r="L6013">
        <v>0</v>
      </c>
      <c r="M6013">
        <v>0</v>
      </c>
    </row>
    <row r="6014" spans="1:13" x14ac:dyDescent="0.2">
      <c r="A6014">
        <v>6780007</v>
      </c>
      <c r="B6014" t="s">
        <v>13408</v>
      </c>
      <c r="C6014" t="s">
        <v>17142</v>
      </c>
      <c r="D6014" t="s">
        <v>17153</v>
      </c>
      <c r="E6014" t="s">
        <v>13410</v>
      </c>
      <c r="F6014" t="s">
        <v>6249</v>
      </c>
      <c r="G6014" t="s">
        <v>17154</v>
      </c>
      <c r="H6014">
        <v>0</v>
      </c>
      <c r="I6014">
        <v>0</v>
      </c>
      <c r="J6014">
        <v>0</v>
      </c>
      <c r="K6014">
        <v>0</v>
      </c>
      <c r="L6014">
        <v>0</v>
      </c>
      <c r="M6014">
        <v>0</v>
      </c>
    </row>
    <row r="6015" spans="1:13" x14ac:dyDescent="0.2">
      <c r="A6015">
        <v>6780023</v>
      </c>
      <c r="B6015" t="s">
        <v>13408</v>
      </c>
      <c r="C6015" t="s">
        <v>17142</v>
      </c>
      <c r="D6015" t="s">
        <v>11322</v>
      </c>
      <c r="E6015" t="s">
        <v>13410</v>
      </c>
      <c r="F6015" t="s">
        <v>6249</v>
      </c>
      <c r="G6015" t="s">
        <v>11323</v>
      </c>
      <c r="H6015">
        <v>0</v>
      </c>
      <c r="I6015">
        <v>0</v>
      </c>
      <c r="J6015">
        <v>0</v>
      </c>
      <c r="K6015">
        <v>0</v>
      </c>
      <c r="L6015">
        <v>0</v>
      </c>
      <c r="M6015">
        <v>0</v>
      </c>
    </row>
    <row r="6016" spans="1:13" x14ac:dyDescent="0.2">
      <c r="A6016">
        <v>6780008</v>
      </c>
      <c r="B6016" t="s">
        <v>13408</v>
      </c>
      <c r="C6016" t="s">
        <v>17142</v>
      </c>
      <c r="D6016" t="s">
        <v>9349</v>
      </c>
      <c r="E6016" t="s">
        <v>13410</v>
      </c>
      <c r="F6016" t="s">
        <v>6249</v>
      </c>
      <c r="G6016" t="s">
        <v>9350</v>
      </c>
      <c r="H6016">
        <v>0</v>
      </c>
      <c r="I6016">
        <v>0</v>
      </c>
      <c r="J6016">
        <v>0</v>
      </c>
      <c r="K6016">
        <v>0</v>
      </c>
      <c r="L6016">
        <v>0</v>
      </c>
      <c r="M6016">
        <v>0</v>
      </c>
    </row>
    <row r="6017" spans="1:13" x14ac:dyDescent="0.2">
      <c r="A6017">
        <v>6780063</v>
      </c>
      <c r="B6017" t="s">
        <v>13408</v>
      </c>
      <c r="C6017" t="s">
        <v>17142</v>
      </c>
      <c r="D6017" t="s">
        <v>17155</v>
      </c>
      <c r="E6017" t="s">
        <v>13410</v>
      </c>
      <c r="F6017" t="s">
        <v>6249</v>
      </c>
      <c r="G6017" t="s">
        <v>17156</v>
      </c>
      <c r="H6017">
        <v>0</v>
      </c>
      <c r="I6017">
        <v>0</v>
      </c>
      <c r="J6017">
        <v>1</v>
      </c>
      <c r="K6017">
        <v>0</v>
      </c>
      <c r="L6017">
        <v>0</v>
      </c>
      <c r="M6017">
        <v>0</v>
      </c>
    </row>
    <row r="6018" spans="1:13" x14ac:dyDescent="0.2">
      <c r="A6018">
        <v>6780061</v>
      </c>
      <c r="B6018" t="s">
        <v>13408</v>
      </c>
      <c r="C6018" t="s">
        <v>17142</v>
      </c>
      <c r="D6018" t="s">
        <v>10414</v>
      </c>
      <c r="E6018" t="s">
        <v>13410</v>
      </c>
      <c r="F6018" t="s">
        <v>6249</v>
      </c>
      <c r="G6018" t="s">
        <v>11336</v>
      </c>
      <c r="H6018">
        <v>0</v>
      </c>
      <c r="I6018">
        <v>0</v>
      </c>
      <c r="J6018">
        <v>0</v>
      </c>
      <c r="K6018">
        <v>0</v>
      </c>
      <c r="L6018">
        <v>0</v>
      </c>
      <c r="M6018">
        <v>0</v>
      </c>
    </row>
    <row r="6019" spans="1:13" x14ac:dyDescent="0.2">
      <c r="A6019">
        <v>6780002</v>
      </c>
      <c r="B6019" t="s">
        <v>13408</v>
      </c>
      <c r="C6019" t="s">
        <v>17142</v>
      </c>
      <c r="D6019" t="s">
        <v>17157</v>
      </c>
      <c r="E6019" t="s">
        <v>13410</v>
      </c>
      <c r="F6019" t="s">
        <v>6249</v>
      </c>
      <c r="G6019" t="s">
        <v>17158</v>
      </c>
      <c r="H6019">
        <v>0</v>
      </c>
      <c r="I6019">
        <v>0</v>
      </c>
      <c r="J6019">
        <v>0</v>
      </c>
      <c r="K6019">
        <v>0</v>
      </c>
      <c r="L6019">
        <v>0</v>
      </c>
      <c r="M6019">
        <v>0</v>
      </c>
    </row>
    <row r="6020" spans="1:13" x14ac:dyDescent="0.2">
      <c r="A6020">
        <v>6780073</v>
      </c>
      <c r="B6020" t="s">
        <v>13408</v>
      </c>
      <c r="C6020" t="s">
        <v>17142</v>
      </c>
      <c r="D6020" t="s">
        <v>7557</v>
      </c>
      <c r="E6020" t="s">
        <v>13410</v>
      </c>
      <c r="F6020" t="s">
        <v>6249</v>
      </c>
      <c r="G6020" t="s">
        <v>7558</v>
      </c>
      <c r="H6020">
        <v>0</v>
      </c>
      <c r="I6020">
        <v>0</v>
      </c>
      <c r="J6020">
        <v>0</v>
      </c>
      <c r="K6020">
        <v>0</v>
      </c>
      <c r="L6020">
        <v>0</v>
      </c>
      <c r="M6020">
        <v>0</v>
      </c>
    </row>
    <row r="6021" spans="1:13" x14ac:dyDescent="0.2">
      <c r="A6021">
        <v>6780062</v>
      </c>
      <c r="B6021" t="s">
        <v>13408</v>
      </c>
      <c r="C6021" t="s">
        <v>17142</v>
      </c>
      <c r="D6021" t="s">
        <v>17159</v>
      </c>
      <c r="E6021" t="s">
        <v>13410</v>
      </c>
      <c r="F6021" t="s">
        <v>6249</v>
      </c>
      <c r="G6021" t="s">
        <v>17160</v>
      </c>
      <c r="H6021">
        <v>0</v>
      </c>
      <c r="I6021">
        <v>0</v>
      </c>
      <c r="J6021">
        <v>0</v>
      </c>
      <c r="K6021">
        <v>0</v>
      </c>
      <c r="L6021">
        <v>0</v>
      </c>
      <c r="M6021">
        <v>0</v>
      </c>
    </row>
    <row r="6022" spans="1:13" x14ac:dyDescent="0.2">
      <c r="A6022">
        <v>6780067</v>
      </c>
      <c r="B6022" t="s">
        <v>13408</v>
      </c>
      <c r="C6022" t="s">
        <v>17142</v>
      </c>
      <c r="D6022" t="s">
        <v>17161</v>
      </c>
      <c r="E6022" t="s">
        <v>13410</v>
      </c>
      <c r="F6022" t="s">
        <v>6249</v>
      </c>
      <c r="G6022" t="s">
        <v>17162</v>
      </c>
      <c r="H6022">
        <v>0</v>
      </c>
      <c r="I6022">
        <v>0</v>
      </c>
      <c r="J6022">
        <v>0</v>
      </c>
      <c r="K6022">
        <v>0</v>
      </c>
      <c r="L6022">
        <v>0</v>
      </c>
      <c r="M6022">
        <v>0</v>
      </c>
    </row>
    <row r="6023" spans="1:13" x14ac:dyDescent="0.2">
      <c r="A6023">
        <v>6780051</v>
      </c>
      <c r="B6023" t="s">
        <v>13408</v>
      </c>
      <c r="C6023" t="s">
        <v>17142</v>
      </c>
      <c r="D6023" t="s">
        <v>17163</v>
      </c>
      <c r="E6023" t="s">
        <v>13410</v>
      </c>
      <c r="F6023" t="s">
        <v>6249</v>
      </c>
      <c r="G6023" t="s">
        <v>17164</v>
      </c>
      <c r="H6023">
        <v>0</v>
      </c>
      <c r="I6023">
        <v>0</v>
      </c>
      <c r="J6023">
        <v>0</v>
      </c>
      <c r="K6023">
        <v>0</v>
      </c>
      <c r="L6023">
        <v>0</v>
      </c>
      <c r="M6023">
        <v>0</v>
      </c>
    </row>
    <row r="6024" spans="1:13" x14ac:dyDescent="0.2">
      <c r="A6024">
        <v>6780056</v>
      </c>
      <c r="B6024" t="s">
        <v>13408</v>
      </c>
      <c r="C6024" t="s">
        <v>17142</v>
      </c>
      <c r="D6024" t="s">
        <v>17165</v>
      </c>
      <c r="E6024" t="s">
        <v>13410</v>
      </c>
      <c r="F6024" t="s">
        <v>6249</v>
      </c>
      <c r="G6024" t="s">
        <v>17166</v>
      </c>
      <c r="H6024">
        <v>0</v>
      </c>
      <c r="I6024">
        <v>0</v>
      </c>
      <c r="J6024">
        <v>0</v>
      </c>
      <c r="K6024">
        <v>0</v>
      </c>
      <c r="L6024">
        <v>0</v>
      </c>
      <c r="M6024">
        <v>0</v>
      </c>
    </row>
    <row r="6025" spans="1:13" x14ac:dyDescent="0.2">
      <c r="A6025">
        <v>6780054</v>
      </c>
      <c r="B6025" t="s">
        <v>13408</v>
      </c>
      <c r="C6025" t="s">
        <v>17142</v>
      </c>
      <c r="D6025" t="s">
        <v>17167</v>
      </c>
      <c r="E6025" t="s">
        <v>13410</v>
      </c>
      <c r="F6025" t="s">
        <v>6249</v>
      </c>
      <c r="G6025" t="s">
        <v>17168</v>
      </c>
      <c r="H6025">
        <v>0</v>
      </c>
      <c r="I6025">
        <v>0</v>
      </c>
      <c r="J6025">
        <v>0</v>
      </c>
      <c r="K6025">
        <v>0</v>
      </c>
      <c r="L6025">
        <v>0</v>
      </c>
      <c r="M6025">
        <v>0</v>
      </c>
    </row>
    <row r="6026" spans="1:13" x14ac:dyDescent="0.2">
      <c r="A6026">
        <v>6780053</v>
      </c>
      <c r="B6026" t="s">
        <v>13408</v>
      </c>
      <c r="C6026" t="s">
        <v>17142</v>
      </c>
      <c r="D6026" t="s">
        <v>17169</v>
      </c>
      <c r="E6026" t="s">
        <v>13410</v>
      </c>
      <c r="F6026" t="s">
        <v>6249</v>
      </c>
      <c r="G6026" t="s">
        <v>17170</v>
      </c>
      <c r="H6026">
        <v>0</v>
      </c>
      <c r="I6026">
        <v>0</v>
      </c>
      <c r="J6026">
        <v>0</v>
      </c>
      <c r="K6026">
        <v>0</v>
      </c>
      <c r="L6026">
        <v>0</v>
      </c>
      <c r="M6026">
        <v>0</v>
      </c>
    </row>
    <row r="6027" spans="1:13" x14ac:dyDescent="0.2">
      <c r="A6027">
        <v>6780055</v>
      </c>
      <c r="B6027" t="s">
        <v>13408</v>
      </c>
      <c r="C6027" t="s">
        <v>17142</v>
      </c>
      <c r="D6027" t="s">
        <v>17171</v>
      </c>
      <c r="E6027" t="s">
        <v>13410</v>
      </c>
      <c r="F6027" t="s">
        <v>6249</v>
      </c>
      <c r="G6027" t="s">
        <v>17172</v>
      </c>
      <c r="H6027">
        <v>0</v>
      </c>
      <c r="I6027">
        <v>0</v>
      </c>
      <c r="J6027">
        <v>0</v>
      </c>
      <c r="K6027">
        <v>0</v>
      </c>
      <c r="L6027">
        <v>0</v>
      </c>
      <c r="M6027">
        <v>0</v>
      </c>
    </row>
    <row r="6028" spans="1:13" x14ac:dyDescent="0.2">
      <c r="A6028">
        <v>6780011</v>
      </c>
      <c r="B6028" t="s">
        <v>13408</v>
      </c>
      <c r="C6028" t="s">
        <v>17142</v>
      </c>
      <c r="D6028" t="s">
        <v>17173</v>
      </c>
      <c r="E6028" t="s">
        <v>13410</v>
      </c>
      <c r="F6028" t="s">
        <v>6249</v>
      </c>
      <c r="G6028" t="s">
        <v>17174</v>
      </c>
      <c r="H6028">
        <v>0</v>
      </c>
      <c r="I6028">
        <v>0</v>
      </c>
      <c r="J6028">
        <v>1</v>
      </c>
      <c r="K6028">
        <v>0</v>
      </c>
      <c r="L6028">
        <v>0</v>
      </c>
      <c r="M6028">
        <v>0</v>
      </c>
    </row>
    <row r="6029" spans="1:13" x14ac:dyDescent="0.2">
      <c r="A6029">
        <v>6780065</v>
      </c>
      <c r="B6029" t="s">
        <v>13408</v>
      </c>
      <c r="C6029" t="s">
        <v>17142</v>
      </c>
      <c r="D6029" t="s">
        <v>17175</v>
      </c>
      <c r="E6029" t="s">
        <v>13410</v>
      </c>
      <c r="F6029" t="s">
        <v>6249</v>
      </c>
      <c r="G6029" t="s">
        <v>17176</v>
      </c>
      <c r="H6029">
        <v>0</v>
      </c>
      <c r="I6029">
        <v>0</v>
      </c>
      <c r="J6029">
        <v>0</v>
      </c>
      <c r="K6029">
        <v>0</v>
      </c>
      <c r="L6029">
        <v>0</v>
      </c>
      <c r="M6029">
        <v>0</v>
      </c>
    </row>
    <row r="6030" spans="1:13" x14ac:dyDescent="0.2">
      <c r="A6030">
        <v>6780044</v>
      </c>
      <c r="B6030" t="s">
        <v>13408</v>
      </c>
      <c r="C6030" t="s">
        <v>17142</v>
      </c>
      <c r="D6030" t="s">
        <v>17177</v>
      </c>
      <c r="E6030" t="s">
        <v>13410</v>
      </c>
      <c r="F6030" t="s">
        <v>6249</v>
      </c>
      <c r="G6030" t="s">
        <v>17178</v>
      </c>
      <c r="H6030">
        <v>0</v>
      </c>
      <c r="I6030">
        <v>0</v>
      </c>
      <c r="J6030">
        <v>0</v>
      </c>
      <c r="K6030">
        <v>0</v>
      </c>
      <c r="L6030">
        <v>0</v>
      </c>
      <c r="M6030">
        <v>0</v>
      </c>
    </row>
    <row r="6031" spans="1:13" x14ac:dyDescent="0.2">
      <c r="A6031">
        <v>6780074</v>
      </c>
      <c r="B6031" t="s">
        <v>13408</v>
      </c>
      <c r="C6031" t="s">
        <v>17142</v>
      </c>
      <c r="D6031" t="s">
        <v>17179</v>
      </c>
      <c r="E6031" t="s">
        <v>13410</v>
      </c>
      <c r="F6031" t="s">
        <v>6249</v>
      </c>
      <c r="G6031" t="s">
        <v>17180</v>
      </c>
      <c r="H6031">
        <v>0</v>
      </c>
      <c r="I6031">
        <v>0</v>
      </c>
      <c r="J6031">
        <v>0</v>
      </c>
      <c r="K6031">
        <v>0</v>
      </c>
      <c r="L6031">
        <v>0</v>
      </c>
      <c r="M6031">
        <v>0</v>
      </c>
    </row>
    <row r="6032" spans="1:13" x14ac:dyDescent="0.2">
      <c r="A6032">
        <v>6780024</v>
      </c>
      <c r="B6032" t="s">
        <v>13408</v>
      </c>
      <c r="C6032" t="s">
        <v>17142</v>
      </c>
      <c r="D6032" t="s">
        <v>17181</v>
      </c>
      <c r="E6032" t="s">
        <v>13410</v>
      </c>
      <c r="F6032" t="s">
        <v>6249</v>
      </c>
      <c r="G6032" t="s">
        <v>17182</v>
      </c>
      <c r="H6032">
        <v>0</v>
      </c>
      <c r="I6032">
        <v>0</v>
      </c>
      <c r="J6032">
        <v>1</v>
      </c>
      <c r="K6032">
        <v>0</v>
      </c>
      <c r="L6032">
        <v>0</v>
      </c>
      <c r="M6032">
        <v>0</v>
      </c>
    </row>
    <row r="6033" spans="1:13" x14ac:dyDescent="0.2">
      <c r="A6033">
        <v>6780012</v>
      </c>
      <c r="B6033" t="s">
        <v>13408</v>
      </c>
      <c r="C6033" t="s">
        <v>17142</v>
      </c>
      <c r="D6033" t="s">
        <v>17183</v>
      </c>
      <c r="E6033" t="s">
        <v>13410</v>
      </c>
      <c r="F6033" t="s">
        <v>6249</v>
      </c>
      <c r="G6033" t="s">
        <v>17184</v>
      </c>
      <c r="H6033">
        <v>0</v>
      </c>
      <c r="I6033">
        <v>0</v>
      </c>
      <c r="J6033">
        <v>1</v>
      </c>
      <c r="K6033">
        <v>0</v>
      </c>
      <c r="L6033">
        <v>0</v>
      </c>
      <c r="M6033">
        <v>0</v>
      </c>
    </row>
    <row r="6034" spans="1:13" x14ac:dyDescent="0.2">
      <c r="A6034">
        <v>6780025</v>
      </c>
      <c r="B6034" t="s">
        <v>13408</v>
      </c>
      <c r="C6034" t="s">
        <v>17142</v>
      </c>
      <c r="D6034" t="s">
        <v>17185</v>
      </c>
      <c r="E6034" t="s">
        <v>13410</v>
      </c>
      <c r="F6034" t="s">
        <v>6249</v>
      </c>
      <c r="G6034" t="s">
        <v>17186</v>
      </c>
      <c r="H6034">
        <v>0</v>
      </c>
      <c r="I6034">
        <v>0</v>
      </c>
      <c r="J6034">
        <v>0</v>
      </c>
      <c r="K6034">
        <v>0</v>
      </c>
      <c r="L6034">
        <v>0</v>
      </c>
      <c r="M6034">
        <v>0</v>
      </c>
    </row>
    <row r="6035" spans="1:13" x14ac:dyDescent="0.2">
      <c r="A6035">
        <v>6780006</v>
      </c>
      <c r="B6035" t="s">
        <v>13408</v>
      </c>
      <c r="C6035" t="s">
        <v>17142</v>
      </c>
      <c r="D6035" t="s">
        <v>17187</v>
      </c>
      <c r="E6035" t="s">
        <v>13410</v>
      </c>
      <c r="F6035" t="s">
        <v>6249</v>
      </c>
      <c r="G6035" t="s">
        <v>17188</v>
      </c>
      <c r="H6035">
        <v>0</v>
      </c>
      <c r="I6035">
        <v>0</v>
      </c>
      <c r="J6035">
        <v>0</v>
      </c>
      <c r="K6035">
        <v>0</v>
      </c>
      <c r="L6035">
        <v>0</v>
      </c>
      <c r="M6035">
        <v>0</v>
      </c>
    </row>
    <row r="6036" spans="1:13" x14ac:dyDescent="0.2">
      <c r="A6036">
        <v>6780071</v>
      </c>
      <c r="B6036" t="s">
        <v>13408</v>
      </c>
      <c r="C6036" t="s">
        <v>17142</v>
      </c>
      <c r="D6036" t="s">
        <v>9309</v>
      </c>
      <c r="E6036" t="s">
        <v>13410</v>
      </c>
      <c r="F6036" t="s">
        <v>6249</v>
      </c>
      <c r="G6036" t="s">
        <v>11147</v>
      </c>
      <c r="H6036">
        <v>0</v>
      </c>
      <c r="I6036">
        <v>0</v>
      </c>
      <c r="J6036">
        <v>1</v>
      </c>
      <c r="K6036">
        <v>0</v>
      </c>
      <c r="L6036">
        <v>0</v>
      </c>
      <c r="M6036">
        <v>0</v>
      </c>
    </row>
    <row r="6037" spans="1:13" x14ac:dyDescent="0.2">
      <c r="A6037">
        <v>6780091</v>
      </c>
      <c r="B6037" t="s">
        <v>13408</v>
      </c>
      <c r="C6037" t="s">
        <v>17142</v>
      </c>
      <c r="D6037" t="s">
        <v>17189</v>
      </c>
      <c r="E6037" t="s">
        <v>13410</v>
      </c>
      <c r="F6037" t="s">
        <v>6249</v>
      </c>
      <c r="G6037" t="s">
        <v>17190</v>
      </c>
      <c r="H6037">
        <v>0</v>
      </c>
      <c r="I6037">
        <v>0</v>
      </c>
      <c r="J6037">
        <v>0</v>
      </c>
      <c r="K6037">
        <v>1</v>
      </c>
      <c r="L6037">
        <v>0</v>
      </c>
      <c r="M6037">
        <v>0</v>
      </c>
    </row>
    <row r="6038" spans="1:13" x14ac:dyDescent="0.2">
      <c r="A6038">
        <v>6780092</v>
      </c>
      <c r="B6038" t="s">
        <v>13408</v>
      </c>
      <c r="C6038" t="s">
        <v>17142</v>
      </c>
      <c r="D6038" t="s">
        <v>17191</v>
      </c>
      <c r="E6038" t="s">
        <v>13410</v>
      </c>
      <c r="F6038" t="s">
        <v>6249</v>
      </c>
      <c r="G6038" t="s">
        <v>17192</v>
      </c>
      <c r="H6038">
        <v>0</v>
      </c>
      <c r="I6038">
        <v>0</v>
      </c>
      <c r="J6038">
        <v>0</v>
      </c>
      <c r="K6038">
        <v>1</v>
      </c>
      <c r="L6038">
        <v>0</v>
      </c>
      <c r="M6038">
        <v>0</v>
      </c>
    </row>
    <row r="6039" spans="1:13" x14ac:dyDescent="0.2">
      <c r="A6039">
        <v>6780091</v>
      </c>
      <c r="B6039" t="s">
        <v>13408</v>
      </c>
      <c r="C6039" t="s">
        <v>17142</v>
      </c>
      <c r="D6039" t="s">
        <v>17193</v>
      </c>
      <c r="E6039" t="s">
        <v>13410</v>
      </c>
      <c r="F6039" t="s">
        <v>6249</v>
      </c>
      <c r="G6039" t="s">
        <v>17194</v>
      </c>
      <c r="H6039">
        <v>0</v>
      </c>
      <c r="I6039">
        <v>0</v>
      </c>
      <c r="J6039">
        <v>0</v>
      </c>
      <c r="K6039">
        <v>1</v>
      </c>
      <c r="L6039">
        <v>0</v>
      </c>
      <c r="M6039">
        <v>0</v>
      </c>
    </row>
    <row r="6040" spans="1:13" x14ac:dyDescent="0.2">
      <c r="A6040">
        <v>6780091</v>
      </c>
      <c r="B6040" t="s">
        <v>13408</v>
      </c>
      <c r="C6040" t="s">
        <v>17142</v>
      </c>
      <c r="D6040" t="s">
        <v>17195</v>
      </c>
      <c r="E6040" t="s">
        <v>13410</v>
      </c>
      <c r="F6040" t="s">
        <v>6249</v>
      </c>
      <c r="G6040" t="s">
        <v>17196</v>
      </c>
      <c r="H6040">
        <v>0</v>
      </c>
      <c r="I6040">
        <v>0</v>
      </c>
      <c r="J6040">
        <v>0</v>
      </c>
      <c r="K6040">
        <v>1</v>
      </c>
      <c r="L6040">
        <v>0</v>
      </c>
      <c r="M6040">
        <v>0</v>
      </c>
    </row>
    <row r="6041" spans="1:13" x14ac:dyDescent="0.2">
      <c r="A6041">
        <v>6780091</v>
      </c>
      <c r="B6041" t="s">
        <v>13408</v>
      </c>
      <c r="C6041" t="s">
        <v>17142</v>
      </c>
      <c r="D6041" t="s">
        <v>17197</v>
      </c>
      <c r="E6041" t="s">
        <v>13410</v>
      </c>
      <c r="F6041" t="s">
        <v>6249</v>
      </c>
      <c r="G6041" t="s">
        <v>17198</v>
      </c>
      <c r="H6041">
        <v>0</v>
      </c>
      <c r="I6041">
        <v>0</v>
      </c>
      <c r="J6041">
        <v>0</v>
      </c>
      <c r="K6041">
        <v>1</v>
      </c>
      <c r="L6041">
        <v>0</v>
      </c>
      <c r="M6041">
        <v>0</v>
      </c>
    </row>
    <row r="6042" spans="1:13" x14ac:dyDescent="0.2">
      <c r="A6042">
        <v>6780092</v>
      </c>
      <c r="B6042" t="s">
        <v>13408</v>
      </c>
      <c r="C6042" t="s">
        <v>17142</v>
      </c>
      <c r="D6042" t="s">
        <v>17199</v>
      </c>
      <c r="E6042" t="s">
        <v>13410</v>
      </c>
      <c r="F6042" t="s">
        <v>6249</v>
      </c>
      <c r="G6042" t="s">
        <v>17200</v>
      </c>
      <c r="H6042">
        <v>0</v>
      </c>
      <c r="I6042">
        <v>0</v>
      </c>
      <c r="J6042">
        <v>0</v>
      </c>
      <c r="K6042">
        <v>1</v>
      </c>
      <c r="L6042">
        <v>0</v>
      </c>
      <c r="M6042">
        <v>0</v>
      </c>
    </row>
    <row r="6043" spans="1:13" x14ac:dyDescent="0.2">
      <c r="A6043">
        <v>6780091</v>
      </c>
      <c r="B6043" t="s">
        <v>13408</v>
      </c>
      <c r="C6043" t="s">
        <v>17142</v>
      </c>
      <c r="D6043" t="s">
        <v>17201</v>
      </c>
      <c r="E6043" t="s">
        <v>13410</v>
      </c>
      <c r="F6043" t="s">
        <v>6249</v>
      </c>
      <c r="G6043" t="s">
        <v>17202</v>
      </c>
      <c r="H6043">
        <v>0</v>
      </c>
      <c r="I6043">
        <v>0</v>
      </c>
      <c r="J6043">
        <v>0</v>
      </c>
      <c r="K6043">
        <v>1</v>
      </c>
      <c r="L6043">
        <v>0</v>
      </c>
      <c r="M6043">
        <v>0</v>
      </c>
    </row>
    <row r="6044" spans="1:13" x14ac:dyDescent="0.2">
      <c r="A6044">
        <v>6780092</v>
      </c>
      <c r="B6044" t="s">
        <v>13408</v>
      </c>
      <c r="C6044" t="s">
        <v>17142</v>
      </c>
      <c r="D6044" t="s">
        <v>17203</v>
      </c>
      <c r="E6044" t="s">
        <v>13410</v>
      </c>
      <c r="F6044" t="s">
        <v>6249</v>
      </c>
      <c r="G6044" t="s">
        <v>17204</v>
      </c>
      <c r="H6044">
        <v>0</v>
      </c>
      <c r="I6044">
        <v>0</v>
      </c>
      <c r="J6044">
        <v>0</v>
      </c>
      <c r="K6044">
        <v>1</v>
      </c>
      <c r="L6044">
        <v>0</v>
      </c>
      <c r="M6044">
        <v>0</v>
      </c>
    </row>
    <row r="6045" spans="1:13" x14ac:dyDescent="0.2">
      <c r="A6045">
        <v>6780091</v>
      </c>
      <c r="B6045" t="s">
        <v>13408</v>
      </c>
      <c r="C6045" t="s">
        <v>17142</v>
      </c>
      <c r="D6045" t="s">
        <v>17205</v>
      </c>
      <c r="E6045" t="s">
        <v>13410</v>
      </c>
      <c r="F6045" t="s">
        <v>6249</v>
      </c>
      <c r="G6045" t="s">
        <v>17206</v>
      </c>
      <c r="H6045">
        <v>0</v>
      </c>
      <c r="I6045">
        <v>0</v>
      </c>
      <c r="J6045">
        <v>0</v>
      </c>
      <c r="K6045">
        <v>1</v>
      </c>
      <c r="L6045">
        <v>0</v>
      </c>
      <c r="M6045">
        <v>0</v>
      </c>
    </row>
    <row r="6046" spans="1:13" x14ac:dyDescent="0.2">
      <c r="A6046">
        <v>6780091</v>
      </c>
      <c r="B6046" t="s">
        <v>13408</v>
      </c>
      <c r="C6046" t="s">
        <v>17142</v>
      </c>
      <c r="D6046" t="s">
        <v>17207</v>
      </c>
      <c r="E6046" t="s">
        <v>13410</v>
      </c>
      <c r="F6046" t="s">
        <v>6249</v>
      </c>
      <c r="G6046" t="s">
        <v>17208</v>
      </c>
      <c r="H6046">
        <v>0</v>
      </c>
      <c r="I6046">
        <v>0</v>
      </c>
      <c r="J6046">
        <v>0</v>
      </c>
      <c r="K6046">
        <v>1</v>
      </c>
      <c r="L6046">
        <v>0</v>
      </c>
      <c r="M6046">
        <v>0</v>
      </c>
    </row>
    <row r="6047" spans="1:13" x14ac:dyDescent="0.2">
      <c r="A6047">
        <v>6780091</v>
      </c>
      <c r="B6047" t="s">
        <v>13408</v>
      </c>
      <c r="C6047" t="s">
        <v>17142</v>
      </c>
      <c r="D6047" t="s">
        <v>17209</v>
      </c>
      <c r="E6047" t="s">
        <v>13410</v>
      </c>
      <c r="F6047" t="s">
        <v>6249</v>
      </c>
      <c r="G6047" t="s">
        <v>17210</v>
      </c>
      <c r="H6047">
        <v>0</v>
      </c>
      <c r="I6047">
        <v>0</v>
      </c>
      <c r="J6047">
        <v>0</v>
      </c>
      <c r="K6047">
        <v>1</v>
      </c>
      <c r="L6047">
        <v>0</v>
      </c>
      <c r="M6047">
        <v>0</v>
      </c>
    </row>
    <row r="6048" spans="1:13" x14ac:dyDescent="0.2">
      <c r="A6048">
        <v>6780091</v>
      </c>
      <c r="B6048" t="s">
        <v>13408</v>
      </c>
      <c r="C6048" t="s">
        <v>17142</v>
      </c>
      <c r="D6048" t="s">
        <v>17211</v>
      </c>
      <c r="E6048" t="s">
        <v>13410</v>
      </c>
      <c r="F6048" t="s">
        <v>6249</v>
      </c>
      <c r="G6048" t="s">
        <v>17212</v>
      </c>
      <c r="H6048">
        <v>0</v>
      </c>
      <c r="I6048">
        <v>0</v>
      </c>
      <c r="J6048">
        <v>0</v>
      </c>
      <c r="K6048">
        <v>1</v>
      </c>
      <c r="L6048">
        <v>0</v>
      </c>
      <c r="M6048">
        <v>0</v>
      </c>
    </row>
    <row r="6049" spans="1:13" x14ac:dyDescent="0.2">
      <c r="A6049">
        <v>6780091</v>
      </c>
      <c r="B6049" t="s">
        <v>13408</v>
      </c>
      <c r="C6049" t="s">
        <v>17142</v>
      </c>
      <c r="D6049" t="s">
        <v>17213</v>
      </c>
      <c r="E6049" t="s">
        <v>13410</v>
      </c>
      <c r="F6049" t="s">
        <v>6249</v>
      </c>
      <c r="G6049" t="s">
        <v>17214</v>
      </c>
      <c r="H6049">
        <v>0</v>
      </c>
      <c r="I6049">
        <v>0</v>
      </c>
      <c r="J6049">
        <v>0</v>
      </c>
      <c r="K6049">
        <v>1</v>
      </c>
      <c r="L6049">
        <v>0</v>
      </c>
      <c r="M6049">
        <v>0</v>
      </c>
    </row>
    <row r="6050" spans="1:13" x14ac:dyDescent="0.2">
      <c r="A6050">
        <v>6780091</v>
      </c>
      <c r="B6050" t="s">
        <v>13408</v>
      </c>
      <c r="C6050" t="s">
        <v>17142</v>
      </c>
      <c r="D6050" t="s">
        <v>17215</v>
      </c>
      <c r="E6050" t="s">
        <v>13410</v>
      </c>
      <c r="F6050" t="s">
        <v>6249</v>
      </c>
      <c r="G6050" t="s">
        <v>17216</v>
      </c>
      <c r="H6050">
        <v>0</v>
      </c>
      <c r="I6050">
        <v>0</v>
      </c>
      <c r="J6050">
        <v>0</v>
      </c>
      <c r="K6050">
        <v>1</v>
      </c>
      <c r="L6050">
        <v>0</v>
      </c>
      <c r="M6050">
        <v>0</v>
      </c>
    </row>
    <row r="6051" spans="1:13" x14ac:dyDescent="0.2">
      <c r="A6051">
        <v>6780066</v>
      </c>
      <c r="B6051" t="s">
        <v>13408</v>
      </c>
      <c r="C6051" t="s">
        <v>17142</v>
      </c>
      <c r="D6051" t="s">
        <v>17217</v>
      </c>
      <c r="E6051" t="s">
        <v>13410</v>
      </c>
      <c r="F6051" t="s">
        <v>6249</v>
      </c>
      <c r="G6051" t="s">
        <v>7782</v>
      </c>
      <c r="H6051">
        <v>0</v>
      </c>
      <c r="I6051">
        <v>0</v>
      </c>
      <c r="J6051">
        <v>0</v>
      </c>
      <c r="K6051">
        <v>0</v>
      </c>
      <c r="L6051">
        <v>0</v>
      </c>
      <c r="M6051">
        <v>0</v>
      </c>
    </row>
    <row r="6052" spans="1:13" x14ac:dyDescent="0.2">
      <c r="A6052">
        <v>6780001</v>
      </c>
      <c r="B6052" t="s">
        <v>13408</v>
      </c>
      <c r="C6052" t="s">
        <v>17142</v>
      </c>
      <c r="D6052" t="s">
        <v>14260</v>
      </c>
      <c r="E6052" t="s">
        <v>13410</v>
      </c>
      <c r="F6052" t="s">
        <v>6249</v>
      </c>
      <c r="G6052" t="s">
        <v>14261</v>
      </c>
      <c r="H6052">
        <v>0</v>
      </c>
      <c r="I6052">
        <v>0</v>
      </c>
      <c r="J6052">
        <v>1</v>
      </c>
      <c r="K6052">
        <v>0</v>
      </c>
      <c r="L6052">
        <v>0</v>
      </c>
      <c r="M6052">
        <v>0</v>
      </c>
    </row>
    <row r="6053" spans="1:13" x14ac:dyDescent="0.2">
      <c r="A6053">
        <v>6780072</v>
      </c>
      <c r="B6053" t="s">
        <v>13408</v>
      </c>
      <c r="C6053" t="s">
        <v>17142</v>
      </c>
      <c r="D6053" t="s">
        <v>17218</v>
      </c>
      <c r="E6053" t="s">
        <v>13410</v>
      </c>
      <c r="F6053" t="s">
        <v>6249</v>
      </c>
      <c r="G6053" t="s">
        <v>17219</v>
      </c>
      <c r="H6053">
        <v>0</v>
      </c>
      <c r="I6053">
        <v>0</v>
      </c>
      <c r="J6053">
        <v>0</v>
      </c>
      <c r="K6053">
        <v>0</v>
      </c>
      <c r="L6053">
        <v>0</v>
      </c>
      <c r="M6053">
        <v>0</v>
      </c>
    </row>
    <row r="6054" spans="1:13" x14ac:dyDescent="0.2">
      <c r="A6054">
        <v>6780081</v>
      </c>
      <c r="B6054" t="s">
        <v>13408</v>
      </c>
      <c r="C6054" t="s">
        <v>17142</v>
      </c>
      <c r="D6054" t="s">
        <v>17220</v>
      </c>
      <c r="E6054" t="s">
        <v>13410</v>
      </c>
      <c r="F6054" t="s">
        <v>6249</v>
      </c>
      <c r="G6054" t="s">
        <v>17221</v>
      </c>
      <c r="H6054">
        <v>0</v>
      </c>
      <c r="I6054">
        <v>0</v>
      </c>
      <c r="J6054">
        <v>0</v>
      </c>
      <c r="K6054">
        <v>1</v>
      </c>
      <c r="L6054">
        <v>0</v>
      </c>
      <c r="M6054">
        <v>0</v>
      </c>
    </row>
    <row r="6055" spans="1:13" x14ac:dyDescent="0.2">
      <c r="A6055">
        <v>6780081</v>
      </c>
      <c r="B6055" t="s">
        <v>13408</v>
      </c>
      <c r="C6055" t="s">
        <v>17142</v>
      </c>
      <c r="D6055" t="s">
        <v>17222</v>
      </c>
      <c r="E6055" t="s">
        <v>13410</v>
      </c>
      <c r="F6055" t="s">
        <v>6249</v>
      </c>
      <c r="G6055" t="s">
        <v>17223</v>
      </c>
      <c r="H6055">
        <v>0</v>
      </c>
      <c r="I6055">
        <v>0</v>
      </c>
      <c r="J6055">
        <v>0</v>
      </c>
      <c r="K6055">
        <v>1</v>
      </c>
      <c r="L6055">
        <v>0</v>
      </c>
      <c r="M6055">
        <v>0</v>
      </c>
    </row>
    <row r="6056" spans="1:13" x14ac:dyDescent="0.2">
      <c r="A6056">
        <v>6780081</v>
      </c>
      <c r="B6056" t="s">
        <v>13408</v>
      </c>
      <c r="C6056" t="s">
        <v>17142</v>
      </c>
      <c r="D6056" t="s">
        <v>17224</v>
      </c>
      <c r="E6056" t="s">
        <v>13410</v>
      </c>
      <c r="F6056" t="s">
        <v>6249</v>
      </c>
      <c r="G6056" t="s">
        <v>17225</v>
      </c>
      <c r="H6056">
        <v>0</v>
      </c>
      <c r="I6056">
        <v>0</v>
      </c>
      <c r="J6056">
        <v>0</v>
      </c>
      <c r="K6056">
        <v>1</v>
      </c>
      <c r="L6056">
        <v>0</v>
      </c>
      <c r="M6056">
        <v>0</v>
      </c>
    </row>
    <row r="6057" spans="1:13" x14ac:dyDescent="0.2">
      <c r="A6057">
        <v>6780082</v>
      </c>
      <c r="B6057" t="s">
        <v>13408</v>
      </c>
      <c r="C6057" t="s">
        <v>17142</v>
      </c>
      <c r="D6057" t="s">
        <v>17226</v>
      </c>
      <c r="E6057" t="s">
        <v>13410</v>
      </c>
      <c r="F6057" t="s">
        <v>6249</v>
      </c>
      <c r="G6057" t="s">
        <v>17227</v>
      </c>
      <c r="H6057">
        <v>0</v>
      </c>
      <c r="I6057">
        <v>0</v>
      </c>
      <c r="J6057">
        <v>0</v>
      </c>
      <c r="K6057">
        <v>1</v>
      </c>
      <c r="L6057">
        <v>0</v>
      </c>
      <c r="M6057">
        <v>0</v>
      </c>
    </row>
    <row r="6058" spans="1:13" x14ac:dyDescent="0.2">
      <c r="A6058">
        <v>6780082</v>
      </c>
      <c r="B6058" t="s">
        <v>13408</v>
      </c>
      <c r="C6058" t="s">
        <v>17142</v>
      </c>
      <c r="D6058" t="s">
        <v>17228</v>
      </c>
      <c r="E6058" t="s">
        <v>13410</v>
      </c>
      <c r="F6058" t="s">
        <v>6249</v>
      </c>
      <c r="G6058" t="s">
        <v>17229</v>
      </c>
      <c r="H6058">
        <v>0</v>
      </c>
      <c r="I6058">
        <v>0</v>
      </c>
      <c r="J6058">
        <v>0</v>
      </c>
      <c r="K6058">
        <v>1</v>
      </c>
      <c r="L6058">
        <v>0</v>
      </c>
      <c r="M6058">
        <v>0</v>
      </c>
    </row>
    <row r="6059" spans="1:13" x14ac:dyDescent="0.2">
      <c r="A6059">
        <v>6780082</v>
      </c>
      <c r="B6059" t="s">
        <v>13408</v>
      </c>
      <c r="C6059" t="s">
        <v>17142</v>
      </c>
      <c r="D6059" t="s">
        <v>17230</v>
      </c>
      <c r="E6059" t="s">
        <v>13410</v>
      </c>
      <c r="F6059" t="s">
        <v>6249</v>
      </c>
      <c r="G6059" t="s">
        <v>17231</v>
      </c>
      <c r="H6059">
        <v>0</v>
      </c>
      <c r="I6059">
        <v>0</v>
      </c>
      <c r="J6059">
        <v>0</v>
      </c>
      <c r="K6059">
        <v>1</v>
      </c>
      <c r="L6059">
        <v>0</v>
      </c>
      <c r="M6059">
        <v>0</v>
      </c>
    </row>
    <row r="6060" spans="1:13" x14ac:dyDescent="0.2">
      <c r="A6060">
        <v>6780082</v>
      </c>
      <c r="B6060" t="s">
        <v>13408</v>
      </c>
      <c r="C6060" t="s">
        <v>17142</v>
      </c>
      <c r="D6060" t="s">
        <v>17232</v>
      </c>
      <c r="E6060" t="s">
        <v>13410</v>
      </c>
      <c r="F6060" t="s">
        <v>6249</v>
      </c>
      <c r="G6060" t="s">
        <v>17233</v>
      </c>
      <c r="H6060">
        <v>0</v>
      </c>
      <c r="I6060">
        <v>0</v>
      </c>
      <c r="J6060">
        <v>0</v>
      </c>
      <c r="K6060">
        <v>1</v>
      </c>
      <c r="L6060">
        <v>0</v>
      </c>
      <c r="M6060">
        <v>0</v>
      </c>
    </row>
    <row r="6061" spans="1:13" x14ac:dyDescent="0.2">
      <c r="A6061">
        <v>6780082</v>
      </c>
      <c r="B6061" t="s">
        <v>13408</v>
      </c>
      <c r="C6061" t="s">
        <v>17142</v>
      </c>
      <c r="D6061" t="s">
        <v>17234</v>
      </c>
      <c r="E6061" t="s">
        <v>13410</v>
      </c>
      <c r="F6061" t="s">
        <v>6249</v>
      </c>
      <c r="G6061" t="s">
        <v>17235</v>
      </c>
      <c r="H6061">
        <v>0</v>
      </c>
      <c r="I6061">
        <v>0</v>
      </c>
      <c r="J6061">
        <v>0</v>
      </c>
      <c r="K6061">
        <v>1</v>
      </c>
      <c r="L6061">
        <v>0</v>
      </c>
      <c r="M6061">
        <v>0</v>
      </c>
    </row>
    <row r="6062" spans="1:13" x14ac:dyDescent="0.2">
      <c r="A6062">
        <v>6780081</v>
      </c>
      <c r="B6062" t="s">
        <v>13408</v>
      </c>
      <c r="C6062" t="s">
        <v>17142</v>
      </c>
      <c r="D6062" t="s">
        <v>17236</v>
      </c>
      <c r="E6062" t="s">
        <v>13410</v>
      </c>
      <c r="F6062" t="s">
        <v>6249</v>
      </c>
      <c r="G6062" t="s">
        <v>17237</v>
      </c>
      <c r="H6062">
        <v>0</v>
      </c>
      <c r="I6062">
        <v>0</v>
      </c>
      <c r="J6062">
        <v>0</v>
      </c>
      <c r="K6062">
        <v>1</v>
      </c>
      <c r="L6062">
        <v>0</v>
      </c>
      <c r="M6062">
        <v>0</v>
      </c>
    </row>
    <row r="6063" spans="1:13" x14ac:dyDescent="0.2">
      <c r="A6063">
        <v>6780081</v>
      </c>
      <c r="B6063" t="s">
        <v>13408</v>
      </c>
      <c r="C6063" t="s">
        <v>17142</v>
      </c>
      <c r="D6063" t="s">
        <v>17238</v>
      </c>
      <c r="E6063" t="s">
        <v>13410</v>
      </c>
      <c r="F6063" t="s">
        <v>6249</v>
      </c>
      <c r="G6063" t="s">
        <v>17239</v>
      </c>
      <c r="H6063">
        <v>0</v>
      </c>
      <c r="I6063">
        <v>0</v>
      </c>
      <c r="J6063">
        <v>0</v>
      </c>
      <c r="K6063">
        <v>1</v>
      </c>
      <c r="L6063">
        <v>0</v>
      </c>
      <c r="M6063">
        <v>0</v>
      </c>
    </row>
    <row r="6064" spans="1:13" x14ac:dyDescent="0.2">
      <c r="A6064">
        <v>6780082</v>
      </c>
      <c r="B6064" t="s">
        <v>13408</v>
      </c>
      <c r="C6064" t="s">
        <v>17142</v>
      </c>
      <c r="D6064" t="s">
        <v>17240</v>
      </c>
      <c r="E6064" t="s">
        <v>13410</v>
      </c>
      <c r="F6064" t="s">
        <v>6249</v>
      </c>
      <c r="G6064" t="s">
        <v>17241</v>
      </c>
      <c r="H6064">
        <v>0</v>
      </c>
      <c r="I6064">
        <v>0</v>
      </c>
      <c r="J6064">
        <v>0</v>
      </c>
      <c r="K6064">
        <v>1</v>
      </c>
      <c r="L6064">
        <v>0</v>
      </c>
      <c r="M6064">
        <v>0</v>
      </c>
    </row>
    <row r="6065" spans="1:13" x14ac:dyDescent="0.2">
      <c r="A6065">
        <v>6780081</v>
      </c>
      <c r="B6065" t="s">
        <v>13408</v>
      </c>
      <c r="C6065" t="s">
        <v>17142</v>
      </c>
      <c r="D6065" t="s">
        <v>17242</v>
      </c>
      <c r="E6065" t="s">
        <v>13410</v>
      </c>
      <c r="F6065" t="s">
        <v>6249</v>
      </c>
      <c r="G6065" t="s">
        <v>17243</v>
      </c>
      <c r="H6065">
        <v>0</v>
      </c>
      <c r="I6065">
        <v>0</v>
      </c>
      <c r="J6065">
        <v>0</v>
      </c>
      <c r="K6065">
        <v>1</v>
      </c>
      <c r="L6065">
        <v>0</v>
      </c>
      <c r="M6065">
        <v>0</v>
      </c>
    </row>
    <row r="6066" spans="1:13" x14ac:dyDescent="0.2">
      <c r="A6066">
        <v>6680000</v>
      </c>
      <c r="B6066" t="s">
        <v>13408</v>
      </c>
      <c r="C6066" t="s">
        <v>17244</v>
      </c>
      <c r="D6066" t="s">
        <v>6291</v>
      </c>
      <c r="E6066" t="s">
        <v>13410</v>
      </c>
      <c r="F6066" t="s">
        <v>6263</v>
      </c>
      <c r="G6066" t="s">
        <v>6294</v>
      </c>
      <c r="H6066">
        <v>0</v>
      </c>
      <c r="I6066">
        <v>0</v>
      </c>
      <c r="J6066">
        <v>0</v>
      </c>
      <c r="K6066">
        <v>0</v>
      </c>
      <c r="L6066">
        <v>0</v>
      </c>
      <c r="M6066">
        <v>0</v>
      </c>
    </row>
    <row r="6067" spans="1:13" x14ac:dyDescent="0.2">
      <c r="A6067">
        <v>6680801</v>
      </c>
      <c r="B6067" t="s">
        <v>13408</v>
      </c>
      <c r="C6067" t="s">
        <v>17244</v>
      </c>
      <c r="D6067" t="s">
        <v>17245</v>
      </c>
      <c r="E6067" t="s">
        <v>13410</v>
      </c>
      <c r="F6067" t="s">
        <v>6263</v>
      </c>
      <c r="G6067" t="s">
        <v>17246</v>
      </c>
      <c r="H6067">
        <v>0</v>
      </c>
      <c r="I6067">
        <v>0</v>
      </c>
      <c r="J6067">
        <v>0</v>
      </c>
      <c r="K6067">
        <v>0</v>
      </c>
      <c r="L6067">
        <v>0</v>
      </c>
      <c r="M6067">
        <v>0</v>
      </c>
    </row>
    <row r="6068" spans="1:13" x14ac:dyDescent="0.2">
      <c r="A6068">
        <v>6680001</v>
      </c>
      <c r="B6068" t="s">
        <v>13408</v>
      </c>
      <c r="C6068" t="s">
        <v>17244</v>
      </c>
      <c r="D6068" t="s">
        <v>17247</v>
      </c>
      <c r="E6068" t="s">
        <v>13410</v>
      </c>
      <c r="F6068" t="s">
        <v>6263</v>
      </c>
      <c r="G6068" t="s">
        <v>17248</v>
      </c>
      <c r="H6068">
        <v>0</v>
      </c>
      <c r="I6068">
        <v>0</v>
      </c>
      <c r="J6068">
        <v>0</v>
      </c>
      <c r="K6068">
        <v>0</v>
      </c>
      <c r="L6068">
        <v>0</v>
      </c>
      <c r="M6068">
        <v>0</v>
      </c>
    </row>
    <row r="6069" spans="1:13" x14ac:dyDescent="0.2">
      <c r="A6069">
        <v>6680261</v>
      </c>
      <c r="B6069" t="s">
        <v>13408</v>
      </c>
      <c r="C6069" t="s">
        <v>17244</v>
      </c>
      <c r="D6069" t="s">
        <v>17249</v>
      </c>
      <c r="E6069" t="s">
        <v>13410</v>
      </c>
      <c r="F6069" t="s">
        <v>6263</v>
      </c>
      <c r="G6069" t="s">
        <v>17250</v>
      </c>
      <c r="H6069">
        <v>0</v>
      </c>
      <c r="I6069">
        <v>0</v>
      </c>
      <c r="J6069">
        <v>0</v>
      </c>
      <c r="K6069">
        <v>0</v>
      </c>
      <c r="L6069">
        <v>0</v>
      </c>
      <c r="M6069">
        <v>0</v>
      </c>
    </row>
    <row r="6070" spans="1:13" x14ac:dyDescent="0.2">
      <c r="A6070">
        <v>6680213</v>
      </c>
      <c r="B6070" t="s">
        <v>13408</v>
      </c>
      <c r="C6070" t="s">
        <v>17244</v>
      </c>
      <c r="D6070" t="s">
        <v>17251</v>
      </c>
      <c r="E6070" t="s">
        <v>13410</v>
      </c>
      <c r="F6070" t="s">
        <v>6263</v>
      </c>
      <c r="G6070" t="s">
        <v>17252</v>
      </c>
      <c r="H6070">
        <v>0</v>
      </c>
      <c r="I6070">
        <v>0</v>
      </c>
      <c r="J6070">
        <v>0</v>
      </c>
      <c r="K6070">
        <v>0</v>
      </c>
      <c r="L6070">
        <v>0</v>
      </c>
      <c r="M6070">
        <v>0</v>
      </c>
    </row>
    <row r="6071" spans="1:13" x14ac:dyDescent="0.2">
      <c r="A6071">
        <v>6680207</v>
      </c>
      <c r="B6071" t="s">
        <v>13408</v>
      </c>
      <c r="C6071" t="s">
        <v>17244</v>
      </c>
      <c r="D6071" t="s">
        <v>17253</v>
      </c>
      <c r="E6071" t="s">
        <v>13410</v>
      </c>
      <c r="F6071" t="s">
        <v>6263</v>
      </c>
      <c r="G6071" t="s">
        <v>17254</v>
      </c>
      <c r="H6071">
        <v>0</v>
      </c>
      <c r="I6071">
        <v>0</v>
      </c>
      <c r="J6071">
        <v>0</v>
      </c>
      <c r="K6071">
        <v>0</v>
      </c>
      <c r="L6071">
        <v>0</v>
      </c>
      <c r="M6071">
        <v>0</v>
      </c>
    </row>
    <row r="6072" spans="1:13" x14ac:dyDescent="0.2">
      <c r="A6072">
        <v>6680218</v>
      </c>
      <c r="B6072" t="s">
        <v>13408</v>
      </c>
      <c r="C6072" t="s">
        <v>17244</v>
      </c>
      <c r="D6072" t="s">
        <v>17255</v>
      </c>
      <c r="E6072" t="s">
        <v>13410</v>
      </c>
      <c r="F6072" t="s">
        <v>6263</v>
      </c>
      <c r="G6072" t="s">
        <v>17256</v>
      </c>
      <c r="H6072">
        <v>0</v>
      </c>
      <c r="I6072">
        <v>0</v>
      </c>
      <c r="J6072">
        <v>0</v>
      </c>
      <c r="K6072">
        <v>0</v>
      </c>
      <c r="L6072">
        <v>0</v>
      </c>
      <c r="M6072">
        <v>0</v>
      </c>
    </row>
    <row r="6073" spans="1:13" x14ac:dyDescent="0.2">
      <c r="A6073">
        <v>6680244</v>
      </c>
      <c r="B6073" t="s">
        <v>13408</v>
      </c>
      <c r="C6073" t="s">
        <v>17244</v>
      </c>
      <c r="D6073" t="s">
        <v>17257</v>
      </c>
      <c r="E6073" t="s">
        <v>13410</v>
      </c>
      <c r="F6073" t="s">
        <v>6263</v>
      </c>
      <c r="G6073" t="s">
        <v>17258</v>
      </c>
      <c r="H6073">
        <v>0</v>
      </c>
      <c r="I6073">
        <v>0</v>
      </c>
      <c r="J6073">
        <v>0</v>
      </c>
      <c r="K6073">
        <v>0</v>
      </c>
      <c r="L6073">
        <v>0</v>
      </c>
      <c r="M6073">
        <v>0</v>
      </c>
    </row>
    <row r="6074" spans="1:13" x14ac:dyDescent="0.2">
      <c r="A6074">
        <v>6680215</v>
      </c>
      <c r="B6074" t="s">
        <v>13408</v>
      </c>
      <c r="C6074" t="s">
        <v>17244</v>
      </c>
      <c r="D6074" t="s">
        <v>17259</v>
      </c>
      <c r="E6074" t="s">
        <v>13410</v>
      </c>
      <c r="F6074" t="s">
        <v>6263</v>
      </c>
      <c r="G6074" t="s">
        <v>17260</v>
      </c>
      <c r="H6074">
        <v>0</v>
      </c>
      <c r="I6074">
        <v>0</v>
      </c>
      <c r="J6074">
        <v>0</v>
      </c>
      <c r="K6074">
        <v>0</v>
      </c>
      <c r="L6074">
        <v>0</v>
      </c>
      <c r="M6074">
        <v>0</v>
      </c>
    </row>
    <row r="6075" spans="1:13" x14ac:dyDescent="0.2">
      <c r="A6075">
        <v>6680214</v>
      </c>
      <c r="B6075" t="s">
        <v>13408</v>
      </c>
      <c r="C6075" t="s">
        <v>17244</v>
      </c>
      <c r="D6075" t="s">
        <v>17261</v>
      </c>
      <c r="E6075" t="s">
        <v>13410</v>
      </c>
      <c r="F6075" t="s">
        <v>6263</v>
      </c>
      <c r="G6075" t="s">
        <v>17262</v>
      </c>
      <c r="H6075">
        <v>0</v>
      </c>
      <c r="I6075">
        <v>0</v>
      </c>
      <c r="J6075">
        <v>0</v>
      </c>
      <c r="K6075">
        <v>0</v>
      </c>
      <c r="L6075">
        <v>0</v>
      </c>
      <c r="M6075">
        <v>0</v>
      </c>
    </row>
    <row r="6076" spans="1:13" x14ac:dyDescent="0.2">
      <c r="A6076">
        <v>6680271</v>
      </c>
      <c r="B6076" t="s">
        <v>13408</v>
      </c>
      <c r="C6076" t="s">
        <v>17244</v>
      </c>
      <c r="D6076" t="s">
        <v>17263</v>
      </c>
      <c r="E6076" t="s">
        <v>13410</v>
      </c>
      <c r="F6076" t="s">
        <v>6263</v>
      </c>
      <c r="G6076" t="s">
        <v>17264</v>
      </c>
      <c r="H6076">
        <v>0</v>
      </c>
      <c r="I6076">
        <v>0</v>
      </c>
      <c r="J6076">
        <v>0</v>
      </c>
      <c r="K6076">
        <v>0</v>
      </c>
      <c r="L6076">
        <v>0</v>
      </c>
      <c r="M6076">
        <v>0</v>
      </c>
    </row>
    <row r="6077" spans="1:13" x14ac:dyDescent="0.2">
      <c r="A6077">
        <v>6680201</v>
      </c>
      <c r="B6077" t="s">
        <v>13408</v>
      </c>
      <c r="C6077" t="s">
        <v>17244</v>
      </c>
      <c r="D6077" t="s">
        <v>17265</v>
      </c>
      <c r="E6077" t="s">
        <v>13410</v>
      </c>
      <c r="F6077" t="s">
        <v>6263</v>
      </c>
      <c r="G6077" t="s">
        <v>17266</v>
      </c>
      <c r="H6077">
        <v>0</v>
      </c>
      <c r="I6077">
        <v>0</v>
      </c>
      <c r="J6077">
        <v>0</v>
      </c>
      <c r="K6077">
        <v>0</v>
      </c>
      <c r="L6077">
        <v>0</v>
      </c>
      <c r="M6077">
        <v>0</v>
      </c>
    </row>
    <row r="6078" spans="1:13" x14ac:dyDescent="0.2">
      <c r="A6078">
        <v>6680251</v>
      </c>
      <c r="B6078" t="s">
        <v>13408</v>
      </c>
      <c r="C6078" t="s">
        <v>17244</v>
      </c>
      <c r="D6078" t="s">
        <v>17267</v>
      </c>
      <c r="E6078" t="s">
        <v>13410</v>
      </c>
      <c r="F6078" t="s">
        <v>6263</v>
      </c>
      <c r="G6078" t="s">
        <v>17268</v>
      </c>
      <c r="H6078">
        <v>0</v>
      </c>
      <c r="I6078">
        <v>0</v>
      </c>
      <c r="J6078">
        <v>0</v>
      </c>
      <c r="K6078">
        <v>0</v>
      </c>
      <c r="L6078">
        <v>0</v>
      </c>
      <c r="M6078">
        <v>0</v>
      </c>
    </row>
    <row r="6079" spans="1:13" x14ac:dyDescent="0.2">
      <c r="A6079">
        <v>6680235</v>
      </c>
      <c r="B6079" t="s">
        <v>13408</v>
      </c>
      <c r="C6079" t="s">
        <v>17244</v>
      </c>
      <c r="D6079" t="s">
        <v>17269</v>
      </c>
      <c r="E6079" t="s">
        <v>13410</v>
      </c>
      <c r="F6079" t="s">
        <v>6263</v>
      </c>
      <c r="G6079" t="s">
        <v>17270</v>
      </c>
      <c r="H6079">
        <v>0</v>
      </c>
      <c r="I6079">
        <v>0</v>
      </c>
      <c r="J6079">
        <v>0</v>
      </c>
      <c r="K6079">
        <v>0</v>
      </c>
      <c r="L6079">
        <v>0</v>
      </c>
      <c r="M6079">
        <v>0</v>
      </c>
    </row>
    <row r="6080" spans="1:13" x14ac:dyDescent="0.2">
      <c r="A6080">
        <v>6680279</v>
      </c>
      <c r="B6080" t="s">
        <v>13408</v>
      </c>
      <c r="C6080" t="s">
        <v>17244</v>
      </c>
      <c r="D6080" t="s">
        <v>17271</v>
      </c>
      <c r="E6080" t="s">
        <v>13410</v>
      </c>
      <c r="F6080" t="s">
        <v>6263</v>
      </c>
      <c r="G6080" t="s">
        <v>17272</v>
      </c>
      <c r="H6080">
        <v>0</v>
      </c>
      <c r="I6080">
        <v>0</v>
      </c>
      <c r="J6080">
        <v>0</v>
      </c>
      <c r="K6080">
        <v>0</v>
      </c>
      <c r="L6080">
        <v>0</v>
      </c>
      <c r="M6080">
        <v>0</v>
      </c>
    </row>
    <row r="6081" spans="1:13" x14ac:dyDescent="0.2">
      <c r="A6081">
        <v>6680255</v>
      </c>
      <c r="B6081" t="s">
        <v>13408</v>
      </c>
      <c r="C6081" t="s">
        <v>17244</v>
      </c>
      <c r="D6081" t="s">
        <v>17273</v>
      </c>
      <c r="E6081" t="s">
        <v>13410</v>
      </c>
      <c r="F6081" t="s">
        <v>6263</v>
      </c>
      <c r="G6081" t="s">
        <v>17274</v>
      </c>
      <c r="H6081">
        <v>0</v>
      </c>
      <c r="I6081">
        <v>0</v>
      </c>
      <c r="J6081">
        <v>0</v>
      </c>
      <c r="K6081">
        <v>0</v>
      </c>
      <c r="L6081">
        <v>0</v>
      </c>
      <c r="M6081">
        <v>0</v>
      </c>
    </row>
    <row r="6082" spans="1:13" x14ac:dyDescent="0.2">
      <c r="A6082">
        <v>6680231</v>
      </c>
      <c r="B6082" t="s">
        <v>13408</v>
      </c>
      <c r="C6082" t="s">
        <v>17244</v>
      </c>
      <c r="D6082" t="s">
        <v>17275</v>
      </c>
      <c r="E6082" t="s">
        <v>13410</v>
      </c>
      <c r="F6082" t="s">
        <v>6263</v>
      </c>
      <c r="G6082" t="s">
        <v>17276</v>
      </c>
      <c r="H6082">
        <v>0</v>
      </c>
      <c r="I6082">
        <v>0</v>
      </c>
      <c r="J6082">
        <v>0</v>
      </c>
      <c r="K6082">
        <v>0</v>
      </c>
      <c r="L6082">
        <v>0</v>
      </c>
      <c r="M6082">
        <v>0</v>
      </c>
    </row>
    <row r="6083" spans="1:13" x14ac:dyDescent="0.2">
      <c r="A6083">
        <v>6680242</v>
      </c>
      <c r="B6083" t="s">
        <v>13408</v>
      </c>
      <c r="C6083" t="s">
        <v>17244</v>
      </c>
      <c r="D6083" t="s">
        <v>17277</v>
      </c>
      <c r="E6083" t="s">
        <v>13410</v>
      </c>
      <c r="F6083" t="s">
        <v>6263</v>
      </c>
      <c r="G6083" t="s">
        <v>17278</v>
      </c>
      <c r="H6083">
        <v>0</v>
      </c>
      <c r="I6083">
        <v>0</v>
      </c>
      <c r="J6083">
        <v>0</v>
      </c>
      <c r="K6083">
        <v>0</v>
      </c>
      <c r="L6083">
        <v>0</v>
      </c>
      <c r="M6083">
        <v>0</v>
      </c>
    </row>
    <row r="6084" spans="1:13" x14ac:dyDescent="0.2">
      <c r="A6084">
        <v>6680202</v>
      </c>
      <c r="B6084" t="s">
        <v>13408</v>
      </c>
      <c r="C6084" t="s">
        <v>17244</v>
      </c>
      <c r="D6084" t="s">
        <v>17279</v>
      </c>
      <c r="E6084" t="s">
        <v>13410</v>
      </c>
      <c r="F6084" t="s">
        <v>6263</v>
      </c>
      <c r="G6084" t="s">
        <v>17280</v>
      </c>
      <c r="H6084">
        <v>0</v>
      </c>
      <c r="I6084">
        <v>0</v>
      </c>
      <c r="J6084">
        <v>0</v>
      </c>
      <c r="K6084">
        <v>0</v>
      </c>
      <c r="L6084">
        <v>0</v>
      </c>
      <c r="M6084">
        <v>0</v>
      </c>
    </row>
    <row r="6085" spans="1:13" x14ac:dyDescent="0.2">
      <c r="A6085">
        <v>6680264</v>
      </c>
      <c r="B6085" t="s">
        <v>13408</v>
      </c>
      <c r="C6085" t="s">
        <v>17244</v>
      </c>
      <c r="D6085" t="s">
        <v>17281</v>
      </c>
      <c r="E6085" t="s">
        <v>13410</v>
      </c>
      <c r="F6085" t="s">
        <v>6263</v>
      </c>
      <c r="G6085" t="s">
        <v>17282</v>
      </c>
      <c r="H6085">
        <v>0</v>
      </c>
      <c r="I6085">
        <v>0</v>
      </c>
      <c r="J6085">
        <v>0</v>
      </c>
      <c r="K6085">
        <v>0</v>
      </c>
      <c r="L6085">
        <v>0</v>
      </c>
      <c r="M6085">
        <v>0</v>
      </c>
    </row>
    <row r="6086" spans="1:13" x14ac:dyDescent="0.2">
      <c r="A6086">
        <v>6680256</v>
      </c>
      <c r="B6086" t="s">
        <v>13408</v>
      </c>
      <c r="C6086" t="s">
        <v>17244</v>
      </c>
      <c r="D6086" t="s">
        <v>17283</v>
      </c>
      <c r="E6086" t="s">
        <v>13410</v>
      </c>
      <c r="F6086" t="s">
        <v>6263</v>
      </c>
      <c r="G6086" t="s">
        <v>17284</v>
      </c>
      <c r="H6086">
        <v>0</v>
      </c>
      <c r="I6086">
        <v>0</v>
      </c>
      <c r="J6086">
        <v>0</v>
      </c>
      <c r="K6086">
        <v>0</v>
      </c>
      <c r="L6086">
        <v>0</v>
      </c>
      <c r="M6086">
        <v>0</v>
      </c>
    </row>
    <row r="6087" spans="1:13" x14ac:dyDescent="0.2">
      <c r="A6087">
        <v>6680216</v>
      </c>
      <c r="B6087" t="s">
        <v>13408</v>
      </c>
      <c r="C6087" t="s">
        <v>17244</v>
      </c>
      <c r="D6087" t="s">
        <v>17285</v>
      </c>
      <c r="E6087" t="s">
        <v>13410</v>
      </c>
      <c r="F6087" t="s">
        <v>6263</v>
      </c>
      <c r="G6087" t="s">
        <v>17286</v>
      </c>
      <c r="H6087">
        <v>0</v>
      </c>
      <c r="I6087">
        <v>0</v>
      </c>
      <c r="J6087">
        <v>0</v>
      </c>
      <c r="K6087">
        <v>0</v>
      </c>
      <c r="L6087">
        <v>0</v>
      </c>
      <c r="M6087">
        <v>0</v>
      </c>
    </row>
    <row r="6088" spans="1:13" x14ac:dyDescent="0.2">
      <c r="A6088">
        <v>6680205</v>
      </c>
      <c r="B6088" t="s">
        <v>13408</v>
      </c>
      <c r="C6088" t="s">
        <v>17244</v>
      </c>
      <c r="D6088" t="s">
        <v>17287</v>
      </c>
      <c r="E6088" t="s">
        <v>13410</v>
      </c>
      <c r="F6088" t="s">
        <v>6263</v>
      </c>
      <c r="G6088" t="s">
        <v>17288</v>
      </c>
      <c r="H6088">
        <v>0</v>
      </c>
      <c r="I6088">
        <v>0</v>
      </c>
      <c r="J6088">
        <v>0</v>
      </c>
      <c r="K6088">
        <v>0</v>
      </c>
      <c r="L6088">
        <v>0</v>
      </c>
      <c r="M6088">
        <v>0</v>
      </c>
    </row>
    <row r="6089" spans="1:13" x14ac:dyDescent="0.2">
      <c r="A6089">
        <v>6680211</v>
      </c>
      <c r="B6089" t="s">
        <v>13408</v>
      </c>
      <c r="C6089" t="s">
        <v>17244</v>
      </c>
      <c r="D6089" t="s">
        <v>17289</v>
      </c>
      <c r="E6089" t="s">
        <v>13410</v>
      </c>
      <c r="F6089" t="s">
        <v>6263</v>
      </c>
      <c r="G6089" t="s">
        <v>17290</v>
      </c>
      <c r="H6089">
        <v>0</v>
      </c>
      <c r="I6089">
        <v>0</v>
      </c>
      <c r="J6089">
        <v>0</v>
      </c>
      <c r="K6089">
        <v>0</v>
      </c>
      <c r="L6089">
        <v>0</v>
      </c>
      <c r="M6089">
        <v>0</v>
      </c>
    </row>
    <row r="6090" spans="1:13" x14ac:dyDescent="0.2">
      <c r="A6090">
        <v>6680233</v>
      </c>
      <c r="B6090" t="s">
        <v>13408</v>
      </c>
      <c r="C6090" t="s">
        <v>17244</v>
      </c>
      <c r="D6090" t="s">
        <v>17291</v>
      </c>
      <c r="E6090" t="s">
        <v>13410</v>
      </c>
      <c r="F6090" t="s">
        <v>6263</v>
      </c>
      <c r="G6090" t="s">
        <v>17292</v>
      </c>
      <c r="H6090">
        <v>0</v>
      </c>
      <c r="I6090">
        <v>0</v>
      </c>
      <c r="J6090">
        <v>0</v>
      </c>
      <c r="K6090">
        <v>0</v>
      </c>
      <c r="L6090">
        <v>0</v>
      </c>
      <c r="M6090">
        <v>0</v>
      </c>
    </row>
    <row r="6091" spans="1:13" x14ac:dyDescent="0.2">
      <c r="A6091">
        <v>6680209</v>
      </c>
      <c r="B6091" t="s">
        <v>13408</v>
      </c>
      <c r="C6091" t="s">
        <v>17244</v>
      </c>
      <c r="D6091" t="s">
        <v>17293</v>
      </c>
      <c r="E6091" t="s">
        <v>13410</v>
      </c>
      <c r="F6091" t="s">
        <v>6263</v>
      </c>
      <c r="G6091" t="s">
        <v>17294</v>
      </c>
      <c r="H6091">
        <v>0</v>
      </c>
      <c r="I6091">
        <v>0</v>
      </c>
      <c r="J6091">
        <v>0</v>
      </c>
      <c r="K6091">
        <v>0</v>
      </c>
      <c r="L6091">
        <v>0</v>
      </c>
      <c r="M6091">
        <v>0</v>
      </c>
    </row>
    <row r="6092" spans="1:13" x14ac:dyDescent="0.2">
      <c r="A6092">
        <v>6680212</v>
      </c>
      <c r="B6092" t="s">
        <v>13408</v>
      </c>
      <c r="C6092" t="s">
        <v>17244</v>
      </c>
      <c r="D6092" t="s">
        <v>17295</v>
      </c>
      <c r="E6092" t="s">
        <v>13410</v>
      </c>
      <c r="F6092" t="s">
        <v>6263</v>
      </c>
      <c r="G6092" t="s">
        <v>17296</v>
      </c>
      <c r="H6092">
        <v>0</v>
      </c>
      <c r="I6092">
        <v>0</v>
      </c>
      <c r="J6092">
        <v>0</v>
      </c>
      <c r="K6092">
        <v>0</v>
      </c>
      <c r="L6092">
        <v>0</v>
      </c>
      <c r="M6092">
        <v>0</v>
      </c>
    </row>
    <row r="6093" spans="1:13" x14ac:dyDescent="0.2">
      <c r="A6093">
        <v>6680273</v>
      </c>
      <c r="B6093" t="s">
        <v>13408</v>
      </c>
      <c r="C6093" t="s">
        <v>17244</v>
      </c>
      <c r="D6093" t="s">
        <v>17297</v>
      </c>
      <c r="E6093" t="s">
        <v>13410</v>
      </c>
      <c r="F6093" t="s">
        <v>6263</v>
      </c>
      <c r="G6093" t="s">
        <v>17298</v>
      </c>
      <c r="H6093">
        <v>0</v>
      </c>
      <c r="I6093">
        <v>0</v>
      </c>
      <c r="J6093">
        <v>0</v>
      </c>
      <c r="K6093">
        <v>0</v>
      </c>
      <c r="L6093">
        <v>0</v>
      </c>
      <c r="M6093">
        <v>0</v>
      </c>
    </row>
    <row r="6094" spans="1:13" x14ac:dyDescent="0.2">
      <c r="A6094">
        <v>6680257</v>
      </c>
      <c r="B6094" t="s">
        <v>13408</v>
      </c>
      <c r="C6094" t="s">
        <v>17244</v>
      </c>
      <c r="D6094" t="s">
        <v>17299</v>
      </c>
      <c r="E6094" t="s">
        <v>13410</v>
      </c>
      <c r="F6094" t="s">
        <v>6263</v>
      </c>
      <c r="G6094" t="s">
        <v>17300</v>
      </c>
      <c r="H6094">
        <v>0</v>
      </c>
      <c r="I6094">
        <v>0</v>
      </c>
      <c r="J6094">
        <v>0</v>
      </c>
      <c r="K6094">
        <v>0</v>
      </c>
      <c r="L6094">
        <v>0</v>
      </c>
      <c r="M6094">
        <v>0</v>
      </c>
    </row>
    <row r="6095" spans="1:13" x14ac:dyDescent="0.2">
      <c r="A6095">
        <v>6680223</v>
      </c>
      <c r="B6095" t="s">
        <v>13408</v>
      </c>
      <c r="C6095" t="s">
        <v>17244</v>
      </c>
      <c r="D6095" t="s">
        <v>17301</v>
      </c>
      <c r="E6095" t="s">
        <v>13410</v>
      </c>
      <c r="F6095" t="s">
        <v>6263</v>
      </c>
      <c r="G6095" t="s">
        <v>17302</v>
      </c>
      <c r="H6095">
        <v>0</v>
      </c>
      <c r="I6095">
        <v>0</v>
      </c>
      <c r="J6095">
        <v>0</v>
      </c>
      <c r="K6095">
        <v>0</v>
      </c>
      <c r="L6095">
        <v>0</v>
      </c>
      <c r="M6095">
        <v>0</v>
      </c>
    </row>
    <row r="6096" spans="1:13" x14ac:dyDescent="0.2">
      <c r="A6096">
        <v>6680241</v>
      </c>
      <c r="B6096" t="s">
        <v>13408</v>
      </c>
      <c r="C6096" t="s">
        <v>17244</v>
      </c>
      <c r="D6096" t="s">
        <v>17303</v>
      </c>
      <c r="E6096" t="s">
        <v>13410</v>
      </c>
      <c r="F6096" t="s">
        <v>6263</v>
      </c>
      <c r="G6096" t="s">
        <v>17304</v>
      </c>
      <c r="H6096">
        <v>0</v>
      </c>
      <c r="I6096">
        <v>0</v>
      </c>
      <c r="J6096">
        <v>0</v>
      </c>
      <c r="K6096">
        <v>0</v>
      </c>
      <c r="L6096">
        <v>0</v>
      </c>
      <c r="M6096">
        <v>0</v>
      </c>
    </row>
    <row r="6097" spans="1:13" x14ac:dyDescent="0.2">
      <c r="A6097">
        <v>6680222</v>
      </c>
      <c r="B6097" t="s">
        <v>13408</v>
      </c>
      <c r="C6097" t="s">
        <v>17244</v>
      </c>
      <c r="D6097" t="s">
        <v>17305</v>
      </c>
      <c r="E6097" t="s">
        <v>13410</v>
      </c>
      <c r="F6097" t="s">
        <v>6263</v>
      </c>
      <c r="G6097" t="s">
        <v>17306</v>
      </c>
      <c r="H6097">
        <v>0</v>
      </c>
      <c r="I6097">
        <v>0</v>
      </c>
      <c r="J6097">
        <v>0</v>
      </c>
      <c r="K6097">
        <v>0</v>
      </c>
      <c r="L6097">
        <v>0</v>
      </c>
      <c r="M6097">
        <v>0</v>
      </c>
    </row>
    <row r="6098" spans="1:13" x14ac:dyDescent="0.2">
      <c r="A6098">
        <v>6680217</v>
      </c>
      <c r="B6098" t="s">
        <v>13408</v>
      </c>
      <c r="C6098" t="s">
        <v>17244</v>
      </c>
      <c r="D6098" t="s">
        <v>17307</v>
      </c>
      <c r="E6098" t="s">
        <v>13410</v>
      </c>
      <c r="F6098" t="s">
        <v>6263</v>
      </c>
      <c r="G6098" t="s">
        <v>17308</v>
      </c>
      <c r="H6098">
        <v>0</v>
      </c>
      <c r="I6098">
        <v>0</v>
      </c>
      <c r="J6098">
        <v>0</v>
      </c>
      <c r="K6098">
        <v>0</v>
      </c>
      <c r="L6098">
        <v>0</v>
      </c>
      <c r="M6098">
        <v>0</v>
      </c>
    </row>
    <row r="6099" spans="1:13" x14ac:dyDescent="0.2">
      <c r="A6099">
        <v>6680272</v>
      </c>
      <c r="B6099" t="s">
        <v>13408</v>
      </c>
      <c r="C6099" t="s">
        <v>17244</v>
      </c>
      <c r="D6099" t="s">
        <v>17309</v>
      </c>
      <c r="E6099" t="s">
        <v>13410</v>
      </c>
      <c r="F6099" t="s">
        <v>6263</v>
      </c>
      <c r="G6099" t="s">
        <v>17310</v>
      </c>
      <c r="H6099">
        <v>0</v>
      </c>
      <c r="I6099">
        <v>0</v>
      </c>
      <c r="J6099">
        <v>0</v>
      </c>
      <c r="K6099">
        <v>0</v>
      </c>
      <c r="L6099">
        <v>0</v>
      </c>
      <c r="M6099">
        <v>0</v>
      </c>
    </row>
    <row r="6100" spans="1:13" x14ac:dyDescent="0.2">
      <c r="A6100">
        <v>6680275</v>
      </c>
      <c r="B6100" t="s">
        <v>13408</v>
      </c>
      <c r="C6100" t="s">
        <v>17244</v>
      </c>
      <c r="D6100" t="s">
        <v>17311</v>
      </c>
      <c r="E6100" t="s">
        <v>13410</v>
      </c>
      <c r="F6100" t="s">
        <v>6263</v>
      </c>
      <c r="G6100" t="s">
        <v>17312</v>
      </c>
      <c r="H6100">
        <v>0</v>
      </c>
      <c r="I6100">
        <v>0</v>
      </c>
      <c r="J6100">
        <v>0</v>
      </c>
      <c r="K6100">
        <v>0</v>
      </c>
      <c r="L6100">
        <v>0</v>
      </c>
      <c r="M6100">
        <v>0</v>
      </c>
    </row>
    <row r="6101" spans="1:13" x14ac:dyDescent="0.2">
      <c r="A6101">
        <v>6680243</v>
      </c>
      <c r="B6101" t="s">
        <v>13408</v>
      </c>
      <c r="C6101" t="s">
        <v>17244</v>
      </c>
      <c r="D6101" t="s">
        <v>17313</v>
      </c>
      <c r="E6101" t="s">
        <v>13410</v>
      </c>
      <c r="F6101" t="s">
        <v>6263</v>
      </c>
      <c r="G6101" t="s">
        <v>17314</v>
      </c>
      <c r="H6101">
        <v>0</v>
      </c>
      <c r="I6101">
        <v>0</v>
      </c>
      <c r="J6101">
        <v>0</v>
      </c>
      <c r="K6101">
        <v>0</v>
      </c>
      <c r="L6101">
        <v>0</v>
      </c>
      <c r="M6101">
        <v>0</v>
      </c>
    </row>
    <row r="6102" spans="1:13" x14ac:dyDescent="0.2">
      <c r="A6102">
        <v>6680254</v>
      </c>
      <c r="B6102" t="s">
        <v>13408</v>
      </c>
      <c r="C6102" t="s">
        <v>17244</v>
      </c>
      <c r="D6102" t="s">
        <v>17315</v>
      </c>
      <c r="E6102" t="s">
        <v>13410</v>
      </c>
      <c r="F6102" t="s">
        <v>6263</v>
      </c>
      <c r="G6102" t="s">
        <v>17316</v>
      </c>
      <c r="H6102">
        <v>0</v>
      </c>
      <c r="I6102">
        <v>0</v>
      </c>
      <c r="J6102">
        <v>0</v>
      </c>
      <c r="K6102">
        <v>0</v>
      </c>
      <c r="L6102">
        <v>0</v>
      </c>
      <c r="M6102">
        <v>0</v>
      </c>
    </row>
    <row r="6103" spans="1:13" x14ac:dyDescent="0.2">
      <c r="A6103">
        <v>6680203</v>
      </c>
      <c r="B6103" t="s">
        <v>13408</v>
      </c>
      <c r="C6103" t="s">
        <v>17244</v>
      </c>
      <c r="D6103" t="s">
        <v>17317</v>
      </c>
      <c r="E6103" t="s">
        <v>13410</v>
      </c>
      <c r="F6103" t="s">
        <v>6263</v>
      </c>
      <c r="G6103" t="s">
        <v>17318</v>
      </c>
      <c r="H6103">
        <v>0</v>
      </c>
      <c r="I6103">
        <v>0</v>
      </c>
      <c r="J6103">
        <v>0</v>
      </c>
      <c r="K6103">
        <v>0</v>
      </c>
      <c r="L6103">
        <v>0</v>
      </c>
      <c r="M6103">
        <v>0</v>
      </c>
    </row>
    <row r="6104" spans="1:13" x14ac:dyDescent="0.2">
      <c r="A6104">
        <v>6680237</v>
      </c>
      <c r="B6104" t="s">
        <v>13408</v>
      </c>
      <c r="C6104" t="s">
        <v>17244</v>
      </c>
      <c r="D6104" t="s">
        <v>17319</v>
      </c>
      <c r="E6104" t="s">
        <v>13410</v>
      </c>
      <c r="F6104" t="s">
        <v>6263</v>
      </c>
      <c r="G6104" t="s">
        <v>17320</v>
      </c>
      <c r="H6104">
        <v>0</v>
      </c>
      <c r="I6104">
        <v>0</v>
      </c>
      <c r="J6104">
        <v>0</v>
      </c>
      <c r="K6104">
        <v>0</v>
      </c>
      <c r="L6104">
        <v>0</v>
      </c>
      <c r="M6104">
        <v>0</v>
      </c>
    </row>
    <row r="6105" spans="1:13" x14ac:dyDescent="0.2">
      <c r="A6105">
        <v>6680246</v>
      </c>
      <c r="B6105" t="s">
        <v>13408</v>
      </c>
      <c r="C6105" t="s">
        <v>17244</v>
      </c>
      <c r="D6105" t="s">
        <v>17321</v>
      </c>
      <c r="E6105" t="s">
        <v>13410</v>
      </c>
      <c r="F6105" t="s">
        <v>6263</v>
      </c>
      <c r="G6105" t="s">
        <v>17322</v>
      </c>
      <c r="H6105">
        <v>0</v>
      </c>
      <c r="I6105">
        <v>0</v>
      </c>
      <c r="J6105">
        <v>0</v>
      </c>
      <c r="K6105">
        <v>0</v>
      </c>
      <c r="L6105">
        <v>0</v>
      </c>
      <c r="M6105">
        <v>0</v>
      </c>
    </row>
    <row r="6106" spans="1:13" x14ac:dyDescent="0.2">
      <c r="A6106">
        <v>6680266</v>
      </c>
      <c r="B6106" t="s">
        <v>13408</v>
      </c>
      <c r="C6106" t="s">
        <v>17244</v>
      </c>
      <c r="D6106" t="s">
        <v>17323</v>
      </c>
      <c r="E6106" t="s">
        <v>13410</v>
      </c>
      <c r="F6106" t="s">
        <v>6263</v>
      </c>
      <c r="G6106" t="s">
        <v>17324</v>
      </c>
      <c r="H6106">
        <v>0</v>
      </c>
      <c r="I6106">
        <v>0</v>
      </c>
      <c r="J6106">
        <v>0</v>
      </c>
      <c r="K6106">
        <v>0</v>
      </c>
      <c r="L6106">
        <v>0</v>
      </c>
      <c r="M6106">
        <v>0</v>
      </c>
    </row>
    <row r="6107" spans="1:13" x14ac:dyDescent="0.2">
      <c r="A6107">
        <v>6680238</v>
      </c>
      <c r="B6107" t="s">
        <v>13408</v>
      </c>
      <c r="C6107" t="s">
        <v>17244</v>
      </c>
      <c r="D6107" t="s">
        <v>17325</v>
      </c>
      <c r="E6107" t="s">
        <v>13410</v>
      </c>
      <c r="F6107" t="s">
        <v>6263</v>
      </c>
      <c r="G6107" t="s">
        <v>17326</v>
      </c>
      <c r="H6107">
        <v>0</v>
      </c>
      <c r="I6107">
        <v>0</v>
      </c>
      <c r="J6107">
        <v>0</v>
      </c>
      <c r="K6107">
        <v>0</v>
      </c>
      <c r="L6107">
        <v>0</v>
      </c>
      <c r="M6107">
        <v>0</v>
      </c>
    </row>
    <row r="6108" spans="1:13" x14ac:dyDescent="0.2">
      <c r="A6108">
        <v>6680206</v>
      </c>
      <c r="B6108" t="s">
        <v>13408</v>
      </c>
      <c r="C6108" t="s">
        <v>17244</v>
      </c>
      <c r="D6108" t="s">
        <v>17327</v>
      </c>
      <c r="E6108" t="s">
        <v>13410</v>
      </c>
      <c r="F6108" t="s">
        <v>6263</v>
      </c>
      <c r="G6108" t="s">
        <v>17328</v>
      </c>
      <c r="H6108">
        <v>0</v>
      </c>
      <c r="I6108">
        <v>0</v>
      </c>
      <c r="J6108">
        <v>0</v>
      </c>
      <c r="K6108">
        <v>0</v>
      </c>
      <c r="L6108">
        <v>0</v>
      </c>
      <c r="M6108">
        <v>0</v>
      </c>
    </row>
    <row r="6109" spans="1:13" x14ac:dyDescent="0.2">
      <c r="A6109">
        <v>6680263</v>
      </c>
      <c r="B6109" t="s">
        <v>13408</v>
      </c>
      <c r="C6109" t="s">
        <v>17244</v>
      </c>
      <c r="D6109" t="s">
        <v>17329</v>
      </c>
      <c r="E6109" t="s">
        <v>13410</v>
      </c>
      <c r="F6109" t="s">
        <v>6263</v>
      </c>
      <c r="G6109" t="s">
        <v>17330</v>
      </c>
      <c r="H6109">
        <v>0</v>
      </c>
      <c r="I6109">
        <v>0</v>
      </c>
      <c r="J6109">
        <v>0</v>
      </c>
      <c r="K6109">
        <v>0</v>
      </c>
      <c r="L6109">
        <v>0</v>
      </c>
      <c r="M6109">
        <v>0</v>
      </c>
    </row>
    <row r="6110" spans="1:13" x14ac:dyDescent="0.2">
      <c r="A6110">
        <v>6680265</v>
      </c>
      <c r="B6110" t="s">
        <v>13408</v>
      </c>
      <c r="C6110" t="s">
        <v>17244</v>
      </c>
      <c r="D6110" t="s">
        <v>17331</v>
      </c>
      <c r="E6110" t="s">
        <v>13410</v>
      </c>
      <c r="F6110" t="s">
        <v>6263</v>
      </c>
      <c r="G6110" t="s">
        <v>17332</v>
      </c>
      <c r="H6110">
        <v>0</v>
      </c>
      <c r="I6110">
        <v>0</v>
      </c>
      <c r="J6110">
        <v>0</v>
      </c>
      <c r="K6110">
        <v>0</v>
      </c>
      <c r="L6110">
        <v>0</v>
      </c>
      <c r="M6110">
        <v>0</v>
      </c>
    </row>
    <row r="6111" spans="1:13" x14ac:dyDescent="0.2">
      <c r="A6111">
        <v>6680262</v>
      </c>
      <c r="B6111" t="s">
        <v>13408</v>
      </c>
      <c r="C6111" t="s">
        <v>17244</v>
      </c>
      <c r="D6111" t="s">
        <v>17333</v>
      </c>
      <c r="E6111" t="s">
        <v>13410</v>
      </c>
      <c r="F6111" t="s">
        <v>6263</v>
      </c>
      <c r="G6111" t="s">
        <v>17334</v>
      </c>
      <c r="H6111">
        <v>0</v>
      </c>
      <c r="I6111">
        <v>0</v>
      </c>
      <c r="J6111">
        <v>0</v>
      </c>
      <c r="K6111">
        <v>0</v>
      </c>
      <c r="L6111">
        <v>0</v>
      </c>
      <c r="M6111">
        <v>0</v>
      </c>
    </row>
    <row r="6112" spans="1:13" x14ac:dyDescent="0.2">
      <c r="A6112">
        <v>6680224</v>
      </c>
      <c r="B6112" t="s">
        <v>13408</v>
      </c>
      <c r="C6112" t="s">
        <v>17244</v>
      </c>
      <c r="D6112" t="s">
        <v>17335</v>
      </c>
      <c r="E6112" t="s">
        <v>13410</v>
      </c>
      <c r="F6112" t="s">
        <v>6263</v>
      </c>
      <c r="G6112" t="s">
        <v>17336</v>
      </c>
      <c r="H6112">
        <v>0</v>
      </c>
      <c r="I6112">
        <v>0</v>
      </c>
      <c r="J6112">
        <v>0</v>
      </c>
      <c r="K6112">
        <v>0</v>
      </c>
      <c r="L6112">
        <v>0</v>
      </c>
      <c r="M6112">
        <v>0</v>
      </c>
    </row>
    <row r="6113" spans="1:13" x14ac:dyDescent="0.2">
      <c r="A6113">
        <v>6680221</v>
      </c>
      <c r="B6113" t="s">
        <v>13408</v>
      </c>
      <c r="C6113" t="s">
        <v>17244</v>
      </c>
      <c r="D6113" t="s">
        <v>17337</v>
      </c>
      <c r="E6113" t="s">
        <v>13410</v>
      </c>
      <c r="F6113" t="s">
        <v>6263</v>
      </c>
      <c r="G6113" t="s">
        <v>17338</v>
      </c>
      <c r="H6113">
        <v>0</v>
      </c>
      <c r="I6113">
        <v>0</v>
      </c>
      <c r="J6113">
        <v>0</v>
      </c>
      <c r="K6113">
        <v>0</v>
      </c>
      <c r="L6113">
        <v>0</v>
      </c>
      <c r="M6113">
        <v>0</v>
      </c>
    </row>
    <row r="6114" spans="1:13" x14ac:dyDescent="0.2">
      <c r="A6114">
        <v>6680236</v>
      </c>
      <c r="B6114" t="s">
        <v>13408</v>
      </c>
      <c r="C6114" t="s">
        <v>17244</v>
      </c>
      <c r="D6114" t="s">
        <v>17339</v>
      </c>
      <c r="E6114" t="s">
        <v>13410</v>
      </c>
      <c r="F6114" t="s">
        <v>6263</v>
      </c>
      <c r="G6114" t="s">
        <v>17340</v>
      </c>
      <c r="H6114">
        <v>0</v>
      </c>
      <c r="I6114">
        <v>0</v>
      </c>
      <c r="J6114">
        <v>0</v>
      </c>
      <c r="K6114">
        <v>0</v>
      </c>
      <c r="L6114">
        <v>0</v>
      </c>
      <c r="M6114">
        <v>0</v>
      </c>
    </row>
    <row r="6115" spans="1:13" x14ac:dyDescent="0.2">
      <c r="A6115">
        <v>6680277</v>
      </c>
      <c r="B6115" t="s">
        <v>13408</v>
      </c>
      <c r="C6115" t="s">
        <v>17244</v>
      </c>
      <c r="D6115" t="s">
        <v>17341</v>
      </c>
      <c r="E6115" t="s">
        <v>13410</v>
      </c>
      <c r="F6115" t="s">
        <v>6263</v>
      </c>
      <c r="G6115" t="s">
        <v>17342</v>
      </c>
      <c r="H6115">
        <v>0</v>
      </c>
      <c r="I6115">
        <v>0</v>
      </c>
      <c r="J6115">
        <v>0</v>
      </c>
      <c r="K6115">
        <v>0</v>
      </c>
      <c r="L6115">
        <v>0</v>
      </c>
      <c r="M6115">
        <v>0</v>
      </c>
    </row>
    <row r="6116" spans="1:13" x14ac:dyDescent="0.2">
      <c r="A6116">
        <v>6680278</v>
      </c>
      <c r="B6116" t="s">
        <v>13408</v>
      </c>
      <c r="C6116" t="s">
        <v>17244</v>
      </c>
      <c r="D6116" t="s">
        <v>17343</v>
      </c>
      <c r="E6116" t="s">
        <v>13410</v>
      </c>
      <c r="F6116" t="s">
        <v>6263</v>
      </c>
      <c r="G6116" t="s">
        <v>17344</v>
      </c>
      <c r="H6116">
        <v>0</v>
      </c>
      <c r="I6116">
        <v>0</v>
      </c>
      <c r="J6116">
        <v>0</v>
      </c>
      <c r="K6116">
        <v>0</v>
      </c>
      <c r="L6116">
        <v>0</v>
      </c>
      <c r="M6116">
        <v>0</v>
      </c>
    </row>
    <row r="6117" spans="1:13" x14ac:dyDescent="0.2">
      <c r="A6117">
        <v>6680204</v>
      </c>
      <c r="B6117" t="s">
        <v>13408</v>
      </c>
      <c r="C6117" t="s">
        <v>17244</v>
      </c>
      <c r="D6117" t="s">
        <v>17345</v>
      </c>
      <c r="E6117" t="s">
        <v>13410</v>
      </c>
      <c r="F6117" t="s">
        <v>6263</v>
      </c>
      <c r="G6117" t="s">
        <v>17346</v>
      </c>
      <c r="H6117">
        <v>0</v>
      </c>
      <c r="I6117">
        <v>0</v>
      </c>
      <c r="J6117">
        <v>0</v>
      </c>
      <c r="K6117">
        <v>0</v>
      </c>
      <c r="L6117">
        <v>0</v>
      </c>
      <c r="M6117">
        <v>0</v>
      </c>
    </row>
    <row r="6118" spans="1:13" x14ac:dyDescent="0.2">
      <c r="A6118">
        <v>6680274</v>
      </c>
      <c r="B6118" t="s">
        <v>13408</v>
      </c>
      <c r="C6118" t="s">
        <v>17244</v>
      </c>
      <c r="D6118" t="s">
        <v>17347</v>
      </c>
      <c r="E6118" t="s">
        <v>13410</v>
      </c>
      <c r="F6118" t="s">
        <v>6263</v>
      </c>
      <c r="G6118" t="s">
        <v>17348</v>
      </c>
      <c r="H6118">
        <v>0</v>
      </c>
      <c r="I6118">
        <v>0</v>
      </c>
      <c r="J6118">
        <v>0</v>
      </c>
      <c r="K6118">
        <v>0</v>
      </c>
      <c r="L6118">
        <v>0</v>
      </c>
      <c r="M6118">
        <v>0</v>
      </c>
    </row>
    <row r="6119" spans="1:13" x14ac:dyDescent="0.2">
      <c r="A6119">
        <v>6680276</v>
      </c>
      <c r="B6119" t="s">
        <v>13408</v>
      </c>
      <c r="C6119" t="s">
        <v>17244</v>
      </c>
      <c r="D6119" t="s">
        <v>17349</v>
      </c>
      <c r="E6119" t="s">
        <v>13410</v>
      </c>
      <c r="F6119" t="s">
        <v>6263</v>
      </c>
      <c r="G6119" t="s">
        <v>17350</v>
      </c>
      <c r="H6119">
        <v>0</v>
      </c>
      <c r="I6119">
        <v>0</v>
      </c>
      <c r="J6119">
        <v>0</v>
      </c>
      <c r="K6119">
        <v>0</v>
      </c>
      <c r="L6119">
        <v>0</v>
      </c>
      <c r="M6119">
        <v>0</v>
      </c>
    </row>
    <row r="6120" spans="1:13" x14ac:dyDescent="0.2">
      <c r="A6120">
        <v>6680225</v>
      </c>
      <c r="B6120" t="s">
        <v>13408</v>
      </c>
      <c r="C6120" t="s">
        <v>17244</v>
      </c>
      <c r="D6120" t="s">
        <v>17351</v>
      </c>
      <c r="E6120" t="s">
        <v>13410</v>
      </c>
      <c r="F6120" t="s">
        <v>6263</v>
      </c>
      <c r="G6120" t="s">
        <v>17352</v>
      </c>
      <c r="H6120">
        <v>0</v>
      </c>
      <c r="I6120">
        <v>0</v>
      </c>
      <c r="J6120">
        <v>0</v>
      </c>
      <c r="K6120">
        <v>0</v>
      </c>
      <c r="L6120">
        <v>0</v>
      </c>
      <c r="M6120">
        <v>0</v>
      </c>
    </row>
    <row r="6121" spans="1:13" x14ac:dyDescent="0.2">
      <c r="A6121">
        <v>6680208</v>
      </c>
      <c r="B6121" t="s">
        <v>13408</v>
      </c>
      <c r="C6121" t="s">
        <v>17244</v>
      </c>
      <c r="D6121" t="s">
        <v>17353</v>
      </c>
      <c r="E6121" t="s">
        <v>13410</v>
      </c>
      <c r="F6121" t="s">
        <v>6263</v>
      </c>
      <c r="G6121" t="s">
        <v>17354</v>
      </c>
      <c r="H6121">
        <v>0</v>
      </c>
      <c r="I6121">
        <v>0</v>
      </c>
      <c r="J6121">
        <v>0</v>
      </c>
      <c r="K6121">
        <v>0</v>
      </c>
      <c r="L6121">
        <v>0</v>
      </c>
      <c r="M6121">
        <v>0</v>
      </c>
    </row>
    <row r="6122" spans="1:13" x14ac:dyDescent="0.2">
      <c r="A6122">
        <v>6680234</v>
      </c>
      <c r="B6122" t="s">
        <v>13408</v>
      </c>
      <c r="C6122" t="s">
        <v>17244</v>
      </c>
      <c r="D6122" t="s">
        <v>17355</v>
      </c>
      <c r="E6122" t="s">
        <v>13410</v>
      </c>
      <c r="F6122" t="s">
        <v>6263</v>
      </c>
      <c r="G6122" t="s">
        <v>17356</v>
      </c>
      <c r="H6122">
        <v>0</v>
      </c>
      <c r="I6122">
        <v>0</v>
      </c>
      <c r="J6122">
        <v>0</v>
      </c>
      <c r="K6122">
        <v>0</v>
      </c>
      <c r="L6122">
        <v>0</v>
      </c>
      <c r="M6122">
        <v>0</v>
      </c>
    </row>
    <row r="6123" spans="1:13" x14ac:dyDescent="0.2">
      <c r="A6123">
        <v>6680245</v>
      </c>
      <c r="B6123" t="s">
        <v>13408</v>
      </c>
      <c r="C6123" t="s">
        <v>17244</v>
      </c>
      <c r="D6123" t="s">
        <v>17357</v>
      </c>
      <c r="E6123" t="s">
        <v>13410</v>
      </c>
      <c r="F6123" t="s">
        <v>6263</v>
      </c>
      <c r="G6123" t="s">
        <v>17358</v>
      </c>
      <c r="H6123">
        <v>0</v>
      </c>
      <c r="I6123">
        <v>0</v>
      </c>
      <c r="J6123">
        <v>0</v>
      </c>
      <c r="K6123">
        <v>0</v>
      </c>
      <c r="L6123">
        <v>0</v>
      </c>
      <c r="M6123">
        <v>0</v>
      </c>
    </row>
    <row r="6124" spans="1:13" x14ac:dyDescent="0.2">
      <c r="A6124">
        <v>6680232</v>
      </c>
      <c r="B6124" t="s">
        <v>13408</v>
      </c>
      <c r="C6124" t="s">
        <v>17244</v>
      </c>
      <c r="D6124" t="s">
        <v>17359</v>
      </c>
      <c r="E6124" t="s">
        <v>13410</v>
      </c>
      <c r="F6124" t="s">
        <v>6263</v>
      </c>
      <c r="G6124" t="s">
        <v>17360</v>
      </c>
      <c r="H6124">
        <v>0</v>
      </c>
      <c r="I6124">
        <v>0</v>
      </c>
      <c r="J6124">
        <v>0</v>
      </c>
      <c r="K6124">
        <v>0</v>
      </c>
      <c r="L6124">
        <v>0</v>
      </c>
      <c r="M6124">
        <v>0</v>
      </c>
    </row>
    <row r="6125" spans="1:13" x14ac:dyDescent="0.2">
      <c r="A6125">
        <v>6680253</v>
      </c>
      <c r="B6125" t="s">
        <v>13408</v>
      </c>
      <c r="C6125" t="s">
        <v>17244</v>
      </c>
      <c r="D6125" t="s">
        <v>17361</v>
      </c>
      <c r="E6125" t="s">
        <v>13410</v>
      </c>
      <c r="F6125" t="s">
        <v>6263</v>
      </c>
      <c r="G6125" t="s">
        <v>17362</v>
      </c>
      <c r="H6125">
        <v>0</v>
      </c>
      <c r="I6125">
        <v>0</v>
      </c>
      <c r="J6125">
        <v>0</v>
      </c>
      <c r="K6125">
        <v>0</v>
      </c>
      <c r="L6125">
        <v>0</v>
      </c>
      <c r="M6125">
        <v>0</v>
      </c>
    </row>
    <row r="6126" spans="1:13" x14ac:dyDescent="0.2">
      <c r="A6126">
        <v>6680252</v>
      </c>
      <c r="B6126" t="s">
        <v>13408</v>
      </c>
      <c r="C6126" t="s">
        <v>17244</v>
      </c>
      <c r="D6126" t="s">
        <v>17363</v>
      </c>
      <c r="E6126" t="s">
        <v>13410</v>
      </c>
      <c r="F6126" t="s">
        <v>6263</v>
      </c>
      <c r="G6126" t="s">
        <v>17364</v>
      </c>
      <c r="H6126">
        <v>0</v>
      </c>
      <c r="I6126">
        <v>0</v>
      </c>
      <c r="J6126">
        <v>0</v>
      </c>
      <c r="K6126">
        <v>0</v>
      </c>
      <c r="L6126">
        <v>0</v>
      </c>
      <c r="M6126">
        <v>0</v>
      </c>
    </row>
    <row r="6127" spans="1:13" x14ac:dyDescent="0.2">
      <c r="A6127">
        <v>6680021</v>
      </c>
      <c r="B6127" t="s">
        <v>13408</v>
      </c>
      <c r="C6127" t="s">
        <v>17244</v>
      </c>
      <c r="D6127" t="s">
        <v>9408</v>
      </c>
      <c r="E6127" t="s">
        <v>13410</v>
      </c>
      <c r="F6127" t="s">
        <v>6263</v>
      </c>
      <c r="G6127" t="s">
        <v>9409</v>
      </c>
      <c r="H6127">
        <v>0</v>
      </c>
      <c r="I6127">
        <v>0</v>
      </c>
      <c r="J6127">
        <v>0</v>
      </c>
      <c r="K6127">
        <v>0</v>
      </c>
      <c r="L6127">
        <v>0</v>
      </c>
      <c r="M6127">
        <v>0</v>
      </c>
    </row>
    <row r="6128" spans="1:13" x14ac:dyDescent="0.2">
      <c r="A6128">
        <v>6680821</v>
      </c>
      <c r="B6128" t="s">
        <v>13408</v>
      </c>
      <c r="C6128" t="s">
        <v>17244</v>
      </c>
      <c r="D6128" t="s">
        <v>17365</v>
      </c>
      <c r="E6128" t="s">
        <v>13410</v>
      </c>
      <c r="F6128" t="s">
        <v>6263</v>
      </c>
      <c r="G6128" t="s">
        <v>17366</v>
      </c>
      <c r="H6128">
        <v>0</v>
      </c>
      <c r="I6128">
        <v>0</v>
      </c>
      <c r="J6128">
        <v>0</v>
      </c>
      <c r="K6128">
        <v>0</v>
      </c>
      <c r="L6128">
        <v>0</v>
      </c>
      <c r="M6128">
        <v>0</v>
      </c>
    </row>
    <row r="6129" spans="1:13" x14ac:dyDescent="0.2">
      <c r="A6129">
        <v>6680851</v>
      </c>
      <c r="B6129" t="s">
        <v>13408</v>
      </c>
      <c r="C6129" t="s">
        <v>17244</v>
      </c>
      <c r="D6129" t="s">
        <v>17367</v>
      </c>
      <c r="E6129" t="s">
        <v>13410</v>
      </c>
      <c r="F6129" t="s">
        <v>6263</v>
      </c>
      <c r="G6129" t="s">
        <v>17368</v>
      </c>
      <c r="H6129">
        <v>0</v>
      </c>
      <c r="I6129">
        <v>0</v>
      </c>
      <c r="J6129">
        <v>0</v>
      </c>
      <c r="K6129">
        <v>0</v>
      </c>
      <c r="L6129">
        <v>0</v>
      </c>
      <c r="M6129">
        <v>0</v>
      </c>
    </row>
    <row r="6130" spans="1:13" x14ac:dyDescent="0.2">
      <c r="A6130">
        <v>6680081</v>
      </c>
      <c r="B6130" t="s">
        <v>13408</v>
      </c>
      <c r="C6130" t="s">
        <v>17244</v>
      </c>
      <c r="D6130" t="s">
        <v>17369</v>
      </c>
      <c r="E6130" t="s">
        <v>13410</v>
      </c>
      <c r="F6130" t="s">
        <v>6263</v>
      </c>
      <c r="G6130" t="s">
        <v>17370</v>
      </c>
      <c r="H6130">
        <v>0</v>
      </c>
      <c r="I6130">
        <v>0</v>
      </c>
      <c r="J6130">
        <v>0</v>
      </c>
      <c r="K6130">
        <v>0</v>
      </c>
      <c r="L6130">
        <v>0</v>
      </c>
      <c r="M6130">
        <v>0</v>
      </c>
    </row>
    <row r="6131" spans="1:13" x14ac:dyDescent="0.2">
      <c r="A6131">
        <v>6680002</v>
      </c>
      <c r="B6131" t="s">
        <v>13408</v>
      </c>
      <c r="C6131" t="s">
        <v>17244</v>
      </c>
      <c r="D6131" t="s">
        <v>17371</v>
      </c>
      <c r="E6131" t="s">
        <v>13410</v>
      </c>
      <c r="F6131" t="s">
        <v>6263</v>
      </c>
      <c r="G6131" t="s">
        <v>17372</v>
      </c>
      <c r="H6131">
        <v>0</v>
      </c>
      <c r="I6131">
        <v>0</v>
      </c>
      <c r="J6131">
        <v>0</v>
      </c>
      <c r="K6131">
        <v>0</v>
      </c>
      <c r="L6131">
        <v>0</v>
      </c>
      <c r="M6131">
        <v>0</v>
      </c>
    </row>
    <row r="6132" spans="1:13" x14ac:dyDescent="0.2">
      <c r="A6132">
        <v>6680071</v>
      </c>
      <c r="B6132" t="s">
        <v>13408</v>
      </c>
      <c r="C6132" t="s">
        <v>17244</v>
      </c>
      <c r="D6132" t="s">
        <v>17373</v>
      </c>
      <c r="E6132" t="s">
        <v>13410</v>
      </c>
      <c r="F6132" t="s">
        <v>6263</v>
      </c>
      <c r="G6132" t="s">
        <v>17374</v>
      </c>
      <c r="H6132">
        <v>0</v>
      </c>
      <c r="I6132">
        <v>0</v>
      </c>
      <c r="J6132">
        <v>0</v>
      </c>
      <c r="K6132">
        <v>0</v>
      </c>
      <c r="L6132">
        <v>0</v>
      </c>
      <c r="M6132">
        <v>0</v>
      </c>
    </row>
    <row r="6133" spans="1:13" x14ac:dyDescent="0.2">
      <c r="A6133">
        <v>6680852</v>
      </c>
      <c r="B6133" t="s">
        <v>13408</v>
      </c>
      <c r="C6133" t="s">
        <v>17244</v>
      </c>
      <c r="D6133" t="s">
        <v>17375</v>
      </c>
      <c r="E6133" t="s">
        <v>13410</v>
      </c>
      <c r="F6133" t="s">
        <v>6263</v>
      </c>
      <c r="G6133" t="s">
        <v>17376</v>
      </c>
      <c r="H6133">
        <v>0</v>
      </c>
      <c r="I6133">
        <v>0</v>
      </c>
      <c r="J6133">
        <v>0</v>
      </c>
      <c r="K6133">
        <v>0</v>
      </c>
      <c r="L6133">
        <v>0</v>
      </c>
      <c r="M6133">
        <v>0</v>
      </c>
    </row>
    <row r="6134" spans="1:13" x14ac:dyDescent="0.2">
      <c r="A6134">
        <v>6680041</v>
      </c>
      <c r="B6134" t="s">
        <v>13408</v>
      </c>
      <c r="C6134" t="s">
        <v>17244</v>
      </c>
      <c r="D6134" t="s">
        <v>17377</v>
      </c>
      <c r="E6134" t="s">
        <v>13410</v>
      </c>
      <c r="F6134" t="s">
        <v>6263</v>
      </c>
      <c r="G6134" t="s">
        <v>17378</v>
      </c>
      <c r="H6134">
        <v>0</v>
      </c>
      <c r="I6134">
        <v>0</v>
      </c>
      <c r="J6134">
        <v>0</v>
      </c>
      <c r="K6134">
        <v>0</v>
      </c>
      <c r="L6134">
        <v>0</v>
      </c>
      <c r="M6134">
        <v>0</v>
      </c>
    </row>
    <row r="6135" spans="1:13" x14ac:dyDescent="0.2">
      <c r="A6135">
        <v>6680861</v>
      </c>
      <c r="B6135" t="s">
        <v>13408</v>
      </c>
      <c r="C6135" t="s">
        <v>17244</v>
      </c>
      <c r="D6135" t="s">
        <v>17379</v>
      </c>
      <c r="E6135" t="s">
        <v>13410</v>
      </c>
      <c r="F6135" t="s">
        <v>6263</v>
      </c>
      <c r="G6135" t="s">
        <v>17380</v>
      </c>
      <c r="H6135">
        <v>0</v>
      </c>
      <c r="I6135">
        <v>0</v>
      </c>
      <c r="J6135">
        <v>0</v>
      </c>
      <c r="K6135">
        <v>0</v>
      </c>
      <c r="L6135">
        <v>0</v>
      </c>
      <c r="M6135">
        <v>0</v>
      </c>
    </row>
    <row r="6136" spans="1:13" x14ac:dyDescent="0.2">
      <c r="A6136">
        <v>6680072</v>
      </c>
      <c r="B6136" t="s">
        <v>13408</v>
      </c>
      <c r="C6136" t="s">
        <v>17244</v>
      </c>
      <c r="D6136" t="s">
        <v>17381</v>
      </c>
      <c r="E6136" t="s">
        <v>13410</v>
      </c>
      <c r="F6136" t="s">
        <v>6263</v>
      </c>
      <c r="G6136" t="s">
        <v>17382</v>
      </c>
      <c r="H6136">
        <v>0</v>
      </c>
      <c r="I6136">
        <v>0</v>
      </c>
      <c r="J6136">
        <v>0</v>
      </c>
      <c r="K6136">
        <v>0</v>
      </c>
      <c r="L6136">
        <v>0</v>
      </c>
      <c r="M6136">
        <v>0</v>
      </c>
    </row>
    <row r="6137" spans="1:13" x14ac:dyDescent="0.2">
      <c r="A6137">
        <v>6680031</v>
      </c>
      <c r="B6137" t="s">
        <v>13408</v>
      </c>
      <c r="C6137" t="s">
        <v>17244</v>
      </c>
      <c r="D6137" t="s">
        <v>17383</v>
      </c>
      <c r="E6137" t="s">
        <v>13410</v>
      </c>
      <c r="F6137" t="s">
        <v>6263</v>
      </c>
      <c r="G6137" t="s">
        <v>8956</v>
      </c>
      <c r="H6137">
        <v>0</v>
      </c>
      <c r="I6137">
        <v>0</v>
      </c>
      <c r="J6137">
        <v>0</v>
      </c>
      <c r="K6137">
        <v>0</v>
      </c>
      <c r="L6137">
        <v>0</v>
      </c>
      <c r="M6137">
        <v>0</v>
      </c>
    </row>
    <row r="6138" spans="1:13" x14ac:dyDescent="0.2">
      <c r="A6138">
        <v>6680822</v>
      </c>
      <c r="B6138" t="s">
        <v>13408</v>
      </c>
      <c r="C6138" t="s">
        <v>17244</v>
      </c>
      <c r="D6138" t="s">
        <v>17384</v>
      </c>
      <c r="E6138" t="s">
        <v>13410</v>
      </c>
      <c r="F6138" t="s">
        <v>6263</v>
      </c>
      <c r="G6138" t="s">
        <v>17385</v>
      </c>
      <c r="H6138">
        <v>0</v>
      </c>
      <c r="I6138">
        <v>0</v>
      </c>
      <c r="J6138">
        <v>0</v>
      </c>
      <c r="K6138">
        <v>0</v>
      </c>
      <c r="L6138">
        <v>0</v>
      </c>
      <c r="M6138">
        <v>0</v>
      </c>
    </row>
    <row r="6139" spans="1:13" x14ac:dyDescent="0.2">
      <c r="A6139">
        <v>6696123</v>
      </c>
      <c r="B6139" t="s">
        <v>13408</v>
      </c>
      <c r="C6139" t="s">
        <v>17244</v>
      </c>
      <c r="D6139" t="s">
        <v>17386</v>
      </c>
      <c r="E6139" t="s">
        <v>13410</v>
      </c>
      <c r="F6139" t="s">
        <v>6263</v>
      </c>
      <c r="G6139" t="s">
        <v>17387</v>
      </c>
      <c r="H6139">
        <v>0</v>
      </c>
      <c r="I6139">
        <v>0</v>
      </c>
      <c r="J6139">
        <v>0</v>
      </c>
      <c r="K6139">
        <v>0</v>
      </c>
      <c r="L6139">
        <v>0</v>
      </c>
      <c r="M6139">
        <v>0</v>
      </c>
    </row>
    <row r="6140" spans="1:13" x14ac:dyDescent="0.2">
      <c r="A6140">
        <v>6680022</v>
      </c>
      <c r="B6140" t="s">
        <v>13408</v>
      </c>
      <c r="C6140" t="s">
        <v>17244</v>
      </c>
      <c r="D6140" t="s">
        <v>17388</v>
      </c>
      <c r="E6140" t="s">
        <v>13410</v>
      </c>
      <c r="F6140" t="s">
        <v>6263</v>
      </c>
      <c r="G6140" t="s">
        <v>17389</v>
      </c>
      <c r="H6140">
        <v>0</v>
      </c>
      <c r="I6140">
        <v>0</v>
      </c>
      <c r="J6140">
        <v>0</v>
      </c>
      <c r="K6140">
        <v>0</v>
      </c>
      <c r="L6140">
        <v>0</v>
      </c>
      <c r="M6140">
        <v>0</v>
      </c>
    </row>
    <row r="6141" spans="1:13" x14ac:dyDescent="0.2">
      <c r="A6141">
        <v>6680871</v>
      </c>
      <c r="B6141" t="s">
        <v>13408</v>
      </c>
      <c r="C6141" t="s">
        <v>17244</v>
      </c>
      <c r="D6141" t="s">
        <v>17390</v>
      </c>
      <c r="E6141" t="s">
        <v>13410</v>
      </c>
      <c r="F6141" t="s">
        <v>6263</v>
      </c>
      <c r="G6141" t="s">
        <v>9724</v>
      </c>
      <c r="H6141">
        <v>0</v>
      </c>
      <c r="I6141">
        <v>0</v>
      </c>
      <c r="J6141">
        <v>0</v>
      </c>
      <c r="K6141">
        <v>0</v>
      </c>
      <c r="L6141">
        <v>0</v>
      </c>
      <c r="M6141">
        <v>0</v>
      </c>
    </row>
    <row r="6142" spans="1:13" x14ac:dyDescent="0.2">
      <c r="A6142">
        <v>6680862</v>
      </c>
      <c r="B6142" t="s">
        <v>13408</v>
      </c>
      <c r="C6142" t="s">
        <v>17244</v>
      </c>
      <c r="D6142" t="s">
        <v>17391</v>
      </c>
      <c r="E6142" t="s">
        <v>13410</v>
      </c>
      <c r="F6142" t="s">
        <v>6263</v>
      </c>
      <c r="G6142" t="s">
        <v>17392</v>
      </c>
      <c r="H6142">
        <v>0</v>
      </c>
      <c r="I6142">
        <v>0</v>
      </c>
      <c r="J6142">
        <v>0</v>
      </c>
      <c r="K6142">
        <v>0</v>
      </c>
      <c r="L6142">
        <v>0</v>
      </c>
      <c r="M6142">
        <v>0</v>
      </c>
    </row>
    <row r="6143" spans="1:13" x14ac:dyDescent="0.2">
      <c r="A6143">
        <v>6680023</v>
      </c>
      <c r="B6143" t="s">
        <v>13408</v>
      </c>
      <c r="C6143" t="s">
        <v>17244</v>
      </c>
      <c r="D6143" t="s">
        <v>17393</v>
      </c>
      <c r="E6143" t="s">
        <v>13410</v>
      </c>
      <c r="F6143" t="s">
        <v>6263</v>
      </c>
      <c r="G6143" t="s">
        <v>17394</v>
      </c>
      <c r="H6143">
        <v>0</v>
      </c>
      <c r="I6143">
        <v>0</v>
      </c>
      <c r="J6143">
        <v>0</v>
      </c>
      <c r="K6143">
        <v>0</v>
      </c>
      <c r="L6143">
        <v>0</v>
      </c>
      <c r="M6143">
        <v>0</v>
      </c>
    </row>
    <row r="6144" spans="1:13" x14ac:dyDescent="0.2">
      <c r="A6144">
        <v>6680811</v>
      </c>
      <c r="B6144" t="s">
        <v>13408</v>
      </c>
      <c r="C6144" t="s">
        <v>17244</v>
      </c>
      <c r="D6144" t="s">
        <v>17395</v>
      </c>
      <c r="E6144" t="s">
        <v>13410</v>
      </c>
      <c r="F6144" t="s">
        <v>6263</v>
      </c>
      <c r="G6144" t="s">
        <v>17396</v>
      </c>
      <c r="H6144">
        <v>0</v>
      </c>
      <c r="I6144">
        <v>0</v>
      </c>
      <c r="J6144">
        <v>0</v>
      </c>
      <c r="K6144">
        <v>0</v>
      </c>
      <c r="L6144">
        <v>0</v>
      </c>
      <c r="M6144">
        <v>0</v>
      </c>
    </row>
    <row r="6145" spans="1:13" x14ac:dyDescent="0.2">
      <c r="A6145">
        <v>6680011</v>
      </c>
      <c r="B6145" t="s">
        <v>13408</v>
      </c>
      <c r="C6145" t="s">
        <v>17244</v>
      </c>
      <c r="D6145" t="s">
        <v>17397</v>
      </c>
      <c r="E6145" t="s">
        <v>13410</v>
      </c>
      <c r="F6145" t="s">
        <v>6263</v>
      </c>
      <c r="G6145" t="s">
        <v>17398</v>
      </c>
      <c r="H6145">
        <v>0</v>
      </c>
      <c r="I6145">
        <v>0</v>
      </c>
      <c r="J6145">
        <v>0</v>
      </c>
      <c r="K6145">
        <v>0</v>
      </c>
      <c r="L6145">
        <v>0</v>
      </c>
      <c r="M6145">
        <v>0</v>
      </c>
    </row>
    <row r="6146" spans="1:13" x14ac:dyDescent="0.2">
      <c r="A6146">
        <v>6680061</v>
      </c>
      <c r="B6146" t="s">
        <v>13408</v>
      </c>
      <c r="C6146" t="s">
        <v>17244</v>
      </c>
      <c r="D6146" t="s">
        <v>17399</v>
      </c>
      <c r="E6146" t="s">
        <v>13410</v>
      </c>
      <c r="F6146" t="s">
        <v>6263</v>
      </c>
      <c r="G6146" t="s">
        <v>17400</v>
      </c>
      <c r="H6146">
        <v>0</v>
      </c>
      <c r="I6146">
        <v>0</v>
      </c>
      <c r="J6146">
        <v>0</v>
      </c>
      <c r="K6146">
        <v>0</v>
      </c>
      <c r="L6146">
        <v>0</v>
      </c>
      <c r="M6146">
        <v>0</v>
      </c>
    </row>
    <row r="6147" spans="1:13" x14ac:dyDescent="0.2">
      <c r="A6147">
        <v>6680863</v>
      </c>
      <c r="B6147" t="s">
        <v>13408</v>
      </c>
      <c r="C6147" t="s">
        <v>17244</v>
      </c>
      <c r="D6147" t="s">
        <v>17401</v>
      </c>
      <c r="E6147" t="s">
        <v>13410</v>
      </c>
      <c r="F6147" t="s">
        <v>6263</v>
      </c>
      <c r="G6147" t="s">
        <v>17402</v>
      </c>
      <c r="H6147">
        <v>0</v>
      </c>
      <c r="I6147">
        <v>0</v>
      </c>
      <c r="J6147">
        <v>0</v>
      </c>
      <c r="K6147">
        <v>0</v>
      </c>
      <c r="L6147">
        <v>0</v>
      </c>
      <c r="M6147">
        <v>0</v>
      </c>
    </row>
    <row r="6148" spans="1:13" x14ac:dyDescent="0.2">
      <c r="A6148">
        <v>6680831</v>
      </c>
      <c r="B6148" t="s">
        <v>13408</v>
      </c>
      <c r="C6148" t="s">
        <v>17244</v>
      </c>
      <c r="D6148" t="s">
        <v>17403</v>
      </c>
      <c r="E6148" t="s">
        <v>13410</v>
      </c>
      <c r="F6148" t="s">
        <v>6263</v>
      </c>
      <c r="G6148" t="s">
        <v>17404</v>
      </c>
      <c r="H6148">
        <v>0</v>
      </c>
      <c r="I6148">
        <v>0</v>
      </c>
      <c r="J6148">
        <v>0</v>
      </c>
      <c r="K6148">
        <v>0</v>
      </c>
      <c r="L6148">
        <v>0</v>
      </c>
      <c r="M6148">
        <v>0</v>
      </c>
    </row>
    <row r="6149" spans="1:13" x14ac:dyDescent="0.2">
      <c r="A6149">
        <v>6680841</v>
      </c>
      <c r="B6149" t="s">
        <v>13408</v>
      </c>
      <c r="C6149" t="s">
        <v>17244</v>
      </c>
      <c r="D6149" t="s">
        <v>17405</v>
      </c>
      <c r="E6149" t="s">
        <v>13410</v>
      </c>
      <c r="F6149" t="s">
        <v>6263</v>
      </c>
      <c r="G6149" t="s">
        <v>17406</v>
      </c>
      <c r="H6149">
        <v>0</v>
      </c>
      <c r="I6149">
        <v>0</v>
      </c>
      <c r="J6149">
        <v>0</v>
      </c>
      <c r="K6149">
        <v>0</v>
      </c>
      <c r="L6149">
        <v>0</v>
      </c>
      <c r="M6149">
        <v>0</v>
      </c>
    </row>
    <row r="6150" spans="1:13" x14ac:dyDescent="0.2">
      <c r="A6150">
        <v>6680864</v>
      </c>
      <c r="B6150" t="s">
        <v>13408</v>
      </c>
      <c r="C6150" t="s">
        <v>17244</v>
      </c>
      <c r="D6150" t="s">
        <v>17407</v>
      </c>
      <c r="E6150" t="s">
        <v>13410</v>
      </c>
      <c r="F6150" t="s">
        <v>6263</v>
      </c>
      <c r="G6150" t="s">
        <v>17408</v>
      </c>
      <c r="H6150">
        <v>0</v>
      </c>
      <c r="I6150">
        <v>0</v>
      </c>
      <c r="J6150">
        <v>0</v>
      </c>
      <c r="K6150">
        <v>0</v>
      </c>
      <c r="L6150">
        <v>0</v>
      </c>
      <c r="M6150">
        <v>0</v>
      </c>
    </row>
    <row r="6151" spans="1:13" x14ac:dyDescent="0.2">
      <c r="A6151">
        <v>6696103</v>
      </c>
      <c r="B6151" t="s">
        <v>13408</v>
      </c>
      <c r="C6151" t="s">
        <v>17244</v>
      </c>
      <c r="D6151" t="s">
        <v>17409</v>
      </c>
      <c r="E6151" t="s">
        <v>13410</v>
      </c>
      <c r="F6151" t="s">
        <v>6263</v>
      </c>
      <c r="G6151" t="s">
        <v>17410</v>
      </c>
      <c r="H6151">
        <v>0</v>
      </c>
      <c r="I6151">
        <v>0</v>
      </c>
      <c r="J6151">
        <v>0</v>
      </c>
      <c r="K6151">
        <v>0</v>
      </c>
      <c r="L6151">
        <v>0</v>
      </c>
      <c r="M6151">
        <v>0</v>
      </c>
    </row>
    <row r="6152" spans="1:13" x14ac:dyDescent="0.2">
      <c r="A6152">
        <v>6696116</v>
      </c>
      <c r="B6152" t="s">
        <v>13408</v>
      </c>
      <c r="C6152" t="s">
        <v>17244</v>
      </c>
      <c r="D6152" t="s">
        <v>17411</v>
      </c>
      <c r="E6152" t="s">
        <v>13410</v>
      </c>
      <c r="F6152" t="s">
        <v>6263</v>
      </c>
      <c r="G6152" t="s">
        <v>17412</v>
      </c>
      <c r="H6152">
        <v>0</v>
      </c>
      <c r="I6152">
        <v>0</v>
      </c>
      <c r="J6152">
        <v>0</v>
      </c>
      <c r="K6152">
        <v>0</v>
      </c>
      <c r="L6152">
        <v>0</v>
      </c>
      <c r="M6152">
        <v>0</v>
      </c>
    </row>
    <row r="6153" spans="1:13" x14ac:dyDescent="0.2">
      <c r="A6153">
        <v>6696115</v>
      </c>
      <c r="B6153" t="s">
        <v>13408</v>
      </c>
      <c r="C6153" t="s">
        <v>17244</v>
      </c>
      <c r="D6153" t="s">
        <v>17413</v>
      </c>
      <c r="E6153" t="s">
        <v>13410</v>
      </c>
      <c r="F6153" t="s">
        <v>6263</v>
      </c>
      <c r="G6153" t="s">
        <v>17414</v>
      </c>
      <c r="H6153">
        <v>0</v>
      </c>
      <c r="I6153">
        <v>0</v>
      </c>
      <c r="J6153">
        <v>0</v>
      </c>
      <c r="K6153">
        <v>0</v>
      </c>
      <c r="L6153">
        <v>0</v>
      </c>
      <c r="M6153">
        <v>0</v>
      </c>
    </row>
    <row r="6154" spans="1:13" x14ac:dyDescent="0.2">
      <c r="A6154">
        <v>6696111</v>
      </c>
      <c r="B6154" t="s">
        <v>13408</v>
      </c>
      <c r="C6154" t="s">
        <v>17244</v>
      </c>
      <c r="D6154" t="s">
        <v>17415</v>
      </c>
      <c r="E6154" t="s">
        <v>13410</v>
      </c>
      <c r="F6154" t="s">
        <v>6263</v>
      </c>
      <c r="G6154" t="s">
        <v>17416</v>
      </c>
      <c r="H6154">
        <v>0</v>
      </c>
      <c r="I6154">
        <v>0</v>
      </c>
      <c r="J6154">
        <v>0</v>
      </c>
      <c r="K6154">
        <v>0</v>
      </c>
      <c r="L6154">
        <v>0</v>
      </c>
      <c r="M6154">
        <v>0</v>
      </c>
    </row>
    <row r="6155" spans="1:13" x14ac:dyDescent="0.2">
      <c r="A6155">
        <v>6696114</v>
      </c>
      <c r="B6155" t="s">
        <v>13408</v>
      </c>
      <c r="C6155" t="s">
        <v>17244</v>
      </c>
      <c r="D6155" t="s">
        <v>17417</v>
      </c>
      <c r="E6155" t="s">
        <v>13410</v>
      </c>
      <c r="F6155" t="s">
        <v>6263</v>
      </c>
      <c r="G6155" t="s">
        <v>17418</v>
      </c>
      <c r="H6155">
        <v>0</v>
      </c>
      <c r="I6155">
        <v>0</v>
      </c>
      <c r="J6155">
        <v>0</v>
      </c>
      <c r="K6155">
        <v>0</v>
      </c>
      <c r="L6155">
        <v>0</v>
      </c>
      <c r="M6155">
        <v>0</v>
      </c>
    </row>
    <row r="6156" spans="1:13" x14ac:dyDescent="0.2">
      <c r="A6156">
        <v>6696112</v>
      </c>
      <c r="B6156" t="s">
        <v>13408</v>
      </c>
      <c r="C6156" t="s">
        <v>17244</v>
      </c>
      <c r="D6156" t="s">
        <v>17419</v>
      </c>
      <c r="E6156" t="s">
        <v>13410</v>
      </c>
      <c r="F6156" t="s">
        <v>6263</v>
      </c>
      <c r="G6156" t="s">
        <v>17420</v>
      </c>
      <c r="H6156">
        <v>0</v>
      </c>
      <c r="I6156">
        <v>0</v>
      </c>
      <c r="J6156">
        <v>0</v>
      </c>
      <c r="K6156">
        <v>0</v>
      </c>
      <c r="L6156">
        <v>0</v>
      </c>
      <c r="M6156">
        <v>0</v>
      </c>
    </row>
    <row r="6157" spans="1:13" x14ac:dyDescent="0.2">
      <c r="A6157">
        <v>6696113</v>
      </c>
      <c r="B6157" t="s">
        <v>13408</v>
      </c>
      <c r="C6157" t="s">
        <v>17244</v>
      </c>
      <c r="D6157" t="s">
        <v>17421</v>
      </c>
      <c r="E6157" t="s">
        <v>13410</v>
      </c>
      <c r="F6157" t="s">
        <v>6263</v>
      </c>
      <c r="G6157" t="s">
        <v>17422</v>
      </c>
      <c r="H6157">
        <v>0</v>
      </c>
      <c r="I6157">
        <v>0</v>
      </c>
      <c r="J6157">
        <v>0</v>
      </c>
      <c r="K6157">
        <v>0</v>
      </c>
      <c r="L6157">
        <v>0</v>
      </c>
      <c r="M6157">
        <v>0</v>
      </c>
    </row>
    <row r="6158" spans="1:13" x14ac:dyDescent="0.2">
      <c r="A6158">
        <v>6696102</v>
      </c>
      <c r="B6158" t="s">
        <v>13408</v>
      </c>
      <c r="C6158" t="s">
        <v>17244</v>
      </c>
      <c r="D6158" t="s">
        <v>17423</v>
      </c>
      <c r="E6158" t="s">
        <v>13410</v>
      </c>
      <c r="F6158" t="s">
        <v>6263</v>
      </c>
      <c r="G6158" t="s">
        <v>17424</v>
      </c>
      <c r="H6158">
        <v>0</v>
      </c>
      <c r="I6158">
        <v>0</v>
      </c>
      <c r="J6158">
        <v>0</v>
      </c>
      <c r="K6158">
        <v>0</v>
      </c>
      <c r="L6158">
        <v>0</v>
      </c>
      <c r="M6158">
        <v>0</v>
      </c>
    </row>
    <row r="6159" spans="1:13" x14ac:dyDescent="0.2">
      <c r="A6159">
        <v>6696101</v>
      </c>
      <c r="B6159" t="s">
        <v>13408</v>
      </c>
      <c r="C6159" t="s">
        <v>17244</v>
      </c>
      <c r="D6159" t="s">
        <v>17425</v>
      </c>
      <c r="E6159" t="s">
        <v>13410</v>
      </c>
      <c r="F6159" t="s">
        <v>6263</v>
      </c>
      <c r="G6159" t="s">
        <v>17426</v>
      </c>
      <c r="H6159">
        <v>0</v>
      </c>
      <c r="I6159">
        <v>0</v>
      </c>
      <c r="J6159">
        <v>0</v>
      </c>
      <c r="K6159">
        <v>0</v>
      </c>
      <c r="L6159">
        <v>0</v>
      </c>
      <c r="M6159">
        <v>0</v>
      </c>
    </row>
    <row r="6160" spans="1:13" x14ac:dyDescent="0.2">
      <c r="A6160">
        <v>6680042</v>
      </c>
      <c r="B6160" t="s">
        <v>13408</v>
      </c>
      <c r="C6160" t="s">
        <v>17244</v>
      </c>
      <c r="D6160" t="s">
        <v>14522</v>
      </c>
      <c r="E6160" t="s">
        <v>13410</v>
      </c>
      <c r="F6160" t="s">
        <v>6263</v>
      </c>
      <c r="G6160" t="s">
        <v>14523</v>
      </c>
      <c r="H6160">
        <v>0</v>
      </c>
      <c r="I6160">
        <v>0</v>
      </c>
      <c r="J6160">
        <v>0</v>
      </c>
      <c r="K6160">
        <v>0</v>
      </c>
      <c r="L6160">
        <v>0</v>
      </c>
      <c r="M6160">
        <v>0</v>
      </c>
    </row>
    <row r="6161" spans="1:13" x14ac:dyDescent="0.2">
      <c r="A6161">
        <v>6680832</v>
      </c>
      <c r="B6161" t="s">
        <v>13408</v>
      </c>
      <c r="C6161" t="s">
        <v>17244</v>
      </c>
      <c r="D6161" t="s">
        <v>17427</v>
      </c>
      <c r="E6161" t="s">
        <v>13410</v>
      </c>
      <c r="F6161" t="s">
        <v>6263</v>
      </c>
      <c r="G6161" t="s">
        <v>17428</v>
      </c>
      <c r="H6161">
        <v>0</v>
      </c>
      <c r="I6161">
        <v>0</v>
      </c>
      <c r="J6161">
        <v>0</v>
      </c>
      <c r="K6161">
        <v>0</v>
      </c>
      <c r="L6161">
        <v>0</v>
      </c>
      <c r="M6161">
        <v>0</v>
      </c>
    </row>
    <row r="6162" spans="1:13" x14ac:dyDescent="0.2">
      <c r="A6162">
        <v>6696124</v>
      </c>
      <c r="B6162" t="s">
        <v>13408</v>
      </c>
      <c r="C6162" t="s">
        <v>17244</v>
      </c>
      <c r="D6162" t="s">
        <v>17429</v>
      </c>
      <c r="E6162" t="s">
        <v>13410</v>
      </c>
      <c r="F6162" t="s">
        <v>6263</v>
      </c>
      <c r="G6162" t="s">
        <v>17430</v>
      </c>
      <c r="H6162">
        <v>0</v>
      </c>
      <c r="I6162">
        <v>0</v>
      </c>
      <c r="J6162">
        <v>0</v>
      </c>
      <c r="K6162">
        <v>0</v>
      </c>
      <c r="L6162">
        <v>0</v>
      </c>
      <c r="M6162">
        <v>0</v>
      </c>
    </row>
    <row r="6163" spans="1:13" x14ac:dyDescent="0.2">
      <c r="A6163">
        <v>6680872</v>
      </c>
      <c r="B6163" t="s">
        <v>13408</v>
      </c>
      <c r="C6163" t="s">
        <v>17244</v>
      </c>
      <c r="D6163" t="s">
        <v>17431</v>
      </c>
      <c r="E6163" t="s">
        <v>13410</v>
      </c>
      <c r="F6163" t="s">
        <v>6263</v>
      </c>
      <c r="G6163" t="s">
        <v>17432</v>
      </c>
      <c r="H6163">
        <v>0</v>
      </c>
      <c r="I6163">
        <v>0</v>
      </c>
      <c r="J6163">
        <v>0</v>
      </c>
      <c r="K6163">
        <v>0</v>
      </c>
      <c r="L6163">
        <v>0</v>
      </c>
      <c r="M6163">
        <v>0</v>
      </c>
    </row>
    <row r="6164" spans="1:13" x14ac:dyDescent="0.2">
      <c r="A6164">
        <v>6680003</v>
      </c>
      <c r="B6164" t="s">
        <v>13408</v>
      </c>
      <c r="C6164" t="s">
        <v>17244</v>
      </c>
      <c r="D6164" t="s">
        <v>17433</v>
      </c>
      <c r="E6164" t="s">
        <v>13410</v>
      </c>
      <c r="F6164" t="s">
        <v>6263</v>
      </c>
      <c r="G6164" t="s">
        <v>17434</v>
      </c>
      <c r="H6164">
        <v>0</v>
      </c>
      <c r="I6164">
        <v>0</v>
      </c>
      <c r="J6164">
        <v>0</v>
      </c>
      <c r="K6164">
        <v>0</v>
      </c>
      <c r="L6164">
        <v>0</v>
      </c>
      <c r="M6164">
        <v>0</v>
      </c>
    </row>
    <row r="6165" spans="1:13" x14ac:dyDescent="0.2">
      <c r="A6165">
        <v>6680051</v>
      </c>
      <c r="B6165" t="s">
        <v>13408</v>
      </c>
      <c r="C6165" t="s">
        <v>17244</v>
      </c>
      <c r="D6165" t="s">
        <v>17435</v>
      </c>
      <c r="E6165" t="s">
        <v>13410</v>
      </c>
      <c r="F6165" t="s">
        <v>6263</v>
      </c>
      <c r="G6165" t="s">
        <v>17436</v>
      </c>
      <c r="H6165">
        <v>0</v>
      </c>
      <c r="I6165">
        <v>0</v>
      </c>
      <c r="J6165">
        <v>0</v>
      </c>
      <c r="K6165">
        <v>0</v>
      </c>
      <c r="L6165">
        <v>0</v>
      </c>
      <c r="M6165">
        <v>0</v>
      </c>
    </row>
    <row r="6166" spans="1:13" x14ac:dyDescent="0.2">
      <c r="A6166">
        <v>6680053</v>
      </c>
      <c r="B6166" t="s">
        <v>13408</v>
      </c>
      <c r="C6166" t="s">
        <v>17244</v>
      </c>
      <c r="D6166" t="s">
        <v>17437</v>
      </c>
      <c r="E6166" t="s">
        <v>13410</v>
      </c>
      <c r="F6166" t="s">
        <v>6263</v>
      </c>
      <c r="G6166" t="s">
        <v>17438</v>
      </c>
      <c r="H6166">
        <v>0</v>
      </c>
      <c r="I6166">
        <v>0</v>
      </c>
      <c r="J6166">
        <v>0</v>
      </c>
      <c r="K6166">
        <v>0</v>
      </c>
      <c r="L6166">
        <v>0</v>
      </c>
      <c r="M6166">
        <v>0</v>
      </c>
    </row>
    <row r="6167" spans="1:13" x14ac:dyDescent="0.2">
      <c r="A6167">
        <v>6680052</v>
      </c>
      <c r="B6167" t="s">
        <v>13408</v>
      </c>
      <c r="C6167" t="s">
        <v>17244</v>
      </c>
      <c r="D6167" t="s">
        <v>17439</v>
      </c>
      <c r="E6167" t="s">
        <v>13410</v>
      </c>
      <c r="F6167" t="s">
        <v>6263</v>
      </c>
      <c r="G6167" t="s">
        <v>17440</v>
      </c>
      <c r="H6167">
        <v>0</v>
      </c>
      <c r="I6167">
        <v>0</v>
      </c>
      <c r="J6167">
        <v>0</v>
      </c>
      <c r="K6167">
        <v>0</v>
      </c>
      <c r="L6167">
        <v>0</v>
      </c>
      <c r="M6167">
        <v>0</v>
      </c>
    </row>
    <row r="6168" spans="1:13" x14ac:dyDescent="0.2">
      <c r="A6168">
        <v>6680024</v>
      </c>
      <c r="B6168" t="s">
        <v>13408</v>
      </c>
      <c r="C6168" t="s">
        <v>17244</v>
      </c>
      <c r="D6168" t="s">
        <v>9438</v>
      </c>
      <c r="E6168" t="s">
        <v>13410</v>
      </c>
      <c r="F6168" t="s">
        <v>6263</v>
      </c>
      <c r="G6168" t="s">
        <v>9439</v>
      </c>
      <c r="H6168">
        <v>0</v>
      </c>
      <c r="I6168">
        <v>0</v>
      </c>
      <c r="J6168">
        <v>0</v>
      </c>
      <c r="K6168">
        <v>0</v>
      </c>
      <c r="L6168">
        <v>0</v>
      </c>
      <c r="M6168">
        <v>0</v>
      </c>
    </row>
    <row r="6169" spans="1:13" x14ac:dyDescent="0.2">
      <c r="A6169">
        <v>6680802</v>
      </c>
      <c r="B6169" t="s">
        <v>13408</v>
      </c>
      <c r="C6169" t="s">
        <v>17244</v>
      </c>
      <c r="D6169" t="s">
        <v>17441</v>
      </c>
      <c r="E6169" t="s">
        <v>13410</v>
      </c>
      <c r="F6169" t="s">
        <v>6263</v>
      </c>
      <c r="G6169" t="s">
        <v>17442</v>
      </c>
      <c r="H6169">
        <v>0</v>
      </c>
      <c r="I6169">
        <v>0</v>
      </c>
      <c r="J6169">
        <v>0</v>
      </c>
      <c r="K6169">
        <v>0</v>
      </c>
      <c r="L6169">
        <v>0</v>
      </c>
      <c r="M6169">
        <v>0</v>
      </c>
    </row>
    <row r="6170" spans="1:13" x14ac:dyDescent="0.2">
      <c r="A6170">
        <v>6680025</v>
      </c>
      <c r="B6170" t="s">
        <v>13408</v>
      </c>
      <c r="C6170" t="s">
        <v>17244</v>
      </c>
      <c r="D6170" t="s">
        <v>6587</v>
      </c>
      <c r="E6170" t="s">
        <v>13410</v>
      </c>
      <c r="F6170" t="s">
        <v>6263</v>
      </c>
      <c r="G6170" t="s">
        <v>6588</v>
      </c>
      <c r="H6170">
        <v>0</v>
      </c>
      <c r="I6170">
        <v>0</v>
      </c>
      <c r="J6170">
        <v>0</v>
      </c>
      <c r="K6170">
        <v>0</v>
      </c>
      <c r="L6170">
        <v>0</v>
      </c>
      <c r="M6170">
        <v>0</v>
      </c>
    </row>
    <row r="6171" spans="1:13" x14ac:dyDescent="0.2">
      <c r="A6171">
        <v>6680812</v>
      </c>
      <c r="B6171" t="s">
        <v>13408</v>
      </c>
      <c r="C6171" t="s">
        <v>17244</v>
      </c>
      <c r="D6171" t="s">
        <v>9349</v>
      </c>
      <c r="E6171" t="s">
        <v>13410</v>
      </c>
      <c r="F6171" t="s">
        <v>6263</v>
      </c>
      <c r="G6171" t="s">
        <v>9350</v>
      </c>
      <c r="H6171">
        <v>0</v>
      </c>
      <c r="I6171">
        <v>0</v>
      </c>
      <c r="J6171">
        <v>0</v>
      </c>
      <c r="K6171">
        <v>0</v>
      </c>
      <c r="L6171">
        <v>0</v>
      </c>
      <c r="M6171">
        <v>0</v>
      </c>
    </row>
    <row r="6172" spans="1:13" x14ac:dyDescent="0.2">
      <c r="A6172">
        <v>6680043</v>
      </c>
      <c r="B6172" t="s">
        <v>13408</v>
      </c>
      <c r="C6172" t="s">
        <v>17244</v>
      </c>
      <c r="D6172" t="s">
        <v>9794</v>
      </c>
      <c r="E6172" t="s">
        <v>13410</v>
      </c>
      <c r="F6172" t="s">
        <v>6263</v>
      </c>
      <c r="G6172" t="s">
        <v>9795</v>
      </c>
      <c r="H6172">
        <v>0</v>
      </c>
      <c r="I6172">
        <v>0</v>
      </c>
      <c r="J6172">
        <v>0</v>
      </c>
      <c r="K6172">
        <v>0</v>
      </c>
      <c r="L6172">
        <v>0</v>
      </c>
      <c r="M6172">
        <v>0</v>
      </c>
    </row>
    <row r="6173" spans="1:13" x14ac:dyDescent="0.2">
      <c r="A6173">
        <v>6680062</v>
      </c>
      <c r="B6173" t="s">
        <v>13408</v>
      </c>
      <c r="C6173" t="s">
        <v>17244</v>
      </c>
      <c r="D6173" t="s">
        <v>17443</v>
      </c>
      <c r="E6173" t="s">
        <v>13410</v>
      </c>
      <c r="F6173" t="s">
        <v>6263</v>
      </c>
      <c r="G6173" t="s">
        <v>17444</v>
      </c>
      <c r="H6173">
        <v>0</v>
      </c>
      <c r="I6173">
        <v>0</v>
      </c>
      <c r="J6173">
        <v>0</v>
      </c>
      <c r="K6173">
        <v>0</v>
      </c>
      <c r="L6173">
        <v>0</v>
      </c>
      <c r="M6173">
        <v>0</v>
      </c>
    </row>
    <row r="6174" spans="1:13" x14ac:dyDescent="0.2">
      <c r="A6174">
        <v>6680044</v>
      </c>
      <c r="B6174" t="s">
        <v>13408</v>
      </c>
      <c r="C6174" t="s">
        <v>17244</v>
      </c>
      <c r="D6174" t="s">
        <v>13739</v>
      </c>
      <c r="E6174" t="s">
        <v>13410</v>
      </c>
      <c r="F6174" t="s">
        <v>6263</v>
      </c>
      <c r="G6174" t="s">
        <v>13740</v>
      </c>
      <c r="H6174">
        <v>0</v>
      </c>
      <c r="I6174">
        <v>0</v>
      </c>
      <c r="J6174">
        <v>0</v>
      </c>
      <c r="K6174">
        <v>0</v>
      </c>
      <c r="L6174">
        <v>0</v>
      </c>
      <c r="M6174">
        <v>0</v>
      </c>
    </row>
    <row r="6175" spans="1:13" x14ac:dyDescent="0.2">
      <c r="A6175">
        <v>6680054</v>
      </c>
      <c r="B6175" t="s">
        <v>13408</v>
      </c>
      <c r="C6175" t="s">
        <v>17244</v>
      </c>
      <c r="D6175" t="s">
        <v>17445</v>
      </c>
      <c r="E6175" t="s">
        <v>13410</v>
      </c>
      <c r="F6175" t="s">
        <v>6263</v>
      </c>
      <c r="G6175" t="s">
        <v>17446</v>
      </c>
      <c r="H6175">
        <v>0</v>
      </c>
      <c r="I6175">
        <v>0</v>
      </c>
      <c r="J6175">
        <v>0</v>
      </c>
      <c r="K6175">
        <v>0</v>
      </c>
      <c r="L6175">
        <v>0</v>
      </c>
      <c r="M6175">
        <v>0</v>
      </c>
    </row>
    <row r="6176" spans="1:13" x14ac:dyDescent="0.2">
      <c r="A6176">
        <v>6680012</v>
      </c>
      <c r="B6176" t="s">
        <v>13408</v>
      </c>
      <c r="C6176" t="s">
        <v>17244</v>
      </c>
      <c r="D6176" t="s">
        <v>17447</v>
      </c>
      <c r="E6176" t="s">
        <v>13410</v>
      </c>
      <c r="F6176" t="s">
        <v>6263</v>
      </c>
      <c r="G6176" t="s">
        <v>17448</v>
      </c>
      <c r="H6176">
        <v>0</v>
      </c>
      <c r="I6176">
        <v>0</v>
      </c>
      <c r="J6176">
        <v>0</v>
      </c>
      <c r="K6176">
        <v>0</v>
      </c>
      <c r="L6176">
        <v>0</v>
      </c>
      <c r="M6176">
        <v>0</v>
      </c>
    </row>
    <row r="6177" spans="1:13" x14ac:dyDescent="0.2">
      <c r="A6177">
        <v>6680803</v>
      </c>
      <c r="B6177" t="s">
        <v>13408</v>
      </c>
      <c r="C6177" t="s">
        <v>17244</v>
      </c>
      <c r="D6177" t="s">
        <v>17449</v>
      </c>
      <c r="E6177" t="s">
        <v>13410</v>
      </c>
      <c r="F6177" t="s">
        <v>6263</v>
      </c>
      <c r="G6177" t="s">
        <v>17450</v>
      </c>
      <c r="H6177">
        <v>0</v>
      </c>
      <c r="I6177">
        <v>0</v>
      </c>
      <c r="J6177">
        <v>0</v>
      </c>
      <c r="K6177">
        <v>0</v>
      </c>
      <c r="L6177">
        <v>0</v>
      </c>
      <c r="M6177">
        <v>0</v>
      </c>
    </row>
    <row r="6178" spans="1:13" x14ac:dyDescent="0.2">
      <c r="A6178">
        <v>6680813</v>
      </c>
      <c r="B6178" t="s">
        <v>13408</v>
      </c>
      <c r="C6178" t="s">
        <v>17244</v>
      </c>
      <c r="D6178" t="s">
        <v>17451</v>
      </c>
      <c r="E6178" t="s">
        <v>13410</v>
      </c>
      <c r="F6178" t="s">
        <v>6263</v>
      </c>
      <c r="G6178" t="s">
        <v>17452</v>
      </c>
      <c r="H6178">
        <v>0</v>
      </c>
      <c r="I6178">
        <v>0</v>
      </c>
      <c r="J6178">
        <v>0</v>
      </c>
      <c r="K6178">
        <v>0</v>
      </c>
      <c r="L6178">
        <v>0</v>
      </c>
      <c r="M6178">
        <v>0</v>
      </c>
    </row>
    <row r="6179" spans="1:13" x14ac:dyDescent="0.2">
      <c r="A6179">
        <v>6680865</v>
      </c>
      <c r="B6179" t="s">
        <v>13408</v>
      </c>
      <c r="C6179" t="s">
        <v>17244</v>
      </c>
      <c r="D6179" t="s">
        <v>17453</v>
      </c>
      <c r="E6179" t="s">
        <v>13410</v>
      </c>
      <c r="F6179" t="s">
        <v>6263</v>
      </c>
      <c r="G6179" t="s">
        <v>17454</v>
      </c>
      <c r="H6179">
        <v>0</v>
      </c>
      <c r="I6179">
        <v>0</v>
      </c>
      <c r="J6179">
        <v>0</v>
      </c>
      <c r="K6179">
        <v>0</v>
      </c>
      <c r="L6179">
        <v>0</v>
      </c>
      <c r="M6179">
        <v>0</v>
      </c>
    </row>
    <row r="6180" spans="1:13" x14ac:dyDescent="0.2">
      <c r="A6180">
        <v>6680082</v>
      </c>
      <c r="B6180" t="s">
        <v>13408</v>
      </c>
      <c r="C6180" t="s">
        <v>17244</v>
      </c>
      <c r="D6180" t="s">
        <v>10784</v>
      </c>
      <c r="E6180" t="s">
        <v>13410</v>
      </c>
      <c r="F6180" t="s">
        <v>6263</v>
      </c>
      <c r="G6180" t="s">
        <v>10785</v>
      </c>
      <c r="H6180">
        <v>0</v>
      </c>
      <c r="I6180">
        <v>0</v>
      </c>
      <c r="J6180">
        <v>0</v>
      </c>
      <c r="K6180">
        <v>0</v>
      </c>
      <c r="L6180">
        <v>0</v>
      </c>
      <c r="M6180">
        <v>0</v>
      </c>
    </row>
    <row r="6181" spans="1:13" x14ac:dyDescent="0.2">
      <c r="A6181">
        <v>6680814</v>
      </c>
      <c r="B6181" t="s">
        <v>13408</v>
      </c>
      <c r="C6181" t="s">
        <v>17244</v>
      </c>
      <c r="D6181" t="s">
        <v>17455</v>
      </c>
      <c r="E6181" t="s">
        <v>13410</v>
      </c>
      <c r="F6181" t="s">
        <v>6263</v>
      </c>
      <c r="G6181" t="s">
        <v>17456</v>
      </c>
      <c r="H6181">
        <v>0</v>
      </c>
      <c r="I6181">
        <v>0</v>
      </c>
      <c r="J6181">
        <v>0</v>
      </c>
      <c r="K6181">
        <v>0</v>
      </c>
      <c r="L6181">
        <v>0</v>
      </c>
      <c r="M6181">
        <v>0</v>
      </c>
    </row>
    <row r="6182" spans="1:13" x14ac:dyDescent="0.2">
      <c r="A6182">
        <v>6680873</v>
      </c>
      <c r="B6182" t="s">
        <v>13408</v>
      </c>
      <c r="C6182" t="s">
        <v>17244</v>
      </c>
      <c r="D6182" t="s">
        <v>17457</v>
      </c>
      <c r="E6182" t="s">
        <v>13410</v>
      </c>
      <c r="F6182" t="s">
        <v>6263</v>
      </c>
      <c r="G6182" t="s">
        <v>17458</v>
      </c>
      <c r="H6182">
        <v>0</v>
      </c>
      <c r="I6182">
        <v>0</v>
      </c>
      <c r="J6182">
        <v>0</v>
      </c>
      <c r="K6182">
        <v>0</v>
      </c>
      <c r="L6182">
        <v>0</v>
      </c>
      <c r="M6182">
        <v>0</v>
      </c>
    </row>
    <row r="6183" spans="1:13" x14ac:dyDescent="0.2">
      <c r="A6183">
        <v>6680045</v>
      </c>
      <c r="B6183" t="s">
        <v>13408</v>
      </c>
      <c r="C6183" t="s">
        <v>17244</v>
      </c>
      <c r="D6183" t="s">
        <v>9624</v>
      </c>
      <c r="E6183" t="s">
        <v>13410</v>
      </c>
      <c r="F6183" t="s">
        <v>6263</v>
      </c>
      <c r="G6183" t="s">
        <v>9816</v>
      </c>
      <c r="H6183">
        <v>0</v>
      </c>
      <c r="I6183">
        <v>0</v>
      </c>
      <c r="J6183">
        <v>0</v>
      </c>
      <c r="K6183">
        <v>0</v>
      </c>
      <c r="L6183">
        <v>0</v>
      </c>
      <c r="M6183">
        <v>0</v>
      </c>
    </row>
    <row r="6184" spans="1:13" x14ac:dyDescent="0.2">
      <c r="A6184">
        <v>6680063</v>
      </c>
      <c r="B6184" t="s">
        <v>13408</v>
      </c>
      <c r="C6184" t="s">
        <v>17244</v>
      </c>
      <c r="D6184" t="s">
        <v>17459</v>
      </c>
      <c r="E6184" t="s">
        <v>13410</v>
      </c>
      <c r="F6184" t="s">
        <v>6263</v>
      </c>
      <c r="G6184" t="s">
        <v>17460</v>
      </c>
      <c r="H6184">
        <v>0</v>
      </c>
      <c r="I6184">
        <v>0</v>
      </c>
      <c r="J6184">
        <v>0</v>
      </c>
      <c r="K6184">
        <v>0</v>
      </c>
      <c r="L6184">
        <v>0</v>
      </c>
      <c r="M6184">
        <v>0</v>
      </c>
    </row>
    <row r="6185" spans="1:13" x14ac:dyDescent="0.2">
      <c r="A6185">
        <v>6680853</v>
      </c>
      <c r="B6185" t="s">
        <v>13408</v>
      </c>
      <c r="C6185" t="s">
        <v>17244</v>
      </c>
      <c r="D6185" t="s">
        <v>17461</v>
      </c>
      <c r="E6185" t="s">
        <v>13410</v>
      </c>
      <c r="F6185" t="s">
        <v>6263</v>
      </c>
      <c r="G6185" t="s">
        <v>17462</v>
      </c>
      <c r="H6185">
        <v>0</v>
      </c>
      <c r="I6185">
        <v>0</v>
      </c>
      <c r="J6185">
        <v>0</v>
      </c>
      <c r="K6185">
        <v>0</v>
      </c>
      <c r="L6185">
        <v>0</v>
      </c>
      <c r="M6185">
        <v>0</v>
      </c>
    </row>
    <row r="6186" spans="1:13" x14ac:dyDescent="0.2">
      <c r="A6186">
        <v>6680055</v>
      </c>
      <c r="B6186" t="s">
        <v>13408</v>
      </c>
      <c r="C6186" t="s">
        <v>17244</v>
      </c>
      <c r="D6186" t="s">
        <v>6968</v>
      </c>
      <c r="E6186" t="s">
        <v>13410</v>
      </c>
      <c r="F6186" t="s">
        <v>6263</v>
      </c>
      <c r="G6186" t="s">
        <v>6969</v>
      </c>
      <c r="H6186">
        <v>0</v>
      </c>
      <c r="I6186">
        <v>0</v>
      </c>
      <c r="J6186">
        <v>0</v>
      </c>
      <c r="K6186">
        <v>0</v>
      </c>
      <c r="L6186">
        <v>0</v>
      </c>
      <c r="M6186">
        <v>0</v>
      </c>
    </row>
    <row r="6187" spans="1:13" x14ac:dyDescent="0.2">
      <c r="A6187">
        <v>6680004</v>
      </c>
      <c r="B6187" t="s">
        <v>13408</v>
      </c>
      <c r="C6187" t="s">
        <v>17244</v>
      </c>
      <c r="D6187" t="s">
        <v>10798</v>
      </c>
      <c r="E6187" t="s">
        <v>13410</v>
      </c>
      <c r="F6187" t="s">
        <v>6263</v>
      </c>
      <c r="G6187" t="s">
        <v>10799</v>
      </c>
      <c r="H6187">
        <v>0</v>
      </c>
      <c r="I6187">
        <v>0</v>
      </c>
      <c r="J6187">
        <v>0</v>
      </c>
      <c r="K6187">
        <v>0</v>
      </c>
      <c r="L6187">
        <v>0</v>
      </c>
      <c r="M6187">
        <v>0</v>
      </c>
    </row>
    <row r="6188" spans="1:13" x14ac:dyDescent="0.2">
      <c r="A6188">
        <v>6696122</v>
      </c>
      <c r="B6188" t="s">
        <v>13408</v>
      </c>
      <c r="C6188" t="s">
        <v>17244</v>
      </c>
      <c r="D6188" t="s">
        <v>17463</v>
      </c>
      <c r="E6188" t="s">
        <v>13410</v>
      </c>
      <c r="F6188" t="s">
        <v>6263</v>
      </c>
      <c r="G6188" t="s">
        <v>17464</v>
      </c>
      <c r="H6188">
        <v>0</v>
      </c>
      <c r="I6188">
        <v>0</v>
      </c>
      <c r="J6188">
        <v>0</v>
      </c>
      <c r="K6188">
        <v>0</v>
      </c>
      <c r="L6188">
        <v>0</v>
      </c>
      <c r="M6188">
        <v>0</v>
      </c>
    </row>
    <row r="6189" spans="1:13" x14ac:dyDescent="0.2">
      <c r="A6189">
        <v>6696125</v>
      </c>
      <c r="B6189" t="s">
        <v>13408</v>
      </c>
      <c r="C6189" t="s">
        <v>17244</v>
      </c>
      <c r="D6189" t="s">
        <v>8913</v>
      </c>
      <c r="E6189" t="s">
        <v>13410</v>
      </c>
      <c r="F6189" t="s">
        <v>6263</v>
      </c>
      <c r="G6189" t="s">
        <v>17465</v>
      </c>
      <c r="H6189">
        <v>0</v>
      </c>
      <c r="I6189">
        <v>0</v>
      </c>
      <c r="J6189">
        <v>0</v>
      </c>
      <c r="K6189">
        <v>0</v>
      </c>
      <c r="L6189">
        <v>0</v>
      </c>
      <c r="M6189">
        <v>0</v>
      </c>
    </row>
    <row r="6190" spans="1:13" x14ac:dyDescent="0.2">
      <c r="A6190">
        <v>6680064</v>
      </c>
      <c r="B6190" t="s">
        <v>13408</v>
      </c>
      <c r="C6190" t="s">
        <v>17244</v>
      </c>
      <c r="D6190" t="s">
        <v>17466</v>
      </c>
      <c r="E6190" t="s">
        <v>13410</v>
      </c>
      <c r="F6190" t="s">
        <v>6263</v>
      </c>
      <c r="G6190" t="s">
        <v>17467</v>
      </c>
      <c r="H6190">
        <v>0</v>
      </c>
      <c r="I6190">
        <v>0</v>
      </c>
      <c r="J6190">
        <v>0</v>
      </c>
      <c r="K6190">
        <v>0</v>
      </c>
      <c r="L6190">
        <v>0</v>
      </c>
      <c r="M6190">
        <v>0</v>
      </c>
    </row>
    <row r="6191" spans="1:13" x14ac:dyDescent="0.2">
      <c r="A6191">
        <v>6680005</v>
      </c>
      <c r="B6191" t="s">
        <v>13408</v>
      </c>
      <c r="C6191" t="s">
        <v>17244</v>
      </c>
      <c r="D6191" t="s">
        <v>17468</v>
      </c>
      <c r="E6191" t="s">
        <v>13410</v>
      </c>
      <c r="F6191" t="s">
        <v>6263</v>
      </c>
      <c r="G6191" t="s">
        <v>17469</v>
      </c>
      <c r="H6191">
        <v>0</v>
      </c>
      <c r="I6191">
        <v>0</v>
      </c>
      <c r="J6191">
        <v>0</v>
      </c>
      <c r="K6191">
        <v>0</v>
      </c>
      <c r="L6191">
        <v>0</v>
      </c>
      <c r="M6191">
        <v>0</v>
      </c>
    </row>
    <row r="6192" spans="1:13" x14ac:dyDescent="0.2">
      <c r="A6192">
        <v>6696214</v>
      </c>
      <c r="B6192" t="s">
        <v>13408</v>
      </c>
      <c r="C6192" t="s">
        <v>17244</v>
      </c>
      <c r="D6192" t="s">
        <v>17470</v>
      </c>
      <c r="E6192" t="s">
        <v>13410</v>
      </c>
      <c r="F6192" t="s">
        <v>6263</v>
      </c>
      <c r="G6192" t="s">
        <v>17471</v>
      </c>
      <c r="H6192">
        <v>0</v>
      </c>
      <c r="I6192">
        <v>0</v>
      </c>
      <c r="J6192">
        <v>0</v>
      </c>
      <c r="K6192">
        <v>0</v>
      </c>
      <c r="L6192">
        <v>0</v>
      </c>
      <c r="M6192">
        <v>0</v>
      </c>
    </row>
    <row r="6193" spans="1:13" x14ac:dyDescent="0.2">
      <c r="A6193">
        <v>6696223</v>
      </c>
      <c r="B6193" t="s">
        <v>13408</v>
      </c>
      <c r="C6193" t="s">
        <v>17244</v>
      </c>
      <c r="D6193" t="s">
        <v>17472</v>
      </c>
      <c r="E6193" t="s">
        <v>13410</v>
      </c>
      <c r="F6193" t="s">
        <v>6263</v>
      </c>
      <c r="G6193" t="s">
        <v>17473</v>
      </c>
      <c r="H6193">
        <v>0</v>
      </c>
      <c r="I6193">
        <v>0</v>
      </c>
      <c r="J6193">
        <v>0</v>
      </c>
      <c r="K6193">
        <v>0</v>
      </c>
      <c r="L6193">
        <v>0</v>
      </c>
      <c r="M6193">
        <v>0</v>
      </c>
    </row>
    <row r="6194" spans="1:13" x14ac:dyDescent="0.2">
      <c r="A6194">
        <v>6696202</v>
      </c>
      <c r="B6194" t="s">
        <v>13408</v>
      </c>
      <c r="C6194" t="s">
        <v>17244</v>
      </c>
      <c r="D6194" t="s">
        <v>17474</v>
      </c>
      <c r="E6194" t="s">
        <v>13410</v>
      </c>
      <c r="F6194" t="s">
        <v>6263</v>
      </c>
      <c r="G6194" t="s">
        <v>17475</v>
      </c>
      <c r="H6194">
        <v>0</v>
      </c>
      <c r="I6194">
        <v>0</v>
      </c>
      <c r="J6194">
        <v>0</v>
      </c>
      <c r="K6194">
        <v>0</v>
      </c>
      <c r="L6194">
        <v>0</v>
      </c>
      <c r="M6194">
        <v>0</v>
      </c>
    </row>
    <row r="6195" spans="1:13" x14ac:dyDescent="0.2">
      <c r="A6195">
        <v>6696352</v>
      </c>
      <c r="B6195" t="s">
        <v>13408</v>
      </c>
      <c r="C6195" t="s">
        <v>17244</v>
      </c>
      <c r="D6195" t="s">
        <v>17476</v>
      </c>
      <c r="E6195" t="s">
        <v>13410</v>
      </c>
      <c r="F6195" t="s">
        <v>6263</v>
      </c>
      <c r="G6195" t="s">
        <v>17477</v>
      </c>
      <c r="H6195">
        <v>0</v>
      </c>
      <c r="I6195">
        <v>0</v>
      </c>
      <c r="J6195">
        <v>0</v>
      </c>
      <c r="K6195">
        <v>0</v>
      </c>
      <c r="L6195">
        <v>0</v>
      </c>
      <c r="M6195">
        <v>0</v>
      </c>
    </row>
    <row r="6196" spans="1:13" x14ac:dyDescent="0.2">
      <c r="A6196">
        <v>6696218</v>
      </c>
      <c r="B6196" t="s">
        <v>13408</v>
      </c>
      <c r="C6196" t="s">
        <v>17244</v>
      </c>
      <c r="D6196" t="s">
        <v>17478</v>
      </c>
      <c r="E6196" t="s">
        <v>13410</v>
      </c>
      <c r="F6196" t="s">
        <v>6263</v>
      </c>
      <c r="G6196" t="s">
        <v>17479</v>
      </c>
      <c r="H6196">
        <v>0</v>
      </c>
      <c r="I6196">
        <v>0</v>
      </c>
      <c r="J6196">
        <v>0</v>
      </c>
      <c r="K6196">
        <v>0</v>
      </c>
      <c r="L6196">
        <v>0</v>
      </c>
      <c r="M6196">
        <v>0</v>
      </c>
    </row>
    <row r="6197" spans="1:13" x14ac:dyDescent="0.2">
      <c r="A6197">
        <v>6696224</v>
      </c>
      <c r="B6197" t="s">
        <v>13408</v>
      </c>
      <c r="C6197" t="s">
        <v>17244</v>
      </c>
      <c r="D6197" t="s">
        <v>17480</v>
      </c>
      <c r="E6197" t="s">
        <v>13410</v>
      </c>
      <c r="F6197" t="s">
        <v>6263</v>
      </c>
      <c r="G6197" t="s">
        <v>17481</v>
      </c>
      <c r="H6197">
        <v>0</v>
      </c>
      <c r="I6197">
        <v>0</v>
      </c>
      <c r="J6197">
        <v>0</v>
      </c>
      <c r="K6197">
        <v>0</v>
      </c>
      <c r="L6197">
        <v>0</v>
      </c>
      <c r="M6197">
        <v>0</v>
      </c>
    </row>
    <row r="6198" spans="1:13" x14ac:dyDescent="0.2">
      <c r="A6198">
        <v>6696333</v>
      </c>
      <c r="B6198" t="s">
        <v>13408</v>
      </c>
      <c r="C6198" t="s">
        <v>17244</v>
      </c>
      <c r="D6198" t="s">
        <v>17482</v>
      </c>
      <c r="E6198" t="s">
        <v>13410</v>
      </c>
      <c r="F6198" t="s">
        <v>6263</v>
      </c>
      <c r="G6198" t="s">
        <v>17483</v>
      </c>
      <c r="H6198">
        <v>0</v>
      </c>
      <c r="I6198">
        <v>0</v>
      </c>
      <c r="J6198">
        <v>0</v>
      </c>
      <c r="K6198">
        <v>0</v>
      </c>
      <c r="L6198">
        <v>0</v>
      </c>
      <c r="M6198">
        <v>0</v>
      </c>
    </row>
    <row r="6199" spans="1:13" x14ac:dyDescent="0.2">
      <c r="A6199">
        <v>6696354</v>
      </c>
      <c r="B6199" t="s">
        <v>13408</v>
      </c>
      <c r="C6199" t="s">
        <v>17244</v>
      </c>
      <c r="D6199" t="s">
        <v>17484</v>
      </c>
      <c r="E6199" t="s">
        <v>13410</v>
      </c>
      <c r="F6199" t="s">
        <v>6263</v>
      </c>
      <c r="G6199" t="s">
        <v>17485</v>
      </c>
      <c r="H6199">
        <v>0</v>
      </c>
      <c r="I6199">
        <v>0</v>
      </c>
      <c r="J6199">
        <v>0</v>
      </c>
      <c r="K6199">
        <v>0</v>
      </c>
      <c r="L6199">
        <v>0</v>
      </c>
      <c r="M6199">
        <v>0</v>
      </c>
    </row>
    <row r="6200" spans="1:13" x14ac:dyDescent="0.2">
      <c r="A6200">
        <v>6696334</v>
      </c>
      <c r="B6200" t="s">
        <v>13408</v>
      </c>
      <c r="C6200" t="s">
        <v>17244</v>
      </c>
      <c r="D6200" t="s">
        <v>17486</v>
      </c>
      <c r="E6200" t="s">
        <v>13410</v>
      </c>
      <c r="F6200" t="s">
        <v>6263</v>
      </c>
      <c r="G6200" t="s">
        <v>17487</v>
      </c>
      <c r="H6200">
        <v>0</v>
      </c>
      <c r="I6200">
        <v>0</v>
      </c>
      <c r="J6200">
        <v>0</v>
      </c>
      <c r="K6200">
        <v>0</v>
      </c>
      <c r="L6200">
        <v>0</v>
      </c>
      <c r="M6200">
        <v>0</v>
      </c>
    </row>
    <row r="6201" spans="1:13" x14ac:dyDescent="0.2">
      <c r="A6201">
        <v>6696216</v>
      </c>
      <c r="B6201" t="s">
        <v>13408</v>
      </c>
      <c r="C6201" t="s">
        <v>17244</v>
      </c>
      <c r="D6201" t="s">
        <v>17488</v>
      </c>
      <c r="E6201" t="s">
        <v>13410</v>
      </c>
      <c r="F6201" t="s">
        <v>6263</v>
      </c>
      <c r="G6201" t="s">
        <v>17489</v>
      </c>
      <c r="H6201">
        <v>0</v>
      </c>
      <c r="I6201">
        <v>0</v>
      </c>
      <c r="J6201">
        <v>0</v>
      </c>
      <c r="K6201">
        <v>0</v>
      </c>
      <c r="L6201">
        <v>0</v>
      </c>
      <c r="M6201">
        <v>0</v>
      </c>
    </row>
    <row r="6202" spans="1:13" x14ac:dyDescent="0.2">
      <c r="A6202">
        <v>6696229</v>
      </c>
      <c r="B6202" t="s">
        <v>13408</v>
      </c>
      <c r="C6202" t="s">
        <v>17244</v>
      </c>
      <c r="D6202" t="s">
        <v>17490</v>
      </c>
      <c r="E6202" t="s">
        <v>13410</v>
      </c>
      <c r="F6202" t="s">
        <v>6263</v>
      </c>
      <c r="G6202" t="s">
        <v>17491</v>
      </c>
      <c r="H6202">
        <v>0</v>
      </c>
      <c r="I6202">
        <v>0</v>
      </c>
      <c r="J6202">
        <v>0</v>
      </c>
      <c r="K6202">
        <v>0</v>
      </c>
      <c r="L6202">
        <v>0</v>
      </c>
      <c r="M6202">
        <v>0</v>
      </c>
    </row>
    <row r="6203" spans="1:13" x14ac:dyDescent="0.2">
      <c r="A6203">
        <v>6696215</v>
      </c>
      <c r="B6203" t="s">
        <v>13408</v>
      </c>
      <c r="C6203" t="s">
        <v>17244</v>
      </c>
      <c r="D6203" t="s">
        <v>17492</v>
      </c>
      <c r="E6203" t="s">
        <v>13410</v>
      </c>
      <c r="F6203" t="s">
        <v>6263</v>
      </c>
      <c r="G6203" t="s">
        <v>17493</v>
      </c>
      <c r="H6203">
        <v>0</v>
      </c>
      <c r="I6203">
        <v>0</v>
      </c>
      <c r="J6203">
        <v>0</v>
      </c>
      <c r="K6203">
        <v>0</v>
      </c>
      <c r="L6203">
        <v>0</v>
      </c>
      <c r="M6203">
        <v>0</v>
      </c>
    </row>
    <row r="6204" spans="1:13" x14ac:dyDescent="0.2">
      <c r="A6204">
        <v>6696353</v>
      </c>
      <c r="B6204" t="s">
        <v>13408</v>
      </c>
      <c r="C6204" t="s">
        <v>17244</v>
      </c>
      <c r="D6204" t="s">
        <v>17494</v>
      </c>
      <c r="E6204" t="s">
        <v>13410</v>
      </c>
      <c r="F6204" t="s">
        <v>6263</v>
      </c>
      <c r="G6204" t="s">
        <v>17495</v>
      </c>
      <c r="H6204">
        <v>0</v>
      </c>
      <c r="I6204">
        <v>0</v>
      </c>
      <c r="J6204">
        <v>0</v>
      </c>
      <c r="K6204">
        <v>0</v>
      </c>
      <c r="L6204">
        <v>0</v>
      </c>
      <c r="M6204">
        <v>0</v>
      </c>
    </row>
    <row r="6205" spans="1:13" x14ac:dyDescent="0.2">
      <c r="A6205">
        <v>6696341</v>
      </c>
      <c r="B6205" t="s">
        <v>13408</v>
      </c>
      <c r="C6205" t="s">
        <v>17244</v>
      </c>
      <c r="D6205" t="s">
        <v>17496</v>
      </c>
      <c r="E6205" t="s">
        <v>13410</v>
      </c>
      <c r="F6205" t="s">
        <v>6263</v>
      </c>
      <c r="G6205" t="s">
        <v>17497</v>
      </c>
      <c r="H6205">
        <v>0</v>
      </c>
      <c r="I6205">
        <v>0</v>
      </c>
      <c r="J6205">
        <v>0</v>
      </c>
      <c r="K6205">
        <v>0</v>
      </c>
      <c r="L6205">
        <v>0</v>
      </c>
      <c r="M6205">
        <v>0</v>
      </c>
    </row>
    <row r="6206" spans="1:13" x14ac:dyDescent="0.2">
      <c r="A6206">
        <v>6696222</v>
      </c>
      <c r="B6206" t="s">
        <v>13408</v>
      </c>
      <c r="C6206" t="s">
        <v>17244</v>
      </c>
      <c r="D6206" t="s">
        <v>17498</v>
      </c>
      <c r="E6206" t="s">
        <v>13410</v>
      </c>
      <c r="F6206" t="s">
        <v>6263</v>
      </c>
      <c r="G6206" t="s">
        <v>17499</v>
      </c>
      <c r="H6206">
        <v>0</v>
      </c>
      <c r="I6206">
        <v>0</v>
      </c>
      <c r="J6206">
        <v>0</v>
      </c>
      <c r="K6206">
        <v>0</v>
      </c>
      <c r="L6206">
        <v>0</v>
      </c>
      <c r="M6206">
        <v>0</v>
      </c>
    </row>
    <row r="6207" spans="1:13" x14ac:dyDescent="0.2">
      <c r="A6207">
        <v>6696226</v>
      </c>
      <c r="B6207" t="s">
        <v>13408</v>
      </c>
      <c r="C6207" t="s">
        <v>17244</v>
      </c>
      <c r="D6207" t="s">
        <v>17500</v>
      </c>
      <c r="E6207" t="s">
        <v>13410</v>
      </c>
      <c r="F6207" t="s">
        <v>6263</v>
      </c>
      <c r="G6207" t="s">
        <v>17501</v>
      </c>
      <c r="H6207">
        <v>0</v>
      </c>
      <c r="I6207">
        <v>0</v>
      </c>
      <c r="J6207">
        <v>0</v>
      </c>
      <c r="K6207">
        <v>0</v>
      </c>
      <c r="L6207">
        <v>0</v>
      </c>
      <c r="M6207">
        <v>0</v>
      </c>
    </row>
    <row r="6208" spans="1:13" x14ac:dyDescent="0.2">
      <c r="A6208">
        <v>6696221</v>
      </c>
      <c r="B6208" t="s">
        <v>13408</v>
      </c>
      <c r="C6208" t="s">
        <v>17244</v>
      </c>
      <c r="D6208" t="s">
        <v>17502</v>
      </c>
      <c r="E6208" t="s">
        <v>13410</v>
      </c>
      <c r="F6208" t="s">
        <v>6263</v>
      </c>
      <c r="G6208" t="s">
        <v>17503</v>
      </c>
      <c r="H6208">
        <v>0</v>
      </c>
      <c r="I6208">
        <v>0</v>
      </c>
      <c r="J6208">
        <v>0</v>
      </c>
      <c r="K6208">
        <v>0</v>
      </c>
      <c r="L6208">
        <v>0</v>
      </c>
      <c r="M6208">
        <v>0</v>
      </c>
    </row>
    <row r="6209" spans="1:13" x14ac:dyDescent="0.2">
      <c r="A6209">
        <v>6696351</v>
      </c>
      <c r="B6209" t="s">
        <v>13408</v>
      </c>
      <c r="C6209" t="s">
        <v>17244</v>
      </c>
      <c r="D6209" t="s">
        <v>17504</v>
      </c>
      <c r="E6209" t="s">
        <v>13410</v>
      </c>
      <c r="F6209" t="s">
        <v>6263</v>
      </c>
      <c r="G6209" t="s">
        <v>17505</v>
      </c>
      <c r="H6209">
        <v>0</v>
      </c>
      <c r="I6209">
        <v>0</v>
      </c>
      <c r="J6209">
        <v>0</v>
      </c>
      <c r="K6209">
        <v>0</v>
      </c>
      <c r="L6209">
        <v>0</v>
      </c>
      <c r="M6209">
        <v>0</v>
      </c>
    </row>
    <row r="6210" spans="1:13" x14ac:dyDescent="0.2">
      <c r="A6210">
        <v>6696203</v>
      </c>
      <c r="B6210" t="s">
        <v>13408</v>
      </c>
      <c r="C6210" t="s">
        <v>17244</v>
      </c>
      <c r="D6210" t="s">
        <v>17506</v>
      </c>
      <c r="E6210" t="s">
        <v>13410</v>
      </c>
      <c r="F6210" t="s">
        <v>6263</v>
      </c>
      <c r="G6210" t="s">
        <v>17507</v>
      </c>
      <c r="H6210">
        <v>0</v>
      </c>
      <c r="I6210">
        <v>0</v>
      </c>
      <c r="J6210">
        <v>0</v>
      </c>
      <c r="K6210">
        <v>0</v>
      </c>
      <c r="L6210">
        <v>0</v>
      </c>
      <c r="M6210">
        <v>0</v>
      </c>
    </row>
    <row r="6211" spans="1:13" x14ac:dyDescent="0.2">
      <c r="A6211">
        <v>6696201</v>
      </c>
      <c r="B6211" t="s">
        <v>13408</v>
      </c>
      <c r="C6211" t="s">
        <v>17244</v>
      </c>
      <c r="D6211" t="s">
        <v>17508</v>
      </c>
      <c r="E6211" t="s">
        <v>13410</v>
      </c>
      <c r="F6211" t="s">
        <v>6263</v>
      </c>
      <c r="G6211" t="s">
        <v>17509</v>
      </c>
      <c r="H6211">
        <v>0</v>
      </c>
      <c r="I6211">
        <v>0</v>
      </c>
      <c r="J6211">
        <v>0</v>
      </c>
      <c r="K6211">
        <v>0</v>
      </c>
      <c r="L6211">
        <v>0</v>
      </c>
      <c r="M6211">
        <v>0</v>
      </c>
    </row>
    <row r="6212" spans="1:13" x14ac:dyDescent="0.2">
      <c r="A6212">
        <v>6696343</v>
      </c>
      <c r="B6212" t="s">
        <v>13408</v>
      </c>
      <c r="C6212" t="s">
        <v>17244</v>
      </c>
      <c r="D6212" t="s">
        <v>17510</v>
      </c>
      <c r="E6212" t="s">
        <v>13410</v>
      </c>
      <c r="F6212" t="s">
        <v>6263</v>
      </c>
      <c r="G6212" t="s">
        <v>17511</v>
      </c>
      <c r="H6212">
        <v>0</v>
      </c>
      <c r="I6212">
        <v>0</v>
      </c>
      <c r="J6212">
        <v>0</v>
      </c>
      <c r="K6212">
        <v>0</v>
      </c>
      <c r="L6212">
        <v>0</v>
      </c>
      <c r="M6212">
        <v>0</v>
      </c>
    </row>
    <row r="6213" spans="1:13" x14ac:dyDescent="0.2">
      <c r="A6213">
        <v>6696225</v>
      </c>
      <c r="B6213" t="s">
        <v>13408</v>
      </c>
      <c r="C6213" t="s">
        <v>17244</v>
      </c>
      <c r="D6213" t="s">
        <v>17512</v>
      </c>
      <c r="E6213" t="s">
        <v>13410</v>
      </c>
      <c r="F6213" t="s">
        <v>6263</v>
      </c>
      <c r="G6213" t="s">
        <v>17513</v>
      </c>
      <c r="H6213">
        <v>0</v>
      </c>
      <c r="I6213">
        <v>0</v>
      </c>
      <c r="J6213">
        <v>0</v>
      </c>
      <c r="K6213">
        <v>0</v>
      </c>
      <c r="L6213">
        <v>0</v>
      </c>
      <c r="M6213">
        <v>0</v>
      </c>
    </row>
    <row r="6214" spans="1:13" x14ac:dyDescent="0.2">
      <c r="A6214">
        <v>6696342</v>
      </c>
      <c r="B6214" t="s">
        <v>13408</v>
      </c>
      <c r="C6214" t="s">
        <v>17244</v>
      </c>
      <c r="D6214" t="s">
        <v>17514</v>
      </c>
      <c r="E6214" t="s">
        <v>13410</v>
      </c>
      <c r="F6214" t="s">
        <v>6263</v>
      </c>
      <c r="G6214" t="s">
        <v>17515</v>
      </c>
      <c r="H6214">
        <v>0</v>
      </c>
      <c r="I6214">
        <v>0</v>
      </c>
      <c r="J6214">
        <v>0</v>
      </c>
      <c r="K6214">
        <v>0</v>
      </c>
      <c r="L6214">
        <v>0</v>
      </c>
      <c r="M6214">
        <v>0</v>
      </c>
    </row>
    <row r="6215" spans="1:13" x14ac:dyDescent="0.2">
      <c r="A6215">
        <v>6696344</v>
      </c>
      <c r="B6215" t="s">
        <v>13408</v>
      </c>
      <c r="C6215" t="s">
        <v>17244</v>
      </c>
      <c r="D6215" t="s">
        <v>17516</v>
      </c>
      <c r="E6215" t="s">
        <v>13410</v>
      </c>
      <c r="F6215" t="s">
        <v>6263</v>
      </c>
      <c r="G6215" t="s">
        <v>17517</v>
      </c>
      <c r="H6215">
        <v>0</v>
      </c>
      <c r="I6215">
        <v>0</v>
      </c>
      <c r="J6215">
        <v>0</v>
      </c>
      <c r="K6215">
        <v>0</v>
      </c>
      <c r="L6215">
        <v>0</v>
      </c>
      <c r="M6215">
        <v>0</v>
      </c>
    </row>
    <row r="6216" spans="1:13" x14ac:dyDescent="0.2">
      <c r="A6216">
        <v>6696213</v>
      </c>
      <c r="B6216" t="s">
        <v>13408</v>
      </c>
      <c r="C6216" t="s">
        <v>17244</v>
      </c>
      <c r="D6216" t="s">
        <v>17518</v>
      </c>
      <c r="E6216" t="s">
        <v>13410</v>
      </c>
      <c r="F6216" t="s">
        <v>6263</v>
      </c>
      <c r="G6216" t="s">
        <v>17519</v>
      </c>
      <c r="H6216">
        <v>0</v>
      </c>
      <c r="I6216">
        <v>0</v>
      </c>
      <c r="J6216">
        <v>0</v>
      </c>
      <c r="K6216">
        <v>0</v>
      </c>
      <c r="L6216">
        <v>0</v>
      </c>
      <c r="M6216">
        <v>0</v>
      </c>
    </row>
    <row r="6217" spans="1:13" x14ac:dyDescent="0.2">
      <c r="A6217">
        <v>6696217</v>
      </c>
      <c r="B6217" t="s">
        <v>13408</v>
      </c>
      <c r="C6217" t="s">
        <v>17244</v>
      </c>
      <c r="D6217" t="s">
        <v>17520</v>
      </c>
      <c r="E6217" t="s">
        <v>13410</v>
      </c>
      <c r="F6217" t="s">
        <v>6263</v>
      </c>
      <c r="G6217" t="s">
        <v>17521</v>
      </c>
      <c r="H6217">
        <v>0</v>
      </c>
      <c r="I6217">
        <v>0</v>
      </c>
      <c r="J6217">
        <v>0</v>
      </c>
      <c r="K6217">
        <v>0</v>
      </c>
      <c r="L6217">
        <v>0</v>
      </c>
      <c r="M6217">
        <v>0</v>
      </c>
    </row>
    <row r="6218" spans="1:13" x14ac:dyDescent="0.2">
      <c r="A6218">
        <v>6696227</v>
      </c>
      <c r="B6218" t="s">
        <v>13408</v>
      </c>
      <c r="C6218" t="s">
        <v>17244</v>
      </c>
      <c r="D6218" t="s">
        <v>17522</v>
      </c>
      <c r="E6218" t="s">
        <v>13410</v>
      </c>
      <c r="F6218" t="s">
        <v>6263</v>
      </c>
      <c r="G6218" t="s">
        <v>17523</v>
      </c>
      <c r="H6218">
        <v>0</v>
      </c>
      <c r="I6218">
        <v>0</v>
      </c>
      <c r="J6218">
        <v>0</v>
      </c>
      <c r="K6218">
        <v>0</v>
      </c>
      <c r="L6218">
        <v>0</v>
      </c>
      <c r="M6218">
        <v>0</v>
      </c>
    </row>
    <row r="6219" spans="1:13" x14ac:dyDescent="0.2">
      <c r="A6219">
        <v>6696228</v>
      </c>
      <c r="B6219" t="s">
        <v>13408</v>
      </c>
      <c r="C6219" t="s">
        <v>17244</v>
      </c>
      <c r="D6219" t="s">
        <v>17524</v>
      </c>
      <c r="E6219" t="s">
        <v>13410</v>
      </c>
      <c r="F6219" t="s">
        <v>6263</v>
      </c>
      <c r="G6219" t="s">
        <v>17525</v>
      </c>
      <c r="H6219">
        <v>0</v>
      </c>
      <c r="I6219">
        <v>0</v>
      </c>
      <c r="J6219">
        <v>0</v>
      </c>
      <c r="K6219">
        <v>0</v>
      </c>
      <c r="L6219">
        <v>0</v>
      </c>
      <c r="M6219">
        <v>0</v>
      </c>
    </row>
    <row r="6220" spans="1:13" x14ac:dyDescent="0.2">
      <c r="A6220">
        <v>6696331</v>
      </c>
      <c r="B6220" t="s">
        <v>13408</v>
      </c>
      <c r="C6220" t="s">
        <v>17244</v>
      </c>
      <c r="D6220" t="s">
        <v>17526</v>
      </c>
      <c r="E6220" t="s">
        <v>13410</v>
      </c>
      <c r="F6220" t="s">
        <v>6263</v>
      </c>
      <c r="G6220" t="s">
        <v>17527</v>
      </c>
      <c r="H6220">
        <v>0</v>
      </c>
      <c r="I6220">
        <v>0</v>
      </c>
      <c r="J6220">
        <v>0</v>
      </c>
      <c r="K6220">
        <v>0</v>
      </c>
      <c r="L6220">
        <v>0</v>
      </c>
      <c r="M6220">
        <v>0</v>
      </c>
    </row>
    <row r="6221" spans="1:13" x14ac:dyDescent="0.2">
      <c r="A6221">
        <v>6696212</v>
      </c>
      <c r="B6221" t="s">
        <v>13408</v>
      </c>
      <c r="C6221" t="s">
        <v>17244</v>
      </c>
      <c r="D6221" t="s">
        <v>17528</v>
      </c>
      <c r="E6221" t="s">
        <v>13410</v>
      </c>
      <c r="F6221" t="s">
        <v>6263</v>
      </c>
      <c r="G6221" t="s">
        <v>17529</v>
      </c>
      <c r="H6221">
        <v>0</v>
      </c>
      <c r="I6221">
        <v>0</v>
      </c>
      <c r="J6221">
        <v>0</v>
      </c>
      <c r="K6221">
        <v>0</v>
      </c>
      <c r="L6221">
        <v>0</v>
      </c>
      <c r="M6221">
        <v>0</v>
      </c>
    </row>
    <row r="6222" spans="1:13" x14ac:dyDescent="0.2">
      <c r="A6222">
        <v>6696355</v>
      </c>
      <c r="B6222" t="s">
        <v>13408</v>
      </c>
      <c r="C6222" t="s">
        <v>17244</v>
      </c>
      <c r="D6222" t="s">
        <v>17530</v>
      </c>
      <c r="E6222" t="s">
        <v>13410</v>
      </c>
      <c r="F6222" t="s">
        <v>6263</v>
      </c>
      <c r="G6222" t="s">
        <v>17531</v>
      </c>
      <c r="H6222">
        <v>0</v>
      </c>
      <c r="I6222">
        <v>0</v>
      </c>
      <c r="J6222">
        <v>0</v>
      </c>
      <c r="K6222">
        <v>0</v>
      </c>
      <c r="L6222">
        <v>0</v>
      </c>
      <c r="M6222">
        <v>0</v>
      </c>
    </row>
    <row r="6223" spans="1:13" x14ac:dyDescent="0.2">
      <c r="A6223">
        <v>6696332</v>
      </c>
      <c r="B6223" t="s">
        <v>13408</v>
      </c>
      <c r="C6223" t="s">
        <v>17244</v>
      </c>
      <c r="D6223" t="s">
        <v>17532</v>
      </c>
      <c r="E6223" t="s">
        <v>13410</v>
      </c>
      <c r="F6223" t="s">
        <v>6263</v>
      </c>
      <c r="G6223" t="s">
        <v>17533</v>
      </c>
      <c r="H6223">
        <v>0</v>
      </c>
      <c r="I6223">
        <v>0</v>
      </c>
      <c r="J6223">
        <v>0</v>
      </c>
      <c r="K6223">
        <v>0</v>
      </c>
      <c r="L6223">
        <v>0</v>
      </c>
      <c r="M6223">
        <v>0</v>
      </c>
    </row>
    <row r="6224" spans="1:13" x14ac:dyDescent="0.2">
      <c r="A6224">
        <v>6696335</v>
      </c>
      <c r="B6224" t="s">
        <v>13408</v>
      </c>
      <c r="C6224" t="s">
        <v>17244</v>
      </c>
      <c r="D6224" t="s">
        <v>17534</v>
      </c>
      <c r="E6224" t="s">
        <v>13410</v>
      </c>
      <c r="F6224" t="s">
        <v>6263</v>
      </c>
      <c r="G6224" t="s">
        <v>17535</v>
      </c>
      <c r="H6224">
        <v>0</v>
      </c>
      <c r="I6224">
        <v>0</v>
      </c>
      <c r="J6224">
        <v>0</v>
      </c>
      <c r="K6224">
        <v>0</v>
      </c>
      <c r="L6224">
        <v>0</v>
      </c>
      <c r="M6224">
        <v>0</v>
      </c>
    </row>
    <row r="6225" spans="1:13" x14ac:dyDescent="0.2">
      <c r="A6225">
        <v>6696211</v>
      </c>
      <c r="B6225" t="s">
        <v>13408</v>
      </c>
      <c r="C6225" t="s">
        <v>17244</v>
      </c>
      <c r="D6225" t="s">
        <v>17536</v>
      </c>
      <c r="E6225" t="s">
        <v>13410</v>
      </c>
      <c r="F6225" t="s">
        <v>6263</v>
      </c>
      <c r="G6225" t="s">
        <v>17537</v>
      </c>
      <c r="H6225">
        <v>0</v>
      </c>
      <c r="I6225">
        <v>0</v>
      </c>
      <c r="J6225">
        <v>0</v>
      </c>
      <c r="K6225">
        <v>0</v>
      </c>
      <c r="L6225">
        <v>0</v>
      </c>
      <c r="M6225">
        <v>0</v>
      </c>
    </row>
    <row r="6226" spans="1:13" x14ac:dyDescent="0.2">
      <c r="A6226">
        <v>6680866</v>
      </c>
      <c r="B6226" t="s">
        <v>13408</v>
      </c>
      <c r="C6226" t="s">
        <v>17244</v>
      </c>
      <c r="D6226" t="s">
        <v>17538</v>
      </c>
      <c r="E6226" t="s">
        <v>13410</v>
      </c>
      <c r="F6226" t="s">
        <v>6263</v>
      </c>
      <c r="G6226" t="s">
        <v>17539</v>
      </c>
      <c r="H6226">
        <v>0</v>
      </c>
      <c r="I6226">
        <v>0</v>
      </c>
      <c r="J6226">
        <v>0</v>
      </c>
      <c r="K6226">
        <v>0</v>
      </c>
      <c r="L6226">
        <v>0</v>
      </c>
      <c r="M6226">
        <v>0</v>
      </c>
    </row>
    <row r="6227" spans="1:13" x14ac:dyDescent="0.2">
      <c r="A6227">
        <v>6680046</v>
      </c>
      <c r="B6227" t="s">
        <v>13408</v>
      </c>
      <c r="C6227" t="s">
        <v>17244</v>
      </c>
      <c r="D6227" t="s">
        <v>17540</v>
      </c>
      <c r="E6227" t="s">
        <v>13410</v>
      </c>
      <c r="F6227" t="s">
        <v>6263</v>
      </c>
      <c r="G6227" t="s">
        <v>17541</v>
      </c>
      <c r="H6227">
        <v>0</v>
      </c>
      <c r="I6227">
        <v>0</v>
      </c>
      <c r="J6227">
        <v>0</v>
      </c>
      <c r="K6227">
        <v>0</v>
      </c>
      <c r="L6227">
        <v>0</v>
      </c>
      <c r="M6227">
        <v>0</v>
      </c>
    </row>
    <row r="6228" spans="1:13" x14ac:dyDescent="0.2">
      <c r="A6228">
        <v>6680833</v>
      </c>
      <c r="B6228" t="s">
        <v>13408</v>
      </c>
      <c r="C6228" t="s">
        <v>17244</v>
      </c>
      <c r="D6228" t="s">
        <v>16196</v>
      </c>
      <c r="E6228" t="s">
        <v>13410</v>
      </c>
      <c r="F6228" t="s">
        <v>6263</v>
      </c>
      <c r="G6228" t="s">
        <v>16197</v>
      </c>
      <c r="H6228">
        <v>0</v>
      </c>
      <c r="I6228">
        <v>0</v>
      </c>
      <c r="J6228">
        <v>0</v>
      </c>
      <c r="K6228">
        <v>0</v>
      </c>
      <c r="L6228">
        <v>0</v>
      </c>
      <c r="M6228">
        <v>0</v>
      </c>
    </row>
    <row r="6229" spans="1:13" x14ac:dyDescent="0.2">
      <c r="A6229">
        <v>6680324</v>
      </c>
      <c r="B6229" t="s">
        <v>13408</v>
      </c>
      <c r="C6229" t="s">
        <v>17244</v>
      </c>
      <c r="D6229" t="s">
        <v>17542</v>
      </c>
      <c r="E6229" t="s">
        <v>13410</v>
      </c>
      <c r="F6229" t="s">
        <v>6263</v>
      </c>
      <c r="G6229" t="s">
        <v>17543</v>
      </c>
      <c r="H6229">
        <v>0</v>
      </c>
      <c r="I6229">
        <v>0</v>
      </c>
      <c r="J6229">
        <v>0</v>
      </c>
      <c r="K6229">
        <v>0</v>
      </c>
      <c r="L6229">
        <v>0</v>
      </c>
      <c r="M6229">
        <v>0</v>
      </c>
    </row>
    <row r="6230" spans="1:13" x14ac:dyDescent="0.2">
      <c r="A6230">
        <v>6680352</v>
      </c>
      <c r="B6230" t="s">
        <v>13408</v>
      </c>
      <c r="C6230" t="s">
        <v>17244</v>
      </c>
      <c r="D6230" t="s">
        <v>17544</v>
      </c>
      <c r="E6230" t="s">
        <v>13410</v>
      </c>
      <c r="F6230" t="s">
        <v>6263</v>
      </c>
      <c r="G6230" t="s">
        <v>17545</v>
      </c>
      <c r="H6230">
        <v>0</v>
      </c>
      <c r="I6230">
        <v>0</v>
      </c>
      <c r="J6230">
        <v>0</v>
      </c>
      <c r="K6230">
        <v>0</v>
      </c>
      <c r="L6230">
        <v>0</v>
      </c>
      <c r="M6230">
        <v>0</v>
      </c>
    </row>
    <row r="6231" spans="1:13" x14ac:dyDescent="0.2">
      <c r="A6231">
        <v>6680316</v>
      </c>
      <c r="B6231" t="s">
        <v>13408</v>
      </c>
      <c r="C6231" t="s">
        <v>17244</v>
      </c>
      <c r="D6231" t="s">
        <v>17546</v>
      </c>
      <c r="E6231" t="s">
        <v>13410</v>
      </c>
      <c r="F6231" t="s">
        <v>6263</v>
      </c>
      <c r="G6231" t="s">
        <v>17547</v>
      </c>
      <c r="H6231">
        <v>0</v>
      </c>
      <c r="I6231">
        <v>0</v>
      </c>
      <c r="J6231">
        <v>0</v>
      </c>
      <c r="K6231">
        <v>0</v>
      </c>
      <c r="L6231">
        <v>0</v>
      </c>
      <c r="M6231">
        <v>0</v>
      </c>
    </row>
    <row r="6232" spans="1:13" x14ac:dyDescent="0.2">
      <c r="A6232">
        <v>6680374</v>
      </c>
      <c r="B6232" t="s">
        <v>13408</v>
      </c>
      <c r="C6232" t="s">
        <v>17244</v>
      </c>
      <c r="D6232" t="s">
        <v>17548</v>
      </c>
      <c r="E6232" t="s">
        <v>13410</v>
      </c>
      <c r="F6232" t="s">
        <v>6263</v>
      </c>
      <c r="G6232" t="s">
        <v>17549</v>
      </c>
      <c r="H6232">
        <v>0</v>
      </c>
      <c r="I6232">
        <v>0</v>
      </c>
      <c r="J6232">
        <v>0</v>
      </c>
      <c r="K6232">
        <v>0</v>
      </c>
      <c r="L6232">
        <v>0</v>
      </c>
      <c r="M6232">
        <v>0</v>
      </c>
    </row>
    <row r="6233" spans="1:13" x14ac:dyDescent="0.2">
      <c r="A6233">
        <v>6680372</v>
      </c>
      <c r="B6233" t="s">
        <v>13408</v>
      </c>
      <c r="C6233" t="s">
        <v>17244</v>
      </c>
      <c r="D6233" t="s">
        <v>17550</v>
      </c>
      <c r="E6233" t="s">
        <v>13410</v>
      </c>
      <c r="F6233" t="s">
        <v>6263</v>
      </c>
      <c r="G6233" t="s">
        <v>17551</v>
      </c>
      <c r="H6233">
        <v>0</v>
      </c>
      <c r="I6233">
        <v>0</v>
      </c>
      <c r="J6233">
        <v>0</v>
      </c>
      <c r="K6233">
        <v>0</v>
      </c>
      <c r="L6233">
        <v>0</v>
      </c>
      <c r="M6233">
        <v>0</v>
      </c>
    </row>
    <row r="6234" spans="1:13" x14ac:dyDescent="0.2">
      <c r="A6234">
        <v>6680335</v>
      </c>
      <c r="B6234" t="s">
        <v>13408</v>
      </c>
      <c r="C6234" t="s">
        <v>17244</v>
      </c>
      <c r="D6234" t="s">
        <v>17552</v>
      </c>
      <c r="E6234" t="s">
        <v>13410</v>
      </c>
      <c r="F6234" t="s">
        <v>6263</v>
      </c>
      <c r="G6234" t="s">
        <v>17553</v>
      </c>
      <c r="H6234">
        <v>0</v>
      </c>
      <c r="I6234">
        <v>0</v>
      </c>
      <c r="J6234">
        <v>0</v>
      </c>
      <c r="K6234">
        <v>0</v>
      </c>
      <c r="L6234">
        <v>0</v>
      </c>
      <c r="M6234">
        <v>0</v>
      </c>
    </row>
    <row r="6235" spans="1:13" x14ac:dyDescent="0.2">
      <c r="A6235">
        <v>6680353</v>
      </c>
      <c r="B6235" t="s">
        <v>13408</v>
      </c>
      <c r="C6235" t="s">
        <v>17244</v>
      </c>
      <c r="D6235" t="s">
        <v>17554</v>
      </c>
      <c r="E6235" t="s">
        <v>13410</v>
      </c>
      <c r="F6235" t="s">
        <v>6263</v>
      </c>
      <c r="G6235" t="s">
        <v>17555</v>
      </c>
      <c r="H6235">
        <v>0</v>
      </c>
      <c r="I6235">
        <v>0</v>
      </c>
      <c r="J6235">
        <v>0</v>
      </c>
      <c r="K6235">
        <v>0</v>
      </c>
      <c r="L6235">
        <v>0</v>
      </c>
      <c r="M6235">
        <v>0</v>
      </c>
    </row>
    <row r="6236" spans="1:13" x14ac:dyDescent="0.2">
      <c r="A6236">
        <v>6680343</v>
      </c>
      <c r="B6236" t="s">
        <v>13408</v>
      </c>
      <c r="C6236" t="s">
        <v>17244</v>
      </c>
      <c r="D6236" t="s">
        <v>17556</v>
      </c>
      <c r="E6236" t="s">
        <v>13410</v>
      </c>
      <c r="F6236" t="s">
        <v>6263</v>
      </c>
      <c r="G6236" t="s">
        <v>17557</v>
      </c>
      <c r="H6236">
        <v>0</v>
      </c>
      <c r="I6236">
        <v>0</v>
      </c>
      <c r="J6236">
        <v>0</v>
      </c>
      <c r="K6236">
        <v>0</v>
      </c>
      <c r="L6236">
        <v>0</v>
      </c>
      <c r="M6236">
        <v>0</v>
      </c>
    </row>
    <row r="6237" spans="1:13" x14ac:dyDescent="0.2">
      <c r="A6237">
        <v>6680301</v>
      </c>
      <c r="B6237" t="s">
        <v>13408</v>
      </c>
      <c r="C6237" t="s">
        <v>17244</v>
      </c>
      <c r="D6237" t="s">
        <v>17558</v>
      </c>
      <c r="E6237" t="s">
        <v>13410</v>
      </c>
      <c r="F6237" t="s">
        <v>6263</v>
      </c>
      <c r="G6237" t="s">
        <v>17559</v>
      </c>
      <c r="H6237">
        <v>0</v>
      </c>
      <c r="I6237">
        <v>0</v>
      </c>
      <c r="J6237">
        <v>0</v>
      </c>
      <c r="K6237">
        <v>0</v>
      </c>
      <c r="L6237">
        <v>0</v>
      </c>
      <c r="M6237">
        <v>0</v>
      </c>
    </row>
    <row r="6238" spans="1:13" x14ac:dyDescent="0.2">
      <c r="A6238">
        <v>6680323</v>
      </c>
      <c r="B6238" t="s">
        <v>13408</v>
      </c>
      <c r="C6238" t="s">
        <v>17244</v>
      </c>
      <c r="D6238" t="s">
        <v>17560</v>
      </c>
      <c r="E6238" t="s">
        <v>13410</v>
      </c>
      <c r="F6238" t="s">
        <v>6263</v>
      </c>
      <c r="G6238" t="s">
        <v>17561</v>
      </c>
      <c r="H6238">
        <v>0</v>
      </c>
      <c r="I6238">
        <v>0</v>
      </c>
      <c r="J6238">
        <v>0</v>
      </c>
      <c r="K6238">
        <v>0</v>
      </c>
      <c r="L6238">
        <v>0</v>
      </c>
      <c r="M6238">
        <v>0</v>
      </c>
    </row>
    <row r="6239" spans="1:13" x14ac:dyDescent="0.2">
      <c r="A6239">
        <v>6680321</v>
      </c>
      <c r="B6239" t="s">
        <v>13408</v>
      </c>
      <c r="C6239" t="s">
        <v>17244</v>
      </c>
      <c r="D6239" t="s">
        <v>17562</v>
      </c>
      <c r="E6239" t="s">
        <v>13410</v>
      </c>
      <c r="F6239" t="s">
        <v>6263</v>
      </c>
      <c r="G6239" t="s">
        <v>17563</v>
      </c>
      <c r="H6239">
        <v>0</v>
      </c>
      <c r="I6239">
        <v>0</v>
      </c>
      <c r="J6239">
        <v>0</v>
      </c>
      <c r="K6239">
        <v>0</v>
      </c>
      <c r="L6239">
        <v>0</v>
      </c>
      <c r="M6239">
        <v>0</v>
      </c>
    </row>
    <row r="6240" spans="1:13" x14ac:dyDescent="0.2">
      <c r="A6240">
        <v>6680331</v>
      </c>
      <c r="B6240" t="s">
        <v>13408</v>
      </c>
      <c r="C6240" t="s">
        <v>17244</v>
      </c>
      <c r="D6240" t="s">
        <v>17564</v>
      </c>
      <c r="E6240" t="s">
        <v>13410</v>
      </c>
      <c r="F6240" t="s">
        <v>6263</v>
      </c>
      <c r="G6240" t="s">
        <v>17565</v>
      </c>
      <c r="H6240">
        <v>0</v>
      </c>
      <c r="I6240">
        <v>0</v>
      </c>
      <c r="J6240">
        <v>0</v>
      </c>
      <c r="K6240">
        <v>0</v>
      </c>
      <c r="L6240">
        <v>0</v>
      </c>
      <c r="M6240">
        <v>0</v>
      </c>
    </row>
    <row r="6241" spans="1:13" x14ac:dyDescent="0.2">
      <c r="A6241">
        <v>6680341</v>
      </c>
      <c r="B6241" t="s">
        <v>13408</v>
      </c>
      <c r="C6241" t="s">
        <v>17244</v>
      </c>
      <c r="D6241" t="s">
        <v>17566</v>
      </c>
      <c r="E6241" t="s">
        <v>13410</v>
      </c>
      <c r="F6241" t="s">
        <v>6263</v>
      </c>
      <c r="G6241" t="s">
        <v>17567</v>
      </c>
      <c r="H6241">
        <v>0</v>
      </c>
      <c r="I6241">
        <v>0</v>
      </c>
      <c r="J6241">
        <v>0</v>
      </c>
      <c r="K6241">
        <v>0</v>
      </c>
      <c r="L6241">
        <v>0</v>
      </c>
      <c r="M6241">
        <v>0</v>
      </c>
    </row>
    <row r="6242" spans="1:13" x14ac:dyDescent="0.2">
      <c r="A6242">
        <v>6680373</v>
      </c>
      <c r="B6242" t="s">
        <v>13408</v>
      </c>
      <c r="C6242" t="s">
        <v>17244</v>
      </c>
      <c r="D6242" t="s">
        <v>17568</v>
      </c>
      <c r="E6242" t="s">
        <v>13410</v>
      </c>
      <c r="F6242" t="s">
        <v>6263</v>
      </c>
      <c r="G6242" t="s">
        <v>17569</v>
      </c>
      <c r="H6242">
        <v>0</v>
      </c>
      <c r="I6242">
        <v>0</v>
      </c>
      <c r="J6242">
        <v>0</v>
      </c>
      <c r="K6242">
        <v>0</v>
      </c>
      <c r="L6242">
        <v>0</v>
      </c>
      <c r="M6242">
        <v>0</v>
      </c>
    </row>
    <row r="6243" spans="1:13" x14ac:dyDescent="0.2">
      <c r="A6243">
        <v>6680363</v>
      </c>
      <c r="B6243" t="s">
        <v>13408</v>
      </c>
      <c r="C6243" t="s">
        <v>17244</v>
      </c>
      <c r="D6243" t="s">
        <v>17570</v>
      </c>
      <c r="E6243" t="s">
        <v>13410</v>
      </c>
      <c r="F6243" t="s">
        <v>6263</v>
      </c>
      <c r="G6243" t="s">
        <v>17571</v>
      </c>
      <c r="H6243">
        <v>0</v>
      </c>
      <c r="I6243">
        <v>0</v>
      </c>
      <c r="J6243">
        <v>0</v>
      </c>
      <c r="K6243">
        <v>0</v>
      </c>
      <c r="L6243">
        <v>0</v>
      </c>
      <c r="M6243">
        <v>0</v>
      </c>
    </row>
    <row r="6244" spans="1:13" x14ac:dyDescent="0.2">
      <c r="A6244">
        <v>6680315</v>
      </c>
      <c r="B6244" t="s">
        <v>13408</v>
      </c>
      <c r="C6244" t="s">
        <v>17244</v>
      </c>
      <c r="D6244" t="s">
        <v>17572</v>
      </c>
      <c r="E6244" t="s">
        <v>13410</v>
      </c>
      <c r="F6244" t="s">
        <v>6263</v>
      </c>
      <c r="G6244" t="s">
        <v>17573</v>
      </c>
      <c r="H6244">
        <v>0</v>
      </c>
      <c r="I6244">
        <v>0</v>
      </c>
      <c r="J6244">
        <v>0</v>
      </c>
      <c r="K6244">
        <v>0</v>
      </c>
      <c r="L6244">
        <v>0</v>
      </c>
      <c r="M6244">
        <v>0</v>
      </c>
    </row>
    <row r="6245" spans="1:13" x14ac:dyDescent="0.2">
      <c r="A6245">
        <v>6680333</v>
      </c>
      <c r="B6245" t="s">
        <v>13408</v>
      </c>
      <c r="C6245" t="s">
        <v>17244</v>
      </c>
      <c r="D6245" t="s">
        <v>17574</v>
      </c>
      <c r="E6245" t="s">
        <v>13410</v>
      </c>
      <c r="F6245" t="s">
        <v>6263</v>
      </c>
      <c r="G6245" t="s">
        <v>17575</v>
      </c>
      <c r="H6245">
        <v>0</v>
      </c>
      <c r="I6245">
        <v>0</v>
      </c>
      <c r="J6245">
        <v>0</v>
      </c>
      <c r="K6245">
        <v>0</v>
      </c>
      <c r="L6245">
        <v>0</v>
      </c>
      <c r="M6245">
        <v>0</v>
      </c>
    </row>
    <row r="6246" spans="1:13" x14ac:dyDescent="0.2">
      <c r="A6246">
        <v>6680376</v>
      </c>
      <c r="B6246" t="s">
        <v>13408</v>
      </c>
      <c r="C6246" t="s">
        <v>17244</v>
      </c>
      <c r="D6246" t="s">
        <v>17576</v>
      </c>
      <c r="E6246" t="s">
        <v>13410</v>
      </c>
      <c r="F6246" t="s">
        <v>6263</v>
      </c>
      <c r="G6246" t="s">
        <v>17577</v>
      </c>
      <c r="H6246">
        <v>0</v>
      </c>
      <c r="I6246">
        <v>0</v>
      </c>
      <c r="J6246">
        <v>0</v>
      </c>
      <c r="K6246">
        <v>0</v>
      </c>
      <c r="L6246">
        <v>0</v>
      </c>
      <c r="M6246">
        <v>0</v>
      </c>
    </row>
    <row r="6247" spans="1:13" x14ac:dyDescent="0.2">
      <c r="A6247">
        <v>6680354</v>
      </c>
      <c r="B6247" t="s">
        <v>13408</v>
      </c>
      <c r="C6247" t="s">
        <v>17244</v>
      </c>
      <c r="D6247" t="s">
        <v>17578</v>
      </c>
      <c r="E6247" t="s">
        <v>13410</v>
      </c>
      <c r="F6247" t="s">
        <v>6263</v>
      </c>
      <c r="G6247" t="s">
        <v>17579</v>
      </c>
      <c r="H6247">
        <v>0</v>
      </c>
      <c r="I6247">
        <v>0</v>
      </c>
      <c r="J6247">
        <v>0</v>
      </c>
      <c r="K6247">
        <v>0</v>
      </c>
      <c r="L6247">
        <v>0</v>
      </c>
      <c r="M6247">
        <v>0</v>
      </c>
    </row>
    <row r="6248" spans="1:13" x14ac:dyDescent="0.2">
      <c r="A6248">
        <v>6680334</v>
      </c>
      <c r="B6248" t="s">
        <v>13408</v>
      </c>
      <c r="C6248" t="s">
        <v>17244</v>
      </c>
      <c r="D6248" t="s">
        <v>17580</v>
      </c>
      <c r="E6248" t="s">
        <v>13410</v>
      </c>
      <c r="F6248" t="s">
        <v>6263</v>
      </c>
      <c r="G6248" t="s">
        <v>17581</v>
      </c>
      <c r="H6248">
        <v>0</v>
      </c>
      <c r="I6248">
        <v>0</v>
      </c>
      <c r="J6248">
        <v>0</v>
      </c>
      <c r="K6248">
        <v>0</v>
      </c>
      <c r="L6248">
        <v>0</v>
      </c>
      <c r="M6248">
        <v>0</v>
      </c>
    </row>
    <row r="6249" spans="1:13" x14ac:dyDescent="0.2">
      <c r="A6249">
        <v>6680325</v>
      </c>
      <c r="B6249" t="s">
        <v>13408</v>
      </c>
      <c r="C6249" t="s">
        <v>17244</v>
      </c>
      <c r="D6249" t="s">
        <v>17582</v>
      </c>
      <c r="E6249" t="s">
        <v>13410</v>
      </c>
      <c r="F6249" t="s">
        <v>6263</v>
      </c>
      <c r="G6249" t="s">
        <v>17583</v>
      </c>
      <c r="H6249">
        <v>0</v>
      </c>
      <c r="I6249">
        <v>0</v>
      </c>
      <c r="J6249">
        <v>0</v>
      </c>
      <c r="K6249">
        <v>0</v>
      </c>
      <c r="L6249">
        <v>0</v>
      </c>
      <c r="M6249">
        <v>0</v>
      </c>
    </row>
    <row r="6250" spans="1:13" x14ac:dyDescent="0.2">
      <c r="A6250">
        <v>6680364</v>
      </c>
      <c r="B6250" t="s">
        <v>13408</v>
      </c>
      <c r="C6250" t="s">
        <v>17244</v>
      </c>
      <c r="D6250" t="s">
        <v>17584</v>
      </c>
      <c r="E6250" t="s">
        <v>13410</v>
      </c>
      <c r="F6250" t="s">
        <v>6263</v>
      </c>
      <c r="G6250" t="s">
        <v>17585</v>
      </c>
      <c r="H6250">
        <v>0</v>
      </c>
      <c r="I6250">
        <v>0</v>
      </c>
      <c r="J6250">
        <v>0</v>
      </c>
      <c r="K6250">
        <v>0</v>
      </c>
      <c r="L6250">
        <v>0</v>
      </c>
      <c r="M6250">
        <v>0</v>
      </c>
    </row>
    <row r="6251" spans="1:13" x14ac:dyDescent="0.2">
      <c r="A6251">
        <v>6680361</v>
      </c>
      <c r="B6251" t="s">
        <v>13408</v>
      </c>
      <c r="C6251" t="s">
        <v>17244</v>
      </c>
      <c r="D6251" t="s">
        <v>17586</v>
      </c>
      <c r="E6251" t="s">
        <v>13410</v>
      </c>
      <c r="F6251" t="s">
        <v>6263</v>
      </c>
      <c r="G6251" t="s">
        <v>17587</v>
      </c>
      <c r="H6251">
        <v>0</v>
      </c>
      <c r="I6251">
        <v>0</v>
      </c>
      <c r="J6251">
        <v>0</v>
      </c>
      <c r="K6251">
        <v>0</v>
      </c>
      <c r="L6251">
        <v>0</v>
      </c>
      <c r="M6251">
        <v>0</v>
      </c>
    </row>
    <row r="6252" spans="1:13" x14ac:dyDescent="0.2">
      <c r="A6252">
        <v>6680311</v>
      </c>
      <c r="B6252" t="s">
        <v>13408</v>
      </c>
      <c r="C6252" t="s">
        <v>17244</v>
      </c>
      <c r="D6252" t="s">
        <v>17588</v>
      </c>
      <c r="E6252" t="s">
        <v>13410</v>
      </c>
      <c r="F6252" t="s">
        <v>6263</v>
      </c>
      <c r="G6252" t="s">
        <v>17589</v>
      </c>
      <c r="H6252">
        <v>0</v>
      </c>
      <c r="I6252">
        <v>0</v>
      </c>
      <c r="J6252">
        <v>0</v>
      </c>
      <c r="K6252">
        <v>0</v>
      </c>
      <c r="L6252">
        <v>0</v>
      </c>
      <c r="M6252">
        <v>0</v>
      </c>
    </row>
    <row r="6253" spans="1:13" x14ac:dyDescent="0.2">
      <c r="A6253">
        <v>6680313</v>
      </c>
      <c r="B6253" t="s">
        <v>13408</v>
      </c>
      <c r="C6253" t="s">
        <v>17244</v>
      </c>
      <c r="D6253" t="s">
        <v>17590</v>
      </c>
      <c r="E6253" t="s">
        <v>13410</v>
      </c>
      <c r="F6253" t="s">
        <v>6263</v>
      </c>
      <c r="G6253" t="s">
        <v>17591</v>
      </c>
      <c r="H6253">
        <v>0</v>
      </c>
      <c r="I6253">
        <v>0</v>
      </c>
      <c r="J6253">
        <v>0</v>
      </c>
      <c r="K6253">
        <v>0</v>
      </c>
      <c r="L6253">
        <v>0</v>
      </c>
      <c r="M6253">
        <v>0</v>
      </c>
    </row>
    <row r="6254" spans="1:13" x14ac:dyDescent="0.2">
      <c r="A6254">
        <v>6680337</v>
      </c>
      <c r="B6254" t="s">
        <v>13408</v>
      </c>
      <c r="C6254" t="s">
        <v>17244</v>
      </c>
      <c r="D6254" t="s">
        <v>17592</v>
      </c>
      <c r="E6254" t="s">
        <v>13410</v>
      </c>
      <c r="F6254" t="s">
        <v>6263</v>
      </c>
      <c r="G6254" t="s">
        <v>17593</v>
      </c>
      <c r="H6254">
        <v>0</v>
      </c>
      <c r="I6254">
        <v>0</v>
      </c>
      <c r="J6254">
        <v>0</v>
      </c>
      <c r="K6254">
        <v>0</v>
      </c>
      <c r="L6254">
        <v>0</v>
      </c>
      <c r="M6254">
        <v>0</v>
      </c>
    </row>
    <row r="6255" spans="1:13" x14ac:dyDescent="0.2">
      <c r="A6255">
        <v>6680342</v>
      </c>
      <c r="B6255" t="s">
        <v>13408</v>
      </c>
      <c r="C6255" t="s">
        <v>17244</v>
      </c>
      <c r="D6255" t="s">
        <v>17594</v>
      </c>
      <c r="E6255" t="s">
        <v>13410</v>
      </c>
      <c r="F6255" t="s">
        <v>6263</v>
      </c>
      <c r="G6255" t="s">
        <v>17595</v>
      </c>
      <c r="H6255">
        <v>0</v>
      </c>
      <c r="I6255">
        <v>0</v>
      </c>
      <c r="J6255">
        <v>0</v>
      </c>
      <c r="K6255">
        <v>0</v>
      </c>
      <c r="L6255">
        <v>0</v>
      </c>
      <c r="M6255">
        <v>0</v>
      </c>
    </row>
    <row r="6256" spans="1:13" x14ac:dyDescent="0.2">
      <c r="A6256">
        <v>6680345</v>
      </c>
      <c r="B6256" t="s">
        <v>13408</v>
      </c>
      <c r="C6256" t="s">
        <v>17244</v>
      </c>
      <c r="D6256" t="s">
        <v>17596</v>
      </c>
      <c r="E6256" t="s">
        <v>13410</v>
      </c>
      <c r="F6256" t="s">
        <v>6263</v>
      </c>
      <c r="G6256" t="s">
        <v>17597</v>
      </c>
      <c r="H6256">
        <v>0</v>
      </c>
      <c r="I6256">
        <v>0</v>
      </c>
      <c r="J6256">
        <v>0</v>
      </c>
      <c r="K6256">
        <v>0</v>
      </c>
      <c r="L6256">
        <v>0</v>
      </c>
      <c r="M6256">
        <v>0</v>
      </c>
    </row>
    <row r="6257" spans="1:13" x14ac:dyDescent="0.2">
      <c r="A6257">
        <v>6680317</v>
      </c>
      <c r="B6257" t="s">
        <v>13408</v>
      </c>
      <c r="C6257" t="s">
        <v>17244</v>
      </c>
      <c r="D6257" t="s">
        <v>17598</v>
      </c>
      <c r="E6257" t="s">
        <v>13410</v>
      </c>
      <c r="F6257" t="s">
        <v>6263</v>
      </c>
      <c r="G6257" t="s">
        <v>17599</v>
      </c>
      <c r="H6257">
        <v>0</v>
      </c>
      <c r="I6257">
        <v>0</v>
      </c>
      <c r="J6257">
        <v>0</v>
      </c>
      <c r="K6257">
        <v>0</v>
      </c>
      <c r="L6257">
        <v>0</v>
      </c>
      <c r="M6257">
        <v>0</v>
      </c>
    </row>
    <row r="6258" spans="1:13" x14ac:dyDescent="0.2">
      <c r="A6258">
        <v>6680332</v>
      </c>
      <c r="B6258" t="s">
        <v>13408</v>
      </c>
      <c r="C6258" t="s">
        <v>17244</v>
      </c>
      <c r="D6258" t="s">
        <v>17600</v>
      </c>
      <c r="E6258" t="s">
        <v>13410</v>
      </c>
      <c r="F6258" t="s">
        <v>6263</v>
      </c>
      <c r="G6258" t="s">
        <v>17601</v>
      </c>
      <c r="H6258">
        <v>0</v>
      </c>
      <c r="I6258">
        <v>0</v>
      </c>
      <c r="J6258">
        <v>0</v>
      </c>
      <c r="K6258">
        <v>0</v>
      </c>
      <c r="L6258">
        <v>0</v>
      </c>
      <c r="M6258">
        <v>0</v>
      </c>
    </row>
    <row r="6259" spans="1:13" x14ac:dyDescent="0.2">
      <c r="A6259">
        <v>6680303</v>
      </c>
      <c r="B6259" t="s">
        <v>13408</v>
      </c>
      <c r="C6259" t="s">
        <v>17244</v>
      </c>
      <c r="D6259" t="s">
        <v>17602</v>
      </c>
      <c r="E6259" t="s">
        <v>13410</v>
      </c>
      <c r="F6259" t="s">
        <v>6263</v>
      </c>
      <c r="G6259" t="s">
        <v>17603</v>
      </c>
      <c r="H6259">
        <v>0</v>
      </c>
      <c r="I6259">
        <v>0</v>
      </c>
      <c r="J6259">
        <v>0</v>
      </c>
      <c r="K6259">
        <v>0</v>
      </c>
      <c r="L6259">
        <v>0</v>
      </c>
      <c r="M6259">
        <v>0</v>
      </c>
    </row>
    <row r="6260" spans="1:13" x14ac:dyDescent="0.2">
      <c r="A6260">
        <v>6680351</v>
      </c>
      <c r="B6260" t="s">
        <v>13408</v>
      </c>
      <c r="C6260" t="s">
        <v>17244</v>
      </c>
      <c r="D6260" t="s">
        <v>17604</v>
      </c>
      <c r="E6260" t="s">
        <v>13410</v>
      </c>
      <c r="F6260" t="s">
        <v>6263</v>
      </c>
      <c r="G6260" t="s">
        <v>17605</v>
      </c>
      <c r="H6260">
        <v>0</v>
      </c>
      <c r="I6260">
        <v>0</v>
      </c>
      <c r="J6260">
        <v>0</v>
      </c>
      <c r="K6260">
        <v>0</v>
      </c>
      <c r="L6260">
        <v>0</v>
      </c>
      <c r="M6260">
        <v>0</v>
      </c>
    </row>
    <row r="6261" spans="1:13" x14ac:dyDescent="0.2">
      <c r="A6261">
        <v>6680375</v>
      </c>
      <c r="B6261" t="s">
        <v>13408</v>
      </c>
      <c r="C6261" t="s">
        <v>17244</v>
      </c>
      <c r="D6261" t="s">
        <v>17606</v>
      </c>
      <c r="E6261" t="s">
        <v>13410</v>
      </c>
      <c r="F6261" t="s">
        <v>6263</v>
      </c>
      <c r="G6261" t="s">
        <v>17607</v>
      </c>
      <c r="H6261">
        <v>0</v>
      </c>
      <c r="I6261">
        <v>0</v>
      </c>
      <c r="J6261">
        <v>0</v>
      </c>
      <c r="K6261">
        <v>0</v>
      </c>
      <c r="L6261">
        <v>0</v>
      </c>
      <c r="M6261">
        <v>0</v>
      </c>
    </row>
    <row r="6262" spans="1:13" x14ac:dyDescent="0.2">
      <c r="A6262">
        <v>6680314</v>
      </c>
      <c r="B6262" t="s">
        <v>13408</v>
      </c>
      <c r="C6262" t="s">
        <v>17244</v>
      </c>
      <c r="D6262" t="s">
        <v>17608</v>
      </c>
      <c r="E6262" t="s">
        <v>13410</v>
      </c>
      <c r="F6262" t="s">
        <v>6263</v>
      </c>
      <c r="G6262" t="s">
        <v>17609</v>
      </c>
      <c r="H6262">
        <v>0</v>
      </c>
      <c r="I6262">
        <v>0</v>
      </c>
      <c r="J6262">
        <v>0</v>
      </c>
      <c r="K6262">
        <v>0</v>
      </c>
      <c r="L6262">
        <v>0</v>
      </c>
      <c r="M6262">
        <v>0</v>
      </c>
    </row>
    <row r="6263" spans="1:13" x14ac:dyDescent="0.2">
      <c r="A6263">
        <v>6680336</v>
      </c>
      <c r="B6263" t="s">
        <v>13408</v>
      </c>
      <c r="C6263" t="s">
        <v>17244</v>
      </c>
      <c r="D6263" t="s">
        <v>17610</v>
      </c>
      <c r="E6263" t="s">
        <v>13410</v>
      </c>
      <c r="F6263" t="s">
        <v>6263</v>
      </c>
      <c r="G6263" t="s">
        <v>17611</v>
      </c>
      <c r="H6263">
        <v>0</v>
      </c>
      <c r="I6263">
        <v>0</v>
      </c>
      <c r="J6263">
        <v>0</v>
      </c>
      <c r="K6263">
        <v>0</v>
      </c>
      <c r="L6263">
        <v>0</v>
      </c>
      <c r="M6263">
        <v>0</v>
      </c>
    </row>
    <row r="6264" spans="1:13" x14ac:dyDescent="0.2">
      <c r="A6264">
        <v>6680362</v>
      </c>
      <c r="B6264" t="s">
        <v>13408</v>
      </c>
      <c r="C6264" t="s">
        <v>17244</v>
      </c>
      <c r="D6264" t="s">
        <v>17612</v>
      </c>
      <c r="E6264" t="s">
        <v>13410</v>
      </c>
      <c r="F6264" t="s">
        <v>6263</v>
      </c>
      <c r="G6264" t="s">
        <v>17613</v>
      </c>
      <c r="H6264">
        <v>0</v>
      </c>
      <c r="I6264">
        <v>0</v>
      </c>
      <c r="J6264">
        <v>0</v>
      </c>
      <c r="K6264">
        <v>0</v>
      </c>
      <c r="L6264">
        <v>0</v>
      </c>
      <c r="M6264">
        <v>0</v>
      </c>
    </row>
    <row r="6265" spans="1:13" x14ac:dyDescent="0.2">
      <c r="A6265">
        <v>6680304</v>
      </c>
      <c r="B6265" t="s">
        <v>13408</v>
      </c>
      <c r="C6265" t="s">
        <v>17244</v>
      </c>
      <c r="D6265" t="s">
        <v>17614</v>
      </c>
      <c r="E6265" t="s">
        <v>13410</v>
      </c>
      <c r="F6265" t="s">
        <v>6263</v>
      </c>
      <c r="G6265" t="s">
        <v>17615</v>
      </c>
      <c r="H6265">
        <v>0</v>
      </c>
      <c r="I6265">
        <v>0</v>
      </c>
      <c r="J6265">
        <v>0</v>
      </c>
      <c r="K6265">
        <v>0</v>
      </c>
      <c r="L6265">
        <v>0</v>
      </c>
      <c r="M6265">
        <v>0</v>
      </c>
    </row>
    <row r="6266" spans="1:13" x14ac:dyDescent="0.2">
      <c r="A6266">
        <v>6680312</v>
      </c>
      <c r="B6266" t="s">
        <v>13408</v>
      </c>
      <c r="C6266" t="s">
        <v>17244</v>
      </c>
      <c r="D6266" t="s">
        <v>17616</v>
      </c>
      <c r="E6266" t="s">
        <v>13410</v>
      </c>
      <c r="F6266" t="s">
        <v>6263</v>
      </c>
      <c r="G6266" t="s">
        <v>17617</v>
      </c>
      <c r="H6266">
        <v>0</v>
      </c>
      <c r="I6266">
        <v>0</v>
      </c>
      <c r="J6266">
        <v>0</v>
      </c>
      <c r="K6266">
        <v>0</v>
      </c>
      <c r="L6266">
        <v>0</v>
      </c>
      <c r="M6266">
        <v>0</v>
      </c>
    </row>
    <row r="6267" spans="1:13" x14ac:dyDescent="0.2">
      <c r="A6267">
        <v>6680322</v>
      </c>
      <c r="B6267" t="s">
        <v>13408</v>
      </c>
      <c r="C6267" t="s">
        <v>17244</v>
      </c>
      <c r="D6267" t="s">
        <v>17618</v>
      </c>
      <c r="E6267" t="s">
        <v>13410</v>
      </c>
      <c r="F6267" t="s">
        <v>6263</v>
      </c>
      <c r="G6267" t="s">
        <v>17619</v>
      </c>
      <c r="H6267">
        <v>0</v>
      </c>
      <c r="I6267">
        <v>0</v>
      </c>
      <c r="J6267">
        <v>0</v>
      </c>
      <c r="K6267">
        <v>0</v>
      </c>
      <c r="L6267">
        <v>0</v>
      </c>
      <c r="M6267">
        <v>0</v>
      </c>
    </row>
    <row r="6268" spans="1:13" x14ac:dyDescent="0.2">
      <c r="A6268">
        <v>6680344</v>
      </c>
      <c r="B6268" t="s">
        <v>13408</v>
      </c>
      <c r="C6268" t="s">
        <v>17244</v>
      </c>
      <c r="D6268" t="s">
        <v>17620</v>
      </c>
      <c r="E6268" t="s">
        <v>13410</v>
      </c>
      <c r="F6268" t="s">
        <v>6263</v>
      </c>
      <c r="G6268" t="s">
        <v>17621</v>
      </c>
      <c r="H6268">
        <v>0</v>
      </c>
      <c r="I6268">
        <v>0</v>
      </c>
      <c r="J6268">
        <v>0</v>
      </c>
      <c r="K6268">
        <v>0</v>
      </c>
      <c r="L6268">
        <v>0</v>
      </c>
      <c r="M6268">
        <v>0</v>
      </c>
    </row>
    <row r="6269" spans="1:13" x14ac:dyDescent="0.2">
      <c r="A6269">
        <v>6680371</v>
      </c>
      <c r="B6269" t="s">
        <v>13408</v>
      </c>
      <c r="C6269" t="s">
        <v>17244</v>
      </c>
      <c r="D6269" t="s">
        <v>17622</v>
      </c>
      <c r="E6269" t="s">
        <v>13410</v>
      </c>
      <c r="F6269" t="s">
        <v>6263</v>
      </c>
      <c r="G6269" t="s">
        <v>17623</v>
      </c>
      <c r="H6269">
        <v>0</v>
      </c>
      <c r="I6269">
        <v>0</v>
      </c>
      <c r="J6269">
        <v>0</v>
      </c>
      <c r="K6269">
        <v>0</v>
      </c>
      <c r="L6269">
        <v>0</v>
      </c>
      <c r="M6269">
        <v>0</v>
      </c>
    </row>
    <row r="6270" spans="1:13" x14ac:dyDescent="0.2">
      <c r="A6270">
        <v>6680302</v>
      </c>
      <c r="B6270" t="s">
        <v>13408</v>
      </c>
      <c r="C6270" t="s">
        <v>17244</v>
      </c>
      <c r="D6270" t="s">
        <v>17624</v>
      </c>
      <c r="E6270" t="s">
        <v>13410</v>
      </c>
      <c r="F6270" t="s">
        <v>6263</v>
      </c>
      <c r="G6270" t="s">
        <v>17625</v>
      </c>
      <c r="H6270">
        <v>0</v>
      </c>
      <c r="I6270">
        <v>0</v>
      </c>
      <c r="J6270">
        <v>0</v>
      </c>
      <c r="K6270">
        <v>0</v>
      </c>
      <c r="L6270">
        <v>0</v>
      </c>
      <c r="M6270">
        <v>0</v>
      </c>
    </row>
    <row r="6271" spans="1:13" x14ac:dyDescent="0.2">
      <c r="A6271">
        <v>6680033</v>
      </c>
      <c r="B6271" t="s">
        <v>13408</v>
      </c>
      <c r="C6271" t="s">
        <v>17244</v>
      </c>
      <c r="D6271" t="s">
        <v>17626</v>
      </c>
      <c r="E6271" t="s">
        <v>13410</v>
      </c>
      <c r="F6271" t="s">
        <v>6263</v>
      </c>
      <c r="G6271" t="s">
        <v>17627</v>
      </c>
      <c r="H6271">
        <v>0</v>
      </c>
      <c r="I6271">
        <v>0</v>
      </c>
      <c r="J6271">
        <v>0</v>
      </c>
      <c r="K6271">
        <v>0</v>
      </c>
      <c r="L6271">
        <v>0</v>
      </c>
      <c r="M6271">
        <v>0</v>
      </c>
    </row>
    <row r="6272" spans="1:13" x14ac:dyDescent="0.2">
      <c r="A6272">
        <v>6680032</v>
      </c>
      <c r="B6272" t="s">
        <v>13408</v>
      </c>
      <c r="C6272" t="s">
        <v>17244</v>
      </c>
      <c r="D6272" t="s">
        <v>9847</v>
      </c>
      <c r="E6272" t="s">
        <v>13410</v>
      </c>
      <c r="F6272" t="s">
        <v>6263</v>
      </c>
      <c r="G6272" t="s">
        <v>9848</v>
      </c>
      <c r="H6272">
        <v>0</v>
      </c>
      <c r="I6272">
        <v>0</v>
      </c>
      <c r="J6272">
        <v>0</v>
      </c>
      <c r="K6272">
        <v>0</v>
      </c>
      <c r="L6272">
        <v>0</v>
      </c>
      <c r="M6272">
        <v>0</v>
      </c>
    </row>
    <row r="6273" spans="1:13" x14ac:dyDescent="0.2">
      <c r="A6273">
        <v>6696121</v>
      </c>
      <c r="B6273" t="s">
        <v>13408</v>
      </c>
      <c r="C6273" t="s">
        <v>17244</v>
      </c>
      <c r="D6273" t="s">
        <v>17628</v>
      </c>
      <c r="E6273" t="s">
        <v>13410</v>
      </c>
      <c r="F6273" t="s">
        <v>6263</v>
      </c>
      <c r="G6273" t="s">
        <v>17629</v>
      </c>
      <c r="H6273">
        <v>0</v>
      </c>
      <c r="I6273">
        <v>0</v>
      </c>
      <c r="J6273">
        <v>0</v>
      </c>
      <c r="K6273">
        <v>0</v>
      </c>
      <c r="L6273">
        <v>0</v>
      </c>
      <c r="M6273">
        <v>0</v>
      </c>
    </row>
    <row r="6274" spans="1:13" x14ac:dyDescent="0.2">
      <c r="A6274">
        <v>6680073</v>
      </c>
      <c r="B6274" t="s">
        <v>13408</v>
      </c>
      <c r="C6274" t="s">
        <v>17244</v>
      </c>
      <c r="D6274" t="s">
        <v>17630</v>
      </c>
      <c r="E6274" t="s">
        <v>13410</v>
      </c>
      <c r="F6274" t="s">
        <v>6263</v>
      </c>
      <c r="G6274" t="s">
        <v>17631</v>
      </c>
      <c r="H6274">
        <v>0</v>
      </c>
      <c r="I6274">
        <v>0</v>
      </c>
      <c r="J6274">
        <v>0</v>
      </c>
      <c r="K6274">
        <v>0</v>
      </c>
      <c r="L6274">
        <v>0</v>
      </c>
      <c r="M6274">
        <v>0</v>
      </c>
    </row>
    <row r="6275" spans="1:13" x14ac:dyDescent="0.2">
      <c r="A6275">
        <v>6680083</v>
      </c>
      <c r="B6275" t="s">
        <v>13408</v>
      </c>
      <c r="C6275" t="s">
        <v>17244</v>
      </c>
      <c r="D6275" t="s">
        <v>17632</v>
      </c>
      <c r="E6275" t="s">
        <v>13410</v>
      </c>
      <c r="F6275" t="s">
        <v>6263</v>
      </c>
      <c r="G6275" t="s">
        <v>17633</v>
      </c>
      <c r="H6275">
        <v>0</v>
      </c>
      <c r="I6275">
        <v>0</v>
      </c>
      <c r="J6275">
        <v>0</v>
      </c>
      <c r="K6275">
        <v>0</v>
      </c>
      <c r="L6275">
        <v>0</v>
      </c>
      <c r="M6275">
        <v>0</v>
      </c>
    </row>
    <row r="6276" spans="1:13" x14ac:dyDescent="0.2">
      <c r="A6276">
        <v>6680065</v>
      </c>
      <c r="B6276" t="s">
        <v>13408</v>
      </c>
      <c r="C6276" t="s">
        <v>17244</v>
      </c>
      <c r="D6276" t="s">
        <v>17634</v>
      </c>
      <c r="E6276" t="s">
        <v>13410</v>
      </c>
      <c r="F6276" t="s">
        <v>6263</v>
      </c>
      <c r="G6276" t="s">
        <v>17635</v>
      </c>
      <c r="H6276">
        <v>0</v>
      </c>
      <c r="I6276">
        <v>0</v>
      </c>
      <c r="J6276">
        <v>0</v>
      </c>
      <c r="K6276">
        <v>0</v>
      </c>
      <c r="L6276">
        <v>0</v>
      </c>
      <c r="M6276">
        <v>0</v>
      </c>
    </row>
    <row r="6277" spans="1:13" x14ac:dyDescent="0.2">
      <c r="A6277">
        <v>6680013</v>
      </c>
      <c r="B6277" t="s">
        <v>13408</v>
      </c>
      <c r="C6277" t="s">
        <v>17244</v>
      </c>
      <c r="D6277" t="s">
        <v>17636</v>
      </c>
      <c r="E6277" t="s">
        <v>13410</v>
      </c>
      <c r="F6277" t="s">
        <v>6263</v>
      </c>
      <c r="G6277" t="s">
        <v>17637</v>
      </c>
      <c r="H6277">
        <v>0</v>
      </c>
      <c r="I6277">
        <v>0</v>
      </c>
      <c r="J6277">
        <v>0</v>
      </c>
      <c r="K6277">
        <v>0</v>
      </c>
      <c r="L6277">
        <v>0</v>
      </c>
      <c r="M6277">
        <v>0</v>
      </c>
    </row>
    <row r="6278" spans="1:13" x14ac:dyDescent="0.2">
      <c r="A6278">
        <v>6680842</v>
      </c>
      <c r="B6278" t="s">
        <v>13408</v>
      </c>
      <c r="C6278" t="s">
        <v>17244</v>
      </c>
      <c r="D6278" t="s">
        <v>17638</v>
      </c>
      <c r="E6278" t="s">
        <v>13410</v>
      </c>
      <c r="F6278" t="s">
        <v>6263</v>
      </c>
      <c r="G6278" t="s">
        <v>17639</v>
      </c>
      <c r="H6278">
        <v>0</v>
      </c>
      <c r="I6278">
        <v>0</v>
      </c>
      <c r="J6278">
        <v>0</v>
      </c>
      <c r="K6278">
        <v>0</v>
      </c>
      <c r="L6278">
        <v>0</v>
      </c>
      <c r="M6278">
        <v>0</v>
      </c>
    </row>
    <row r="6279" spans="1:13" x14ac:dyDescent="0.2">
      <c r="A6279">
        <v>6680874</v>
      </c>
      <c r="B6279" t="s">
        <v>13408</v>
      </c>
      <c r="C6279" t="s">
        <v>17244</v>
      </c>
      <c r="D6279" t="s">
        <v>17640</v>
      </c>
      <c r="E6279" t="s">
        <v>13410</v>
      </c>
      <c r="F6279" t="s">
        <v>6263</v>
      </c>
      <c r="G6279" t="s">
        <v>17641</v>
      </c>
      <c r="H6279">
        <v>0</v>
      </c>
      <c r="I6279">
        <v>0</v>
      </c>
      <c r="J6279">
        <v>0</v>
      </c>
      <c r="K6279">
        <v>0</v>
      </c>
      <c r="L6279">
        <v>0</v>
      </c>
      <c r="M6279">
        <v>0</v>
      </c>
    </row>
    <row r="6280" spans="1:13" x14ac:dyDescent="0.2">
      <c r="A6280">
        <v>6680834</v>
      </c>
      <c r="B6280" t="s">
        <v>13408</v>
      </c>
      <c r="C6280" t="s">
        <v>17244</v>
      </c>
      <c r="D6280" t="s">
        <v>10853</v>
      </c>
      <c r="E6280" t="s">
        <v>13410</v>
      </c>
      <c r="F6280" t="s">
        <v>6263</v>
      </c>
      <c r="G6280" t="s">
        <v>10854</v>
      </c>
      <c r="H6280">
        <v>0</v>
      </c>
      <c r="I6280">
        <v>0</v>
      </c>
      <c r="J6280">
        <v>0</v>
      </c>
      <c r="K6280">
        <v>0</v>
      </c>
      <c r="L6280">
        <v>0</v>
      </c>
      <c r="M6280">
        <v>0</v>
      </c>
    </row>
    <row r="6281" spans="1:13" x14ac:dyDescent="0.2">
      <c r="A6281">
        <v>6680074</v>
      </c>
      <c r="B6281" t="s">
        <v>13408</v>
      </c>
      <c r="C6281" t="s">
        <v>17244</v>
      </c>
      <c r="D6281" t="s">
        <v>17642</v>
      </c>
      <c r="E6281" t="s">
        <v>13410</v>
      </c>
      <c r="F6281" t="s">
        <v>6263</v>
      </c>
      <c r="G6281" t="s">
        <v>17643</v>
      </c>
      <c r="H6281">
        <v>0</v>
      </c>
      <c r="I6281">
        <v>0</v>
      </c>
      <c r="J6281">
        <v>0</v>
      </c>
      <c r="K6281">
        <v>0</v>
      </c>
      <c r="L6281">
        <v>0</v>
      </c>
      <c r="M6281">
        <v>0</v>
      </c>
    </row>
    <row r="6282" spans="1:13" x14ac:dyDescent="0.2">
      <c r="A6282">
        <v>6680804</v>
      </c>
      <c r="B6282" t="s">
        <v>13408</v>
      </c>
      <c r="C6282" t="s">
        <v>17244</v>
      </c>
      <c r="D6282" t="s">
        <v>17644</v>
      </c>
      <c r="E6282" t="s">
        <v>13410</v>
      </c>
      <c r="F6282" t="s">
        <v>6263</v>
      </c>
      <c r="G6282" t="s">
        <v>17645</v>
      </c>
      <c r="H6282">
        <v>0</v>
      </c>
      <c r="I6282">
        <v>0</v>
      </c>
      <c r="J6282">
        <v>0</v>
      </c>
      <c r="K6282">
        <v>0</v>
      </c>
      <c r="L6282">
        <v>0</v>
      </c>
      <c r="M6282">
        <v>0</v>
      </c>
    </row>
    <row r="6283" spans="1:13" x14ac:dyDescent="0.2">
      <c r="A6283">
        <v>6680014</v>
      </c>
      <c r="B6283" t="s">
        <v>13408</v>
      </c>
      <c r="C6283" t="s">
        <v>17244</v>
      </c>
      <c r="D6283" t="s">
        <v>6335</v>
      </c>
      <c r="E6283" t="s">
        <v>13410</v>
      </c>
      <c r="F6283" t="s">
        <v>6263</v>
      </c>
      <c r="G6283" t="s">
        <v>6336</v>
      </c>
      <c r="H6283">
        <v>0</v>
      </c>
      <c r="I6283">
        <v>0</v>
      </c>
      <c r="J6283">
        <v>0</v>
      </c>
      <c r="K6283">
        <v>0</v>
      </c>
      <c r="L6283">
        <v>0</v>
      </c>
      <c r="M6283">
        <v>0</v>
      </c>
    </row>
    <row r="6284" spans="1:13" x14ac:dyDescent="0.2">
      <c r="A6284">
        <v>6680854</v>
      </c>
      <c r="B6284" t="s">
        <v>13408</v>
      </c>
      <c r="C6284" t="s">
        <v>17244</v>
      </c>
      <c r="D6284" t="s">
        <v>17646</v>
      </c>
      <c r="E6284" t="s">
        <v>13410</v>
      </c>
      <c r="F6284" t="s">
        <v>6263</v>
      </c>
      <c r="G6284" t="s">
        <v>17647</v>
      </c>
      <c r="H6284">
        <v>0</v>
      </c>
      <c r="I6284">
        <v>0</v>
      </c>
      <c r="J6284">
        <v>0</v>
      </c>
      <c r="K6284">
        <v>0</v>
      </c>
      <c r="L6284">
        <v>0</v>
      </c>
      <c r="M6284">
        <v>0</v>
      </c>
    </row>
    <row r="6285" spans="1:13" x14ac:dyDescent="0.2">
      <c r="A6285">
        <v>6696127</v>
      </c>
      <c r="B6285" t="s">
        <v>13408</v>
      </c>
      <c r="C6285" t="s">
        <v>17244</v>
      </c>
      <c r="D6285" t="s">
        <v>17648</v>
      </c>
      <c r="E6285" t="s">
        <v>13410</v>
      </c>
      <c r="F6285" t="s">
        <v>6263</v>
      </c>
      <c r="G6285" t="s">
        <v>17649</v>
      </c>
      <c r="H6285">
        <v>0</v>
      </c>
      <c r="I6285">
        <v>0</v>
      </c>
      <c r="J6285">
        <v>0</v>
      </c>
      <c r="K6285">
        <v>0</v>
      </c>
      <c r="L6285">
        <v>0</v>
      </c>
      <c r="M6285">
        <v>0</v>
      </c>
    </row>
    <row r="6286" spans="1:13" x14ac:dyDescent="0.2">
      <c r="A6286">
        <v>6680843</v>
      </c>
      <c r="B6286" t="s">
        <v>13408</v>
      </c>
      <c r="C6286" t="s">
        <v>17244</v>
      </c>
      <c r="D6286" t="s">
        <v>17650</v>
      </c>
      <c r="E6286" t="s">
        <v>13410</v>
      </c>
      <c r="F6286" t="s">
        <v>6263</v>
      </c>
      <c r="G6286" t="s">
        <v>17651</v>
      </c>
      <c r="H6286">
        <v>0</v>
      </c>
      <c r="I6286">
        <v>0</v>
      </c>
      <c r="J6286">
        <v>0</v>
      </c>
      <c r="K6286">
        <v>0</v>
      </c>
      <c r="L6286">
        <v>0</v>
      </c>
      <c r="M6286">
        <v>0</v>
      </c>
    </row>
    <row r="6287" spans="1:13" x14ac:dyDescent="0.2">
      <c r="A6287">
        <v>6680844</v>
      </c>
      <c r="B6287" t="s">
        <v>13408</v>
      </c>
      <c r="C6287" t="s">
        <v>17244</v>
      </c>
      <c r="D6287" t="s">
        <v>17652</v>
      </c>
      <c r="E6287" t="s">
        <v>13410</v>
      </c>
      <c r="F6287" t="s">
        <v>6263</v>
      </c>
      <c r="G6287" t="s">
        <v>17653</v>
      </c>
      <c r="H6287">
        <v>0</v>
      </c>
      <c r="I6287">
        <v>0</v>
      </c>
      <c r="J6287">
        <v>0</v>
      </c>
      <c r="K6287">
        <v>0</v>
      </c>
      <c r="L6287">
        <v>0</v>
      </c>
      <c r="M6287">
        <v>0</v>
      </c>
    </row>
    <row r="6288" spans="1:13" x14ac:dyDescent="0.2">
      <c r="A6288">
        <v>6695314</v>
      </c>
      <c r="B6288" t="s">
        <v>13408</v>
      </c>
      <c r="C6288" t="s">
        <v>17244</v>
      </c>
      <c r="D6288" t="s">
        <v>17654</v>
      </c>
      <c r="E6288" t="s">
        <v>13410</v>
      </c>
      <c r="F6288" t="s">
        <v>6263</v>
      </c>
      <c r="G6288" t="s">
        <v>17655</v>
      </c>
      <c r="H6288">
        <v>0</v>
      </c>
      <c r="I6288">
        <v>0</v>
      </c>
      <c r="J6288">
        <v>0</v>
      </c>
      <c r="K6288">
        <v>0</v>
      </c>
      <c r="L6288">
        <v>0</v>
      </c>
      <c r="M6288">
        <v>0</v>
      </c>
    </row>
    <row r="6289" spans="1:13" x14ac:dyDescent="0.2">
      <c r="A6289">
        <v>6695331</v>
      </c>
      <c r="B6289" t="s">
        <v>13408</v>
      </c>
      <c r="C6289" t="s">
        <v>17244</v>
      </c>
      <c r="D6289" t="s">
        <v>17656</v>
      </c>
      <c r="E6289" t="s">
        <v>13410</v>
      </c>
      <c r="F6289" t="s">
        <v>6263</v>
      </c>
      <c r="G6289" t="s">
        <v>17657</v>
      </c>
      <c r="H6289">
        <v>0</v>
      </c>
      <c r="I6289">
        <v>0</v>
      </c>
      <c r="J6289">
        <v>0</v>
      </c>
      <c r="K6289">
        <v>0</v>
      </c>
      <c r="L6289">
        <v>0</v>
      </c>
      <c r="M6289">
        <v>0</v>
      </c>
    </row>
    <row r="6290" spans="1:13" x14ac:dyDescent="0.2">
      <c r="A6290">
        <v>6695315</v>
      </c>
      <c r="B6290" t="s">
        <v>13408</v>
      </c>
      <c r="C6290" t="s">
        <v>17244</v>
      </c>
      <c r="D6290" t="s">
        <v>17658</v>
      </c>
      <c r="E6290" t="s">
        <v>13410</v>
      </c>
      <c r="F6290" t="s">
        <v>6263</v>
      </c>
      <c r="G6290" t="s">
        <v>17659</v>
      </c>
      <c r="H6290">
        <v>0</v>
      </c>
      <c r="I6290">
        <v>0</v>
      </c>
      <c r="J6290">
        <v>0</v>
      </c>
      <c r="K6290">
        <v>0</v>
      </c>
      <c r="L6290">
        <v>0</v>
      </c>
      <c r="M6290">
        <v>0</v>
      </c>
    </row>
    <row r="6291" spans="1:13" x14ac:dyDescent="0.2">
      <c r="A6291">
        <v>6695356</v>
      </c>
      <c r="B6291" t="s">
        <v>13408</v>
      </c>
      <c r="C6291" t="s">
        <v>17244</v>
      </c>
      <c r="D6291" t="s">
        <v>17660</v>
      </c>
      <c r="E6291" t="s">
        <v>13410</v>
      </c>
      <c r="F6291" t="s">
        <v>6263</v>
      </c>
      <c r="G6291" t="s">
        <v>17661</v>
      </c>
      <c r="H6291">
        <v>0</v>
      </c>
      <c r="I6291">
        <v>0</v>
      </c>
      <c r="J6291">
        <v>0</v>
      </c>
      <c r="K6291">
        <v>0</v>
      </c>
      <c r="L6291">
        <v>0</v>
      </c>
      <c r="M6291">
        <v>0</v>
      </c>
    </row>
    <row r="6292" spans="1:13" x14ac:dyDescent="0.2">
      <c r="A6292">
        <v>6695326</v>
      </c>
      <c r="B6292" t="s">
        <v>13408</v>
      </c>
      <c r="C6292" t="s">
        <v>17244</v>
      </c>
      <c r="D6292" t="s">
        <v>17662</v>
      </c>
      <c r="E6292" t="s">
        <v>13410</v>
      </c>
      <c r="F6292" t="s">
        <v>6263</v>
      </c>
      <c r="G6292" t="s">
        <v>17663</v>
      </c>
      <c r="H6292">
        <v>0</v>
      </c>
      <c r="I6292">
        <v>0</v>
      </c>
      <c r="J6292">
        <v>0</v>
      </c>
      <c r="K6292">
        <v>0</v>
      </c>
      <c r="L6292">
        <v>0</v>
      </c>
      <c r="M6292">
        <v>0</v>
      </c>
    </row>
    <row r="6293" spans="1:13" x14ac:dyDescent="0.2">
      <c r="A6293">
        <v>6695367</v>
      </c>
      <c r="B6293" t="s">
        <v>13408</v>
      </c>
      <c r="C6293" t="s">
        <v>17244</v>
      </c>
      <c r="D6293" t="s">
        <v>17664</v>
      </c>
      <c r="E6293" t="s">
        <v>13410</v>
      </c>
      <c r="F6293" t="s">
        <v>6263</v>
      </c>
      <c r="G6293" t="s">
        <v>17665</v>
      </c>
      <c r="H6293">
        <v>0</v>
      </c>
      <c r="I6293">
        <v>0</v>
      </c>
      <c r="J6293">
        <v>0</v>
      </c>
      <c r="K6293">
        <v>0</v>
      </c>
      <c r="L6293">
        <v>0</v>
      </c>
      <c r="M6293">
        <v>0</v>
      </c>
    </row>
    <row r="6294" spans="1:13" x14ac:dyDescent="0.2">
      <c r="A6294">
        <v>6695375</v>
      </c>
      <c r="B6294" t="s">
        <v>13408</v>
      </c>
      <c r="C6294" t="s">
        <v>17244</v>
      </c>
      <c r="D6294" t="s">
        <v>17666</v>
      </c>
      <c r="E6294" t="s">
        <v>13410</v>
      </c>
      <c r="F6294" t="s">
        <v>6263</v>
      </c>
      <c r="G6294" t="s">
        <v>17667</v>
      </c>
      <c r="H6294">
        <v>0</v>
      </c>
      <c r="I6294">
        <v>0</v>
      </c>
      <c r="J6294">
        <v>0</v>
      </c>
      <c r="K6294">
        <v>0</v>
      </c>
      <c r="L6294">
        <v>0</v>
      </c>
      <c r="M6294">
        <v>0</v>
      </c>
    </row>
    <row r="6295" spans="1:13" x14ac:dyDescent="0.2">
      <c r="A6295">
        <v>6695357</v>
      </c>
      <c r="B6295" t="s">
        <v>13408</v>
      </c>
      <c r="C6295" t="s">
        <v>17244</v>
      </c>
      <c r="D6295" t="s">
        <v>17668</v>
      </c>
      <c r="E6295" t="s">
        <v>13410</v>
      </c>
      <c r="F6295" t="s">
        <v>6263</v>
      </c>
      <c r="G6295" t="s">
        <v>17669</v>
      </c>
      <c r="H6295">
        <v>0</v>
      </c>
      <c r="I6295">
        <v>0</v>
      </c>
      <c r="J6295">
        <v>0</v>
      </c>
      <c r="K6295">
        <v>1</v>
      </c>
      <c r="L6295">
        <v>0</v>
      </c>
      <c r="M6295">
        <v>0</v>
      </c>
    </row>
    <row r="6296" spans="1:13" x14ac:dyDescent="0.2">
      <c r="A6296">
        <v>6695338</v>
      </c>
      <c r="B6296" t="s">
        <v>13408</v>
      </c>
      <c r="C6296" t="s">
        <v>17244</v>
      </c>
      <c r="D6296" t="s">
        <v>17670</v>
      </c>
      <c r="E6296" t="s">
        <v>13410</v>
      </c>
      <c r="F6296" t="s">
        <v>6263</v>
      </c>
      <c r="G6296" t="s">
        <v>17671</v>
      </c>
      <c r="H6296">
        <v>0</v>
      </c>
      <c r="I6296">
        <v>0</v>
      </c>
      <c r="J6296">
        <v>0</v>
      </c>
      <c r="K6296">
        <v>0</v>
      </c>
      <c r="L6296">
        <v>0</v>
      </c>
      <c r="M6296">
        <v>0</v>
      </c>
    </row>
    <row r="6297" spans="1:13" x14ac:dyDescent="0.2">
      <c r="A6297">
        <v>6695346</v>
      </c>
      <c r="B6297" t="s">
        <v>13408</v>
      </c>
      <c r="C6297" t="s">
        <v>17244</v>
      </c>
      <c r="D6297" t="s">
        <v>17672</v>
      </c>
      <c r="E6297" t="s">
        <v>13410</v>
      </c>
      <c r="F6297" t="s">
        <v>6263</v>
      </c>
      <c r="G6297" t="s">
        <v>17673</v>
      </c>
      <c r="H6297">
        <v>0</v>
      </c>
      <c r="I6297">
        <v>0</v>
      </c>
      <c r="J6297">
        <v>0</v>
      </c>
      <c r="K6297">
        <v>0</v>
      </c>
      <c r="L6297">
        <v>0</v>
      </c>
      <c r="M6297">
        <v>0</v>
      </c>
    </row>
    <row r="6298" spans="1:13" x14ac:dyDescent="0.2">
      <c r="A6298">
        <v>6695302</v>
      </c>
      <c r="B6298" t="s">
        <v>13408</v>
      </c>
      <c r="C6298" t="s">
        <v>17244</v>
      </c>
      <c r="D6298" t="s">
        <v>17674</v>
      </c>
      <c r="E6298" t="s">
        <v>13410</v>
      </c>
      <c r="F6298" t="s">
        <v>6263</v>
      </c>
      <c r="G6298" t="s">
        <v>17675</v>
      </c>
      <c r="H6298">
        <v>0</v>
      </c>
      <c r="I6298">
        <v>0</v>
      </c>
      <c r="J6298">
        <v>0</v>
      </c>
      <c r="K6298">
        <v>0</v>
      </c>
      <c r="L6298">
        <v>0</v>
      </c>
      <c r="M6298">
        <v>0</v>
      </c>
    </row>
    <row r="6299" spans="1:13" x14ac:dyDescent="0.2">
      <c r="A6299">
        <v>6695301</v>
      </c>
      <c r="B6299" t="s">
        <v>13408</v>
      </c>
      <c r="C6299" t="s">
        <v>17244</v>
      </c>
      <c r="D6299" t="s">
        <v>17676</v>
      </c>
      <c r="E6299" t="s">
        <v>13410</v>
      </c>
      <c r="F6299" t="s">
        <v>6263</v>
      </c>
      <c r="G6299" t="s">
        <v>17677</v>
      </c>
      <c r="H6299">
        <v>0</v>
      </c>
      <c r="I6299">
        <v>0</v>
      </c>
      <c r="J6299">
        <v>0</v>
      </c>
      <c r="K6299">
        <v>0</v>
      </c>
      <c r="L6299">
        <v>0</v>
      </c>
      <c r="M6299">
        <v>0</v>
      </c>
    </row>
    <row r="6300" spans="1:13" x14ac:dyDescent="0.2">
      <c r="A6300">
        <v>6695339</v>
      </c>
      <c r="B6300" t="s">
        <v>13408</v>
      </c>
      <c r="C6300" t="s">
        <v>17244</v>
      </c>
      <c r="D6300" t="s">
        <v>17678</v>
      </c>
      <c r="E6300" t="s">
        <v>13410</v>
      </c>
      <c r="F6300" t="s">
        <v>6263</v>
      </c>
      <c r="G6300" t="s">
        <v>17679</v>
      </c>
      <c r="H6300">
        <v>0</v>
      </c>
      <c r="I6300">
        <v>0</v>
      </c>
      <c r="J6300">
        <v>0</v>
      </c>
      <c r="K6300">
        <v>1</v>
      </c>
      <c r="L6300">
        <v>0</v>
      </c>
      <c r="M6300">
        <v>0</v>
      </c>
    </row>
    <row r="6301" spans="1:13" x14ac:dyDescent="0.2">
      <c r="A6301">
        <v>6695324</v>
      </c>
      <c r="B6301" t="s">
        <v>13408</v>
      </c>
      <c r="C6301" t="s">
        <v>17244</v>
      </c>
      <c r="D6301" t="s">
        <v>17680</v>
      </c>
      <c r="E6301" t="s">
        <v>13410</v>
      </c>
      <c r="F6301" t="s">
        <v>6263</v>
      </c>
      <c r="G6301" t="s">
        <v>17681</v>
      </c>
      <c r="H6301">
        <v>0</v>
      </c>
      <c r="I6301">
        <v>0</v>
      </c>
      <c r="J6301">
        <v>0</v>
      </c>
      <c r="K6301">
        <v>0</v>
      </c>
      <c r="L6301">
        <v>0</v>
      </c>
      <c r="M6301">
        <v>0</v>
      </c>
    </row>
    <row r="6302" spans="1:13" x14ac:dyDescent="0.2">
      <c r="A6302">
        <v>6695339</v>
      </c>
      <c r="B6302" t="s">
        <v>13408</v>
      </c>
      <c r="C6302" t="s">
        <v>17244</v>
      </c>
      <c r="D6302" t="s">
        <v>17682</v>
      </c>
      <c r="E6302" t="s">
        <v>13410</v>
      </c>
      <c r="F6302" t="s">
        <v>6263</v>
      </c>
      <c r="G6302" t="s">
        <v>17683</v>
      </c>
      <c r="H6302">
        <v>0</v>
      </c>
      <c r="I6302">
        <v>0</v>
      </c>
      <c r="J6302">
        <v>0</v>
      </c>
      <c r="K6302">
        <v>1</v>
      </c>
      <c r="L6302">
        <v>0</v>
      </c>
      <c r="M6302">
        <v>0</v>
      </c>
    </row>
    <row r="6303" spans="1:13" x14ac:dyDescent="0.2">
      <c r="A6303">
        <v>6695354</v>
      </c>
      <c r="B6303" t="s">
        <v>13408</v>
      </c>
      <c r="C6303" t="s">
        <v>17244</v>
      </c>
      <c r="D6303" t="s">
        <v>17684</v>
      </c>
      <c r="E6303" t="s">
        <v>13410</v>
      </c>
      <c r="F6303" t="s">
        <v>6263</v>
      </c>
      <c r="G6303" t="s">
        <v>17685</v>
      </c>
      <c r="H6303">
        <v>0</v>
      </c>
      <c r="I6303">
        <v>0</v>
      </c>
      <c r="J6303">
        <v>0</v>
      </c>
      <c r="K6303">
        <v>0</v>
      </c>
      <c r="L6303">
        <v>0</v>
      </c>
      <c r="M6303">
        <v>0</v>
      </c>
    </row>
    <row r="6304" spans="1:13" x14ac:dyDescent="0.2">
      <c r="A6304">
        <v>6695345</v>
      </c>
      <c r="B6304" t="s">
        <v>13408</v>
      </c>
      <c r="C6304" t="s">
        <v>17244</v>
      </c>
      <c r="D6304" t="s">
        <v>17686</v>
      </c>
      <c r="E6304" t="s">
        <v>13410</v>
      </c>
      <c r="F6304" t="s">
        <v>6263</v>
      </c>
      <c r="G6304" t="s">
        <v>17687</v>
      </c>
      <c r="H6304">
        <v>0</v>
      </c>
      <c r="I6304">
        <v>0</v>
      </c>
      <c r="J6304">
        <v>0</v>
      </c>
      <c r="K6304">
        <v>0</v>
      </c>
      <c r="L6304">
        <v>0</v>
      </c>
      <c r="M6304">
        <v>0</v>
      </c>
    </row>
    <row r="6305" spans="1:13" x14ac:dyDescent="0.2">
      <c r="A6305">
        <v>6695342</v>
      </c>
      <c r="B6305" t="s">
        <v>13408</v>
      </c>
      <c r="C6305" t="s">
        <v>17244</v>
      </c>
      <c r="D6305" t="s">
        <v>17688</v>
      </c>
      <c r="E6305" t="s">
        <v>13410</v>
      </c>
      <c r="F6305" t="s">
        <v>6263</v>
      </c>
      <c r="G6305" t="s">
        <v>17689</v>
      </c>
      <c r="H6305">
        <v>0</v>
      </c>
      <c r="I6305">
        <v>0</v>
      </c>
      <c r="J6305">
        <v>0</v>
      </c>
      <c r="K6305">
        <v>0</v>
      </c>
      <c r="L6305">
        <v>0</v>
      </c>
      <c r="M6305">
        <v>0</v>
      </c>
    </row>
    <row r="6306" spans="1:13" x14ac:dyDescent="0.2">
      <c r="A6306">
        <v>6695372</v>
      </c>
      <c r="B6306" t="s">
        <v>13408</v>
      </c>
      <c r="C6306" t="s">
        <v>17244</v>
      </c>
      <c r="D6306" t="s">
        <v>17690</v>
      </c>
      <c r="E6306" t="s">
        <v>13410</v>
      </c>
      <c r="F6306" t="s">
        <v>6263</v>
      </c>
      <c r="G6306" t="s">
        <v>17691</v>
      </c>
      <c r="H6306">
        <v>0</v>
      </c>
      <c r="I6306">
        <v>0</v>
      </c>
      <c r="J6306">
        <v>0</v>
      </c>
      <c r="K6306">
        <v>0</v>
      </c>
      <c r="L6306">
        <v>0</v>
      </c>
      <c r="M6306">
        <v>0</v>
      </c>
    </row>
    <row r="6307" spans="1:13" x14ac:dyDescent="0.2">
      <c r="A6307">
        <v>6695361</v>
      </c>
      <c r="B6307" t="s">
        <v>13408</v>
      </c>
      <c r="C6307" t="s">
        <v>17244</v>
      </c>
      <c r="D6307" t="s">
        <v>17692</v>
      </c>
      <c r="E6307" t="s">
        <v>13410</v>
      </c>
      <c r="F6307" t="s">
        <v>6263</v>
      </c>
      <c r="G6307" t="s">
        <v>17693</v>
      </c>
      <c r="H6307">
        <v>0</v>
      </c>
      <c r="I6307">
        <v>0</v>
      </c>
      <c r="J6307">
        <v>0</v>
      </c>
      <c r="K6307">
        <v>0</v>
      </c>
      <c r="L6307">
        <v>0</v>
      </c>
      <c r="M6307">
        <v>0</v>
      </c>
    </row>
    <row r="6308" spans="1:13" x14ac:dyDescent="0.2">
      <c r="A6308">
        <v>6695339</v>
      </c>
      <c r="B6308" t="s">
        <v>13408</v>
      </c>
      <c r="C6308" t="s">
        <v>17244</v>
      </c>
      <c r="D6308" t="s">
        <v>17694</v>
      </c>
      <c r="E6308" t="s">
        <v>13410</v>
      </c>
      <c r="F6308" t="s">
        <v>6263</v>
      </c>
      <c r="G6308" t="s">
        <v>17695</v>
      </c>
      <c r="H6308">
        <v>0</v>
      </c>
      <c r="I6308">
        <v>0</v>
      </c>
      <c r="J6308">
        <v>0</v>
      </c>
      <c r="K6308">
        <v>1</v>
      </c>
      <c r="L6308">
        <v>0</v>
      </c>
      <c r="M6308">
        <v>0</v>
      </c>
    </row>
    <row r="6309" spans="1:13" x14ac:dyDescent="0.2">
      <c r="A6309">
        <v>6695341</v>
      </c>
      <c r="B6309" t="s">
        <v>13408</v>
      </c>
      <c r="C6309" t="s">
        <v>17244</v>
      </c>
      <c r="D6309" t="s">
        <v>17696</v>
      </c>
      <c r="E6309" t="s">
        <v>13410</v>
      </c>
      <c r="F6309" t="s">
        <v>6263</v>
      </c>
      <c r="G6309" t="s">
        <v>17697</v>
      </c>
      <c r="H6309">
        <v>0</v>
      </c>
      <c r="I6309">
        <v>0</v>
      </c>
      <c r="J6309">
        <v>0</v>
      </c>
      <c r="K6309">
        <v>0</v>
      </c>
      <c r="L6309">
        <v>0</v>
      </c>
      <c r="M6309">
        <v>0</v>
      </c>
    </row>
    <row r="6310" spans="1:13" x14ac:dyDescent="0.2">
      <c r="A6310">
        <v>6695366</v>
      </c>
      <c r="B6310" t="s">
        <v>13408</v>
      </c>
      <c r="C6310" t="s">
        <v>17244</v>
      </c>
      <c r="D6310" t="s">
        <v>17698</v>
      </c>
      <c r="E6310" t="s">
        <v>13410</v>
      </c>
      <c r="F6310" t="s">
        <v>6263</v>
      </c>
      <c r="G6310" t="s">
        <v>17699</v>
      </c>
      <c r="H6310">
        <v>0</v>
      </c>
      <c r="I6310">
        <v>0</v>
      </c>
      <c r="J6310">
        <v>0</v>
      </c>
      <c r="K6310">
        <v>0</v>
      </c>
      <c r="L6310">
        <v>0</v>
      </c>
      <c r="M6310">
        <v>0</v>
      </c>
    </row>
    <row r="6311" spans="1:13" x14ac:dyDescent="0.2">
      <c r="A6311">
        <v>6695351</v>
      </c>
      <c r="B6311" t="s">
        <v>13408</v>
      </c>
      <c r="C6311" t="s">
        <v>17244</v>
      </c>
      <c r="D6311" t="s">
        <v>17700</v>
      </c>
      <c r="E6311" t="s">
        <v>13410</v>
      </c>
      <c r="F6311" t="s">
        <v>6263</v>
      </c>
      <c r="G6311" t="s">
        <v>17701</v>
      </c>
      <c r="H6311">
        <v>0</v>
      </c>
      <c r="I6311">
        <v>0</v>
      </c>
      <c r="J6311">
        <v>0</v>
      </c>
      <c r="K6311">
        <v>0</v>
      </c>
      <c r="L6311">
        <v>0</v>
      </c>
      <c r="M6311">
        <v>0</v>
      </c>
    </row>
    <row r="6312" spans="1:13" x14ac:dyDescent="0.2">
      <c r="A6312">
        <v>6695355</v>
      </c>
      <c r="B6312" t="s">
        <v>13408</v>
      </c>
      <c r="C6312" t="s">
        <v>17244</v>
      </c>
      <c r="D6312" t="s">
        <v>17702</v>
      </c>
      <c r="E6312" t="s">
        <v>13410</v>
      </c>
      <c r="F6312" t="s">
        <v>6263</v>
      </c>
      <c r="G6312" t="s">
        <v>17703</v>
      </c>
      <c r="H6312">
        <v>0</v>
      </c>
      <c r="I6312">
        <v>0</v>
      </c>
      <c r="J6312">
        <v>0</v>
      </c>
      <c r="K6312">
        <v>0</v>
      </c>
      <c r="L6312">
        <v>0</v>
      </c>
      <c r="M6312">
        <v>0</v>
      </c>
    </row>
    <row r="6313" spans="1:13" x14ac:dyDescent="0.2">
      <c r="A6313">
        <v>6695362</v>
      </c>
      <c r="B6313" t="s">
        <v>13408</v>
      </c>
      <c r="C6313" t="s">
        <v>17244</v>
      </c>
      <c r="D6313" t="s">
        <v>17704</v>
      </c>
      <c r="E6313" t="s">
        <v>13410</v>
      </c>
      <c r="F6313" t="s">
        <v>6263</v>
      </c>
      <c r="G6313" t="s">
        <v>17705</v>
      </c>
      <c r="H6313">
        <v>0</v>
      </c>
      <c r="I6313">
        <v>0</v>
      </c>
      <c r="J6313">
        <v>0</v>
      </c>
      <c r="K6313">
        <v>0</v>
      </c>
      <c r="L6313">
        <v>0</v>
      </c>
      <c r="M6313">
        <v>0</v>
      </c>
    </row>
    <row r="6314" spans="1:13" x14ac:dyDescent="0.2">
      <c r="A6314">
        <v>6695365</v>
      </c>
      <c r="B6314" t="s">
        <v>13408</v>
      </c>
      <c r="C6314" t="s">
        <v>17244</v>
      </c>
      <c r="D6314" t="s">
        <v>17706</v>
      </c>
      <c r="E6314" t="s">
        <v>13410</v>
      </c>
      <c r="F6314" t="s">
        <v>6263</v>
      </c>
      <c r="G6314" t="s">
        <v>17707</v>
      </c>
      <c r="H6314">
        <v>0</v>
      </c>
      <c r="I6314">
        <v>0</v>
      </c>
      <c r="J6314">
        <v>0</v>
      </c>
      <c r="K6314">
        <v>0</v>
      </c>
      <c r="L6314">
        <v>0</v>
      </c>
      <c r="M6314">
        <v>0</v>
      </c>
    </row>
    <row r="6315" spans="1:13" x14ac:dyDescent="0.2">
      <c r="A6315">
        <v>6695364</v>
      </c>
      <c r="B6315" t="s">
        <v>13408</v>
      </c>
      <c r="C6315" t="s">
        <v>17244</v>
      </c>
      <c r="D6315" t="s">
        <v>17708</v>
      </c>
      <c r="E6315" t="s">
        <v>13410</v>
      </c>
      <c r="F6315" t="s">
        <v>6263</v>
      </c>
      <c r="G6315" t="s">
        <v>17709</v>
      </c>
      <c r="H6315">
        <v>0</v>
      </c>
      <c r="I6315">
        <v>0</v>
      </c>
      <c r="J6315">
        <v>0</v>
      </c>
      <c r="K6315">
        <v>0</v>
      </c>
      <c r="L6315">
        <v>0</v>
      </c>
      <c r="M6315">
        <v>0</v>
      </c>
    </row>
    <row r="6316" spans="1:13" x14ac:dyDescent="0.2">
      <c r="A6316">
        <v>6695332</v>
      </c>
      <c r="B6316" t="s">
        <v>13408</v>
      </c>
      <c r="C6316" t="s">
        <v>17244</v>
      </c>
      <c r="D6316" t="s">
        <v>17710</v>
      </c>
      <c r="E6316" t="s">
        <v>13410</v>
      </c>
      <c r="F6316" t="s">
        <v>6263</v>
      </c>
      <c r="G6316" t="s">
        <v>17711</v>
      </c>
      <c r="H6316">
        <v>0</v>
      </c>
      <c r="I6316">
        <v>0</v>
      </c>
      <c r="J6316">
        <v>0</v>
      </c>
      <c r="K6316">
        <v>0</v>
      </c>
      <c r="L6316">
        <v>0</v>
      </c>
      <c r="M6316">
        <v>0</v>
      </c>
    </row>
    <row r="6317" spans="1:13" x14ac:dyDescent="0.2">
      <c r="A6317">
        <v>6695371</v>
      </c>
      <c r="B6317" t="s">
        <v>13408</v>
      </c>
      <c r="C6317" t="s">
        <v>17244</v>
      </c>
      <c r="D6317" t="s">
        <v>17712</v>
      </c>
      <c r="E6317" t="s">
        <v>13410</v>
      </c>
      <c r="F6317" t="s">
        <v>6263</v>
      </c>
      <c r="G6317" t="s">
        <v>17713</v>
      </c>
      <c r="H6317">
        <v>0</v>
      </c>
      <c r="I6317">
        <v>0</v>
      </c>
      <c r="J6317">
        <v>0</v>
      </c>
      <c r="K6317">
        <v>0</v>
      </c>
      <c r="L6317">
        <v>0</v>
      </c>
      <c r="M6317">
        <v>0</v>
      </c>
    </row>
    <row r="6318" spans="1:13" x14ac:dyDescent="0.2">
      <c r="A6318">
        <v>6695336</v>
      </c>
      <c r="B6318" t="s">
        <v>13408</v>
      </c>
      <c r="C6318" t="s">
        <v>17244</v>
      </c>
      <c r="D6318" t="s">
        <v>17714</v>
      </c>
      <c r="E6318" t="s">
        <v>13410</v>
      </c>
      <c r="F6318" t="s">
        <v>6263</v>
      </c>
      <c r="G6318" t="s">
        <v>17715</v>
      </c>
      <c r="H6318">
        <v>0</v>
      </c>
      <c r="I6318">
        <v>0</v>
      </c>
      <c r="J6318">
        <v>0</v>
      </c>
      <c r="K6318">
        <v>0</v>
      </c>
      <c r="L6318">
        <v>0</v>
      </c>
      <c r="M6318">
        <v>0</v>
      </c>
    </row>
    <row r="6319" spans="1:13" x14ac:dyDescent="0.2">
      <c r="A6319">
        <v>6695357</v>
      </c>
      <c r="B6319" t="s">
        <v>13408</v>
      </c>
      <c r="C6319" t="s">
        <v>17244</v>
      </c>
      <c r="D6319" t="s">
        <v>17716</v>
      </c>
      <c r="E6319" t="s">
        <v>13410</v>
      </c>
      <c r="F6319" t="s">
        <v>6263</v>
      </c>
      <c r="G6319" t="s">
        <v>17717</v>
      </c>
      <c r="H6319">
        <v>0</v>
      </c>
      <c r="I6319">
        <v>0</v>
      </c>
      <c r="J6319">
        <v>0</v>
      </c>
      <c r="K6319">
        <v>1</v>
      </c>
      <c r="L6319">
        <v>0</v>
      </c>
      <c r="M6319">
        <v>0</v>
      </c>
    </row>
    <row r="6320" spans="1:13" x14ac:dyDescent="0.2">
      <c r="A6320">
        <v>6695352</v>
      </c>
      <c r="B6320" t="s">
        <v>13408</v>
      </c>
      <c r="C6320" t="s">
        <v>17244</v>
      </c>
      <c r="D6320" t="s">
        <v>17718</v>
      </c>
      <c r="E6320" t="s">
        <v>13410</v>
      </c>
      <c r="F6320" t="s">
        <v>6263</v>
      </c>
      <c r="G6320" t="s">
        <v>17719</v>
      </c>
      <c r="H6320">
        <v>0</v>
      </c>
      <c r="I6320">
        <v>0</v>
      </c>
      <c r="J6320">
        <v>0</v>
      </c>
      <c r="K6320">
        <v>0</v>
      </c>
      <c r="L6320">
        <v>0</v>
      </c>
      <c r="M6320">
        <v>0</v>
      </c>
    </row>
    <row r="6321" spans="1:13" x14ac:dyDescent="0.2">
      <c r="A6321">
        <v>6695313</v>
      </c>
      <c r="B6321" t="s">
        <v>13408</v>
      </c>
      <c r="C6321" t="s">
        <v>17244</v>
      </c>
      <c r="D6321" t="s">
        <v>17720</v>
      </c>
      <c r="E6321" t="s">
        <v>13410</v>
      </c>
      <c r="F6321" t="s">
        <v>6263</v>
      </c>
      <c r="G6321" t="s">
        <v>17721</v>
      </c>
      <c r="H6321">
        <v>0</v>
      </c>
      <c r="I6321">
        <v>0</v>
      </c>
      <c r="J6321">
        <v>0</v>
      </c>
      <c r="K6321">
        <v>0</v>
      </c>
      <c r="L6321">
        <v>0</v>
      </c>
      <c r="M6321">
        <v>0</v>
      </c>
    </row>
    <row r="6322" spans="1:13" x14ac:dyDescent="0.2">
      <c r="A6322">
        <v>6695321</v>
      </c>
      <c r="B6322" t="s">
        <v>13408</v>
      </c>
      <c r="C6322" t="s">
        <v>17244</v>
      </c>
      <c r="D6322" t="s">
        <v>17722</v>
      </c>
      <c r="E6322" t="s">
        <v>13410</v>
      </c>
      <c r="F6322" t="s">
        <v>6263</v>
      </c>
      <c r="G6322" t="s">
        <v>17723</v>
      </c>
      <c r="H6322">
        <v>0</v>
      </c>
      <c r="I6322">
        <v>0</v>
      </c>
      <c r="J6322">
        <v>0</v>
      </c>
      <c r="K6322">
        <v>0</v>
      </c>
      <c r="L6322">
        <v>0</v>
      </c>
      <c r="M6322">
        <v>0</v>
      </c>
    </row>
    <row r="6323" spans="1:13" x14ac:dyDescent="0.2">
      <c r="A6323">
        <v>6695343</v>
      </c>
      <c r="B6323" t="s">
        <v>13408</v>
      </c>
      <c r="C6323" t="s">
        <v>17244</v>
      </c>
      <c r="D6323" t="s">
        <v>17724</v>
      </c>
      <c r="E6323" t="s">
        <v>13410</v>
      </c>
      <c r="F6323" t="s">
        <v>6263</v>
      </c>
      <c r="G6323" t="s">
        <v>17725</v>
      </c>
      <c r="H6323">
        <v>0</v>
      </c>
      <c r="I6323">
        <v>0</v>
      </c>
      <c r="J6323">
        <v>0</v>
      </c>
      <c r="K6323">
        <v>0</v>
      </c>
      <c r="L6323">
        <v>0</v>
      </c>
      <c r="M6323">
        <v>0</v>
      </c>
    </row>
    <row r="6324" spans="1:13" x14ac:dyDescent="0.2">
      <c r="A6324">
        <v>6695369</v>
      </c>
      <c r="B6324" t="s">
        <v>13408</v>
      </c>
      <c r="C6324" t="s">
        <v>17244</v>
      </c>
      <c r="D6324" t="s">
        <v>17726</v>
      </c>
      <c r="E6324" t="s">
        <v>13410</v>
      </c>
      <c r="F6324" t="s">
        <v>6263</v>
      </c>
      <c r="G6324" t="s">
        <v>17727</v>
      </c>
      <c r="H6324">
        <v>0</v>
      </c>
      <c r="I6324">
        <v>0</v>
      </c>
      <c r="J6324">
        <v>0</v>
      </c>
      <c r="K6324">
        <v>0</v>
      </c>
      <c r="L6324">
        <v>0</v>
      </c>
      <c r="M6324">
        <v>0</v>
      </c>
    </row>
    <row r="6325" spans="1:13" x14ac:dyDescent="0.2">
      <c r="A6325">
        <v>6695358</v>
      </c>
      <c r="B6325" t="s">
        <v>13408</v>
      </c>
      <c r="C6325" t="s">
        <v>17244</v>
      </c>
      <c r="D6325" t="s">
        <v>17728</v>
      </c>
      <c r="E6325" t="s">
        <v>13410</v>
      </c>
      <c r="F6325" t="s">
        <v>6263</v>
      </c>
      <c r="G6325" t="s">
        <v>17729</v>
      </c>
      <c r="H6325">
        <v>0</v>
      </c>
      <c r="I6325">
        <v>0</v>
      </c>
      <c r="J6325">
        <v>0</v>
      </c>
      <c r="K6325">
        <v>1</v>
      </c>
      <c r="L6325">
        <v>0</v>
      </c>
      <c r="M6325">
        <v>0</v>
      </c>
    </row>
    <row r="6326" spans="1:13" x14ac:dyDescent="0.2">
      <c r="A6326">
        <v>6695337</v>
      </c>
      <c r="B6326" t="s">
        <v>13408</v>
      </c>
      <c r="C6326" t="s">
        <v>17244</v>
      </c>
      <c r="D6326" t="s">
        <v>17730</v>
      </c>
      <c r="E6326" t="s">
        <v>13410</v>
      </c>
      <c r="F6326" t="s">
        <v>6263</v>
      </c>
      <c r="G6326" t="s">
        <v>17731</v>
      </c>
      <c r="H6326">
        <v>0</v>
      </c>
      <c r="I6326">
        <v>0</v>
      </c>
      <c r="J6326">
        <v>0</v>
      </c>
      <c r="K6326">
        <v>0</v>
      </c>
      <c r="L6326">
        <v>0</v>
      </c>
      <c r="M6326">
        <v>0</v>
      </c>
    </row>
    <row r="6327" spans="1:13" x14ac:dyDescent="0.2">
      <c r="A6327">
        <v>6695335</v>
      </c>
      <c r="B6327" t="s">
        <v>13408</v>
      </c>
      <c r="C6327" t="s">
        <v>17244</v>
      </c>
      <c r="D6327" t="s">
        <v>17732</v>
      </c>
      <c r="E6327" t="s">
        <v>13410</v>
      </c>
      <c r="F6327" t="s">
        <v>6263</v>
      </c>
      <c r="G6327" t="s">
        <v>17733</v>
      </c>
      <c r="H6327">
        <v>0</v>
      </c>
      <c r="I6327">
        <v>0</v>
      </c>
      <c r="J6327">
        <v>0</v>
      </c>
      <c r="K6327">
        <v>0</v>
      </c>
      <c r="L6327">
        <v>0</v>
      </c>
      <c r="M6327">
        <v>0</v>
      </c>
    </row>
    <row r="6328" spans="1:13" x14ac:dyDescent="0.2">
      <c r="A6328">
        <v>6695379</v>
      </c>
      <c r="B6328" t="s">
        <v>13408</v>
      </c>
      <c r="C6328" t="s">
        <v>17244</v>
      </c>
      <c r="D6328" t="s">
        <v>17734</v>
      </c>
      <c r="E6328" t="s">
        <v>13410</v>
      </c>
      <c r="F6328" t="s">
        <v>6263</v>
      </c>
      <c r="G6328" t="s">
        <v>17735</v>
      </c>
      <c r="H6328">
        <v>0</v>
      </c>
      <c r="I6328">
        <v>0</v>
      </c>
      <c r="J6328">
        <v>0</v>
      </c>
      <c r="K6328">
        <v>0</v>
      </c>
      <c r="L6328">
        <v>0</v>
      </c>
      <c r="M6328">
        <v>0</v>
      </c>
    </row>
    <row r="6329" spans="1:13" x14ac:dyDescent="0.2">
      <c r="A6329">
        <v>6695344</v>
      </c>
      <c r="B6329" t="s">
        <v>13408</v>
      </c>
      <c r="C6329" t="s">
        <v>17244</v>
      </c>
      <c r="D6329" t="s">
        <v>17736</v>
      </c>
      <c r="E6329" t="s">
        <v>13410</v>
      </c>
      <c r="F6329" t="s">
        <v>6263</v>
      </c>
      <c r="G6329" t="s">
        <v>17737</v>
      </c>
      <c r="H6329">
        <v>0</v>
      </c>
      <c r="I6329">
        <v>0</v>
      </c>
      <c r="J6329">
        <v>0</v>
      </c>
      <c r="K6329">
        <v>0</v>
      </c>
      <c r="L6329">
        <v>0</v>
      </c>
      <c r="M6329">
        <v>0</v>
      </c>
    </row>
    <row r="6330" spans="1:13" x14ac:dyDescent="0.2">
      <c r="A6330">
        <v>6695328</v>
      </c>
      <c r="B6330" t="s">
        <v>13408</v>
      </c>
      <c r="C6330" t="s">
        <v>17244</v>
      </c>
      <c r="D6330" t="s">
        <v>17738</v>
      </c>
      <c r="E6330" t="s">
        <v>13410</v>
      </c>
      <c r="F6330" t="s">
        <v>6263</v>
      </c>
      <c r="G6330" t="s">
        <v>17739</v>
      </c>
      <c r="H6330">
        <v>0</v>
      </c>
      <c r="I6330">
        <v>0</v>
      </c>
      <c r="J6330">
        <v>0</v>
      </c>
      <c r="K6330">
        <v>1</v>
      </c>
      <c r="L6330">
        <v>0</v>
      </c>
      <c r="M6330">
        <v>0</v>
      </c>
    </row>
    <row r="6331" spans="1:13" x14ac:dyDescent="0.2">
      <c r="A6331">
        <v>6695305</v>
      </c>
      <c r="B6331" t="s">
        <v>13408</v>
      </c>
      <c r="C6331" t="s">
        <v>17244</v>
      </c>
      <c r="D6331" t="s">
        <v>17740</v>
      </c>
      <c r="E6331" t="s">
        <v>13410</v>
      </c>
      <c r="F6331" t="s">
        <v>6263</v>
      </c>
      <c r="G6331" t="s">
        <v>17741</v>
      </c>
      <c r="H6331">
        <v>0</v>
      </c>
      <c r="I6331">
        <v>0</v>
      </c>
      <c r="J6331">
        <v>0</v>
      </c>
      <c r="K6331">
        <v>0</v>
      </c>
      <c r="L6331">
        <v>0</v>
      </c>
      <c r="M6331">
        <v>0</v>
      </c>
    </row>
    <row r="6332" spans="1:13" x14ac:dyDescent="0.2">
      <c r="A6332">
        <v>6695363</v>
      </c>
      <c r="B6332" t="s">
        <v>13408</v>
      </c>
      <c r="C6332" t="s">
        <v>17244</v>
      </c>
      <c r="D6332" t="s">
        <v>17742</v>
      </c>
      <c r="E6332" t="s">
        <v>13410</v>
      </c>
      <c r="F6332" t="s">
        <v>6263</v>
      </c>
      <c r="G6332" t="s">
        <v>17743</v>
      </c>
      <c r="H6332">
        <v>0</v>
      </c>
      <c r="I6332">
        <v>0</v>
      </c>
      <c r="J6332">
        <v>0</v>
      </c>
      <c r="K6332">
        <v>0</v>
      </c>
      <c r="L6332">
        <v>0</v>
      </c>
      <c r="M6332">
        <v>0</v>
      </c>
    </row>
    <row r="6333" spans="1:13" x14ac:dyDescent="0.2">
      <c r="A6333">
        <v>6695327</v>
      </c>
      <c r="B6333" t="s">
        <v>13408</v>
      </c>
      <c r="C6333" t="s">
        <v>17244</v>
      </c>
      <c r="D6333" t="s">
        <v>17744</v>
      </c>
      <c r="E6333" t="s">
        <v>13410</v>
      </c>
      <c r="F6333" t="s">
        <v>6263</v>
      </c>
      <c r="G6333" t="s">
        <v>17745</v>
      </c>
      <c r="H6333">
        <v>0</v>
      </c>
      <c r="I6333">
        <v>0</v>
      </c>
      <c r="J6333">
        <v>0</v>
      </c>
      <c r="K6333">
        <v>0</v>
      </c>
      <c r="L6333">
        <v>0</v>
      </c>
      <c r="M6333">
        <v>0</v>
      </c>
    </row>
    <row r="6334" spans="1:13" x14ac:dyDescent="0.2">
      <c r="A6334">
        <v>6695359</v>
      </c>
      <c r="B6334" t="s">
        <v>13408</v>
      </c>
      <c r="C6334" t="s">
        <v>17244</v>
      </c>
      <c r="D6334" t="s">
        <v>17746</v>
      </c>
      <c r="E6334" t="s">
        <v>13410</v>
      </c>
      <c r="F6334" t="s">
        <v>6263</v>
      </c>
      <c r="G6334" t="s">
        <v>17747</v>
      </c>
      <c r="H6334">
        <v>0</v>
      </c>
      <c r="I6334">
        <v>0</v>
      </c>
      <c r="J6334">
        <v>0</v>
      </c>
      <c r="K6334">
        <v>0</v>
      </c>
      <c r="L6334">
        <v>0</v>
      </c>
      <c r="M6334">
        <v>0</v>
      </c>
    </row>
    <row r="6335" spans="1:13" x14ac:dyDescent="0.2">
      <c r="A6335">
        <v>6695311</v>
      </c>
      <c r="B6335" t="s">
        <v>13408</v>
      </c>
      <c r="C6335" t="s">
        <v>17244</v>
      </c>
      <c r="D6335" t="s">
        <v>17748</v>
      </c>
      <c r="E6335" t="s">
        <v>13410</v>
      </c>
      <c r="F6335" t="s">
        <v>6263</v>
      </c>
      <c r="G6335" t="s">
        <v>17749</v>
      </c>
      <c r="H6335">
        <v>0</v>
      </c>
      <c r="I6335">
        <v>0</v>
      </c>
      <c r="J6335">
        <v>0</v>
      </c>
      <c r="K6335">
        <v>0</v>
      </c>
      <c r="L6335">
        <v>0</v>
      </c>
      <c r="M6335">
        <v>0</v>
      </c>
    </row>
    <row r="6336" spans="1:13" x14ac:dyDescent="0.2">
      <c r="A6336">
        <v>6695303</v>
      </c>
      <c r="B6336" t="s">
        <v>13408</v>
      </c>
      <c r="C6336" t="s">
        <v>17244</v>
      </c>
      <c r="D6336" t="s">
        <v>17750</v>
      </c>
      <c r="E6336" t="s">
        <v>13410</v>
      </c>
      <c r="F6336" t="s">
        <v>6263</v>
      </c>
      <c r="G6336" t="s">
        <v>17751</v>
      </c>
      <c r="H6336">
        <v>0</v>
      </c>
      <c r="I6336">
        <v>0</v>
      </c>
      <c r="J6336">
        <v>0</v>
      </c>
      <c r="K6336">
        <v>0</v>
      </c>
      <c r="L6336">
        <v>0</v>
      </c>
      <c r="M6336">
        <v>0</v>
      </c>
    </row>
    <row r="6337" spans="1:13" x14ac:dyDescent="0.2">
      <c r="A6337">
        <v>6695373</v>
      </c>
      <c r="B6337" t="s">
        <v>13408</v>
      </c>
      <c r="C6337" t="s">
        <v>17244</v>
      </c>
      <c r="D6337" t="s">
        <v>17752</v>
      </c>
      <c r="E6337" t="s">
        <v>13410</v>
      </c>
      <c r="F6337" t="s">
        <v>6263</v>
      </c>
      <c r="G6337" t="s">
        <v>17753</v>
      </c>
      <c r="H6337">
        <v>0</v>
      </c>
      <c r="I6337">
        <v>0</v>
      </c>
      <c r="J6337">
        <v>0</v>
      </c>
      <c r="K6337">
        <v>0</v>
      </c>
      <c r="L6337">
        <v>0</v>
      </c>
      <c r="M6337">
        <v>0</v>
      </c>
    </row>
    <row r="6338" spans="1:13" x14ac:dyDescent="0.2">
      <c r="A6338">
        <v>6695328</v>
      </c>
      <c r="B6338" t="s">
        <v>13408</v>
      </c>
      <c r="C6338" t="s">
        <v>17244</v>
      </c>
      <c r="D6338" t="s">
        <v>17754</v>
      </c>
      <c r="E6338" t="s">
        <v>13410</v>
      </c>
      <c r="F6338" t="s">
        <v>6263</v>
      </c>
      <c r="G6338" t="s">
        <v>17755</v>
      </c>
      <c r="H6338">
        <v>0</v>
      </c>
      <c r="I6338">
        <v>0</v>
      </c>
      <c r="J6338">
        <v>0</v>
      </c>
      <c r="K6338">
        <v>1</v>
      </c>
      <c r="L6338">
        <v>0</v>
      </c>
      <c r="M6338">
        <v>0</v>
      </c>
    </row>
    <row r="6339" spans="1:13" x14ac:dyDescent="0.2">
      <c r="A6339">
        <v>6695312</v>
      </c>
      <c r="B6339" t="s">
        <v>13408</v>
      </c>
      <c r="C6339" t="s">
        <v>17244</v>
      </c>
      <c r="D6339" t="s">
        <v>17756</v>
      </c>
      <c r="E6339" t="s">
        <v>13410</v>
      </c>
      <c r="F6339" t="s">
        <v>6263</v>
      </c>
      <c r="G6339" t="s">
        <v>17757</v>
      </c>
      <c r="H6339">
        <v>0</v>
      </c>
      <c r="I6339">
        <v>0</v>
      </c>
      <c r="J6339">
        <v>0</v>
      </c>
      <c r="K6339">
        <v>0</v>
      </c>
      <c r="L6339">
        <v>0</v>
      </c>
      <c r="M6339">
        <v>0</v>
      </c>
    </row>
    <row r="6340" spans="1:13" x14ac:dyDescent="0.2">
      <c r="A6340">
        <v>6695358</v>
      </c>
      <c r="B6340" t="s">
        <v>13408</v>
      </c>
      <c r="C6340" t="s">
        <v>17244</v>
      </c>
      <c r="D6340" t="s">
        <v>17758</v>
      </c>
      <c r="E6340" t="s">
        <v>13410</v>
      </c>
      <c r="F6340" t="s">
        <v>6263</v>
      </c>
      <c r="G6340" t="s">
        <v>17759</v>
      </c>
      <c r="H6340">
        <v>0</v>
      </c>
      <c r="I6340">
        <v>0</v>
      </c>
      <c r="J6340">
        <v>0</v>
      </c>
      <c r="K6340">
        <v>1</v>
      </c>
      <c r="L6340">
        <v>0</v>
      </c>
      <c r="M6340">
        <v>0</v>
      </c>
    </row>
    <row r="6341" spans="1:13" x14ac:dyDescent="0.2">
      <c r="A6341">
        <v>6695322</v>
      </c>
      <c r="B6341" t="s">
        <v>13408</v>
      </c>
      <c r="C6341" t="s">
        <v>17244</v>
      </c>
      <c r="D6341" t="s">
        <v>17760</v>
      </c>
      <c r="E6341" t="s">
        <v>13410</v>
      </c>
      <c r="F6341" t="s">
        <v>6263</v>
      </c>
      <c r="G6341" t="s">
        <v>17761</v>
      </c>
      <c r="H6341">
        <v>0</v>
      </c>
      <c r="I6341">
        <v>0</v>
      </c>
      <c r="J6341">
        <v>0</v>
      </c>
      <c r="K6341">
        <v>0</v>
      </c>
      <c r="L6341">
        <v>0</v>
      </c>
      <c r="M6341">
        <v>0</v>
      </c>
    </row>
    <row r="6342" spans="1:13" x14ac:dyDescent="0.2">
      <c r="A6342">
        <v>6695333</v>
      </c>
      <c r="B6342" t="s">
        <v>13408</v>
      </c>
      <c r="C6342" t="s">
        <v>17244</v>
      </c>
      <c r="D6342" t="s">
        <v>17762</v>
      </c>
      <c r="E6342" t="s">
        <v>13410</v>
      </c>
      <c r="F6342" t="s">
        <v>6263</v>
      </c>
      <c r="G6342" t="s">
        <v>17763</v>
      </c>
      <c r="H6342">
        <v>0</v>
      </c>
      <c r="I6342">
        <v>0</v>
      </c>
      <c r="J6342">
        <v>0</v>
      </c>
      <c r="K6342">
        <v>0</v>
      </c>
      <c r="L6342">
        <v>0</v>
      </c>
      <c r="M6342">
        <v>0</v>
      </c>
    </row>
    <row r="6343" spans="1:13" x14ac:dyDescent="0.2">
      <c r="A6343">
        <v>6695323</v>
      </c>
      <c r="B6343" t="s">
        <v>13408</v>
      </c>
      <c r="C6343" t="s">
        <v>17244</v>
      </c>
      <c r="D6343" t="s">
        <v>17764</v>
      </c>
      <c r="E6343" t="s">
        <v>13410</v>
      </c>
      <c r="F6343" t="s">
        <v>6263</v>
      </c>
      <c r="G6343" t="s">
        <v>17765</v>
      </c>
      <c r="H6343">
        <v>0</v>
      </c>
      <c r="I6343">
        <v>0</v>
      </c>
      <c r="J6343">
        <v>0</v>
      </c>
      <c r="K6343">
        <v>0</v>
      </c>
      <c r="L6343">
        <v>0</v>
      </c>
      <c r="M6343">
        <v>0</v>
      </c>
    </row>
    <row r="6344" spans="1:13" x14ac:dyDescent="0.2">
      <c r="A6344">
        <v>6695325</v>
      </c>
      <c r="B6344" t="s">
        <v>13408</v>
      </c>
      <c r="C6344" t="s">
        <v>17244</v>
      </c>
      <c r="D6344" t="s">
        <v>17766</v>
      </c>
      <c r="E6344" t="s">
        <v>13410</v>
      </c>
      <c r="F6344" t="s">
        <v>6263</v>
      </c>
      <c r="G6344" t="s">
        <v>17767</v>
      </c>
      <c r="H6344">
        <v>0</v>
      </c>
      <c r="I6344">
        <v>0</v>
      </c>
      <c r="J6344">
        <v>0</v>
      </c>
      <c r="K6344">
        <v>0</v>
      </c>
      <c r="L6344">
        <v>0</v>
      </c>
      <c r="M6344">
        <v>0</v>
      </c>
    </row>
    <row r="6345" spans="1:13" x14ac:dyDescent="0.2">
      <c r="A6345">
        <v>6695307</v>
      </c>
      <c r="B6345" t="s">
        <v>13408</v>
      </c>
      <c r="C6345" t="s">
        <v>17244</v>
      </c>
      <c r="D6345" t="s">
        <v>17768</v>
      </c>
      <c r="E6345" t="s">
        <v>13410</v>
      </c>
      <c r="F6345" t="s">
        <v>6263</v>
      </c>
      <c r="G6345" t="s">
        <v>17769</v>
      </c>
      <c r="H6345">
        <v>0</v>
      </c>
      <c r="I6345">
        <v>0</v>
      </c>
      <c r="J6345">
        <v>0</v>
      </c>
      <c r="K6345">
        <v>0</v>
      </c>
      <c r="L6345">
        <v>0</v>
      </c>
      <c r="M6345">
        <v>0</v>
      </c>
    </row>
    <row r="6346" spans="1:13" x14ac:dyDescent="0.2">
      <c r="A6346">
        <v>6695376</v>
      </c>
      <c r="B6346" t="s">
        <v>13408</v>
      </c>
      <c r="C6346" t="s">
        <v>17244</v>
      </c>
      <c r="D6346" t="s">
        <v>17770</v>
      </c>
      <c r="E6346" t="s">
        <v>13410</v>
      </c>
      <c r="F6346" t="s">
        <v>6263</v>
      </c>
      <c r="G6346" t="s">
        <v>17771</v>
      </c>
      <c r="H6346">
        <v>0</v>
      </c>
      <c r="I6346">
        <v>0</v>
      </c>
      <c r="J6346">
        <v>0</v>
      </c>
      <c r="K6346">
        <v>0</v>
      </c>
      <c r="L6346">
        <v>0</v>
      </c>
      <c r="M6346">
        <v>0</v>
      </c>
    </row>
    <row r="6347" spans="1:13" x14ac:dyDescent="0.2">
      <c r="A6347">
        <v>6695378</v>
      </c>
      <c r="B6347" t="s">
        <v>13408</v>
      </c>
      <c r="C6347" t="s">
        <v>17244</v>
      </c>
      <c r="D6347" t="s">
        <v>17772</v>
      </c>
      <c r="E6347" t="s">
        <v>13410</v>
      </c>
      <c r="F6347" t="s">
        <v>6263</v>
      </c>
      <c r="G6347" t="s">
        <v>17773</v>
      </c>
      <c r="H6347">
        <v>0</v>
      </c>
      <c r="I6347">
        <v>0</v>
      </c>
      <c r="J6347">
        <v>0</v>
      </c>
      <c r="K6347">
        <v>0</v>
      </c>
      <c r="L6347">
        <v>0</v>
      </c>
      <c r="M6347">
        <v>0</v>
      </c>
    </row>
    <row r="6348" spans="1:13" x14ac:dyDescent="0.2">
      <c r="A6348">
        <v>6695306</v>
      </c>
      <c r="B6348" t="s">
        <v>13408</v>
      </c>
      <c r="C6348" t="s">
        <v>17244</v>
      </c>
      <c r="D6348" t="s">
        <v>17774</v>
      </c>
      <c r="E6348" t="s">
        <v>13410</v>
      </c>
      <c r="F6348" t="s">
        <v>6263</v>
      </c>
      <c r="G6348" t="s">
        <v>17775</v>
      </c>
      <c r="H6348">
        <v>0</v>
      </c>
      <c r="I6348">
        <v>0</v>
      </c>
      <c r="J6348">
        <v>0</v>
      </c>
      <c r="K6348">
        <v>0</v>
      </c>
      <c r="L6348">
        <v>0</v>
      </c>
      <c r="M6348">
        <v>0</v>
      </c>
    </row>
    <row r="6349" spans="1:13" x14ac:dyDescent="0.2">
      <c r="A6349">
        <v>6695374</v>
      </c>
      <c r="B6349" t="s">
        <v>13408</v>
      </c>
      <c r="C6349" t="s">
        <v>17244</v>
      </c>
      <c r="D6349" t="s">
        <v>17776</v>
      </c>
      <c r="E6349" t="s">
        <v>13410</v>
      </c>
      <c r="F6349" t="s">
        <v>6263</v>
      </c>
      <c r="G6349" t="s">
        <v>17777</v>
      </c>
      <c r="H6349">
        <v>0</v>
      </c>
      <c r="I6349">
        <v>0</v>
      </c>
      <c r="J6349">
        <v>0</v>
      </c>
      <c r="K6349">
        <v>0</v>
      </c>
      <c r="L6349">
        <v>0</v>
      </c>
      <c r="M6349">
        <v>0</v>
      </c>
    </row>
    <row r="6350" spans="1:13" x14ac:dyDescent="0.2">
      <c r="A6350">
        <v>6695353</v>
      </c>
      <c r="B6350" t="s">
        <v>13408</v>
      </c>
      <c r="C6350" t="s">
        <v>17244</v>
      </c>
      <c r="D6350" t="s">
        <v>17778</v>
      </c>
      <c r="E6350" t="s">
        <v>13410</v>
      </c>
      <c r="F6350" t="s">
        <v>6263</v>
      </c>
      <c r="G6350" t="s">
        <v>17779</v>
      </c>
      <c r="H6350">
        <v>0</v>
      </c>
      <c r="I6350">
        <v>0</v>
      </c>
      <c r="J6350">
        <v>0</v>
      </c>
      <c r="K6350">
        <v>0</v>
      </c>
      <c r="L6350">
        <v>0</v>
      </c>
      <c r="M6350">
        <v>0</v>
      </c>
    </row>
    <row r="6351" spans="1:13" x14ac:dyDescent="0.2">
      <c r="A6351">
        <v>6695339</v>
      </c>
      <c r="B6351" t="s">
        <v>13408</v>
      </c>
      <c r="C6351" t="s">
        <v>17244</v>
      </c>
      <c r="D6351" t="s">
        <v>17780</v>
      </c>
      <c r="E6351" t="s">
        <v>13410</v>
      </c>
      <c r="F6351" t="s">
        <v>6263</v>
      </c>
      <c r="G6351" t="s">
        <v>17781</v>
      </c>
      <c r="H6351">
        <v>0</v>
      </c>
      <c r="I6351">
        <v>0</v>
      </c>
      <c r="J6351">
        <v>0</v>
      </c>
      <c r="K6351">
        <v>1</v>
      </c>
      <c r="L6351">
        <v>0</v>
      </c>
      <c r="M6351">
        <v>0</v>
      </c>
    </row>
    <row r="6352" spans="1:13" x14ac:dyDescent="0.2">
      <c r="A6352">
        <v>6695377</v>
      </c>
      <c r="B6352" t="s">
        <v>13408</v>
      </c>
      <c r="C6352" t="s">
        <v>17244</v>
      </c>
      <c r="D6352" t="s">
        <v>17782</v>
      </c>
      <c r="E6352" t="s">
        <v>13410</v>
      </c>
      <c r="F6352" t="s">
        <v>6263</v>
      </c>
      <c r="G6352" t="s">
        <v>17783</v>
      </c>
      <c r="H6352">
        <v>0</v>
      </c>
      <c r="I6352">
        <v>0</v>
      </c>
      <c r="J6352">
        <v>0</v>
      </c>
      <c r="K6352">
        <v>0</v>
      </c>
      <c r="L6352">
        <v>0</v>
      </c>
      <c r="M6352">
        <v>0</v>
      </c>
    </row>
    <row r="6353" spans="1:13" x14ac:dyDescent="0.2">
      <c r="A6353">
        <v>6695368</v>
      </c>
      <c r="B6353" t="s">
        <v>13408</v>
      </c>
      <c r="C6353" t="s">
        <v>17244</v>
      </c>
      <c r="D6353" t="s">
        <v>17784</v>
      </c>
      <c r="E6353" t="s">
        <v>13410</v>
      </c>
      <c r="F6353" t="s">
        <v>6263</v>
      </c>
      <c r="G6353" t="s">
        <v>17785</v>
      </c>
      <c r="H6353">
        <v>0</v>
      </c>
      <c r="I6353">
        <v>0</v>
      </c>
      <c r="J6353">
        <v>0</v>
      </c>
      <c r="K6353">
        <v>0</v>
      </c>
      <c r="L6353">
        <v>0</v>
      </c>
      <c r="M6353">
        <v>0</v>
      </c>
    </row>
    <row r="6354" spans="1:13" x14ac:dyDescent="0.2">
      <c r="A6354">
        <v>6695334</v>
      </c>
      <c r="B6354" t="s">
        <v>13408</v>
      </c>
      <c r="C6354" t="s">
        <v>17244</v>
      </c>
      <c r="D6354" t="s">
        <v>17786</v>
      </c>
      <c r="E6354" t="s">
        <v>13410</v>
      </c>
      <c r="F6354" t="s">
        <v>6263</v>
      </c>
      <c r="G6354" t="s">
        <v>17787</v>
      </c>
      <c r="H6354">
        <v>0</v>
      </c>
      <c r="I6354">
        <v>0</v>
      </c>
      <c r="J6354">
        <v>0</v>
      </c>
      <c r="K6354">
        <v>0</v>
      </c>
      <c r="L6354">
        <v>0</v>
      </c>
      <c r="M6354">
        <v>0</v>
      </c>
    </row>
    <row r="6355" spans="1:13" x14ac:dyDescent="0.2">
      <c r="A6355">
        <v>6695304</v>
      </c>
      <c r="B6355" t="s">
        <v>13408</v>
      </c>
      <c r="C6355" t="s">
        <v>17244</v>
      </c>
      <c r="D6355" t="s">
        <v>17788</v>
      </c>
      <c r="E6355" t="s">
        <v>13410</v>
      </c>
      <c r="F6355" t="s">
        <v>6263</v>
      </c>
      <c r="G6355" t="s">
        <v>17789</v>
      </c>
      <c r="H6355">
        <v>0</v>
      </c>
      <c r="I6355">
        <v>0</v>
      </c>
      <c r="J6355">
        <v>0</v>
      </c>
      <c r="K6355">
        <v>0</v>
      </c>
      <c r="L6355">
        <v>0</v>
      </c>
      <c r="M6355">
        <v>0</v>
      </c>
    </row>
    <row r="6356" spans="1:13" x14ac:dyDescent="0.2">
      <c r="A6356">
        <v>6680015</v>
      </c>
      <c r="B6356" t="s">
        <v>13408</v>
      </c>
      <c r="C6356" t="s">
        <v>17244</v>
      </c>
      <c r="D6356" t="s">
        <v>17790</v>
      </c>
      <c r="E6356" t="s">
        <v>13410</v>
      </c>
      <c r="F6356" t="s">
        <v>6263</v>
      </c>
      <c r="G6356" t="s">
        <v>17791</v>
      </c>
      <c r="H6356">
        <v>0</v>
      </c>
      <c r="I6356">
        <v>0</v>
      </c>
      <c r="J6356">
        <v>0</v>
      </c>
      <c r="K6356">
        <v>0</v>
      </c>
      <c r="L6356">
        <v>0</v>
      </c>
      <c r="M6356">
        <v>0</v>
      </c>
    </row>
    <row r="6357" spans="1:13" x14ac:dyDescent="0.2">
      <c r="A6357">
        <v>6680815</v>
      </c>
      <c r="B6357" t="s">
        <v>13408</v>
      </c>
      <c r="C6357" t="s">
        <v>17244</v>
      </c>
      <c r="D6357" t="s">
        <v>17792</v>
      </c>
      <c r="E6357" t="s">
        <v>13410</v>
      </c>
      <c r="F6357" t="s">
        <v>6263</v>
      </c>
      <c r="G6357" t="s">
        <v>17793</v>
      </c>
      <c r="H6357">
        <v>0</v>
      </c>
      <c r="I6357">
        <v>0</v>
      </c>
      <c r="J6357">
        <v>0</v>
      </c>
      <c r="K6357">
        <v>0</v>
      </c>
      <c r="L6357">
        <v>0</v>
      </c>
      <c r="M6357">
        <v>0</v>
      </c>
    </row>
    <row r="6358" spans="1:13" x14ac:dyDescent="0.2">
      <c r="A6358">
        <v>6680075</v>
      </c>
      <c r="B6358" t="s">
        <v>13408</v>
      </c>
      <c r="C6358" t="s">
        <v>17244</v>
      </c>
      <c r="D6358" t="s">
        <v>17794</v>
      </c>
      <c r="E6358" t="s">
        <v>13410</v>
      </c>
      <c r="F6358" t="s">
        <v>6263</v>
      </c>
      <c r="G6358" t="s">
        <v>17795</v>
      </c>
      <c r="H6358">
        <v>0</v>
      </c>
      <c r="I6358">
        <v>0</v>
      </c>
      <c r="J6358">
        <v>0</v>
      </c>
      <c r="K6358">
        <v>0</v>
      </c>
      <c r="L6358">
        <v>0</v>
      </c>
      <c r="M6358">
        <v>0</v>
      </c>
    </row>
    <row r="6359" spans="1:13" x14ac:dyDescent="0.2">
      <c r="A6359">
        <v>6680084</v>
      </c>
      <c r="B6359" t="s">
        <v>13408</v>
      </c>
      <c r="C6359" t="s">
        <v>17244</v>
      </c>
      <c r="D6359" t="s">
        <v>8602</v>
      </c>
      <c r="E6359" t="s">
        <v>13410</v>
      </c>
      <c r="F6359" t="s">
        <v>6263</v>
      </c>
      <c r="G6359" t="s">
        <v>8603</v>
      </c>
      <c r="H6359">
        <v>0</v>
      </c>
      <c r="I6359">
        <v>0</v>
      </c>
      <c r="J6359">
        <v>0</v>
      </c>
      <c r="K6359">
        <v>0</v>
      </c>
      <c r="L6359">
        <v>0</v>
      </c>
      <c r="M6359">
        <v>0</v>
      </c>
    </row>
    <row r="6360" spans="1:13" x14ac:dyDescent="0.2">
      <c r="A6360">
        <v>6680855</v>
      </c>
      <c r="B6360" t="s">
        <v>13408</v>
      </c>
      <c r="C6360" t="s">
        <v>17244</v>
      </c>
      <c r="D6360" t="s">
        <v>17796</v>
      </c>
      <c r="E6360" t="s">
        <v>13410</v>
      </c>
      <c r="F6360" t="s">
        <v>6263</v>
      </c>
      <c r="G6360" t="s">
        <v>17797</v>
      </c>
      <c r="H6360">
        <v>0</v>
      </c>
      <c r="I6360">
        <v>0</v>
      </c>
      <c r="J6360">
        <v>0</v>
      </c>
      <c r="K6360">
        <v>0</v>
      </c>
      <c r="L6360">
        <v>0</v>
      </c>
      <c r="M6360">
        <v>0</v>
      </c>
    </row>
    <row r="6361" spans="1:13" x14ac:dyDescent="0.2">
      <c r="A6361">
        <v>6680076</v>
      </c>
      <c r="B6361" t="s">
        <v>13408</v>
      </c>
      <c r="C6361" t="s">
        <v>17244</v>
      </c>
      <c r="D6361" t="s">
        <v>17798</v>
      </c>
      <c r="E6361" t="s">
        <v>13410</v>
      </c>
      <c r="F6361" t="s">
        <v>6263</v>
      </c>
      <c r="G6361" t="s">
        <v>17799</v>
      </c>
      <c r="H6361">
        <v>0</v>
      </c>
      <c r="I6361">
        <v>0</v>
      </c>
      <c r="J6361">
        <v>0</v>
      </c>
      <c r="K6361">
        <v>0</v>
      </c>
      <c r="L6361">
        <v>0</v>
      </c>
      <c r="M6361">
        <v>0</v>
      </c>
    </row>
    <row r="6362" spans="1:13" x14ac:dyDescent="0.2">
      <c r="A6362">
        <v>6680805</v>
      </c>
      <c r="B6362" t="s">
        <v>13408</v>
      </c>
      <c r="C6362" t="s">
        <v>17244</v>
      </c>
      <c r="D6362" t="s">
        <v>6475</v>
      </c>
      <c r="E6362" t="s">
        <v>13410</v>
      </c>
      <c r="F6362" t="s">
        <v>6263</v>
      </c>
      <c r="G6362" t="s">
        <v>6476</v>
      </c>
      <c r="H6362">
        <v>0</v>
      </c>
      <c r="I6362">
        <v>0</v>
      </c>
      <c r="J6362">
        <v>0</v>
      </c>
      <c r="K6362">
        <v>0</v>
      </c>
      <c r="L6362">
        <v>0</v>
      </c>
      <c r="M6362">
        <v>0</v>
      </c>
    </row>
    <row r="6363" spans="1:13" x14ac:dyDescent="0.2">
      <c r="A6363">
        <v>6680816</v>
      </c>
      <c r="B6363" t="s">
        <v>13408</v>
      </c>
      <c r="C6363" t="s">
        <v>17244</v>
      </c>
      <c r="D6363" t="s">
        <v>17800</v>
      </c>
      <c r="E6363" t="s">
        <v>13410</v>
      </c>
      <c r="F6363" t="s">
        <v>6263</v>
      </c>
      <c r="G6363" t="s">
        <v>17801</v>
      </c>
      <c r="H6363">
        <v>0</v>
      </c>
      <c r="I6363">
        <v>0</v>
      </c>
      <c r="J6363">
        <v>0</v>
      </c>
      <c r="K6363">
        <v>0</v>
      </c>
      <c r="L6363">
        <v>0</v>
      </c>
      <c r="M6363">
        <v>0</v>
      </c>
    </row>
    <row r="6364" spans="1:13" x14ac:dyDescent="0.2">
      <c r="A6364">
        <v>6680047</v>
      </c>
      <c r="B6364" t="s">
        <v>13408</v>
      </c>
      <c r="C6364" t="s">
        <v>17244</v>
      </c>
      <c r="D6364" t="s">
        <v>17802</v>
      </c>
      <c r="E6364" t="s">
        <v>13410</v>
      </c>
      <c r="F6364" t="s">
        <v>6263</v>
      </c>
      <c r="G6364" t="s">
        <v>17803</v>
      </c>
      <c r="H6364">
        <v>0</v>
      </c>
      <c r="I6364">
        <v>0</v>
      </c>
      <c r="J6364">
        <v>0</v>
      </c>
      <c r="K6364">
        <v>0</v>
      </c>
      <c r="L6364">
        <v>0</v>
      </c>
      <c r="M6364">
        <v>0</v>
      </c>
    </row>
    <row r="6365" spans="1:13" x14ac:dyDescent="0.2">
      <c r="A6365">
        <v>6696126</v>
      </c>
      <c r="B6365" t="s">
        <v>13408</v>
      </c>
      <c r="C6365" t="s">
        <v>17244</v>
      </c>
      <c r="D6365" t="s">
        <v>17804</v>
      </c>
      <c r="E6365" t="s">
        <v>13410</v>
      </c>
      <c r="F6365" t="s">
        <v>6263</v>
      </c>
      <c r="G6365" t="s">
        <v>17805</v>
      </c>
      <c r="H6365">
        <v>0</v>
      </c>
      <c r="I6365">
        <v>0</v>
      </c>
      <c r="J6365">
        <v>0</v>
      </c>
      <c r="K6365">
        <v>0</v>
      </c>
      <c r="L6365">
        <v>0</v>
      </c>
      <c r="M6365">
        <v>0</v>
      </c>
    </row>
    <row r="6366" spans="1:13" x14ac:dyDescent="0.2">
      <c r="A6366">
        <v>6680085</v>
      </c>
      <c r="B6366" t="s">
        <v>13408</v>
      </c>
      <c r="C6366" t="s">
        <v>17244</v>
      </c>
      <c r="D6366" t="s">
        <v>17806</v>
      </c>
      <c r="E6366" t="s">
        <v>13410</v>
      </c>
      <c r="F6366" t="s">
        <v>6263</v>
      </c>
      <c r="G6366" t="s">
        <v>17807</v>
      </c>
      <c r="H6366">
        <v>0</v>
      </c>
      <c r="I6366">
        <v>0</v>
      </c>
      <c r="J6366">
        <v>0</v>
      </c>
      <c r="K6366">
        <v>0</v>
      </c>
      <c r="L6366">
        <v>0</v>
      </c>
      <c r="M6366">
        <v>0</v>
      </c>
    </row>
    <row r="6367" spans="1:13" x14ac:dyDescent="0.2">
      <c r="A6367">
        <v>6680823</v>
      </c>
      <c r="B6367" t="s">
        <v>13408</v>
      </c>
      <c r="C6367" t="s">
        <v>17244</v>
      </c>
      <c r="D6367" t="s">
        <v>17808</v>
      </c>
      <c r="E6367" t="s">
        <v>13410</v>
      </c>
      <c r="F6367" t="s">
        <v>6263</v>
      </c>
      <c r="G6367" t="s">
        <v>17809</v>
      </c>
      <c r="H6367">
        <v>0</v>
      </c>
      <c r="I6367">
        <v>0</v>
      </c>
      <c r="J6367">
        <v>0</v>
      </c>
      <c r="K6367">
        <v>0</v>
      </c>
      <c r="L6367">
        <v>0</v>
      </c>
      <c r="M6367">
        <v>0</v>
      </c>
    </row>
    <row r="6368" spans="1:13" x14ac:dyDescent="0.2">
      <c r="A6368">
        <v>6680016</v>
      </c>
      <c r="B6368" t="s">
        <v>13408</v>
      </c>
      <c r="C6368" t="s">
        <v>17244</v>
      </c>
      <c r="D6368" t="s">
        <v>10950</v>
      </c>
      <c r="E6368" t="s">
        <v>13410</v>
      </c>
      <c r="F6368" t="s">
        <v>6263</v>
      </c>
      <c r="G6368" t="s">
        <v>10951</v>
      </c>
      <c r="H6368">
        <v>0</v>
      </c>
      <c r="I6368">
        <v>0</v>
      </c>
      <c r="J6368">
        <v>0</v>
      </c>
      <c r="K6368">
        <v>0</v>
      </c>
      <c r="L6368">
        <v>0</v>
      </c>
      <c r="M6368">
        <v>0</v>
      </c>
    </row>
    <row r="6369" spans="1:13" x14ac:dyDescent="0.2">
      <c r="A6369">
        <v>6680056</v>
      </c>
      <c r="B6369" t="s">
        <v>13408</v>
      </c>
      <c r="C6369" t="s">
        <v>17244</v>
      </c>
      <c r="D6369" t="s">
        <v>17810</v>
      </c>
      <c r="E6369" t="s">
        <v>13410</v>
      </c>
      <c r="F6369" t="s">
        <v>6263</v>
      </c>
      <c r="G6369" t="s">
        <v>17811</v>
      </c>
      <c r="H6369">
        <v>0</v>
      </c>
      <c r="I6369">
        <v>0</v>
      </c>
      <c r="J6369">
        <v>0</v>
      </c>
      <c r="K6369">
        <v>0</v>
      </c>
      <c r="L6369">
        <v>0</v>
      </c>
      <c r="M6369">
        <v>0</v>
      </c>
    </row>
    <row r="6370" spans="1:13" x14ac:dyDescent="0.2">
      <c r="A6370">
        <v>6680077</v>
      </c>
      <c r="B6370" t="s">
        <v>13408</v>
      </c>
      <c r="C6370" t="s">
        <v>17244</v>
      </c>
      <c r="D6370" t="s">
        <v>17812</v>
      </c>
      <c r="E6370" t="s">
        <v>13410</v>
      </c>
      <c r="F6370" t="s">
        <v>6263</v>
      </c>
      <c r="G6370" t="s">
        <v>17813</v>
      </c>
      <c r="H6370">
        <v>0</v>
      </c>
      <c r="I6370">
        <v>0</v>
      </c>
      <c r="J6370">
        <v>0</v>
      </c>
      <c r="K6370">
        <v>0</v>
      </c>
      <c r="L6370">
        <v>0</v>
      </c>
      <c r="M6370">
        <v>0</v>
      </c>
    </row>
    <row r="6371" spans="1:13" x14ac:dyDescent="0.2">
      <c r="A6371">
        <v>6680026</v>
      </c>
      <c r="B6371" t="s">
        <v>13408</v>
      </c>
      <c r="C6371" t="s">
        <v>17244</v>
      </c>
      <c r="D6371" t="s">
        <v>6617</v>
      </c>
      <c r="E6371" t="s">
        <v>13410</v>
      </c>
      <c r="F6371" t="s">
        <v>6263</v>
      </c>
      <c r="G6371" t="s">
        <v>6618</v>
      </c>
      <c r="H6371">
        <v>0</v>
      </c>
      <c r="I6371">
        <v>0</v>
      </c>
      <c r="J6371">
        <v>0</v>
      </c>
      <c r="K6371">
        <v>0</v>
      </c>
      <c r="L6371">
        <v>0</v>
      </c>
      <c r="M6371">
        <v>0</v>
      </c>
    </row>
    <row r="6372" spans="1:13" x14ac:dyDescent="0.2">
      <c r="A6372">
        <v>6680806</v>
      </c>
      <c r="B6372" t="s">
        <v>13408</v>
      </c>
      <c r="C6372" t="s">
        <v>17244</v>
      </c>
      <c r="D6372" t="s">
        <v>10130</v>
      </c>
      <c r="E6372" t="s">
        <v>13410</v>
      </c>
      <c r="F6372" t="s">
        <v>6263</v>
      </c>
      <c r="G6372" t="s">
        <v>10131</v>
      </c>
      <c r="H6372">
        <v>0</v>
      </c>
      <c r="I6372">
        <v>0</v>
      </c>
      <c r="J6372">
        <v>0</v>
      </c>
      <c r="K6372">
        <v>0</v>
      </c>
      <c r="L6372">
        <v>0</v>
      </c>
      <c r="M6372">
        <v>0</v>
      </c>
    </row>
    <row r="6373" spans="1:13" x14ac:dyDescent="0.2">
      <c r="A6373">
        <v>6680824</v>
      </c>
      <c r="B6373" t="s">
        <v>13408</v>
      </c>
      <c r="C6373" t="s">
        <v>17244</v>
      </c>
      <c r="D6373" t="s">
        <v>17814</v>
      </c>
      <c r="E6373" t="s">
        <v>13410</v>
      </c>
      <c r="F6373" t="s">
        <v>6263</v>
      </c>
      <c r="G6373" t="s">
        <v>17815</v>
      </c>
      <c r="H6373">
        <v>0</v>
      </c>
      <c r="I6373">
        <v>0</v>
      </c>
      <c r="J6373">
        <v>0</v>
      </c>
      <c r="K6373">
        <v>0</v>
      </c>
      <c r="L6373">
        <v>0</v>
      </c>
      <c r="M6373">
        <v>0</v>
      </c>
    </row>
    <row r="6374" spans="1:13" x14ac:dyDescent="0.2">
      <c r="A6374">
        <v>6680006</v>
      </c>
      <c r="B6374" t="s">
        <v>13408</v>
      </c>
      <c r="C6374" t="s">
        <v>17244</v>
      </c>
      <c r="D6374" t="s">
        <v>17816</v>
      </c>
      <c r="E6374" t="s">
        <v>13410</v>
      </c>
      <c r="F6374" t="s">
        <v>6263</v>
      </c>
      <c r="G6374" t="s">
        <v>17817</v>
      </c>
      <c r="H6374">
        <v>0</v>
      </c>
      <c r="I6374">
        <v>0</v>
      </c>
      <c r="J6374">
        <v>0</v>
      </c>
      <c r="K6374">
        <v>0</v>
      </c>
      <c r="L6374">
        <v>0</v>
      </c>
      <c r="M6374">
        <v>0</v>
      </c>
    </row>
    <row r="6375" spans="1:13" x14ac:dyDescent="0.2">
      <c r="A6375">
        <v>6680057</v>
      </c>
      <c r="B6375" t="s">
        <v>13408</v>
      </c>
      <c r="C6375" t="s">
        <v>17244</v>
      </c>
      <c r="D6375" t="s">
        <v>9119</v>
      </c>
      <c r="E6375" t="s">
        <v>13410</v>
      </c>
      <c r="F6375" t="s">
        <v>6263</v>
      </c>
      <c r="G6375" t="s">
        <v>17818</v>
      </c>
      <c r="H6375">
        <v>0</v>
      </c>
      <c r="I6375">
        <v>0</v>
      </c>
      <c r="J6375">
        <v>0</v>
      </c>
      <c r="K6375">
        <v>0</v>
      </c>
      <c r="L6375">
        <v>0</v>
      </c>
      <c r="M6375">
        <v>0</v>
      </c>
    </row>
    <row r="6376" spans="1:13" x14ac:dyDescent="0.2">
      <c r="A6376">
        <v>6680807</v>
      </c>
      <c r="B6376" t="s">
        <v>13408</v>
      </c>
      <c r="C6376" t="s">
        <v>17244</v>
      </c>
      <c r="D6376" t="s">
        <v>17819</v>
      </c>
      <c r="E6376" t="s">
        <v>13410</v>
      </c>
      <c r="F6376" t="s">
        <v>6263</v>
      </c>
      <c r="G6376" t="s">
        <v>17820</v>
      </c>
      <c r="H6376">
        <v>0</v>
      </c>
      <c r="I6376">
        <v>0</v>
      </c>
      <c r="J6376">
        <v>0</v>
      </c>
      <c r="K6376">
        <v>0</v>
      </c>
      <c r="L6376">
        <v>0</v>
      </c>
      <c r="M6376">
        <v>0</v>
      </c>
    </row>
    <row r="6377" spans="1:13" x14ac:dyDescent="0.2">
      <c r="A6377">
        <v>6680875</v>
      </c>
      <c r="B6377" t="s">
        <v>13408</v>
      </c>
      <c r="C6377" t="s">
        <v>17244</v>
      </c>
      <c r="D6377" t="s">
        <v>17821</v>
      </c>
      <c r="E6377" t="s">
        <v>13410</v>
      </c>
      <c r="F6377" t="s">
        <v>6263</v>
      </c>
      <c r="G6377" t="s">
        <v>17822</v>
      </c>
      <c r="H6377">
        <v>0</v>
      </c>
      <c r="I6377">
        <v>0</v>
      </c>
      <c r="J6377">
        <v>0</v>
      </c>
      <c r="K6377">
        <v>0</v>
      </c>
      <c r="L6377">
        <v>0</v>
      </c>
      <c r="M6377">
        <v>0</v>
      </c>
    </row>
    <row r="6378" spans="1:13" x14ac:dyDescent="0.2">
      <c r="A6378">
        <v>6680078</v>
      </c>
      <c r="B6378" t="s">
        <v>13408</v>
      </c>
      <c r="C6378" t="s">
        <v>17244</v>
      </c>
      <c r="D6378" t="s">
        <v>17823</v>
      </c>
      <c r="E6378" t="s">
        <v>13410</v>
      </c>
      <c r="F6378" t="s">
        <v>6263</v>
      </c>
      <c r="G6378" t="s">
        <v>17824</v>
      </c>
      <c r="H6378">
        <v>0</v>
      </c>
      <c r="I6378">
        <v>0</v>
      </c>
      <c r="J6378">
        <v>0</v>
      </c>
      <c r="K6378">
        <v>0</v>
      </c>
      <c r="L6378">
        <v>0</v>
      </c>
      <c r="M6378">
        <v>0</v>
      </c>
    </row>
    <row r="6379" spans="1:13" x14ac:dyDescent="0.2">
      <c r="A6379">
        <v>6680817</v>
      </c>
      <c r="B6379" t="s">
        <v>13408</v>
      </c>
      <c r="C6379" t="s">
        <v>17244</v>
      </c>
      <c r="D6379" t="s">
        <v>17825</v>
      </c>
      <c r="E6379" t="s">
        <v>13410</v>
      </c>
      <c r="F6379" t="s">
        <v>6263</v>
      </c>
      <c r="G6379" t="s">
        <v>17826</v>
      </c>
      <c r="H6379">
        <v>0</v>
      </c>
      <c r="I6379">
        <v>0</v>
      </c>
      <c r="J6379">
        <v>0</v>
      </c>
      <c r="K6379">
        <v>0</v>
      </c>
      <c r="L6379">
        <v>0</v>
      </c>
      <c r="M6379">
        <v>0</v>
      </c>
    </row>
    <row r="6380" spans="1:13" x14ac:dyDescent="0.2">
      <c r="A6380">
        <v>6680027</v>
      </c>
      <c r="B6380" t="s">
        <v>13408</v>
      </c>
      <c r="C6380" t="s">
        <v>17244</v>
      </c>
      <c r="D6380" t="s">
        <v>10028</v>
      </c>
      <c r="E6380" t="s">
        <v>13410</v>
      </c>
      <c r="F6380" t="s">
        <v>6263</v>
      </c>
      <c r="G6380" t="s">
        <v>10029</v>
      </c>
      <c r="H6380">
        <v>0</v>
      </c>
      <c r="I6380">
        <v>0</v>
      </c>
      <c r="J6380">
        <v>0</v>
      </c>
      <c r="K6380">
        <v>0</v>
      </c>
      <c r="L6380">
        <v>0</v>
      </c>
      <c r="M6380">
        <v>0</v>
      </c>
    </row>
    <row r="6381" spans="1:13" x14ac:dyDescent="0.2">
      <c r="A6381">
        <v>6750000</v>
      </c>
      <c r="B6381" t="s">
        <v>13408</v>
      </c>
      <c r="C6381" t="s">
        <v>17827</v>
      </c>
      <c r="D6381" t="s">
        <v>6291</v>
      </c>
      <c r="E6381" t="s">
        <v>13410</v>
      </c>
      <c r="F6381" t="s">
        <v>6250</v>
      </c>
      <c r="G6381" t="s">
        <v>6294</v>
      </c>
      <c r="H6381">
        <v>0</v>
      </c>
      <c r="I6381">
        <v>0</v>
      </c>
      <c r="J6381">
        <v>0</v>
      </c>
      <c r="K6381">
        <v>1</v>
      </c>
      <c r="L6381">
        <v>0</v>
      </c>
      <c r="M6381">
        <v>0</v>
      </c>
    </row>
    <row r="6382" spans="1:13" x14ac:dyDescent="0.2">
      <c r="A6382">
        <v>6750026</v>
      </c>
      <c r="B6382" t="s">
        <v>13408</v>
      </c>
      <c r="C6382" t="s">
        <v>17827</v>
      </c>
      <c r="D6382" t="s">
        <v>17828</v>
      </c>
      <c r="E6382" t="s">
        <v>13410</v>
      </c>
      <c r="F6382" t="s">
        <v>6250</v>
      </c>
      <c r="G6382" t="s">
        <v>17829</v>
      </c>
      <c r="H6382">
        <v>0</v>
      </c>
      <c r="I6382">
        <v>0</v>
      </c>
      <c r="J6382">
        <v>1</v>
      </c>
      <c r="K6382">
        <v>0</v>
      </c>
      <c r="L6382">
        <v>0</v>
      </c>
      <c r="M6382">
        <v>0</v>
      </c>
    </row>
    <row r="6383" spans="1:13" x14ac:dyDescent="0.2">
      <c r="A6383">
        <v>6750023</v>
      </c>
      <c r="B6383" t="s">
        <v>13408</v>
      </c>
      <c r="C6383" t="s">
        <v>17827</v>
      </c>
      <c r="D6383" t="s">
        <v>17830</v>
      </c>
      <c r="E6383" t="s">
        <v>13410</v>
      </c>
      <c r="F6383" t="s">
        <v>6250</v>
      </c>
      <c r="G6383" t="s">
        <v>17831</v>
      </c>
      <c r="H6383">
        <v>0</v>
      </c>
      <c r="I6383">
        <v>0</v>
      </c>
      <c r="J6383">
        <v>0</v>
      </c>
      <c r="K6383">
        <v>0</v>
      </c>
      <c r="L6383">
        <v>0</v>
      </c>
      <c r="M6383">
        <v>0</v>
      </c>
    </row>
    <row r="6384" spans="1:13" x14ac:dyDescent="0.2">
      <c r="A6384">
        <v>6750027</v>
      </c>
      <c r="B6384" t="s">
        <v>13408</v>
      </c>
      <c r="C6384" t="s">
        <v>17827</v>
      </c>
      <c r="D6384" t="s">
        <v>17832</v>
      </c>
      <c r="E6384" t="s">
        <v>13410</v>
      </c>
      <c r="F6384" t="s">
        <v>6250</v>
      </c>
      <c r="G6384" t="s">
        <v>17833</v>
      </c>
      <c r="H6384">
        <v>0</v>
      </c>
      <c r="I6384">
        <v>0</v>
      </c>
      <c r="J6384">
        <v>0</v>
      </c>
      <c r="K6384">
        <v>0</v>
      </c>
      <c r="L6384">
        <v>0</v>
      </c>
      <c r="M6384">
        <v>0</v>
      </c>
    </row>
    <row r="6385" spans="1:13" x14ac:dyDescent="0.2">
      <c r="A6385">
        <v>6750022</v>
      </c>
      <c r="B6385" t="s">
        <v>13408</v>
      </c>
      <c r="C6385" t="s">
        <v>17827</v>
      </c>
      <c r="D6385" t="s">
        <v>17834</v>
      </c>
      <c r="E6385" t="s">
        <v>13410</v>
      </c>
      <c r="F6385" t="s">
        <v>6250</v>
      </c>
      <c r="G6385" t="s">
        <v>17835</v>
      </c>
      <c r="H6385">
        <v>0</v>
      </c>
      <c r="I6385">
        <v>0</v>
      </c>
      <c r="J6385">
        <v>0</v>
      </c>
      <c r="K6385">
        <v>0</v>
      </c>
      <c r="L6385">
        <v>0</v>
      </c>
      <c r="M6385">
        <v>0</v>
      </c>
    </row>
    <row r="6386" spans="1:13" x14ac:dyDescent="0.2">
      <c r="A6386">
        <v>6750024</v>
      </c>
      <c r="B6386" t="s">
        <v>13408</v>
      </c>
      <c r="C6386" t="s">
        <v>17827</v>
      </c>
      <c r="D6386" t="s">
        <v>17836</v>
      </c>
      <c r="E6386" t="s">
        <v>13410</v>
      </c>
      <c r="F6386" t="s">
        <v>6250</v>
      </c>
      <c r="G6386" t="s">
        <v>17837</v>
      </c>
      <c r="H6386">
        <v>0</v>
      </c>
      <c r="I6386">
        <v>0</v>
      </c>
      <c r="J6386">
        <v>0</v>
      </c>
      <c r="K6386">
        <v>0</v>
      </c>
      <c r="L6386">
        <v>0</v>
      </c>
      <c r="M6386">
        <v>0</v>
      </c>
    </row>
    <row r="6387" spans="1:13" x14ac:dyDescent="0.2">
      <c r="A6387">
        <v>6750021</v>
      </c>
      <c r="B6387" t="s">
        <v>13408</v>
      </c>
      <c r="C6387" t="s">
        <v>17827</v>
      </c>
      <c r="D6387" t="s">
        <v>17838</v>
      </c>
      <c r="E6387" t="s">
        <v>13410</v>
      </c>
      <c r="F6387" t="s">
        <v>6250</v>
      </c>
      <c r="G6387" t="s">
        <v>17839</v>
      </c>
      <c r="H6387">
        <v>0</v>
      </c>
      <c r="I6387">
        <v>0</v>
      </c>
      <c r="J6387">
        <v>0</v>
      </c>
      <c r="K6387">
        <v>0</v>
      </c>
      <c r="L6387">
        <v>0</v>
      </c>
      <c r="M6387">
        <v>0</v>
      </c>
    </row>
    <row r="6388" spans="1:13" x14ac:dyDescent="0.2">
      <c r="A6388">
        <v>6750025</v>
      </c>
      <c r="B6388" t="s">
        <v>13408</v>
      </c>
      <c r="C6388" t="s">
        <v>17827</v>
      </c>
      <c r="D6388" t="s">
        <v>17840</v>
      </c>
      <c r="E6388" t="s">
        <v>13410</v>
      </c>
      <c r="F6388" t="s">
        <v>6250</v>
      </c>
      <c r="G6388" t="s">
        <v>17841</v>
      </c>
      <c r="H6388">
        <v>0</v>
      </c>
      <c r="I6388">
        <v>0</v>
      </c>
      <c r="J6388">
        <v>1</v>
      </c>
      <c r="K6388">
        <v>0</v>
      </c>
      <c r="L6388">
        <v>0</v>
      </c>
      <c r="M6388">
        <v>0</v>
      </c>
    </row>
    <row r="6389" spans="1:13" x14ac:dyDescent="0.2">
      <c r="A6389">
        <v>6750039</v>
      </c>
      <c r="B6389" t="s">
        <v>13408</v>
      </c>
      <c r="C6389" t="s">
        <v>17827</v>
      </c>
      <c r="D6389" t="s">
        <v>17842</v>
      </c>
      <c r="E6389" t="s">
        <v>13410</v>
      </c>
      <c r="F6389" t="s">
        <v>6250</v>
      </c>
      <c r="G6389" t="s">
        <v>17843</v>
      </c>
      <c r="H6389">
        <v>0</v>
      </c>
      <c r="I6389">
        <v>0</v>
      </c>
      <c r="J6389">
        <v>0</v>
      </c>
      <c r="K6389">
        <v>0</v>
      </c>
      <c r="L6389">
        <v>0</v>
      </c>
      <c r="M6389">
        <v>0</v>
      </c>
    </row>
    <row r="6390" spans="1:13" x14ac:dyDescent="0.2">
      <c r="A6390">
        <v>6750034</v>
      </c>
      <c r="B6390" t="s">
        <v>13408</v>
      </c>
      <c r="C6390" t="s">
        <v>17827</v>
      </c>
      <c r="D6390" t="s">
        <v>17844</v>
      </c>
      <c r="E6390" t="s">
        <v>13410</v>
      </c>
      <c r="F6390" t="s">
        <v>6250</v>
      </c>
      <c r="G6390" t="s">
        <v>17845</v>
      </c>
      <c r="H6390">
        <v>0</v>
      </c>
      <c r="I6390">
        <v>0</v>
      </c>
      <c r="J6390">
        <v>0</v>
      </c>
      <c r="K6390">
        <v>0</v>
      </c>
      <c r="L6390">
        <v>0</v>
      </c>
      <c r="M6390">
        <v>0</v>
      </c>
    </row>
    <row r="6391" spans="1:13" x14ac:dyDescent="0.2">
      <c r="A6391">
        <v>6750061</v>
      </c>
      <c r="B6391" t="s">
        <v>13408</v>
      </c>
      <c r="C6391" t="s">
        <v>17827</v>
      </c>
      <c r="D6391" t="s">
        <v>17846</v>
      </c>
      <c r="E6391" t="s">
        <v>13410</v>
      </c>
      <c r="F6391" t="s">
        <v>6250</v>
      </c>
      <c r="G6391" t="s">
        <v>17847</v>
      </c>
      <c r="H6391">
        <v>0</v>
      </c>
      <c r="I6391">
        <v>0</v>
      </c>
      <c r="J6391">
        <v>0</v>
      </c>
      <c r="K6391">
        <v>0</v>
      </c>
      <c r="L6391">
        <v>0</v>
      </c>
      <c r="M6391">
        <v>0</v>
      </c>
    </row>
    <row r="6392" spans="1:13" x14ac:dyDescent="0.2">
      <c r="A6392">
        <v>6750067</v>
      </c>
      <c r="B6392" t="s">
        <v>13408</v>
      </c>
      <c r="C6392" t="s">
        <v>17827</v>
      </c>
      <c r="D6392" t="s">
        <v>17848</v>
      </c>
      <c r="E6392" t="s">
        <v>13410</v>
      </c>
      <c r="F6392" t="s">
        <v>6250</v>
      </c>
      <c r="G6392" t="s">
        <v>17849</v>
      </c>
      <c r="H6392">
        <v>0</v>
      </c>
      <c r="I6392">
        <v>0</v>
      </c>
      <c r="J6392">
        <v>0</v>
      </c>
      <c r="K6392">
        <v>0</v>
      </c>
      <c r="L6392">
        <v>0</v>
      </c>
      <c r="M6392">
        <v>0</v>
      </c>
    </row>
    <row r="6393" spans="1:13" x14ac:dyDescent="0.2">
      <c r="A6393">
        <v>6750031</v>
      </c>
      <c r="B6393" t="s">
        <v>13408</v>
      </c>
      <c r="C6393" t="s">
        <v>17827</v>
      </c>
      <c r="D6393" t="s">
        <v>17850</v>
      </c>
      <c r="E6393" t="s">
        <v>13410</v>
      </c>
      <c r="F6393" t="s">
        <v>6250</v>
      </c>
      <c r="G6393" t="s">
        <v>17851</v>
      </c>
      <c r="H6393">
        <v>0</v>
      </c>
      <c r="I6393">
        <v>0</v>
      </c>
      <c r="J6393">
        <v>0</v>
      </c>
      <c r="K6393">
        <v>0</v>
      </c>
      <c r="L6393">
        <v>0</v>
      </c>
      <c r="M6393">
        <v>0</v>
      </c>
    </row>
    <row r="6394" spans="1:13" x14ac:dyDescent="0.2">
      <c r="A6394">
        <v>6750038</v>
      </c>
      <c r="B6394" t="s">
        <v>13408</v>
      </c>
      <c r="C6394" t="s">
        <v>17827</v>
      </c>
      <c r="D6394" t="s">
        <v>17852</v>
      </c>
      <c r="E6394" t="s">
        <v>13410</v>
      </c>
      <c r="F6394" t="s">
        <v>6250</v>
      </c>
      <c r="G6394" t="s">
        <v>17853</v>
      </c>
      <c r="H6394">
        <v>0</v>
      </c>
      <c r="I6394">
        <v>0</v>
      </c>
      <c r="J6394">
        <v>0</v>
      </c>
      <c r="K6394">
        <v>0</v>
      </c>
      <c r="L6394">
        <v>0</v>
      </c>
      <c r="M6394">
        <v>0</v>
      </c>
    </row>
    <row r="6395" spans="1:13" x14ac:dyDescent="0.2">
      <c r="A6395">
        <v>6750065</v>
      </c>
      <c r="B6395" t="s">
        <v>13408</v>
      </c>
      <c r="C6395" t="s">
        <v>17827</v>
      </c>
      <c r="D6395" t="s">
        <v>17854</v>
      </c>
      <c r="E6395" t="s">
        <v>13410</v>
      </c>
      <c r="F6395" t="s">
        <v>6250</v>
      </c>
      <c r="G6395" t="s">
        <v>17855</v>
      </c>
      <c r="H6395">
        <v>0</v>
      </c>
      <c r="I6395">
        <v>0</v>
      </c>
      <c r="J6395">
        <v>0</v>
      </c>
      <c r="K6395">
        <v>0</v>
      </c>
      <c r="L6395">
        <v>0</v>
      </c>
      <c r="M6395">
        <v>0</v>
      </c>
    </row>
    <row r="6396" spans="1:13" x14ac:dyDescent="0.2">
      <c r="A6396">
        <v>6750066</v>
      </c>
      <c r="B6396" t="s">
        <v>13408</v>
      </c>
      <c r="C6396" t="s">
        <v>17827</v>
      </c>
      <c r="D6396" t="s">
        <v>17856</v>
      </c>
      <c r="E6396" t="s">
        <v>13410</v>
      </c>
      <c r="F6396" t="s">
        <v>6250</v>
      </c>
      <c r="G6396" t="s">
        <v>17857</v>
      </c>
      <c r="H6396">
        <v>0</v>
      </c>
      <c r="I6396">
        <v>0</v>
      </c>
      <c r="J6396">
        <v>0</v>
      </c>
      <c r="K6396">
        <v>0</v>
      </c>
      <c r="L6396">
        <v>0</v>
      </c>
      <c r="M6396">
        <v>0</v>
      </c>
    </row>
    <row r="6397" spans="1:13" x14ac:dyDescent="0.2">
      <c r="A6397">
        <v>6750035</v>
      </c>
      <c r="B6397" t="s">
        <v>13408</v>
      </c>
      <c r="C6397" t="s">
        <v>17827</v>
      </c>
      <c r="D6397" t="s">
        <v>17858</v>
      </c>
      <c r="E6397" t="s">
        <v>13410</v>
      </c>
      <c r="F6397" t="s">
        <v>6250</v>
      </c>
      <c r="G6397" t="s">
        <v>17859</v>
      </c>
      <c r="H6397">
        <v>0</v>
      </c>
      <c r="I6397">
        <v>0</v>
      </c>
      <c r="J6397">
        <v>0</v>
      </c>
      <c r="K6397">
        <v>0</v>
      </c>
      <c r="L6397">
        <v>0</v>
      </c>
      <c r="M6397">
        <v>0</v>
      </c>
    </row>
    <row r="6398" spans="1:13" x14ac:dyDescent="0.2">
      <c r="A6398">
        <v>6750068</v>
      </c>
      <c r="B6398" t="s">
        <v>13408</v>
      </c>
      <c r="C6398" t="s">
        <v>17827</v>
      </c>
      <c r="D6398" t="s">
        <v>17860</v>
      </c>
      <c r="E6398" t="s">
        <v>13410</v>
      </c>
      <c r="F6398" t="s">
        <v>6250</v>
      </c>
      <c r="G6398" t="s">
        <v>17861</v>
      </c>
      <c r="H6398">
        <v>0</v>
      </c>
      <c r="I6398">
        <v>0</v>
      </c>
      <c r="J6398">
        <v>0</v>
      </c>
      <c r="K6398">
        <v>0</v>
      </c>
      <c r="L6398">
        <v>0</v>
      </c>
      <c r="M6398">
        <v>0</v>
      </c>
    </row>
    <row r="6399" spans="1:13" x14ac:dyDescent="0.2">
      <c r="A6399">
        <v>6750036</v>
      </c>
      <c r="B6399" t="s">
        <v>13408</v>
      </c>
      <c r="C6399" t="s">
        <v>17827</v>
      </c>
      <c r="D6399" t="s">
        <v>17862</v>
      </c>
      <c r="E6399" t="s">
        <v>13410</v>
      </c>
      <c r="F6399" t="s">
        <v>6250</v>
      </c>
      <c r="G6399" t="s">
        <v>17863</v>
      </c>
      <c r="H6399">
        <v>0</v>
      </c>
      <c r="I6399">
        <v>0</v>
      </c>
      <c r="J6399">
        <v>0</v>
      </c>
      <c r="K6399">
        <v>0</v>
      </c>
      <c r="L6399">
        <v>0</v>
      </c>
      <c r="M6399">
        <v>0</v>
      </c>
    </row>
    <row r="6400" spans="1:13" x14ac:dyDescent="0.2">
      <c r="A6400">
        <v>6750063</v>
      </c>
      <c r="B6400" t="s">
        <v>13408</v>
      </c>
      <c r="C6400" t="s">
        <v>17827</v>
      </c>
      <c r="D6400" t="s">
        <v>17864</v>
      </c>
      <c r="E6400" t="s">
        <v>13410</v>
      </c>
      <c r="F6400" t="s">
        <v>6250</v>
      </c>
      <c r="G6400" t="s">
        <v>17865</v>
      </c>
      <c r="H6400">
        <v>0</v>
      </c>
      <c r="I6400">
        <v>0</v>
      </c>
      <c r="J6400">
        <v>0</v>
      </c>
      <c r="K6400">
        <v>0</v>
      </c>
      <c r="L6400">
        <v>0</v>
      </c>
      <c r="M6400">
        <v>0</v>
      </c>
    </row>
    <row r="6401" spans="1:13" x14ac:dyDescent="0.2">
      <c r="A6401">
        <v>6750032</v>
      </c>
      <c r="B6401" t="s">
        <v>13408</v>
      </c>
      <c r="C6401" t="s">
        <v>17827</v>
      </c>
      <c r="D6401" t="s">
        <v>17866</v>
      </c>
      <c r="E6401" t="s">
        <v>13410</v>
      </c>
      <c r="F6401" t="s">
        <v>6250</v>
      </c>
      <c r="G6401" t="s">
        <v>17867</v>
      </c>
      <c r="H6401">
        <v>0</v>
      </c>
      <c r="I6401">
        <v>0</v>
      </c>
      <c r="J6401">
        <v>0</v>
      </c>
      <c r="K6401">
        <v>0</v>
      </c>
      <c r="L6401">
        <v>0</v>
      </c>
      <c r="M6401">
        <v>0</v>
      </c>
    </row>
    <row r="6402" spans="1:13" x14ac:dyDescent="0.2">
      <c r="A6402">
        <v>6750037</v>
      </c>
      <c r="B6402" t="s">
        <v>13408</v>
      </c>
      <c r="C6402" t="s">
        <v>17827</v>
      </c>
      <c r="D6402" t="s">
        <v>17868</v>
      </c>
      <c r="E6402" t="s">
        <v>13410</v>
      </c>
      <c r="F6402" t="s">
        <v>6250</v>
      </c>
      <c r="G6402" t="s">
        <v>17869</v>
      </c>
      <c r="H6402">
        <v>0</v>
      </c>
      <c r="I6402">
        <v>0</v>
      </c>
      <c r="J6402">
        <v>0</v>
      </c>
      <c r="K6402">
        <v>0</v>
      </c>
      <c r="L6402">
        <v>0</v>
      </c>
      <c r="M6402">
        <v>0</v>
      </c>
    </row>
    <row r="6403" spans="1:13" x14ac:dyDescent="0.2">
      <c r="A6403">
        <v>6750064</v>
      </c>
      <c r="B6403" t="s">
        <v>13408</v>
      </c>
      <c r="C6403" t="s">
        <v>17827</v>
      </c>
      <c r="D6403" t="s">
        <v>17870</v>
      </c>
      <c r="E6403" t="s">
        <v>13410</v>
      </c>
      <c r="F6403" t="s">
        <v>6250</v>
      </c>
      <c r="G6403" t="s">
        <v>17871</v>
      </c>
      <c r="H6403">
        <v>0</v>
      </c>
      <c r="I6403">
        <v>0</v>
      </c>
      <c r="J6403">
        <v>0</v>
      </c>
      <c r="K6403">
        <v>0</v>
      </c>
      <c r="L6403">
        <v>0</v>
      </c>
      <c r="M6403">
        <v>0</v>
      </c>
    </row>
    <row r="6404" spans="1:13" x14ac:dyDescent="0.2">
      <c r="A6404">
        <v>6750033</v>
      </c>
      <c r="B6404" t="s">
        <v>13408</v>
      </c>
      <c r="C6404" t="s">
        <v>17827</v>
      </c>
      <c r="D6404" t="s">
        <v>17872</v>
      </c>
      <c r="E6404" t="s">
        <v>13410</v>
      </c>
      <c r="F6404" t="s">
        <v>6250</v>
      </c>
      <c r="G6404" t="s">
        <v>17873</v>
      </c>
      <c r="H6404">
        <v>0</v>
      </c>
      <c r="I6404">
        <v>0</v>
      </c>
      <c r="J6404">
        <v>0</v>
      </c>
      <c r="K6404">
        <v>0</v>
      </c>
      <c r="L6404">
        <v>0</v>
      </c>
      <c r="M6404">
        <v>0</v>
      </c>
    </row>
    <row r="6405" spans="1:13" x14ac:dyDescent="0.2">
      <c r="A6405">
        <v>6750062</v>
      </c>
      <c r="B6405" t="s">
        <v>13408</v>
      </c>
      <c r="C6405" t="s">
        <v>17827</v>
      </c>
      <c r="D6405" t="s">
        <v>17874</v>
      </c>
      <c r="E6405" t="s">
        <v>13410</v>
      </c>
      <c r="F6405" t="s">
        <v>6250</v>
      </c>
      <c r="G6405" t="s">
        <v>17875</v>
      </c>
      <c r="H6405">
        <v>0</v>
      </c>
      <c r="I6405">
        <v>0</v>
      </c>
      <c r="J6405">
        <v>0</v>
      </c>
      <c r="K6405">
        <v>0</v>
      </c>
      <c r="L6405">
        <v>0</v>
      </c>
      <c r="M6405">
        <v>0</v>
      </c>
    </row>
    <row r="6406" spans="1:13" x14ac:dyDescent="0.2">
      <c r="A6406">
        <v>6750137</v>
      </c>
      <c r="B6406" t="s">
        <v>13408</v>
      </c>
      <c r="C6406" t="s">
        <v>17827</v>
      </c>
      <c r="D6406" t="s">
        <v>17876</v>
      </c>
      <c r="E6406" t="s">
        <v>13410</v>
      </c>
      <c r="F6406" t="s">
        <v>6250</v>
      </c>
      <c r="G6406" t="s">
        <v>17877</v>
      </c>
      <c r="H6406">
        <v>0</v>
      </c>
      <c r="I6406">
        <v>0</v>
      </c>
      <c r="J6406">
        <v>0</v>
      </c>
      <c r="K6406">
        <v>0</v>
      </c>
      <c r="L6406">
        <v>0</v>
      </c>
      <c r="M6406">
        <v>0</v>
      </c>
    </row>
    <row r="6407" spans="1:13" x14ac:dyDescent="0.2">
      <c r="A6407">
        <v>6751212</v>
      </c>
      <c r="B6407" t="s">
        <v>13408</v>
      </c>
      <c r="C6407" t="s">
        <v>17827</v>
      </c>
      <c r="D6407" t="s">
        <v>17878</v>
      </c>
      <c r="E6407" t="s">
        <v>13410</v>
      </c>
      <c r="F6407" t="s">
        <v>6250</v>
      </c>
      <c r="G6407" t="s">
        <v>17879</v>
      </c>
      <c r="H6407">
        <v>0</v>
      </c>
      <c r="I6407">
        <v>0</v>
      </c>
      <c r="J6407">
        <v>0</v>
      </c>
      <c r="K6407">
        <v>0</v>
      </c>
      <c r="L6407">
        <v>0</v>
      </c>
      <c r="M6407">
        <v>0</v>
      </c>
    </row>
    <row r="6408" spans="1:13" x14ac:dyDescent="0.2">
      <c r="A6408">
        <v>6751218</v>
      </c>
      <c r="B6408" t="s">
        <v>13408</v>
      </c>
      <c r="C6408" t="s">
        <v>17827</v>
      </c>
      <c r="D6408" t="s">
        <v>17880</v>
      </c>
      <c r="E6408" t="s">
        <v>13410</v>
      </c>
      <c r="F6408" t="s">
        <v>6250</v>
      </c>
      <c r="G6408" t="s">
        <v>17881</v>
      </c>
      <c r="H6408">
        <v>0</v>
      </c>
      <c r="I6408">
        <v>0</v>
      </c>
      <c r="J6408">
        <v>0</v>
      </c>
      <c r="K6408">
        <v>0</v>
      </c>
      <c r="L6408">
        <v>0</v>
      </c>
      <c r="M6408">
        <v>0</v>
      </c>
    </row>
    <row r="6409" spans="1:13" x14ac:dyDescent="0.2">
      <c r="A6409">
        <v>6751217</v>
      </c>
      <c r="B6409" t="s">
        <v>13408</v>
      </c>
      <c r="C6409" t="s">
        <v>17827</v>
      </c>
      <c r="D6409" t="s">
        <v>17882</v>
      </c>
      <c r="E6409" t="s">
        <v>13410</v>
      </c>
      <c r="F6409" t="s">
        <v>6250</v>
      </c>
      <c r="G6409" t="s">
        <v>17883</v>
      </c>
      <c r="H6409">
        <v>0</v>
      </c>
      <c r="I6409">
        <v>0</v>
      </c>
      <c r="J6409">
        <v>0</v>
      </c>
      <c r="K6409">
        <v>0</v>
      </c>
      <c r="L6409">
        <v>0</v>
      </c>
      <c r="M6409">
        <v>0</v>
      </c>
    </row>
    <row r="6410" spans="1:13" x14ac:dyDescent="0.2">
      <c r="A6410">
        <v>6751213</v>
      </c>
      <c r="B6410" t="s">
        <v>13408</v>
      </c>
      <c r="C6410" t="s">
        <v>17827</v>
      </c>
      <c r="D6410" t="s">
        <v>17884</v>
      </c>
      <c r="E6410" t="s">
        <v>13410</v>
      </c>
      <c r="F6410" t="s">
        <v>6250</v>
      </c>
      <c r="G6410" t="s">
        <v>17885</v>
      </c>
      <c r="H6410">
        <v>0</v>
      </c>
      <c r="I6410">
        <v>0</v>
      </c>
      <c r="J6410">
        <v>0</v>
      </c>
      <c r="K6410">
        <v>0</v>
      </c>
      <c r="L6410">
        <v>0</v>
      </c>
      <c r="M6410">
        <v>0</v>
      </c>
    </row>
    <row r="6411" spans="1:13" x14ac:dyDescent="0.2">
      <c r="A6411">
        <v>6751211</v>
      </c>
      <c r="B6411" t="s">
        <v>13408</v>
      </c>
      <c r="C6411" t="s">
        <v>17827</v>
      </c>
      <c r="D6411" t="s">
        <v>17886</v>
      </c>
      <c r="E6411" t="s">
        <v>13410</v>
      </c>
      <c r="F6411" t="s">
        <v>6250</v>
      </c>
      <c r="G6411" t="s">
        <v>17887</v>
      </c>
      <c r="H6411">
        <v>0</v>
      </c>
      <c r="I6411">
        <v>0</v>
      </c>
      <c r="J6411">
        <v>0</v>
      </c>
      <c r="K6411">
        <v>0</v>
      </c>
      <c r="L6411">
        <v>0</v>
      </c>
      <c r="M6411">
        <v>0</v>
      </c>
    </row>
    <row r="6412" spans="1:13" x14ac:dyDescent="0.2">
      <c r="A6412">
        <v>6751216</v>
      </c>
      <c r="B6412" t="s">
        <v>13408</v>
      </c>
      <c r="C6412" t="s">
        <v>17827</v>
      </c>
      <c r="D6412" t="s">
        <v>17888</v>
      </c>
      <c r="E6412" t="s">
        <v>13410</v>
      </c>
      <c r="F6412" t="s">
        <v>6250</v>
      </c>
      <c r="G6412" t="s">
        <v>17889</v>
      </c>
      <c r="H6412">
        <v>0</v>
      </c>
      <c r="I6412">
        <v>0</v>
      </c>
      <c r="J6412">
        <v>0</v>
      </c>
      <c r="K6412">
        <v>0</v>
      </c>
      <c r="L6412">
        <v>0</v>
      </c>
      <c r="M6412">
        <v>0</v>
      </c>
    </row>
    <row r="6413" spans="1:13" x14ac:dyDescent="0.2">
      <c r="A6413">
        <v>6751214</v>
      </c>
      <c r="B6413" t="s">
        <v>13408</v>
      </c>
      <c r="C6413" t="s">
        <v>17827</v>
      </c>
      <c r="D6413" t="s">
        <v>17890</v>
      </c>
      <c r="E6413" t="s">
        <v>13410</v>
      </c>
      <c r="F6413" t="s">
        <v>6250</v>
      </c>
      <c r="G6413" t="s">
        <v>17891</v>
      </c>
      <c r="H6413">
        <v>0</v>
      </c>
      <c r="I6413">
        <v>0</v>
      </c>
      <c r="J6413">
        <v>0</v>
      </c>
      <c r="K6413">
        <v>0</v>
      </c>
      <c r="L6413">
        <v>0</v>
      </c>
      <c r="M6413">
        <v>0</v>
      </c>
    </row>
    <row r="6414" spans="1:13" x14ac:dyDescent="0.2">
      <c r="A6414">
        <v>6751215</v>
      </c>
      <c r="B6414" t="s">
        <v>13408</v>
      </c>
      <c r="C6414" t="s">
        <v>17827</v>
      </c>
      <c r="D6414" t="s">
        <v>17892</v>
      </c>
      <c r="E6414" t="s">
        <v>13410</v>
      </c>
      <c r="F6414" t="s">
        <v>6250</v>
      </c>
      <c r="G6414" t="s">
        <v>17893</v>
      </c>
      <c r="H6414">
        <v>0</v>
      </c>
      <c r="I6414">
        <v>0</v>
      </c>
      <c r="J6414">
        <v>1</v>
      </c>
      <c r="K6414">
        <v>0</v>
      </c>
      <c r="L6414">
        <v>0</v>
      </c>
      <c r="M6414">
        <v>0</v>
      </c>
    </row>
    <row r="6415" spans="1:13" x14ac:dyDescent="0.2">
      <c r="A6415">
        <v>6750005</v>
      </c>
      <c r="B6415" t="s">
        <v>13408</v>
      </c>
      <c r="C6415" t="s">
        <v>17827</v>
      </c>
      <c r="D6415" t="s">
        <v>17894</v>
      </c>
      <c r="E6415" t="s">
        <v>13410</v>
      </c>
      <c r="F6415" t="s">
        <v>6250</v>
      </c>
      <c r="G6415" t="s">
        <v>17895</v>
      </c>
      <c r="H6415">
        <v>0</v>
      </c>
      <c r="I6415">
        <v>0</v>
      </c>
      <c r="J6415">
        <v>0</v>
      </c>
      <c r="K6415">
        <v>0</v>
      </c>
      <c r="L6415">
        <v>0</v>
      </c>
      <c r="M6415">
        <v>0</v>
      </c>
    </row>
    <row r="6416" spans="1:13" x14ac:dyDescent="0.2">
      <c r="A6416">
        <v>6750003</v>
      </c>
      <c r="B6416" t="s">
        <v>13408</v>
      </c>
      <c r="C6416" t="s">
        <v>17827</v>
      </c>
      <c r="D6416" t="s">
        <v>17896</v>
      </c>
      <c r="E6416" t="s">
        <v>13410</v>
      </c>
      <c r="F6416" t="s">
        <v>6250</v>
      </c>
      <c r="G6416" t="s">
        <v>17897</v>
      </c>
      <c r="H6416">
        <v>0</v>
      </c>
      <c r="I6416">
        <v>0</v>
      </c>
      <c r="J6416">
        <v>0</v>
      </c>
      <c r="K6416">
        <v>0</v>
      </c>
      <c r="L6416">
        <v>0</v>
      </c>
      <c r="M6416">
        <v>0</v>
      </c>
    </row>
    <row r="6417" spans="1:13" x14ac:dyDescent="0.2">
      <c r="A6417">
        <v>6750009</v>
      </c>
      <c r="B6417" t="s">
        <v>13408</v>
      </c>
      <c r="C6417" t="s">
        <v>17827</v>
      </c>
      <c r="D6417" t="s">
        <v>17898</v>
      </c>
      <c r="E6417" t="s">
        <v>13410</v>
      </c>
      <c r="F6417" t="s">
        <v>6250</v>
      </c>
      <c r="G6417" t="s">
        <v>17899</v>
      </c>
      <c r="H6417">
        <v>0</v>
      </c>
      <c r="I6417">
        <v>0</v>
      </c>
      <c r="J6417">
        <v>0</v>
      </c>
      <c r="K6417">
        <v>0</v>
      </c>
      <c r="L6417">
        <v>0</v>
      </c>
      <c r="M6417">
        <v>0</v>
      </c>
    </row>
    <row r="6418" spans="1:13" x14ac:dyDescent="0.2">
      <c r="A6418">
        <v>6750007</v>
      </c>
      <c r="B6418" t="s">
        <v>13408</v>
      </c>
      <c r="C6418" t="s">
        <v>17827</v>
      </c>
      <c r="D6418" t="s">
        <v>17900</v>
      </c>
      <c r="E6418" t="s">
        <v>13410</v>
      </c>
      <c r="F6418" t="s">
        <v>6250</v>
      </c>
      <c r="G6418" t="s">
        <v>17901</v>
      </c>
      <c r="H6418">
        <v>0</v>
      </c>
      <c r="I6418">
        <v>0</v>
      </c>
      <c r="J6418">
        <v>0</v>
      </c>
      <c r="K6418">
        <v>0</v>
      </c>
      <c r="L6418">
        <v>0</v>
      </c>
      <c r="M6418">
        <v>0</v>
      </c>
    </row>
    <row r="6419" spans="1:13" x14ac:dyDescent="0.2">
      <c r="A6419">
        <v>6750006</v>
      </c>
      <c r="B6419" t="s">
        <v>13408</v>
      </c>
      <c r="C6419" t="s">
        <v>17827</v>
      </c>
      <c r="D6419" t="s">
        <v>17902</v>
      </c>
      <c r="E6419" t="s">
        <v>13410</v>
      </c>
      <c r="F6419" t="s">
        <v>6250</v>
      </c>
      <c r="G6419" t="s">
        <v>17903</v>
      </c>
      <c r="H6419">
        <v>0</v>
      </c>
      <c r="I6419">
        <v>0</v>
      </c>
      <c r="J6419">
        <v>0</v>
      </c>
      <c r="K6419">
        <v>0</v>
      </c>
      <c r="L6419">
        <v>0</v>
      </c>
      <c r="M6419">
        <v>0</v>
      </c>
    </row>
    <row r="6420" spans="1:13" x14ac:dyDescent="0.2">
      <c r="A6420">
        <v>6750004</v>
      </c>
      <c r="B6420" t="s">
        <v>13408</v>
      </c>
      <c r="C6420" t="s">
        <v>17827</v>
      </c>
      <c r="D6420" t="s">
        <v>17904</v>
      </c>
      <c r="E6420" t="s">
        <v>13410</v>
      </c>
      <c r="F6420" t="s">
        <v>6250</v>
      </c>
      <c r="G6420" t="s">
        <v>17905</v>
      </c>
      <c r="H6420">
        <v>0</v>
      </c>
      <c r="I6420">
        <v>0</v>
      </c>
      <c r="J6420">
        <v>0</v>
      </c>
      <c r="K6420">
        <v>0</v>
      </c>
      <c r="L6420">
        <v>0</v>
      </c>
      <c r="M6420">
        <v>0</v>
      </c>
    </row>
    <row r="6421" spans="1:13" x14ac:dyDescent="0.2">
      <c r="A6421">
        <v>6750001</v>
      </c>
      <c r="B6421" t="s">
        <v>13408</v>
      </c>
      <c r="C6421" t="s">
        <v>17827</v>
      </c>
      <c r="D6421" t="s">
        <v>17906</v>
      </c>
      <c r="E6421" t="s">
        <v>13410</v>
      </c>
      <c r="F6421" t="s">
        <v>6250</v>
      </c>
      <c r="G6421" t="s">
        <v>17907</v>
      </c>
      <c r="H6421">
        <v>0</v>
      </c>
      <c r="I6421">
        <v>0</v>
      </c>
      <c r="J6421">
        <v>1</v>
      </c>
      <c r="K6421">
        <v>0</v>
      </c>
      <c r="L6421">
        <v>0</v>
      </c>
      <c r="M6421">
        <v>0</v>
      </c>
    </row>
    <row r="6422" spans="1:13" x14ac:dyDescent="0.2">
      <c r="A6422">
        <v>6750301</v>
      </c>
      <c r="B6422" t="s">
        <v>13408</v>
      </c>
      <c r="C6422" t="s">
        <v>17827</v>
      </c>
      <c r="D6422" t="s">
        <v>17908</v>
      </c>
      <c r="E6422" t="s">
        <v>13410</v>
      </c>
      <c r="F6422" t="s">
        <v>6250</v>
      </c>
      <c r="G6422" t="s">
        <v>17909</v>
      </c>
      <c r="H6422">
        <v>0</v>
      </c>
      <c r="I6422">
        <v>0</v>
      </c>
      <c r="J6422">
        <v>0</v>
      </c>
      <c r="K6422">
        <v>0</v>
      </c>
      <c r="L6422">
        <v>0</v>
      </c>
      <c r="M6422">
        <v>0</v>
      </c>
    </row>
    <row r="6423" spans="1:13" x14ac:dyDescent="0.2">
      <c r="A6423">
        <v>6750305</v>
      </c>
      <c r="B6423" t="s">
        <v>13408</v>
      </c>
      <c r="C6423" t="s">
        <v>17827</v>
      </c>
      <c r="D6423" t="s">
        <v>17910</v>
      </c>
      <c r="E6423" t="s">
        <v>13410</v>
      </c>
      <c r="F6423" t="s">
        <v>6250</v>
      </c>
      <c r="G6423" t="s">
        <v>17911</v>
      </c>
      <c r="H6423">
        <v>0</v>
      </c>
      <c r="I6423">
        <v>0</v>
      </c>
      <c r="J6423">
        <v>0</v>
      </c>
      <c r="K6423">
        <v>0</v>
      </c>
      <c r="L6423">
        <v>0</v>
      </c>
      <c r="M6423">
        <v>0</v>
      </c>
    </row>
    <row r="6424" spans="1:13" x14ac:dyDescent="0.2">
      <c r="A6424">
        <v>6750311</v>
      </c>
      <c r="B6424" t="s">
        <v>13408</v>
      </c>
      <c r="C6424" t="s">
        <v>17827</v>
      </c>
      <c r="D6424" t="s">
        <v>17912</v>
      </c>
      <c r="E6424" t="s">
        <v>13410</v>
      </c>
      <c r="F6424" t="s">
        <v>6250</v>
      </c>
      <c r="G6424" t="s">
        <v>17913</v>
      </c>
      <c r="H6424">
        <v>0</v>
      </c>
      <c r="I6424">
        <v>0</v>
      </c>
      <c r="J6424">
        <v>0</v>
      </c>
      <c r="K6424">
        <v>0</v>
      </c>
      <c r="L6424">
        <v>0</v>
      </c>
      <c r="M6424">
        <v>0</v>
      </c>
    </row>
    <row r="6425" spans="1:13" x14ac:dyDescent="0.2">
      <c r="A6425">
        <v>6750314</v>
      </c>
      <c r="B6425" t="s">
        <v>13408</v>
      </c>
      <c r="C6425" t="s">
        <v>17827</v>
      </c>
      <c r="D6425" t="s">
        <v>17914</v>
      </c>
      <c r="E6425" t="s">
        <v>13410</v>
      </c>
      <c r="F6425" t="s">
        <v>6250</v>
      </c>
      <c r="G6425" t="s">
        <v>17915</v>
      </c>
      <c r="H6425">
        <v>0</v>
      </c>
      <c r="I6425">
        <v>0</v>
      </c>
      <c r="J6425">
        <v>0</v>
      </c>
      <c r="K6425">
        <v>0</v>
      </c>
      <c r="L6425">
        <v>0</v>
      </c>
      <c r="M6425">
        <v>0</v>
      </c>
    </row>
    <row r="6426" spans="1:13" x14ac:dyDescent="0.2">
      <c r="A6426">
        <v>6750303</v>
      </c>
      <c r="B6426" t="s">
        <v>13408</v>
      </c>
      <c r="C6426" t="s">
        <v>17827</v>
      </c>
      <c r="D6426" t="s">
        <v>17916</v>
      </c>
      <c r="E6426" t="s">
        <v>13410</v>
      </c>
      <c r="F6426" t="s">
        <v>6250</v>
      </c>
      <c r="G6426" t="s">
        <v>17917</v>
      </c>
      <c r="H6426">
        <v>0</v>
      </c>
      <c r="I6426">
        <v>0</v>
      </c>
      <c r="J6426">
        <v>0</v>
      </c>
      <c r="K6426">
        <v>0</v>
      </c>
      <c r="L6426">
        <v>0</v>
      </c>
      <c r="M6426">
        <v>0</v>
      </c>
    </row>
    <row r="6427" spans="1:13" x14ac:dyDescent="0.2">
      <c r="A6427">
        <v>6750321</v>
      </c>
      <c r="B6427" t="s">
        <v>13408</v>
      </c>
      <c r="C6427" t="s">
        <v>17827</v>
      </c>
      <c r="D6427" t="s">
        <v>17918</v>
      </c>
      <c r="E6427" t="s">
        <v>13410</v>
      </c>
      <c r="F6427" t="s">
        <v>6250</v>
      </c>
      <c r="G6427" t="s">
        <v>17919</v>
      </c>
      <c r="H6427">
        <v>0</v>
      </c>
      <c r="I6427">
        <v>0</v>
      </c>
      <c r="J6427">
        <v>0</v>
      </c>
      <c r="K6427">
        <v>0</v>
      </c>
      <c r="L6427">
        <v>0</v>
      </c>
      <c r="M6427">
        <v>0</v>
      </c>
    </row>
    <row r="6428" spans="1:13" x14ac:dyDescent="0.2">
      <c r="A6428">
        <v>6750342</v>
      </c>
      <c r="B6428" t="s">
        <v>13408</v>
      </c>
      <c r="C6428" t="s">
        <v>17827</v>
      </c>
      <c r="D6428" t="s">
        <v>17920</v>
      </c>
      <c r="E6428" t="s">
        <v>13410</v>
      </c>
      <c r="F6428" t="s">
        <v>6250</v>
      </c>
      <c r="G6428" t="s">
        <v>17921</v>
      </c>
      <c r="H6428">
        <v>0</v>
      </c>
      <c r="I6428">
        <v>0</v>
      </c>
      <c r="J6428">
        <v>0</v>
      </c>
      <c r="K6428">
        <v>0</v>
      </c>
      <c r="L6428">
        <v>0</v>
      </c>
      <c r="M6428">
        <v>0</v>
      </c>
    </row>
    <row r="6429" spans="1:13" x14ac:dyDescent="0.2">
      <c r="A6429">
        <v>6750304</v>
      </c>
      <c r="B6429" t="s">
        <v>13408</v>
      </c>
      <c r="C6429" t="s">
        <v>17827</v>
      </c>
      <c r="D6429" t="s">
        <v>17922</v>
      </c>
      <c r="E6429" t="s">
        <v>13410</v>
      </c>
      <c r="F6429" t="s">
        <v>6250</v>
      </c>
      <c r="G6429" t="s">
        <v>17923</v>
      </c>
      <c r="H6429">
        <v>0</v>
      </c>
      <c r="I6429">
        <v>0</v>
      </c>
      <c r="J6429">
        <v>0</v>
      </c>
      <c r="K6429">
        <v>0</v>
      </c>
      <c r="L6429">
        <v>0</v>
      </c>
      <c r="M6429">
        <v>0</v>
      </c>
    </row>
    <row r="6430" spans="1:13" x14ac:dyDescent="0.2">
      <c r="A6430">
        <v>6750347</v>
      </c>
      <c r="B6430" t="s">
        <v>13408</v>
      </c>
      <c r="C6430" t="s">
        <v>17827</v>
      </c>
      <c r="D6430" t="s">
        <v>17924</v>
      </c>
      <c r="E6430" t="s">
        <v>13410</v>
      </c>
      <c r="F6430" t="s">
        <v>6250</v>
      </c>
      <c r="G6430" t="s">
        <v>17925</v>
      </c>
      <c r="H6430">
        <v>0</v>
      </c>
      <c r="I6430">
        <v>0</v>
      </c>
      <c r="J6430">
        <v>0</v>
      </c>
      <c r="K6430">
        <v>0</v>
      </c>
      <c r="L6430">
        <v>0</v>
      </c>
      <c r="M6430">
        <v>0</v>
      </c>
    </row>
    <row r="6431" spans="1:13" x14ac:dyDescent="0.2">
      <c r="A6431">
        <v>6750334</v>
      </c>
      <c r="B6431" t="s">
        <v>13408</v>
      </c>
      <c r="C6431" t="s">
        <v>17827</v>
      </c>
      <c r="D6431" t="s">
        <v>17926</v>
      </c>
      <c r="E6431" t="s">
        <v>13410</v>
      </c>
      <c r="F6431" t="s">
        <v>6250</v>
      </c>
      <c r="G6431" t="s">
        <v>17927</v>
      </c>
      <c r="H6431">
        <v>0</v>
      </c>
      <c r="I6431">
        <v>0</v>
      </c>
      <c r="J6431">
        <v>0</v>
      </c>
      <c r="K6431">
        <v>0</v>
      </c>
      <c r="L6431">
        <v>0</v>
      </c>
      <c r="M6431">
        <v>0</v>
      </c>
    </row>
    <row r="6432" spans="1:13" x14ac:dyDescent="0.2">
      <c r="A6432">
        <v>6750345</v>
      </c>
      <c r="B6432" t="s">
        <v>13408</v>
      </c>
      <c r="C6432" t="s">
        <v>17827</v>
      </c>
      <c r="D6432" t="s">
        <v>17928</v>
      </c>
      <c r="E6432" t="s">
        <v>13410</v>
      </c>
      <c r="F6432" t="s">
        <v>6250</v>
      </c>
      <c r="G6432" t="s">
        <v>17929</v>
      </c>
      <c r="H6432">
        <v>0</v>
      </c>
      <c r="I6432">
        <v>0</v>
      </c>
      <c r="J6432">
        <v>0</v>
      </c>
      <c r="K6432">
        <v>0</v>
      </c>
      <c r="L6432">
        <v>0</v>
      </c>
      <c r="M6432">
        <v>0</v>
      </c>
    </row>
    <row r="6433" spans="1:13" x14ac:dyDescent="0.2">
      <c r="A6433">
        <v>6750346</v>
      </c>
      <c r="B6433" t="s">
        <v>13408</v>
      </c>
      <c r="C6433" t="s">
        <v>17827</v>
      </c>
      <c r="D6433" t="s">
        <v>17930</v>
      </c>
      <c r="E6433" t="s">
        <v>13410</v>
      </c>
      <c r="F6433" t="s">
        <v>6250</v>
      </c>
      <c r="G6433" t="s">
        <v>17931</v>
      </c>
      <c r="H6433">
        <v>0</v>
      </c>
      <c r="I6433">
        <v>0</v>
      </c>
      <c r="J6433">
        <v>0</v>
      </c>
      <c r="K6433">
        <v>0</v>
      </c>
      <c r="L6433">
        <v>0</v>
      </c>
      <c r="M6433">
        <v>0</v>
      </c>
    </row>
    <row r="6434" spans="1:13" x14ac:dyDescent="0.2">
      <c r="A6434">
        <v>6750331</v>
      </c>
      <c r="B6434" t="s">
        <v>13408</v>
      </c>
      <c r="C6434" t="s">
        <v>17827</v>
      </c>
      <c r="D6434" t="s">
        <v>17932</v>
      </c>
      <c r="E6434" t="s">
        <v>13410</v>
      </c>
      <c r="F6434" t="s">
        <v>6250</v>
      </c>
      <c r="G6434" t="s">
        <v>17933</v>
      </c>
      <c r="H6434">
        <v>0</v>
      </c>
      <c r="I6434">
        <v>0</v>
      </c>
      <c r="J6434">
        <v>0</v>
      </c>
      <c r="K6434">
        <v>0</v>
      </c>
      <c r="L6434">
        <v>0</v>
      </c>
      <c r="M6434">
        <v>0</v>
      </c>
    </row>
    <row r="6435" spans="1:13" x14ac:dyDescent="0.2">
      <c r="A6435">
        <v>6750333</v>
      </c>
      <c r="B6435" t="s">
        <v>13408</v>
      </c>
      <c r="C6435" t="s">
        <v>17827</v>
      </c>
      <c r="D6435" t="s">
        <v>17934</v>
      </c>
      <c r="E6435" t="s">
        <v>13410</v>
      </c>
      <c r="F6435" t="s">
        <v>6250</v>
      </c>
      <c r="G6435" t="s">
        <v>17935</v>
      </c>
      <c r="H6435">
        <v>0</v>
      </c>
      <c r="I6435">
        <v>0</v>
      </c>
      <c r="J6435">
        <v>0</v>
      </c>
      <c r="K6435">
        <v>0</v>
      </c>
      <c r="L6435">
        <v>0</v>
      </c>
      <c r="M6435">
        <v>0</v>
      </c>
    </row>
    <row r="6436" spans="1:13" x14ac:dyDescent="0.2">
      <c r="A6436">
        <v>6750313</v>
      </c>
      <c r="B6436" t="s">
        <v>13408</v>
      </c>
      <c r="C6436" t="s">
        <v>17827</v>
      </c>
      <c r="D6436" t="s">
        <v>17936</v>
      </c>
      <c r="E6436" t="s">
        <v>13410</v>
      </c>
      <c r="F6436" t="s">
        <v>6250</v>
      </c>
      <c r="G6436" t="s">
        <v>17937</v>
      </c>
      <c r="H6436">
        <v>0</v>
      </c>
      <c r="I6436">
        <v>0</v>
      </c>
      <c r="J6436">
        <v>0</v>
      </c>
      <c r="K6436">
        <v>0</v>
      </c>
      <c r="L6436">
        <v>0</v>
      </c>
      <c r="M6436">
        <v>0</v>
      </c>
    </row>
    <row r="6437" spans="1:13" x14ac:dyDescent="0.2">
      <c r="A6437">
        <v>6750302</v>
      </c>
      <c r="B6437" t="s">
        <v>13408</v>
      </c>
      <c r="C6437" t="s">
        <v>17827</v>
      </c>
      <c r="D6437" t="s">
        <v>17938</v>
      </c>
      <c r="E6437" t="s">
        <v>13410</v>
      </c>
      <c r="F6437" t="s">
        <v>6250</v>
      </c>
      <c r="G6437" t="s">
        <v>17939</v>
      </c>
      <c r="H6437">
        <v>0</v>
      </c>
      <c r="I6437">
        <v>0</v>
      </c>
      <c r="J6437">
        <v>0</v>
      </c>
      <c r="K6437">
        <v>0</v>
      </c>
      <c r="L6437">
        <v>0</v>
      </c>
      <c r="M6437">
        <v>0</v>
      </c>
    </row>
    <row r="6438" spans="1:13" x14ac:dyDescent="0.2">
      <c r="A6438">
        <v>6750341</v>
      </c>
      <c r="B6438" t="s">
        <v>13408</v>
      </c>
      <c r="C6438" t="s">
        <v>17827</v>
      </c>
      <c r="D6438" t="s">
        <v>17940</v>
      </c>
      <c r="E6438" t="s">
        <v>13410</v>
      </c>
      <c r="F6438" t="s">
        <v>6250</v>
      </c>
      <c r="G6438" t="s">
        <v>17941</v>
      </c>
      <c r="H6438">
        <v>0</v>
      </c>
      <c r="I6438">
        <v>0</v>
      </c>
      <c r="J6438">
        <v>0</v>
      </c>
      <c r="K6438">
        <v>0</v>
      </c>
      <c r="L6438">
        <v>0</v>
      </c>
      <c r="M6438">
        <v>0</v>
      </c>
    </row>
    <row r="6439" spans="1:13" x14ac:dyDescent="0.2">
      <c r="A6439">
        <v>6750335</v>
      </c>
      <c r="B6439" t="s">
        <v>13408</v>
      </c>
      <c r="C6439" t="s">
        <v>17827</v>
      </c>
      <c r="D6439" t="s">
        <v>17942</v>
      </c>
      <c r="E6439" t="s">
        <v>13410</v>
      </c>
      <c r="F6439" t="s">
        <v>6250</v>
      </c>
      <c r="G6439" t="s">
        <v>17943</v>
      </c>
      <c r="H6439">
        <v>0</v>
      </c>
      <c r="I6439">
        <v>0</v>
      </c>
      <c r="J6439">
        <v>0</v>
      </c>
      <c r="K6439">
        <v>0</v>
      </c>
      <c r="L6439">
        <v>0</v>
      </c>
      <c r="M6439">
        <v>0</v>
      </c>
    </row>
    <row r="6440" spans="1:13" x14ac:dyDescent="0.2">
      <c r="A6440">
        <v>6750344</v>
      </c>
      <c r="B6440" t="s">
        <v>13408</v>
      </c>
      <c r="C6440" t="s">
        <v>17827</v>
      </c>
      <c r="D6440" t="s">
        <v>17944</v>
      </c>
      <c r="E6440" t="s">
        <v>13410</v>
      </c>
      <c r="F6440" t="s">
        <v>6250</v>
      </c>
      <c r="G6440" t="s">
        <v>17945</v>
      </c>
      <c r="H6440">
        <v>0</v>
      </c>
      <c r="I6440">
        <v>0</v>
      </c>
      <c r="J6440">
        <v>0</v>
      </c>
      <c r="K6440">
        <v>0</v>
      </c>
      <c r="L6440">
        <v>0</v>
      </c>
      <c r="M6440">
        <v>0</v>
      </c>
    </row>
    <row r="6441" spans="1:13" x14ac:dyDescent="0.2">
      <c r="A6441">
        <v>6750306</v>
      </c>
      <c r="B6441" t="s">
        <v>13408</v>
      </c>
      <c r="C6441" t="s">
        <v>17827</v>
      </c>
      <c r="D6441" t="s">
        <v>17946</v>
      </c>
      <c r="E6441" t="s">
        <v>13410</v>
      </c>
      <c r="F6441" t="s">
        <v>6250</v>
      </c>
      <c r="G6441" t="s">
        <v>17947</v>
      </c>
      <c r="H6441">
        <v>0</v>
      </c>
      <c r="I6441">
        <v>0</v>
      </c>
      <c r="J6441">
        <v>0</v>
      </c>
      <c r="K6441">
        <v>0</v>
      </c>
      <c r="L6441">
        <v>0</v>
      </c>
      <c r="M6441">
        <v>0</v>
      </c>
    </row>
    <row r="6442" spans="1:13" x14ac:dyDescent="0.2">
      <c r="A6442">
        <v>6750312</v>
      </c>
      <c r="B6442" t="s">
        <v>13408</v>
      </c>
      <c r="C6442" t="s">
        <v>17827</v>
      </c>
      <c r="D6442" t="s">
        <v>17948</v>
      </c>
      <c r="E6442" t="s">
        <v>13410</v>
      </c>
      <c r="F6442" t="s">
        <v>6250</v>
      </c>
      <c r="G6442" t="s">
        <v>17949</v>
      </c>
      <c r="H6442">
        <v>0</v>
      </c>
      <c r="I6442">
        <v>0</v>
      </c>
      <c r="J6442">
        <v>0</v>
      </c>
      <c r="K6442">
        <v>0</v>
      </c>
      <c r="L6442">
        <v>0</v>
      </c>
      <c r="M6442">
        <v>0</v>
      </c>
    </row>
    <row r="6443" spans="1:13" x14ac:dyDescent="0.2">
      <c r="A6443">
        <v>6750336</v>
      </c>
      <c r="B6443" t="s">
        <v>13408</v>
      </c>
      <c r="C6443" t="s">
        <v>17827</v>
      </c>
      <c r="D6443" t="s">
        <v>17950</v>
      </c>
      <c r="E6443" t="s">
        <v>13410</v>
      </c>
      <c r="F6443" t="s">
        <v>6250</v>
      </c>
      <c r="G6443" t="s">
        <v>17951</v>
      </c>
      <c r="H6443">
        <v>0</v>
      </c>
      <c r="I6443">
        <v>0</v>
      </c>
      <c r="J6443">
        <v>0</v>
      </c>
      <c r="K6443">
        <v>0</v>
      </c>
      <c r="L6443">
        <v>0</v>
      </c>
      <c r="M6443">
        <v>0</v>
      </c>
    </row>
    <row r="6444" spans="1:13" x14ac:dyDescent="0.2">
      <c r="A6444">
        <v>6750343</v>
      </c>
      <c r="B6444" t="s">
        <v>13408</v>
      </c>
      <c r="C6444" t="s">
        <v>17827</v>
      </c>
      <c r="D6444" t="s">
        <v>17952</v>
      </c>
      <c r="E6444" t="s">
        <v>13410</v>
      </c>
      <c r="F6444" t="s">
        <v>6250</v>
      </c>
      <c r="G6444" t="s">
        <v>17953</v>
      </c>
      <c r="H6444">
        <v>0</v>
      </c>
      <c r="I6444">
        <v>0</v>
      </c>
      <c r="J6444">
        <v>0</v>
      </c>
      <c r="K6444">
        <v>0</v>
      </c>
      <c r="L6444">
        <v>0</v>
      </c>
      <c r="M6444">
        <v>0</v>
      </c>
    </row>
    <row r="6445" spans="1:13" x14ac:dyDescent="0.2">
      <c r="A6445">
        <v>6750332</v>
      </c>
      <c r="B6445" t="s">
        <v>13408</v>
      </c>
      <c r="C6445" t="s">
        <v>17827</v>
      </c>
      <c r="D6445" t="s">
        <v>17954</v>
      </c>
      <c r="E6445" t="s">
        <v>13410</v>
      </c>
      <c r="F6445" t="s">
        <v>6250</v>
      </c>
      <c r="G6445" t="s">
        <v>17955</v>
      </c>
      <c r="H6445">
        <v>0</v>
      </c>
      <c r="I6445">
        <v>0</v>
      </c>
      <c r="J6445">
        <v>0</v>
      </c>
      <c r="K6445">
        <v>0</v>
      </c>
      <c r="L6445">
        <v>0</v>
      </c>
      <c r="M6445">
        <v>0</v>
      </c>
    </row>
    <row r="6446" spans="1:13" x14ac:dyDescent="0.2">
      <c r="A6446">
        <v>6750008</v>
      </c>
      <c r="B6446" t="s">
        <v>13408</v>
      </c>
      <c r="C6446" t="s">
        <v>17827</v>
      </c>
      <c r="D6446" t="s">
        <v>17956</v>
      </c>
      <c r="E6446" t="s">
        <v>13410</v>
      </c>
      <c r="F6446" t="s">
        <v>6250</v>
      </c>
      <c r="G6446" t="s">
        <v>17957</v>
      </c>
      <c r="H6446">
        <v>0</v>
      </c>
      <c r="I6446">
        <v>0</v>
      </c>
      <c r="J6446">
        <v>1</v>
      </c>
      <c r="K6446">
        <v>0</v>
      </c>
      <c r="L6446">
        <v>0</v>
      </c>
      <c r="M6446">
        <v>0</v>
      </c>
    </row>
    <row r="6447" spans="1:13" x14ac:dyDescent="0.2">
      <c r="A6447">
        <v>6750044</v>
      </c>
      <c r="B6447" t="s">
        <v>13408</v>
      </c>
      <c r="C6447" t="s">
        <v>17827</v>
      </c>
      <c r="D6447" t="s">
        <v>17958</v>
      </c>
      <c r="E6447" t="s">
        <v>13410</v>
      </c>
      <c r="F6447" t="s">
        <v>6250</v>
      </c>
      <c r="G6447" t="s">
        <v>17959</v>
      </c>
      <c r="H6447">
        <v>0</v>
      </c>
      <c r="I6447">
        <v>0</v>
      </c>
      <c r="J6447">
        <v>0</v>
      </c>
      <c r="K6447">
        <v>0</v>
      </c>
      <c r="L6447">
        <v>0</v>
      </c>
      <c r="M6447">
        <v>0</v>
      </c>
    </row>
    <row r="6448" spans="1:13" x14ac:dyDescent="0.2">
      <c r="A6448">
        <v>6750047</v>
      </c>
      <c r="B6448" t="s">
        <v>13408</v>
      </c>
      <c r="C6448" t="s">
        <v>17827</v>
      </c>
      <c r="D6448" t="s">
        <v>17960</v>
      </c>
      <c r="E6448" t="s">
        <v>13410</v>
      </c>
      <c r="F6448" t="s">
        <v>6250</v>
      </c>
      <c r="G6448" t="s">
        <v>17961</v>
      </c>
      <c r="H6448">
        <v>0</v>
      </c>
      <c r="I6448">
        <v>0</v>
      </c>
      <c r="J6448">
        <v>0</v>
      </c>
      <c r="K6448">
        <v>0</v>
      </c>
      <c r="L6448">
        <v>0</v>
      </c>
      <c r="M6448">
        <v>0</v>
      </c>
    </row>
    <row r="6449" spans="1:13" x14ac:dyDescent="0.2">
      <c r="A6449">
        <v>6750045</v>
      </c>
      <c r="B6449" t="s">
        <v>13408</v>
      </c>
      <c r="C6449" t="s">
        <v>17827</v>
      </c>
      <c r="D6449" t="s">
        <v>17962</v>
      </c>
      <c r="E6449" t="s">
        <v>13410</v>
      </c>
      <c r="F6449" t="s">
        <v>6250</v>
      </c>
      <c r="G6449" t="s">
        <v>17963</v>
      </c>
      <c r="H6449">
        <v>0</v>
      </c>
      <c r="I6449">
        <v>0</v>
      </c>
      <c r="J6449">
        <v>0</v>
      </c>
      <c r="K6449">
        <v>0</v>
      </c>
      <c r="L6449">
        <v>0</v>
      </c>
      <c r="M6449">
        <v>0</v>
      </c>
    </row>
    <row r="6450" spans="1:13" x14ac:dyDescent="0.2">
      <c r="A6450">
        <v>6750046</v>
      </c>
      <c r="B6450" t="s">
        <v>13408</v>
      </c>
      <c r="C6450" t="s">
        <v>17827</v>
      </c>
      <c r="D6450" t="s">
        <v>17964</v>
      </c>
      <c r="E6450" t="s">
        <v>13410</v>
      </c>
      <c r="F6450" t="s">
        <v>6250</v>
      </c>
      <c r="G6450" t="s">
        <v>17965</v>
      </c>
      <c r="H6450">
        <v>0</v>
      </c>
      <c r="I6450">
        <v>0</v>
      </c>
      <c r="J6450">
        <v>0</v>
      </c>
      <c r="K6450">
        <v>0</v>
      </c>
      <c r="L6450">
        <v>0</v>
      </c>
      <c r="M6450">
        <v>0</v>
      </c>
    </row>
    <row r="6451" spans="1:13" x14ac:dyDescent="0.2">
      <c r="A6451">
        <v>6750043</v>
      </c>
      <c r="B6451" t="s">
        <v>13408</v>
      </c>
      <c r="C6451" t="s">
        <v>17827</v>
      </c>
      <c r="D6451" t="s">
        <v>17966</v>
      </c>
      <c r="E6451" t="s">
        <v>13410</v>
      </c>
      <c r="F6451" t="s">
        <v>6250</v>
      </c>
      <c r="G6451" t="s">
        <v>17967</v>
      </c>
      <c r="H6451">
        <v>0</v>
      </c>
      <c r="I6451">
        <v>0</v>
      </c>
      <c r="J6451">
        <v>0</v>
      </c>
      <c r="K6451">
        <v>0</v>
      </c>
      <c r="L6451">
        <v>0</v>
      </c>
      <c r="M6451">
        <v>0</v>
      </c>
    </row>
    <row r="6452" spans="1:13" x14ac:dyDescent="0.2">
      <c r="A6452">
        <v>6750042</v>
      </c>
      <c r="B6452" t="s">
        <v>13408</v>
      </c>
      <c r="C6452" t="s">
        <v>17827</v>
      </c>
      <c r="D6452" t="s">
        <v>17968</v>
      </c>
      <c r="E6452" t="s">
        <v>13410</v>
      </c>
      <c r="F6452" t="s">
        <v>6250</v>
      </c>
      <c r="G6452" t="s">
        <v>17969</v>
      </c>
      <c r="H6452">
        <v>0</v>
      </c>
      <c r="I6452">
        <v>0</v>
      </c>
      <c r="J6452">
        <v>0</v>
      </c>
      <c r="K6452">
        <v>0</v>
      </c>
      <c r="L6452">
        <v>0</v>
      </c>
      <c r="M6452">
        <v>0</v>
      </c>
    </row>
    <row r="6453" spans="1:13" x14ac:dyDescent="0.2">
      <c r="A6453">
        <v>6750041</v>
      </c>
      <c r="B6453" t="s">
        <v>13408</v>
      </c>
      <c r="C6453" t="s">
        <v>17827</v>
      </c>
      <c r="D6453" t="s">
        <v>17970</v>
      </c>
      <c r="E6453" t="s">
        <v>13410</v>
      </c>
      <c r="F6453" t="s">
        <v>6250</v>
      </c>
      <c r="G6453" t="s">
        <v>17971</v>
      </c>
      <c r="H6453">
        <v>0</v>
      </c>
      <c r="I6453">
        <v>0</v>
      </c>
      <c r="J6453">
        <v>0</v>
      </c>
      <c r="K6453">
        <v>0</v>
      </c>
      <c r="L6453">
        <v>0</v>
      </c>
      <c r="M6453">
        <v>0</v>
      </c>
    </row>
    <row r="6454" spans="1:13" x14ac:dyDescent="0.2">
      <c r="A6454">
        <v>6750011</v>
      </c>
      <c r="B6454" t="s">
        <v>13408</v>
      </c>
      <c r="C6454" t="s">
        <v>17827</v>
      </c>
      <c r="D6454" t="s">
        <v>17972</v>
      </c>
      <c r="E6454" t="s">
        <v>13410</v>
      </c>
      <c r="F6454" t="s">
        <v>6250</v>
      </c>
      <c r="G6454" t="s">
        <v>17973</v>
      </c>
      <c r="H6454">
        <v>0</v>
      </c>
      <c r="I6454">
        <v>0</v>
      </c>
      <c r="J6454">
        <v>0</v>
      </c>
      <c r="K6454">
        <v>0</v>
      </c>
      <c r="L6454">
        <v>0</v>
      </c>
      <c r="M6454">
        <v>0</v>
      </c>
    </row>
    <row r="6455" spans="1:13" x14ac:dyDescent="0.2">
      <c r="A6455">
        <v>6750015</v>
      </c>
      <c r="B6455" t="s">
        <v>13408</v>
      </c>
      <c r="C6455" t="s">
        <v>17827</v>
      </c>
      <c r="D6455" t="s">
        <v>17974</v>
      </c>
      <c r="E6455" t="s">
        <v>13410</v>
      </c>
      <c r="F6455" t="s">
        <v>6250</v>
      </c>
      <c r="G6455" t="s">
        <v>17975</v>
      </c>
      <c r="H6455">
        <v>0</v>
      </c>
      <c r="I6455">
        <v>0</v>
      </c>
      <c r="J6455">
        <v>0</v>
      </c>
      <c r="K6455">
        <v>0</v>
      </c>
      <c r="L6455">
        <v>0</v>
      </c>
      <c r="M6455">
        <v>0</v>
      </c>
    </row>
    <row r="6456" spans="1:13" x14ac:dyDescent="0.2">
      <c r="A6456">
        <v>6750018</v>
      </c>
      <c r="B6456" t="s">
        <v>13408</v>
      </c>
      <c r="C6456" t="s">
        <v>17827</v>
      </c>
      <c r="D6456" t="s">
        <v>17976</v>
      </c>
      <c r="E6456" t="s">
        <v>13410</v>
      </c>
      <c r="F6456" t="s">
        <v>6250</v>
      </c>
      <c r="G6456" t="s">
        <v>17977</v>
      </c>
      <c r="H6456">
        <v>0</v>
      </c>
      <c r="I6456">
        <v>0</v>
      </c>
      <c r="J6456">
        <v>0</v>
      </c>
      <c r="K6456">
        <v>0</v>
      </c>
      <c r="L6456">
        <v>0</v>
      </c>
      <c r="M6456">
        <v>0</v>
      </c>
    </row>
    <row r="6457" spans="1:13" x14ac:dyDescent="0.2">
      <c r="A6457">
        <v>6750010</v>
      </c>
      <c r="B6457" t="s">
        <v>13408</v>
      </c>
      <c r="C6457" t="s">
        <v>17827</v>
      </c>
      <c r="D6457" t="s">
        <v>17978</v>
      </c>
      <c r="E6457" t="s">
        <v>13410</v>
      </c>
      <c r="F6457" t="s">
        <v>6250</v>
      </c>
      <c r="G6457" t="s">
        <v>17979</v>
      </c>
      <c r="H6457">
        <v>0</v>
      </c>
      <c r="I6457">
        <v>0</v>
      </c>
      <c r="J6457">
        <v>1</v>
      </c>
      <c r="K6457">
        <v>0</v>
      </c>
      <c r="L6457">
        <v>0</v>
      </c>
      <c r="M6457">
        <v>0</v>
      </c>
    </row>
    <row r="6458" spans="1:13" x14ac:dyDescent="0.2">
      <c r="A6458">
        <v>6750016</v>
      </c>
      <c r="B6458" t="s">
        <v>13408</v>
      </c>
      <c r="C6458" t="s">
        <v>17827</v>
      </c>
      <c r="D6458" t="s">
        <v>17980</v>
      </c>
      <c r="E6458" t="s">
        <v>13410</v>
      </c>
      <c r="F6458" t="s">
        <v>6250</v>
      </c>
      <c r="G6458" t="s">
        <v>17981</v>
      </c>
      <c r="H6458">
        <v>0</v>
      </c>
      <c r="I6458">
        <v>0</v>
      </c>
      <c r="J6458">
        <v>0</v>
      </c>
      <c r="K6458">
        <v>0</v>
      </c>
      <c r="L6458">
        <v>0</v>
      </c>
      <c r="M6458">
        <v>0</v>
      </c>
    </row>
    <row r="6459" spans="1:13" x14ac:dyDescent="0.2">
      <c r="A6459">
        <v>6750012</v>
      </c>
      <c r="B6459" t="s">
        <v>13408</v>
      </c>
      <c r="C6459" t="s">
        <v>17827</v>
      </c>
      <c r="D6459" t="s">
        <v>17982</v>
      </c>
      <c r="E6459" t="s">
        <v>13410</v>
      </c>
      <c r="F6459" t="s">
        <v>6250</v>
      </c>
      <c r="G6459" t="s">
        <v>17983</v>
      </c>
      <c r="H6459">
        <v>0</v>
      </c>
      <c r="I6459">
        <v>0</v>
      </c>
      <c r="J6459">
        <v>0</v>
      </c>
      <c r="K6459">
        <v>0</v>
      </c>
      <c r="L6459">
        <v>0</v>
      </c>
      <c r="M6459">
        <v>0</v>
      </c>
    </row>
    <row r="6460" spans="1:13" x14ac:dyDescent="0.2">
      <c r="A6460">
        <v>6750013</v>
      </c>
      <c r="B6460" t="s">
        <v>13408</v>
      </c>
      <c r="C6460" t="s">
        <v>17827</v>
      </c>
      <c r="D6460" t="s">
        <v>17984</v>
      </c>
      <c r="E6460" t="s">
        <v>13410</v>
      </c>
      <c r="F6460" t="s">
        <v>6250</v>
      </c>
      <c r="G6460" t="s">
        <v>17985</v>
      </c>
      <c r="H6460">
        <v>0</v>
      </c>
      <c r="I6460">
        <v>0</v>
      </c>
      <c r="J6460">
        <v>0</v>
      </c>
      <c r="K6460">
        <v>0</v>
      </c>
      <c r="L6460">
        <v>0</v>
      </c>
      <c r="M6460">
        <v>0</v>
      </c>
    </row>
    <row r="6461" spans="1:13" x14ac:dyDescent="0.2">
      <c r="A6461">
        <v>6750014</v>
      </c>
      <c r="B6461" t="s">
        <v>13408</v>
      </c>
      <c r="C6461" t="s">
        <v>17827</v>
      </c>
      <c r="D6461" t="s">
        <v>17986</v>
      </c>
      <c r="E6461" t="s">
        <v>13410</v>
      </c>
      <c r="F6461" t="s">
        <v>6250</v>
      </c>
      <c r="G6461" t="s">
        <v>17987</v>
      </c>
      <c r="H6461">
        <v>0</v>
      </c>
      <c r="I6461">
        <v>0</v>
      </c>
      <c r="J6461">
        <v>0</v>
      </c>
      <c r="K6461">
        <v>0</v>
      </c>
      <c r="L6461">
        <v>0</v>
      </c>
      <c r="M6461">
        <v>0</v>
      </c>
    </row>
    <row r="6462" spans="1:13" x14ac:dyDescent="0.2">
      <c r="A6462">
        <v>6750019</v>
      </c>
      <c r="B6462" t="s">
        <v>13408</v>
      </c>
      <c r="C6462" t="s">
        <v>17827</v>
      </c>
      <c r="D6462" t="s">
        <v>17988</v>
      </c>
      <c r="E6462" t="s">
        <v>13410</v>
      </c>
      <c r="F6462" t="s">
        <v>6250</v>
      </c>
      <c r="G6462" t="s">
        <v>17989</v>
      </c>
      <c r="H6462">
        <v>0</v>
      </c>
      <c r="I6462">
        <v>0</v>
      </c>
      <c r="J6462">
        <v>0</v>
      </c>
      <c r="K6462">
        <v>0</v>
      </c>
      <c r="L6462">
        <v>0</v>
      </c>
      <c r="M6462">
        <v>0</v>
      </c>
    </row>
    <row r="6463" spans="1:13" x14ac:dyDescent="0.2">
      <c r="A6463">
        <v>6750017</v>
      </c>
      <c r="B6463" t="s">
        <v>13408</v>
      </c>
      <c r="C6463" t="s">
        <v>17827</v>
      </c>
      <c r="D6463" t="s">
        <v>17990</v>
      </c>
      <c r="E6463" t="s">
        <v>13410</v>
      </c>
      <c r="F6463" t="s">
        <v>6250</v>
      </c>
      <c r="G6463" t="s">
        <v>17991</v>
      </c>
      <c r="H6463">
        <v>0</v>
      </c>
      <c r="I6463">
        <v>0</v>
      </c>
      <c r="J6463">
        <v>0</v>
      </c>
      <c r="K6463">
        <v>0</v>
      </c>
      <c r="L6463">
        <v>0</v>
      </c>
      <c r="M6463">
        <v>0</v>
      </c>
    </row>
    <row r="6464" spans="1:13" x14ac:dyDescent="0.2">
      <c r="A6464">
        <v>6750058</v>
      </c>
      <c r="B6464" t="s">
        <v>13408</v>
      </c>
      <c r="C6464" t="s">
        <v>17827</v>
      </c>
      <c r="D6464" t="s">
        <v>17992</v>
      </c>
      <c r="E6464" t="s">
        <v>13410</v>
      </c>
      <c r="F6464" t="s">
        <v>6250</v>
      </c>
      <c r="G6464" t="s">
        <v>17993</v>
      </c>
      <c r="H6464">
        <v>0</v>
      </c>
      <c r="I6464">
        <v>0</v>
      </c>
      <c r="J6464">
        <v>0</v>
      </c>
      <c r="K6464">
        <v>0</v>
      </c>
      <c r="L6464">
        <v>0</v>
      </c>
      <c r="M6464">
        <v>0</v>
      </c>
    </row>
    <row r="6465" spans="1:13" x14ac:dyDescent="0.2">
      <c r="A6465">
        <v>6750056</v>
      </c>
      <c r="B6465" t="s">
        <v>13408</v>
      </c>
      <c r="C6465" t="s">
        <v>17827</v>
      </c>
      <c r="D6465" t="s">
        <v>17994</v>
      </c>
      <c r="E6465" t="s">
        <v>13410</v>
      </c>
      <c r="F6465" t="s">
        <v>6250</v>
      </c>
      <c r="G6465" t="s">
        <v>17995</v>
      </c>
      <c r="H6465">
        <v>0</v>
      </c>
      <c r="I6465">
        <v>0</v>
      </c>
      <c r="J6465">
        <v>0</v>
      </c>
      <c r="K6465">
        <v>0</v>
      </c>
      <c r="L6465">
        <v>0</v>
      </c>
      <c r="M6465">
        <v>0</v>
      </c>
    </row>
    <row r="6466" spans="1:13" x14ac:dyDescent="0.2">
      <c r="A6466">
        <v>6750057</v>
      </c>
      <c r="B6466" t="s">
        <v>13408</v>
      </c>
      <c r="C6466" t="s">
        <v>17827</v>
      </c>
      <c r="D6466" t="s">
        <v>17996</v>
      </c>
      <c r="E6466" t="s">
        <v>13410</v>
      </c>
      <c r="F6466" t="s">
        <v>6250</v>
      </c>
      <c r="G6466" t="s">
        <v>17997</v>
      </c>
      <c r="H6466">
        <v>0</v>
      </c>
      <c r="I6466">
        <v>0</v>
      </c>
      <c r="J6466">
        <v>0</v>
      </c>
      <c r="K6466">
        <v>0</v>
      </c>
      <c r="L6466">
        <v>0</v>
      </c>
      <c r="M6466">
        <v>0</v>
      </c>
    </row>
    <row r="6467" spans="1:13" x14ac:dyDescent="0.2">
      <c r="A6467">
        <v>6750052</v>
      </c>
      <c r="B6467" t="s">
        <v>13408</v>
      </c>
      <c r="C6467" t="s">
        <v>17827</v>
      </c>
      <c r="D6467" t="s">
        <v>17998</v>
      </c>
      <c r="E6467" t="s">
        <v>13410</v>
      </c>
      <c r="F6467" t="s">
        <v>6250</v>
      </c>
      <c r="G6467" t="s">
        <v>17999</v>
      </c>
      <c r="H6467">
        <v>0</v>
      </c>
      <c r="I6467">
        <v>0</v>
      </c>
      <c r="J6467">
        <v>0</v>
      </c>
      <c r="K6467">
        <v>0</v>
      </c>
      <c r="L6467">
        <v>0</v>
      </c>
      <c r="M6467">
        <v>0</v>
      </c>
    </row>
    <row r="6468" spans="1:13" x14ac:dyDescent="0.2">
      <c r="A6468">
        <v>6750055</v>
      </c>
      <c r="B6468" t="s">
        <v>13408</v>
      </c>
      <c r="C6468" t="s">
        <v>17827</v>
      </c>
      <c r="D6468" t="s">
        <v>18000</v>
      </c>
      <c r="E6468" t="s">
        <v>13410</v>
      </c>
      <c r="F6468" t="s">
        <v>6250</v>
      </c>
      <c r="G6468" t="s">
        <v>18001</v>
      </c>
      <c r="H6468">
        <v>0</v>
      </c>
      <c r="I6468">
        <v>0</v>
      </c>
      <c r="J6468">
        <v>0</v>
      </c>
      <c r="K6468">
        <v>0</v>
      </c>
      <c r="L6468">
        <v>0</v>
      </c>
      <c r="M6468">
        <v>0</v>
      </c>
    </row>
    <row r="6469" spans="1:13" x14ac:dyDescent="0.2">
      <c r="A6469">
        <v>6750051</v>
      </c>
      <c r="B6469" t="s">
        <v>13408</v>
      </c>
      <c r="C6469" t="s">
        <v>17827</v>
      </c>
      <c r="D6469" t="s">
        <v>18002</v>
      </c>
      <c r="E6469" t="s">
        <v>13410</v>
      </c>
      <c r="F6469" t="s">
        <v>6250</v>
      </c>
      <c r="G6469" t="s">
        <v>18003</v>
      </c>
      <c r="H6469">
        <v>0</v>
      </c>
      <c r="I6469">
        <v>0</v>
      </c>
      <c r="J6469">
        <v>0</v>
      </c>
      <c r="K6469">
        <v>0</v>
      </c>
      <c r="L6469">
        <v>0</v>
      </c>
      <c r="M6469">
        <v>0</v>
      </c>
    </row>
    <row r="6470" spans="1:13" x14ac:dyDescent="0.2">
      <c r="A6470">
        <v>6750115</v>
      </c>
      <c r="B6470" t="s">
        <v>13408</v>
      </c>
      <c r="C6470" t="s">
        <v>17827</v>
      </c>
      <c r="D6470" t="s">
        <v>18004</v>
      </c>
      <c r="E6470" t="s">
        <v>13410</v>
      </c>
      <c r="F6470" t="s">
        <v>6250</v>
      </c>
      <c r="G6470" t="s">
        <v>18005</v>
      </c>
      <c r="H6470">
        <v>0</v>
      </c>
      <c r="I6470">
        <v>0</v>
      </c>
      <c r="J6470">
        <v>0</v>
      </c>
      <c r="K6470">
        <v>0</v>
      </c>
      <c r="L6470">
        <v>0</v>
      </c>
      <c r="M6470">
        <v>0</v>
      </c>
    </row>
    <row r="6471" spans="1:13" x14ac:dyDescent="0.2">
      <c r="A6471">
        <v>6750116</v>
      </c>
      <c r="B6471" t="s">
        <v>13408</v>
      </c>
      <c r="C6471" t="s">
        <v>17827</v>
      </c>
      <c r="D6471" t="s">
        <v>18006</v>
      </c>
      <c r="E6471" t="s">
        <v>13410</v>
      </c>
      <c r="F6471" t="s">
        <v>6250</v>
      </c>
      <c r="G6471" t="s">
        <v>18007</v>
      </c>
      <c r="H6471">
        <v>0</v>
      </c>
      <c r="I6471">
        <v>0</v>
      </c>
      <c r="J6471">
        <v>0</v>
      </c>
      <c r="K6471">
        <v>0</v>
      </c>
      <c r="L6471">
        <v>0</v>
      </c>
      <c r="M6471">
        <v>0</v>
      </c>
    </row>
    <row r="6472" spans="1:13" x14ac:dyDescent="0.2">
      <c r="A6472">
        <v>6750117</v>
      </c>
      <c r="B6472" t="s">
        <v>13408</v>
      </c>
      <c r="C6472" t="s">
        <v>17827</v>
      </c>
      <c r="D6472" t="s">
        <v>18008</v>
      </c>
      <c r="E6472" t="s">
        <v>13410</v>
      </c>
      <c r="F6472" t="s">
        <v>6250</v>
      </c>
      <c r="G6472" t="s">
        <v>18009</v>
      </c>
      <c r="H6472">
        <v>0</v>
      </c>
      <c r="I6472">
        <v>0</v>
      </c>
      <c r="J6472">
        <v>1</v>
      </c>
      <c r="K6472">
        <v>0</v>
      </c>
      <c r="L6472">
        <v>0</v>
      </c>
      <c r="M6472">
        <v>0</v>
      </c>
    </row>
    <row r="6473" spans="1:13" x14ac:dyDescent="0.2">
      <c r="A6473">
        <v>6750101</v>
      </c>
      <c r="B6473" t="s">
        <v>13408</v>
      </c>
      <c r="C6473" t="s">
        <v>17827</v>
      </c>
      <c r="D6473" t="s">
        <v>18010</v>
      </c>
      <c r="E6473" t="s">
        <v>13410</v>
      </c>
      <c r="F6473" t="s">
        <v>6250</v>
      </c>
      <c r="G6473" t="s">
        <v>18011</v>
      </c>
      <c r="H6473">
        <v>0</v>
      </c>
      <c r="I6473">
        <v>0</v>
      </c>
      <c r="J6473">
        <v>1</v>
      </c>
      <c r="K6473">
        <v>0</v>
      </c>
      <c r="L6473">
        <v>0</v>
      </c>
      <c r="M6473">
        <v>0</v>
      </c>
    </row>
    <row r="6474" spans="1:13" x14ac:dyDescent="0.2">
      <c r="A6474">
        <v>6750103</v>
      </c>
      <c r="B6474" t="s">
        <v>13408</v>
      </c>
      <c r="C6474" t="s">
        <v>17827</v>
      </c>
      <c r="D6474" t="s">
        <v>18012</v>
      </c>
      <c r="E6474" t="s">
        <v>13410</v>
      </c>
      <c r="F6474" t="s">
        <v>6250</v>
      </c>
      <c r="G6474" t="s">
        <v>18013</v>
      </c>
      <c r="H6474">
        <v>0</v>
      </c>
      <c r="I6474">
        <v>0</v>
      </c>
      <c r="J6474">
        <v>0</v>
      </c>
      <c r="K6474">
        <v>0</v>
      </c>
      <c r="L6474">
        <v>0</v>
      </c>
      <c r="M6474">
        <v>0</v>
      </c>
    </row>
    <row r="6475" spans="1:13" x14ac:dyDescent="0.2">
      <c r="A6475">
        <v>6750104</v>
      </c>
      <c r="B6475" t="s">
        <v>13408</v>
      </c>
      <c r="C6475" t="s">
        <v>17827</v>
      </c>
      <c r="D6475" t="s">
        <v>18014</v>
      </c>
      <c r="E6475" t="s">
        <v>13410</v>
      </c>
      <c r="F6475" t="s">
        <v>6250</v>
      </c>
      <c r="G6475" t="s">
        <v>18015</v>
      </c>
      <c r="H6475">
        <v>0</v>
      </c>
      <c r="I6475">
        <v>0</v>
      </c>
      <c r="J6475">
        <v>0</v>
      </c>
      <c r="K6475">
        <v>0</v>
      </c>
      <c r="L6475">
        <v>0</v>
      </c>
      <c r="M6475">
        <v>0</v>
      </c>
    </row>
    <row r="6476" spans="1:13" x14ac:dyDescent="0.2">
      <c r="A6476">
        <v>6750105</v>
      </c>
      <c r="B6476" t="s">
        <v>13408</v>
      </c>
      <c r="C6476" t="s">
        <v>17827</v>
      </c>
      <c r="D6476" t="s">
        <v>18016</v>
      </c>
      <c r="E6476" t="s">
        <v>13410</v>
      </c>
      <c r="F6476" t="s">
        <v>6250</v>
      </c>
      <c r="G6476" t="s">
        <v>18017</v>
      </c>
      <c r="H6476">
        <v>0</v>
      </c>
      <c r="I6476">
        <v>0</v>
      </c>
      <c r="J6476">
        <v>0</v>
      </c>
      <c r="K6476">
        <v>0</v>
      </c>
      <c r="L6476">
        <v>0</v>
      </c>
      <c r="M6476">
        <v>0</v>
      </c>
    </row>
    <row r="6477" spans="1:13" x14ac:dyDescent="0.2">
      <c r="A6477">
        <v>6750113</v>
      </c>
      <c r="B6477" t="s">
        <v>13408</v>
      </c>
      <c r="C6477" t="s">
        <v>17827</v>
      </c>
      <c r="D6477" t="s">
        <v>18018</v>
      </c>
      <c r="E6477" t="s">
        <v>13410</v>
      </c>
      <c r="F6477" t="s">
        <v>6250</v>
      </c>
      <c r="G6477" t="s">
        <v>18019</v>
      </c>
      <c r="H6477">
        <v>0</v>
      </c>
      <c r="I6477">
        <v>0</v>
      </c>
      <c r="J6477">
        <v>0</v>
      </c>
      <c r="K6477">
        <v>0</v>
      </c>
      <c r="L6477">
        <v>0</v>
      </c>
      <c r="M6477">
        <v>0</v>
      </c>
    </row>
    <row r="6478" spans="1:13" x14ac:dyDescent="0.2">
      <c r="A6478">
        <v>6750102</v>
      </c>
      <c r="B6478" t="s">
        <v>13408</v>
      </c>
      <c r="C6478" t="s">
        <v>17827</v>
      </c>
      <c r="D6478" t="s">
        <v>18020</v>
      </c>
      <c r="E6478" t="s">
        <v>13410</v>
      </c>
      <c r="F6478" t="s">
        <v>6250</v>
      </c>
      <c r="G6478" t="s">
        <v>18021</v>
      </c>
      <c r="H6478">
        <v>0</v>
      </c>
      <c r="I6478">
        <v>0</v>
      </c>
      <c r="J6478">
        <v>0</v>
      </c>
      <c r="K6478">
        <v>0</v>
      </c>
      <c r="L6478">
        <v>0</v>
      </c>
      <c r="M6478">
        <v>0</v>
      </c>
    </row>
    <row r="6479" spans="1:13" x14ac:dyDescent="0.2">
      <c r="A6479">
        <v>6750114</v>
      </c>
      <c r="B6479" t="s">
        <v>13408</v>
      </c>
      <c r="C6479" t="s">
        <v>17827</v>
      </c>
      <c r="D6479" t="s">
        <v>18022</v>
      </c>
      <c r="E6479" t="s">
        <v>13410</v>
      </c>
      <c r="F6479" t="s">
        <v>6250</v>
      </c>
      <c r="G6479" t="s">
        <v>18023</v>
      </c>
      <c r="H6479">
        <v>0</v>
      </c>
      <c r="I6479">
        <v>0</v>
      </c>
      <c r="J6479">
        <v>0</v>
      </c>
      <c r="K6479">
        <v>0</v>
      </c>
      <c r="L6479">
        <v>0</v>
      </c>
      <c r="M6479">
        <v>0</v>
      </c>
    </row>
    <row r="6480" spans="1:13" x14ac:dyDescent="0.2">
      <c r="A6480">
        <v>6750111</v>
      </c>
      <c r="B6480" t="s">
        <v>13408</v>
      </c>
      <c r="C6480" t="s">
        <v>17827</v>
      </c>
      <c r="D6480" t="s">
        <v>18024</v>
      </c>
      <c r="E6480" t="s">
        <v>13410</v>
      </c>
      <c r="F6480" t="s">
        <v>6250</v>
      </c>
      <c r="G6480" t="s">
        <v>18025</v>
      </c>
      <c r="H6480">
        <v>0</v>
      </c>
      <c r="I6480">
        <v>0</v>
      </c>
      <c r="J6480">
        <v>0</v>
      </c>
      <c r="K6480">
        <v>0</v>
      </c>
      <c r="L6480">
        <v>0</v>
      </c>
      <c r="M6480">
        <v>0</v>
      </c>
    </row>
    <row r="6481" spans="1:13" x14ac:dyDescent="0.2">
      <c r="A6481">
        <v>6750112</v>
      </c>
      <c r="B6481" t="s">
        <v>13408</v>
      </c>
      <c r="C6481" t="s">
        <v>17827</v>
      </c>
      <c r="D6481" t="s">
        <v>18026</v>
      </c>
      <c r="E6481" t="s">
        <v>13410</v>
      </c>
      <c r="F6481" t="s">
        <v>6250</v>
      </c>
      <c r="G6481" t="s">
        <v>18027</v>
      </c>
      <c r="H6481">
        <v>0</v>
      </c>
      <c r="I6481">
        <v>0</v>
      </c>
      <c r="J6481">
        <v>0</v>
      </c>
      <c r="K6481">
        <v>0</v>
      </c>
      <c r="L6481">
        <v>0</v>
      </c>
      <c r="M6481">
        <v>0</v>
      </c>
    </row>
    <row r="6482" spans="1:13" x14ac:dyDescent="0.2">
      <c r="A6482">
        <v>6751233</v>
      </c>
      <c r="B6482" t="s">
        <v>13408</v>
      </c>
      <c r="C6482" t="s">
        <v>17827</v>
      </c>
      <c r="D6482" t="s">
        <v>18028</v>
      </c>
      <c r="E6482" t="s">
        <v>13410</v>
      </c>
      <c r="F6482" t="s">
        <v>6250</v>
      </c>
      <c r="G6482" t="s">
        <v>18029</v>
      </c>
      <c r="H6482">
        <v>0</v>
      </c>
      <c r="I6482">
        <v>0</v>
      </c>
      <c r="J6482">
        <v>0</v>
      </c>
      <c r="K6482">
        <v>0</v>
      </c>
      <c r="L6482">
        <v>0</v>
      </c>
      <c r="M6482">
        <v>0</v>
      </c>
    </row>
    <row r="6483" spans="1:13" x14ac:dyDescent="0.2">
      <c r="A6483">
        <v>6751236</v>
      </c>
      <c r="B6483" t="s">
        <v>13408</v>
      </c>
      <c r="C6483" t="s">
        <v>17827</v>
      </c>
      <c r="D6483" t="s">
        <v>18030</v>
      </c>
      <c r="E6483" t="s">
        <v>13410</v>
      </c>
      <c r="F6483" t="s">
        <v>6250</v>
      </c>
      <c r="G6483" t="s">
        <v>18031</v>
      </c>
      <c r="H6483">
        <v>0</v>
      </c>
      <c r="I6483">
        <v>0</v>
      </c>
      <c r="J6483">
        <v>0</v>
      </c>
      <c r="K6483">
        <v>0</v>
      </c>
      <c r="L6483">
        <v>0</v>
      </c>
      <c r="M6483">
        <v>0</v>
      </c>
    </row>
    <row r="6484" spans="1:13" x14ac:dyDescent="0.2">
      <c r="A6484">
        <v>6751226</v>
      </c>
      <c r="B6484" t="s">
        <v>13408</v>
      </c>
      <c r="C6484" t="s">
        <v>17827</v>
      </c>
      <c r="D6484" t="s">
        <v>18032</v>
      </c>
      <c r="E6484" t="s">
        <v>13410</v>
      </c>
      <c r="F6484" t="s">
        <v>6250</v>
      </c>
      <c r="G6484" t="s">
        <v>18033</v>
      </c>
      <c r="H6484">
        <v>0</v>
      </c>
      <c r="I6484">
        <v>0</v>
      </c>
      <c r="J6484">
        <v>0</v>
      </c>
      <c r="K6484">
        <v>0</v>
      </c>
      <c r="L6484">
        <v>0</v>
      </c>
      <c r="M6484">
        <v>0</v>
      </c>
    </row>
    <row r="6485" spans="1:13" x14ac:dyDescent="0.2">
      <c r="A6485">
        <v>6751224</v>
      </c>
      <c r="B6485" t="s">
        <v>13408</v>
      </c>
      <c r="C6485" t="s">
        <v>17827</v>
      </c>
      <c r="D6485" t="s">
        <v>18034</v>
      </c>
      <c r="E6485" t="s">
        <v>13410</v>
      </c>
      <c r="F6485" t="s">
        <v>6250</v>
      </c>
      <c r="G6485" t="s">
        <v>18035</v>
      </c>
      <c r="H6485">
        <v>0</v>
      </c>
      <c r="I6485">
        <v>0</v>
      </c>
      <c r="J6485">
        <v>0</v>
      </c>
      <c r="K6485">
        <v>0</v>
      </c>
      <c r="L6485">
        <v>0</v>
      </c>
      <c r="M6485">
        <v>0</v>
      </c>
    </row>
    <row r="6486" spans="1:13" x14ac:dyDescent="0.2">
      <c r="A6486">
        <v>6751222</v>
      </c>
      <c r="B6486" t="s">
        <v>13408</v>
      </c>
      <c r="C6486" t="s">
        <v>17827</v>
      </c>
      <c r="D6486" t="s">
        <v>18036</v>
      </c>
      <c r="E6486" t="s">
        <v>13410</v>
      </c>
      <c r="F6486" t="s">
        <v>6250</v>
      </c>
      <c r="G6486" t="s">
        <v>18037</v>
      </c>
      <c r="H6486">
        <v>0</v>
      </c>
      <c r="I6486">
        <v>0</v>
      </c>
      <c r="J6486">
        <v>0</v>
      </c>
      <c r="K6486">
        <v>0</v>
      </c>
      <c r="L6486">
        <v>0</v>
      </c>
      <c r="M6486">
        <v>0</v>
      </c>
    </row>
    <row r="6487" spans="1:13" x14ac:dyDescent="0.2">
      <c r="A6487">
        <v>6751235</v>
      </c>
      <c r="B6487" t="s">
        <v>13408</v>
      </c>
      <c r="C6487" t="s">
        <v>17827</v>
      </c>
      <c r="D6487" t="s">
        <v>18038</v>
      </c>
      <c r="E6487" t="s">
        <v>13410</v>
      </c>
      <c r="F6487" t="s">
        <v>6250</v>
      </c>
      <c r="G6487" t="s">
        <v>18039</v>
      </c>
      <c r="H6487">
        <v>0</v>
      </c>
      <c r="I6487">
        <v>0</v>
      </c>
      <c r="J6487">
        <v>0</v>
      </c>
      <c r="K6487">
        <v>0</v>
      </c>
      <c r="L6487">
        <v>0</v>
      </c>
      <c r="M6487">
        <v>0</v>
      </c>
    </row>
    <row r="6488" spans="1:13" x14ac:dyDescent="0.2">
      <c r="A6488">
        <v>6751232</v>
      </c>
      <c r="B6488" t="s">
        <v>13408</v>
      </c>
      <c r="C6488" t="s">
        <v>17827</v>
      </c>
      <c r="D6488" t="s">
        <v>18040</v>
      </c>
      <c r="E6488" t="s">
        <v>13410</v>
      </c>
      <c r="F6488" t="s">
        <v>6250</v>
      </c>
      <c r="G6488" t="s">
        <v>18041</v>
      </c>
      <c r="H6488">
        <v>0</v>
      </c>
      <c r="I6488">
        <v>0</v>
      </c>
      <c r="J6488">
        <v>0</v>
      </c>
      <c r="K6488">
        <v>0</v>
      </c>
      <c r="L6488">
        <v>0</v>
      </c>
      <c r="M6488">
        <v>0</v>
      </c>
    </row>
    <row r="6489" spans="1:13" x14ac:dyDescent="0.2">
      <c r="A6489">
        <v>6751223</v>
      </c>
      <c r="B6489" t="s">
        <v>13408</v>
      </c>
      <c r="C6489" t="s">
        <v>17827</v>
      </c>
      <c r="D6489" t="s">
        <v>18042</v>
      </c>
      <c r="E6489" t="s">
        <v>13410</v>
      </c>
      <c r="F6489" t="s">
        <v>6250</v>
      </c>
      <c r="G6489" t="s">
        <v>18043</v>
      </c>
      <c r="H6489">
        <v>0</v>
      </c>
      <c r="I6489">
        <v>0</v>
      </c>
      <c r="J6489">
        <v>0</v>
      </c>
      <c r="K6489">
        <v>0</v>
      </c>
      <c r="L6489">
        <v>0</v>
      </c>
      <c r="M6489">
        <v>0</v>
      </c>
    </row>
    <row r="6490" spans="1:13" x14ac:dyDescent="0.2">
      <c r="A6490">
        <v>6751225</v>
      </c>
      <c r="B6490" t="s">
        <v>13408</v>
      </c>
      <c r="C6490" t="s">
        <v>17827</v>
      </c>
      <c r="D6490" t="s">
        <v>18044</v>
      </c>
      <c r="E6490" t="s">
        <v>13410</v>
      </c>
      <c r="F6490" t="s">
        <v>6250</v>
      </c>
      <c r="G6490" t="s">
        <v>18045</v>
      </c>
      <c r="H6490">
        <v>0</v>
      </c>
      <c r="I6490">
        <v>0</v>
      </c>
      <c r="J6490">
        <v>0</v>
      </c>
      <c r="K6490">
        <v>0</v>
      </c>
      <c r="L6490">
        <v>0</v>
      </c>
      <c r="M6490">
        <v>0</v>
      </c>
    </row>
    <row r="6491" spans="1:13" x14ac:dyDescent="0.2">
      <c r="A6491">
        <v>6751234</v>
      </c>
      <c r="B6491" t="s">
        <v>13408</v>
      </c>
      <c r="C6491" t="s">
        <v>17827</v>
      </c>
      <c r="D6491" t="s">
        <v>18046</v>
      </c>
      <c r="E6491" t="s">
        <v>13410</v>
      </c>
      <c r="F6491" t="s">
        <v>6250</v>
      </c>
      <c r="G6491" t="s">
        <v>18047</v>
      </c>
      <c r="H6491">
        <v>0</v>
      </c>
      <c r="I6491">
        <v>0</v>
      </c>
      <c r="J6491">
        <v>0</v>
      </c>
      <c r="K6491">
        <v>0</v>
      </c>
      <c r="L6491">
        <v>0</v>
      </c>
      <c r="M6491">
        <v>0</v>
      </c>
    </row>
    <row r="6492" spans="1:13" x14ac:dyDescent="0.2">
      <c r="A6492">
        <v>6751221</v>
      </c>
      <c r="B6492" t="s">
        <v>13408</v>
      </c>
      <c r="C6492" t="s">
        <v>17827</v>
      </c>
      <c r="D6492" t="s">
        <v>18048</v>
      </c>
      <c r="E6492" t="s">
        <v>13410</v>
      </c>
      <c r="F6492" t="s">
        <v>6250</v>
      </c>
      <c r="G6492" t="s">
        <v>18049</v>
      </c>
      <c r="H6492">
        <v>0</v>
      </c>
      <c r="I6492">
        <v>0</v>
      </c>
      <c r="J6492">
        <v>0</v>
      </c>
      <c r="K6492">
        <v>0</v>
      </c>
      <c r="L6492">
        <v>0</v>
      </c>
      <c r="M6492">
        <v>0</v>
      </c>
    </row>
    <row r="6493" spans="1:13" x14ac:dyDescent="0.2">
      <c r="A6493">
        <v>6751231</v>
      </c>
      <c r="B6493" t="s">
        <v>13408</v>
      </c>
      <c r="C6493" t="s">
        <v>17827</v>
      </c>
      <c r="D6493" t="s">
        <v>18050</v>
      </c>
      <c r="E6493" t="s">
        <v>13410</v>
      </c>
      <c r="F6493" t="s">
        <v>6250</v>
      </c>
      <c r="G6493" t="s">
        <v>18051</v>
      </c>
      <c r="H6493">
        <v>0</v>
      </c>
      <c r="I6493">
        <v>0</v>
      </c>
      <c r="J6493">
        <v>0</v>
      </c>
      <c r="K6493">
        <v>0</v>
      </c>
      <c r="L6493">
        <v>0</v>
      </c>
      <c r="M6493">
        <v>0</v>
      </c>
    </row>
    <row r="6494" spans="1:13" x14ac:dyDescent="0.2">
      <c r="A6494">
        <v>6750123</v>
      </c>
      <c r="B6494" t="s">
        <v>13408</v>
      </c>
      <c r="C6494" t="s">
        <v>17827</v>
      </c>
      <c r="D6494" t="s">
        <v>18052</v>
      </c>
      <c r="E6494" t="s">
        <v>13410</v>
      </c>
      <c r="F6494" t="s">
        <v>6250</v>
      </c>
      <c r="G6494" t="s">
        <v>18053</v>
      </c>
      <c r="H6494">
        <v>0</v>
      </c>
      <c r="I6494">
        <v>0</v>
      </c>
      <c r="J6494">
        <v>0</v>
      </c>
      <c r="K6494">
        <v>0</v>
      </c>
      <c r="L6494">
        <v>0</v>
      </c>
      <c r="M6494">
        <v>0</v>
      </c>
    </row>
    <row r="6495" spans="1:13" x14ac:dyDescent="0.2">
      <c r="A6495">
        <v>6750127</v>
      </c>
      <c r="B6495" t="s">
        <v>13408</v>
      </c>
      <c r="C6495" t="s">
        <v>17827</v>
      </c>
      <c r="D6495" t="s">
        <v>18054</v>
      </c>
      <c r="E6495" t="s">
        <v>13410</v>
      </c>
      <c r="F6495" t="s">
        <v>6250</v>
      </c>
      <c r="G6495" t="s">
        <v>18055</v>
      </c>
      <c r="H6495">
        <v>0</v>
      </c>
      <c r="I6495">
        <v>0</v>
      </c>
      <c r="J6495">
        <v>0</v>
      </c>
      <c r="K6495">
        <v>0</v>
      </c>
      <c r="L6495">
        <v>0</v>
      </c>
      <c r="M6495">
        <v>0</v>
      </c>
    </row>
    <row r="6496" spans="1:13" x14ac:dyDescent="0.2">
      <c r="A6496">
        <v>6750131</v>
      </c>
      <c r="B6496" t="s">
        <v>13408</v>
      </c>
      <c r="C6496" t="s">
        <v>17827</v>
      </c>
      <c r="D6496" t="s">
        <v>18056</v>
      </c>
      <c r="E6496" t="s">
        <v>13410</v>
      </c>
      <c r="F6496" t="s">
        <v>6250</v>
      </c>
      <c r="G6496" t="s">
        <v>18057</v>
      </c>
      <c r="H6496">
        <v>0</v>
      </c>
      <c r="I6496">
        <v>0</v>
      </c>
      <c r="J6496">
        <v>0</v>
      </c>
      <c r="K6496">
        <v>0</v>
      </c>
      <c r="L6496">
        <v>0</v>
      </c>
      <c r="M6496">
        <v>0</v>
      </c>
    </row>
    <row r="6497" spans="1:13" x14ac:dyDescent="0.2">
      <c r="A6497">
        <v>6750121</v>
      </c>
      <c r="B6497" t="s">
        <v>13408</v>
      </c>
      <c r="C6497" t="s">
        <v>17827</v>
      </c>
      <c r="D6497" t="s">
        <v>18058</v>
      </c>
      <c r="E6497" t="s">
        <v>13410</v>
      </c>
      <c r="F6497" t="s">
        <v>6250</v>
      </c>
      <c r="G6497" t="s">
        <v>18059</v>
      </c>
      <c r="H6497">
        <v>0</v>
      </c>
      <c r="I6497">
        <v>0</v>
      </c>
      <c r="J6497">
        <v>1</v>
      </c>
      <c r="K6497">
        <v>0</v>
      </c>
      <c r="L6497">
        <v>0</v>
      </c>
      <c r="M6497">
        <v>0</v>
      </c>
    </row>
    <row r="6498" spans="1:13" x14ac:dyDescent="0.2">
      <c r="A6498">
        <v>6750128</v>
      </c>
      <c r="B6498" t="s">
        <v>13408</v>
      </c>
      <c r="C6498" t="s">
        <v>17827</v>
      </c>
      <c r="D6498" t="s">
        <v>18060</v>
      </c>
      <c r="E6498" t="s">
        <v>13410</v>
      </c>
      <c r="F6498" t="s">
        <v>6250</v>
      </c>
      <c r="G6498" t="s">
        <v>18061</v>
      </c>
      <c r="H6498">
        <v>0</v>
      </c>
      <c r="I6498">
        <v>0</v>
      </c>
      <c r="J6498">
        <v>0</v>
      </c>
      <c r="K6498">
        <v>0</v>
      </c>
      <c r="L6498">
        <v>0</v>
      </c>
      <c r="M6498">
        <v>0</v>
      </c>
    </row>
    <row r="6499" spans="1:13" x14ac:dyDescent="0.2">
      <c r="A6499">
        <v>6750133</v>
      </c>
      <c r="B6499" t="s">
        <v>13408</v>
      </c>
      <c r="C6499" t="s">
        <v>17827</v>
      </c>
      <c r="D6499" t="s">
        <v>18062</v>
      </c>
      <c r="E6499" t="s">
        <v>13410</v>
      </c>
      <c r="F6499" t="s">
        <v>6250</v>
      </c>
      <c r="G6499" t="s">
        <v>18063</v>
      </c>
      <c r="H6499">
        <v>0</v>
      </c>
      <c r="I6499">
        <v>0</v>
      </c>
      <c r="J6499">
        <v>0</v>
      </c>
      <c r="K6499">
        <v>0</v>
      </c>
      <c r="L6499">
        <v>0</v>
      </c>
      <c r="M6499">
        <v>0</v>
      </c>
    </row>
    <row r="6500" spans="1:13" x14ac:dyDescent="0.2">
      <c r="A6500">
        <v>6750125</v>
      </c>
      <c r="B6500" t="s">
        <v>13408</v>
      </c>
      <c r="C6500" t="s">
        <v>17827</v>
      </c>
      <c r="D6500" t="s">
        <v>18064</v>
      </c>
      <c r="E6500" t="s">
        <v>13410</v>
      </c>
      <c r="F6500" t="s">
        <v>6250</v>
      </c>
      <c r="G6500" t="s">
        <v>18065</v>
      </c>
      <c r="H6500">
        <v>0</v>
      </c>
      <c r="I6500">
        <v>0</v>
      </c>
      <c r="J6500">
        <v>1</v>
      </c>
      <c r="K6500">
        <v>0</v>
      </c>
      <c r="L6500">
        <v>0</v>
      </c>
      <c r="M6500">
        <v>0</v>
      </c>
    </row>
    <row r="6501" spans="1:13" x14ac:dyDescent="0.2">
      <c r="A6501">
        <v>6750135</v>
      </c>
      <c r="B6501" t="s">
        <v>13408</v>
      </c>
      <c r="C6501" t="s">
        <v>17827</v>
      </c>
      <c r="D6501" t="s">
        <v>18066</v>
      </c>
      <c r="E6501" t="s">
        <v>13410</v>
      </c>
      <c r="F6501" t="s">
        <v>6250</v>
      </c>
      <c r="G6501" t="s">
        <v>18067</v>
      </c>
      <c r="H6501">
        <v>0</v>
      </c>
      <c r="I6501">
        <v>0</v>
      </c>
      <c r="J6501">
        <v>0</v>
      </c>
      <c r="K6501">
        <v>0</v>
      </c>
      <c r="L6501">
        <v>0</v>
      </c>
      <c r="M6501">
        <v>0</v>
      </c>
    </row>
    <row r="6502" spans="1:13" x14ac:dyDescent="0.2">
      <c r="A6502">
        <v>6750122</v>
      </c>
      <c r="B6502" t="s">
        <v>13408</v>
      </c>
      <c r="C6502" t="s">
        <v>17827</v>
      </c>
      <c r="D6502" t="s">
        <v>18068</v>
      </c>
      <c r="E6502" t="s">
        <v>13410</v>
      </c>
      <c r="F6502" t="s">
        <v>6250</v>
      </c>
      <c r="G6502" t="s">
        <v>18069</v>
      </c>
      <c r="H6502">
        <v>0</v>
      </c>
      <c r="I6502">
        <v>0</v>
      </c>
      <c r="J6502">
        <v>0</v>
      </c>
      <c r="K6502">
        <v>0</v>
      </c>
      <c r="L6502">
        <v>0</v>
      </c>
      <c r="M6502">
        <v>0</v>
      </c>
    </row>
    <row r="6503" spans="1:13" x14ac:dyDescent="0.2">
      <c r="A6503">
        <v>6750126</v>
      </c>
      <c r="B6503" t="s">
        <v>13408</v>
      </c>
      <c r="C6503" t="s">
        <v>17827</v>
      </c>
      <c r="D6503" t="s">
        <v>18070</v>
      </c>
      <c r="E6503" t="s">
        <v>13410</v>
      </c>
      <c r="F6503" t="s">
        <v>6250</v>
      </c>
      <c r="G6503" t="s">
        <v>18071</v>
      </c>
      <c r="H6503">
        <v>0</v>
      </c>
      <c r="I6503">
        <v>0</v>
      </c>
      <c r="J6503">
        <v>1</v>
      </c>
      <c r="K6503">
        <v>0</v>
      </c>
      <c r="L6503">
        <v>0</v>
      </c>
      <c r="M6503">
        <v>0</v>
      </c>
    </row>
    <row r="6504" spans="1:13" x14ac:dyDescent="0.2">
      <c r="A6504">
        <v>6750124</v>
      </c>
      <c r="B6504" t="s">
        <v>13408</v>
      </c>
      <c r="C6504" t="s">
        <v>17827</v>
      </c>
      <c r="D6504" t="s">
        <v>18072</v>
      </c>
      <c r="E6504" t="s">
        <v>13410</v>
      </c>
      <c r="F6504" t="s">
        <v>6250</v>
      </c>
      <c r="G6504" t="s">
        <v>18073</v>
      </c>
      <c r="H6504">
        <v>0</v>
      </c>
      <c r="I6504">
        <v>0</v>
      </c>
      <c r="J6504">
        <v>0</v>
      </c>
      <c r="K6504">
        <v>0</v>
      </c>
      <c r="L6504">
        <v>0</v>
      </c>
      <c r="M6504">
        <v>0</v>
      </c>
    </row>
    <row r="6505" spans="1:13" x14ac:dyDescent="0.2">
      <c r="A6505">
        <v>6750136</v>
      </c>
      <c r="B6505" t="s">
        <v>13408</v>
      </c>
      <c r="C6505" t="s">
        <v>17827</v>
      </c>
      <c r="D6505" t="s">
        <v>18074</v>
      </c>
      <c r="E6505" t="s">
        <v>13410</v>
      </c>
      <c r="F6505" t="s">
        <v>6250</v>
      </c>
      <c r="G6505" t="s">
        <v>18075</v>
      </c>
      <c r="H6505">
        <v>0</v>
      </c>
      <c r="I6505">
        <v>0</v>
      </c>
      <c r="J6505">
        <v>0</v>
      </c>
      <c r="K6505">
        <v>0</v>
      </c>
      <c r="L6505">
        <v>0</v>
      </c>
      <c r="M6505">
        <v>0</v>
      </c>
    </row>
    <row r="6506" spans="1:13" x14ac:dyDescent="0.2">
      <c r="A6506">
        <v>6750132</v>
      </c>
      <c r="B6506" t="s">
        <v>13408</v>
      </c>
      <c r="C6506" t="s">
        <v>17827</v>
      </c>
      <c r="D6506" t="s">
        <v>18076</v>
      </c>
      <c r="E6506" t="s">
        <v>13410</v>
      </c>
      <c r="F6506" t="s">
        <v>6250</v>
      </c>
      <c r="G6506" t="s">
        <v>18077</v>
      </c>
      <c r="H6506">
        <v>0</v>
      </c>
      <c r="I6506">
        <v>0</v>
      </c>
      <c r="J6506">
        <v>0</v>
      </c>
      <c r="K6506">
        <v>0</v>
      </c>
      <c r="L6506">
        <v>0</v>
      </c>
      <c r="M6506">
        <v>0</v>
      </c>
    </row>
    <row r="6507" spans="1:13" x14ac:dyDescent="0.2">
      <c r="A6507">
        <v>6750134</v>
      </c>
      <c r="B6507" t="s">
        <v>13408</v>
      </c>
      <c r="C6507" t="s">
        <v>17827</v>
      </c>
      <c r="D6507" t="s">
        <v>18078</v>
      </c>
      <c r="E6507" t="s">
        <v>13410</v>
      </c>
      <c r="F6507" t="s">
        <v>6250</v>
      </c>
      <c r="G6507" t="s">
        <v>18079</v>
      </c>
      <c r="H6507">
        <v>0</v>
      </c>
      <c r="I6507">
        <v>0</v>
      </c>
      <c r="J6507">
        <v>0</v>
      </c>
      <c r="K6507">
        <v>0</v>
      </c>
      <c r="L6507">
        <v>0</v>
      </c>
      <c r="M6507">
        <v>0</v>
      </c>
    </row>
    <row r="6508" spans="1:13" x14ac:dyDescent="0.2">
      <c r="A6508">
        <v>6751204</v>
      </c>
      <c r="B6508" t="s">
        <v>13408</v>
      </c>
      <c r="C6508" t="s">
        <v>17827</v>
      </c>
      <c r="D6508" t="s">
        <v>18080</v>
      </c>
      <c r="E6508" t="s">
        <v>13410</v>
      </c>
      <c r="F6508" t="s">
        <v>6250</v>
      </c>
      <c r="G6508" t="s">
        <v>18081</v>
      </c>
      <c r="H6508">
        <v>0</v>
      </c>
      <c r="I6508">
        <v>0</v>
      </c>
      <c r="J6508">
        <v>0</v>
      </c>
      <c r="K6508">
        <v>0</v>
      </c>
      <c r="L6508">
        <v>0</v>
      </c>
      <c r="M6508">
        <v>0</v>
      </c>
    </row>
    <row r="6509" spans="1:13" x14ac:dyDescent="0.2">
      <c r="A6509">
        <v>6751203</v>
      </c>
      <c r="B6509" t="s">
        <v>13408</v>
      </c>
      <c r="C6509" t="s">
        <v>17827</v>
      </c>
      <c r="D6509" t="s">
        <v>18082</v>
      </c>
      <c r="E6509" t="s">
        <v>13410</v>
      </c>
      <c r="F6509" t="s">
        <v>6250</v>
      </c>
      <c r="G6509" t="s">
        <v>18083</v>
      </c>
      <c r="H6509">
        <v>0</v>
      </c>
      <c r="I6509">
        <v>0</v>
      </c>
      <c r="J6509">
        <v>0</v>
      </c>
      <c r="K6509">
        <v>0</v>
      </c>
      <c r="L6509">
        <v>0</v>
      </c>
      <c r="M6509">
        <v>0</v>
      </c>
    </row>
    <row r="6510" spans="1:13" x14ac:dyDescent="0.2">
      <c r="A6510">
        <v>6751201</v>
      </c>
      <c r="B6510" t="s">
        <v>13408</v>
      </c>
      <c r="C6510" t="s">
        <v>17827</v>
      </c>
      <c r="D6510" t="s">
        <v>18084</v>
      </c>
      <c r="E6510" t="s">
        <v>13410</v>
      </c>
      <c r="F6510" t="s">
        <v>6250</v>
      </c>
      <c r="G6510" t="s">
        <v>18085</v>
      </c>
      <c r="H6510">
        <v>0</v>
      </c>
      <c r="I6510">
        <v>0</v>
      </c>
      <c r="J6510">
        <v>0</v>
      </c>
      <c r="K6510">
        <v>0</v>
      </c>
      <c r="L6510">
        <v>0</v>
      </c>
      <c r="M6510">
        <v>0</v>
      </c>
    </row>
    <row r="6511" spans="1:13" x14ac:dyDescent="0.2">
      <c r="A6511">
        <v>6751205</v>
      </c>
      <c r="B6511" t="s">
        <v>13408</v>
      </c>
      <c r="C6511" t="s">
        <v>17827</v>
      </c>
      <c r="D6511" t="s">
        <v>18086</v>
      </c>
      <c r="E6511" t="s">
        <v>13410</v>
      </c>
      <c r="F6511" t="s">
        <v>6250</v>
      </c>
      <c r="G6511" t="s">
        <v>18087</v>
      </c>
      <c r="H6511">
        <v>0</v>
      </c>
      <c r="I6511">
        <v>0</v>
      </c>
      <c r="J6511">
        <v>0</v>
      </c>
      <c r="K6511">
        <v>0</v>
      </c>
      <c r="L6511">
        <v>0</v>
      </c>
      <c r="M6511">
        <v>0</v>
      </c>
    </row>
    <row r="6512" spans="1:13" x14ac:dyDescent="0.2">
      <c r="A6512">
        <v>6751202</v>
      </c>
      <c r="B6512" t="s">
        <v>13408</v>
      </c>
      <c r="C6512" t="s">
        <v>17827</v>
      </c>
      <c r="D6512" t="s">
        <v>18088</v>
      </c>
      <c r="E6512" t="s">
        <v>13410</v>
      </c>
      <c r="F6512" t="s">
        <v>6250</v>
      </c>
      <c r="G6512" t="s">
        <v>18089</v>
      </c>
      <c r="H6512">
        <v>0</v>
      </c>
      <c r="I6512">
        <v>0</v>
      </c>
      <c r="J6512">
        <v>0</v>
      </c>
      <c r="K6512">
        <v>0</v>
      </c>
      <c r="L6512">
        <v>0</v>
      </c>
      <c r="M6512">
        <v>0</v>
      </c>
    </row>
    <row r="6513" spans="1:13" x14ac:dyDescent="0.2">
      <c r="A6513">
        <v>6751206</v>
      </c>
      <c r="B6513" t="s">
        <v>13408</v>
      </c>
      <c r="C6513" t="s">
        <v>17827</v>
      </c>
      <c r="D6513" t="s">
        <v>18090</v>
      </c>
      <c r="E6513" t="s">
        <v>13410</v>
      </c>
      <c r="F6513" t="s">
        <v>6250</v>
      </c>
      <c r="G6513" t="s">
        <v>18091</v>
      </c>
      <c r="H6513">
        <v>0</v>
      </c>
      <c r="I6513">
        <v>0</v>
      </c>
      <c r="J6513">
        <v>0</v>
      </c>
      <c r="K6513">
        <v>0</v>
      </c>
      <c r="L6513">
        <v>0</v>
      </c>
      <c r="M6513">
        <v>0</v>
      </c>
    </row>
    <row r="6514" spans="1:13" x14ac:dyDescent="0.2">
      <c r="A6514">
        <v>6750002</v>
      </c>
      <c r="B6514" t="s">
        <v>13408</v>
      </c>
      <c r="C6514" t="s">
        <v>17827</v>
      </c>
      <c r="D6514" t="s">
        <v>14260</v>
      </c>
      <c r="E6514" t="s">
        <v>13410</v>
      </c>
      <c r="F6514" t="s">
        <v>6250</v>
      </c>
      <c r="G6514" t="s">
        <v>14261</v>
      </c>
      <c r="H6514">
        <v>0</v>
      </c>
      <c r="I6514">
        <v>0</v>
      </c>
      <c r="J6514">
        <v>1</v>
      </c>
      <c r="K6514">
        <v>0</v>
      </c>
      <c r="L6514">
        <v>0</v>
      </c>
      <c r="M6514">
        <v>0</v>
      </c>
    </row>
    <row r="6515" spans="1:13" x14ac:dyDescent="0.2">
      <c r="A6515">
        <v>6750053</v>
      </c>
      <c r="B6515" t="s">
        <v>13408</v>
      </c>
      <c r="C6515" t="s">
        <v>17827</v>
      </c>
      <c r="D6515" t="s">
        <v>18092</v>
      </c>
      <c r="E6515" t="s">
        <v>13410</v>
      </c>
      <c r="F6515" t="s">
        <v>6250</v>
      </c>
      <c r="G6515" t="s">
        <v>18093</v>
      </c>
      <c r="H6515">
        <v>0</v>
      </c>
      <c r="I6515">
        <v>0</v>
      </c>
      <c r="J6515">
        <v>0</v>
      </c>
      <c r="K6515">
        <v>0</v>
      </c>
      <c r="L6515">
        <v>0</v>
      </c>
      <c r="M6515">
        <v>0</v>
      </c>
    </row>
    <row r="6516" spans="1:13" x14ac:dyDescent="0.2">
      <c r="A6516">
        <v>6750054</v>
      </c>
      <c r="B6516" t="s">
        <v>13408</v>
      </c>
      <c r="C6516" t="s">
        <v>17827</v>
      </c>
      <c r="D6516" t="s">
        <v>18094</v>
      </c>
      <c r="E6516" t="s">
        <v>13410</v>
      </c>
      <c r="F6516" t="s">
        <v>6250</v>
      </c>
      <c r="G6516" t="s">
        <v>18095</v>
      </c>
      <c r="H6516">
        <v>0</v>
      </c>
      <c r="I6516">
        <v>0</v>
      </c>
      <c r="J6516">
        <v>0</v>
      </c>
      <c r="K6516">
        <v>0</v>
      </c>
      <c r="L6516">
        <v>0</v>
      </c>
      <c r="M6516">
        <v>0</v>
      </c>
    </row>
    <row r="6517" spans="1:13" x14ac:dyDescent="0.2">
      <c r="A6517">
        <v>6780200</v>
      </c>
      <c r="B6517" t="s">
        <v>13408</v>
      </c>
      <c r="C6517" t="s">
        <v>18096</v>
      </c>
      <c r="D6517" t="s">
        <v>6291</v>
      </c>
      <c r="E6517" t="s">
        <v>13410</v>
      </c>
      <c r="F6517" t="s">
        <v>6252</v>
      </c>
      <c r="G6517" t="s">
        <v>6294</v>
      </c>
      <c r="H6517">
        <v>0</v>
      </c>
      <c r="I6517">
        <v>0</v>
      </c>
      <c r="J6517">
        <v>0</v>
      </c>
      <c r="K6517">
        <v>0</v>
      </c>
      <c r="L6517">
        <v>0</v>
      </c>
      <c r="M6517">
        <v>0</v>
      </c>
    </row>
    <row r="6518" spans="1:13" x14ac:dyDescent="0.2">
      <c r="A6518">
        <v>6780214</v>
      </c>
      <c r="B6518" t="s">
        <v>13408</v>
      </c>
      <c r="C6518" t="s">
        <v>18096</v>
      </c>
      <c r="D6518" t="s">
        <v>9577</v>
      </c>
      <c r="E6518" t="s">
        <v>13410</v>
      </c>
      <c r="F6518" t="s">
        <v>6252</v>
      </c>
      <c r="G6518" t="s">
        <v>9407</v>
      </c>
      <c r="H6518">
        <v>0</v>
      </c>
      <c r="I6518">
        <v>0</v>
      </c>
      <c r="J6518">
        <v>0</v>
      </c>
      <c r="K6518">
        <v>0</v>
      </c>
      <c r="L6518">
        <v>0</v>
      </c>
      <c r="M6518">
        <v>0</v>
      </c>
    </row>
    <row r="6519" spans="1:13" x14ac:dyDescent="0.2">
      <c r="A6519">
        <v>6780250</v>
      </c>
      <c r="B6519" t="s">
        <v>13408</v>
      </c>
      <c r="C6519" t="s">
        <v>18096</v>
      </c>
      <c r="D6519" t="s">
        <v>18097</v>
      </c>
      <c r="E6519" t="s">
        <v>13410</v>
      </c>
      <c r="F6519" t="s">
        <v>6252</v>
      </c>
      <c r="G6519" t="s">
        <v>18098</v>
      </c>
      <c r="H6519">
        <v>0</v>
      </c>
      <c r="I6519">
        <v>0</v>
      </c>
      <c r="J6519">
        <v>0</v>
      </c>
      <c r="K6519">
        <v>0</v>
      </c>
      <c r="L6519">
        <v>0</v>
      </c>
      <c r="M6519">
        <v>0</v>
      </c>
    </row>
    <row r="6520" spans="1:13" x14ac:dyDescent="0.2">
      <c r="A6520">
        <v>6780248</v>
      </c>
      <c r="B6520" t="s">
        <v>13408</v>
      </c>
      <c r="C6520" t="s">
        <v>18096</v>
      </c>
      <c r="D6520" t="s">
        <v>18099</v>
      </c>
      <c r="E6520" t="s">
        <v>13410</v>
      </c>
      <c r="F6520" t="s">
        <v>6252</v>
      </c>
      <c r="G6520" t="s">
        <v>18100</v>
      </c>
      <c r="H6520">
        <v>0</v>
      </c>
      <c r="I6520">
        <v>0</v>
      </c>
      <c r="J6520">
        <v>0</v>
      </c>
      <c r="K6520">
        <v>0</v>
      </c>
      <c r="L6520">
        <v>0</v>
      </c>
      <c r="M6520">
        <v>0</v>
      </c>
    </row>
    <row r="6521" spans="1:13" x14ac:dyDescent="0.2">
      <c r="A6521">
        <v>6781181</v>
      </c>
      <c r="B6521" t="s">
        <v>13408</v>
      </c>
      <c r="C6521" t="s">
        <v>18096</v>
      </c>
      <c r="D6521" t="s">
        <v>18101</v>
      </c>
      <c r="E6521" t="s">
        <v>13410</v>
      </c>
      <c r="F6521" t="s">
        <v>6252</v>
      </c>
      <c r="G6521" t="s">
        <v>18102</v>
      </c>
      <c r="H6521">
        <v>0</v>
      </c>
      <c r="I6521">
        <v>0</v>
      </c>
      <c r="J6521">
        <v>0</v>
      </c>
      <c r="K6521">
        <v>0</v>
      </c>
      <c r="L6521">
        <v>0</v>
      </c>
      <c r="M6521">
        <v>0</v>
      </c>
    </row>
    <row r="6522" spans="1:13" x14ac:dyDescent="0.2">
      <c r="A6522">
        <v>6781182</v>
      </c>
      <c r="B6522" t="s">
        <v>13408</v>
      </c>
      <c r="C6522" t="s">
        <v>18096</v>
      </c>
      <c r="D6522" t="s">
        <v>18103</v>
      </c>
      <c r="E6522" t="s">
        <v>13410</v>
      </c>
      <c r="F6522" t="s">
        <v>6252</v>
      </c>
      <c r="G6522" t="s">
        <v>18104</v>
      </c>
      <c r="H6522">
        <v>0</v>
      </c>
      <c r="I6522">
        <v>0</v>
      </c>
      <c r="J6522">
        <v>0</v>
      </c>
      <c r="K6522">
        <v>0</v>
      </c>
      <c r="L6522">
        <v>0</v>
      </c>
      <c r="M6522">
        <v>0</v>
      </c>
    </row>
    <row r="6523" spans="1:13" x14ac:dyDescent="0.2">
      <c r="A6523">
        <v>6781183</v>
      </c>
      <c r="B6523" t="s">
        <v>13408</v>
      </c>
      <c r="C6523" t="s">
        <v>18096</v>
      </c>
      <c r="D6523" t="s">
        <v>18105</v>
      </c>
      <c r="E6523" t="s">
        <v>13410</v>
      </c>
      <c r="F6523" t="s">
        <v>6252</v>
      </c>
      <c r="G6523" t="s">
        <v>18106</v>
      </c>
      <c r="H6523">
        <v>0</v>
      </c>
      <c r="I6523">
        <v>0</v>
      </c>
      <c r="J6523">
        <v>0</v>
      </c>
      <c r="K6523">
        <v>0</v>
      </c>
      <c r="L6523">
        <v>0</v>
      </c>
      <c r="M6523">
        <v>0</v>
      </c>
    </row>
    <row r="6524" spans="1:13" x14ac:dyDescent="0.2">
      <c r="A6524">
        <v>6781184</v>
      </c>
      <c r="B6524" t="s">
        <v>13408</v>
      </c>
      <c r="C6524" t="s">
        <v>18096</v>
      </c>
      <c r="D6524" t="s">
        <v>18107</v>
      </c>
      <c r="E6524" t="s">
        <v>13410</v>
      </c>
      <c r="F6524" t="s">
        <v>6252</v>
      </c>
      <c r="G6524" t="s">
        <v>18108</v>
      </c>
      <c r="H6524">
        <v>0</v>
      </c>
      <c r="I6524">
        <v>0</v>
      </c>
      <c r="J6524">
        <v>0</v>
      </c>
      <c r="K6524">
        <v>0</v>
      </c>
      <c r="L6524">
        <v>0</v>
      </c>
      <c r="M6524">
        <v>0</v>
      </c>
    </row>
    <row r="6525" spans="1:13" x14ac:dyDescent="0.2">
      <c r="A6525">
        <v>6780252</v>
      </c>
      <c r="B6525" t="s">
        <v>13408</v>
      </c>
      <c r="C6525" t="s">
        <v>18096</v>
      </c>
      <c r="D6525" t="s">
        <v>18109</v>
      </c>
      <c r="E6525" t="s">
        <v>13410</v>
      </c>
      <c r="F6525" t="s">
        <v>6252</v>
      </c>
      <c r="G6525" t="s">
        <v>18110</v>
      </c>
      <c r="H6525">
        <v>0</v>
      </c>
      <c r="I6525">
        <v>0</v>
      </c>
      <c r="J6525">
        <v>0</v>
      </c>
      <c r="K6525">
        <v>0</v>
      </c>
      <c r="L6525">
        <v>0</v>
      </c>
      <c r="M6525">
        <v>0</v>
      </c>
    </row>
    <row r="6526" spans="1:13" x14ac:dyDescent="0.2">
      <c r="A6526">
        <v>6780229</v>
      </c>
      <c r="B6526" t="s">
        <v>13408</v>
      </c>
      <c r="C6526" t="s">
        <v>18096</v>
      </c>
      <c r="D6526" t="s">
        <v>12290</v>
      </c>
      <c r="E6526" t="s">
        <v>13410</v>
      </c>
      <c r="F6526" t="s">
        <v>6252</v>
      </c>
      <c r="G6526" t="s">
        <v>12291</v>
      </c>
      <c r="H6526">
        <v>0</v>
      </c>
      <c r="I6526">
        <v>0</v>
      </c>
      <c r="J6526">
        <v>0</v>
      </c>
      <c r="K6526">
        <v>0</v>
      </c>
      <c r="L6526">
        <v>0</v>
      </c>
      <c r="M6526">
        <v>0</v>
      </c>
    </row>
    <row r="6527" spans="1:13" x14ac:dyDescent="0.2">
      <c r="A6527">
        <v>6780205</v>
      </c>
      <c r="B6527" t="s">
        <v>13408</v>
      </c>
      <c r="C6527" t="s">
        <v>18096</v>
      </c>
      <c r="D6527" t="s">
        <v>8957</v>
      </c>
      <c r="E6527" t="s">
        <v>13410</v>
      </c>
      <c r="F6527" t="s">
        <v>6252</v>
      </c>
      <c r="G6527" t="s">
        <v>8958</v>
      </c>
      <c r="H6527">
        <v>0</v>
      </c>
      <c r="I6527">
        <v>0</v>
      </c>
      <c r="J6527">
        <v>0</v>
      </c>
      <c r="K6527">
        <v>0</v>
      </c>
      <c r="L6527">
        <v>0</v>
      </c>
      <c r="M6527">
        <v>0</v>
      </c>
    </row>
    <row r="6528" spans="1:13" x14ac:dyDescent="0.2">
      <c r="A6528">
        <v>6780221</v>
      </c>
      <c r="B6528" t="s">
        <v>13408</v>
      </c>
      <c r="C6528" t="s">
        <v>18096</v>
      </c>
      <c r="D6528" t="s">
        <v>18111</v>
      </c>
      <c r="E6528" t="s">
        <v>13410</v>
      </c>
      <c r="F6528" t="s">
        <v>6252</v>
      </c>
      <c r="G6528" t="s">
        <v>18112</v>
      </c>
      <c r="H6528">
        <v>0</v>
      </c>
      <c r="I6528">
        <v>0</v>
      </c>
      <c r="J6528">
        <v>0</v>
      </c>
      <c r="K6528">
        <v>0</v>
      </c>
      <c r="L6528">
        <v>0</v>
      </c>
      <c r="M6528">
        <v>0</v>
      </c>
    </row>
    <row r="6529" spans="1:13" x14ac:dyDescent="0.2">
      <c r="A6529">
        <v>6780254</v>
      </c>
      <c r="B6529" t="s">
        <v>13408</v>
      </c>
      <c r="C6529" t="s">
        <v>18096</v>
      </c>
      <c r="D6529" t="s">
        <v>18113</v>
      </c>
      <c r="E6529" t="s">
        <v>13410</v>
      </c>
      <c r="F6529" t="s">
        <v>6252</v>
      </c>
      <c r="G6529" t="s">
        <v>18114</v>
      </c>
      <c r="H6529">
        <v>0</v>
      </c>
      <c r="I6529">
        <v>0</v>
      </c>
      <c r="J6529">
        <v>0</v>
      </c>
      <c r="K6529">
        <v>0</v>
      </c>
      <c r="L6529">
        <v>0</v>
      </c>
      <c r="M6529">
        <v>0</v>
      </c>
    </row>
    <row r="6530" spans="1:13" x14ac:dyDescent="0.2">
      <c r="A6530">
        <v>6780225</v>
      </c>
      <c r="B6530" t="s">
        <v>13408</v>
      </c>
      <c r="C6530" t="s">
        <v>18096</v>
      </c>
      <c r="D6530" t="s">
        <v>18115</v>
      </c>
      <c r="E6530" t="s">
        <v>13410</v>
      </c>
      <c r="F6530" t="s">
        <v>6252</v>
      </c>
      <c r="G6530" t="s">
        <v>18116</v>
      </c>
      <c r="H6530">
        <v>0</v>
      </c>
      <c r="I6530">
        <v>0</v>
      </c>
      <c r="J6530">
        <v>0</v>
      </c>
      <c r="K6530">
        <v>0</v>
      </c>
      <c r="L6530">
        <v>0</v>
      </c>
      <c r="M6530">
        <v>0</v>
      </c>
    </row>
    <row r="6531" spans="1:13" x14ac:dyDescent="0.2">
      <c r="A6531">
        <v>6780249</v>
      </c>
      <c r="B6531" t="s">
        <v>13408</v>
      </c>
      <c r="C6531" t="s">
        <v>18096</v>
      </c>
      <c r="D6531" t="s">
        <v>18117</v>
      </c>
      <c r="E6531" t="s">
        <v>13410</v>
      </c>
      <c r="F6531" t="s">
        <v>6252</v>
      </c>
      <c r="G6531" t="s">
        <v>18118</v>
      </c>
      <c r="H6531">
        <v>0</v>
      </c>
      <c r="I6531">
        <v>0</v>
      </c>
      <c r="J6531">
        <v>0</v>
      </c>
      <c r="K6531">
        <v>0</v>
      </c>
      <c r="L6531">
        <v>0</v>
      </c>
      <c r="M6531">
        <v>0</v>
      </c>
    </row>
    <row r="6532" spans="1:13" x14ac:dyDescent="0.2">
      <c r="A6532">
        <v>6780235</v>
      </c>
      <c r="B6532" t="s">
        <v>13408</v>
      </c>
      <c r="C6532" t="s">
        <v>18096</v>
      </c>
      <c r="D6532" t="s">
        <v>18119</v>
      </c>
      <c r="E6532" t="s">
        <v>13410</v>
      </c>
      <c r="F6532" t="s">
        <v>6252</v>
      </c>
      <c r="G6532" t="s">
        <v>18120</v>
      </c>
      <c r="H6532">
        <v>0</v>
      </c>
      <c r="I6532">
        <v>0</v>
      </c>
      <c r="J6532">
        <v>0</v>
      </c>
      <c r="K6532">
        <v>0</v>
      </c>
      <c r="L6532">
        <v>0</v>
      </c>
      <c r="M6532">
        <v>0</v>
      </c>
    </row>
    <row r="6533" spans="1:13" x14ac:dyDescent="0.2">
      <c r="A6533">
        <v>6780236</v>
      </c>
      <c r="B6533" t="s">
        <v>13408</v>
      </c>
      <c r="C6533" t="s">
        <v>18096</v>
      </c>
      <c r="D6533" t="s">
        <v>18121</v>
      </c>
      <c r="E6533" t="s">
        <v>13410</v>
      </c>
      <c r="F6533" t="s">
        <v>6252</v>
      </c>
      <c r="G6533" t="s">
        <v>18122</v>
      </c>
      <c r="H6533">
        <v>0</v>
      </c>
      <c r="I6533">
        <v>0</v>
      </c>
      <c r="J6533">
        <v>0</v>
      </c>
      <c r="K6533">
        <v>0</v>
      </c>
      <c r="L6533">
        <v>0</v>
      </c>
      <c r="M6533">
        <v>0</v>
      </c>
    </row>
    <row r="6534" spans="1:13" x14ac:dyDescent="0.2">
      <c r="A6534">
        <v>6780237</v>
      </c>
      <c r="B6534" t="s">
        <v>13408</v>
      </c>
      <c r="C6534" t="s">
        <v>18096</v>
      </c>
      <c r="D6534" t="s">
        <v>18123</v>
      </c>
      <c r="E6534" t="s">
        <v>13410</v>
      </c>
      <c r="F6534" t="s">
        <v>6252</v>
      </c>
      <c r="G6534" t="s">
        <v>18124</v>
      </c>
      <c r="H6534">
        <v>0</v>
      </c>
      <c r="I6534">
        <v>0</v>
      </c>
      <c r="J6534">
        <v>0</v>
      </c>
      <c r="K6534">
        <v>0</v>
      </c>
      <c r="L6534">
        <v>0</v>
      </c>
      <c r="M6534">
        <v>0</v>
      </c>
    </row>
    <row r="6535" spans="1:13" x14ac:dyDescent="0.2">
      <c r="A6535">
        <v>6780239</v>
      </c>
      <c r="B6535" t="s">
        <v>13408</v>
      </c>
      <c r="C6535" t="s">
        <v>18096</v>
      </c>
      <c r="D6535" t="s">
        <v>18125</v>
      </c>
      <c r="E6535" t="s">
        <v>13410</v>
      </c>
      <c r="F6535" t="s">
        <v>6252</v>
      </c>
      <c r="G6535" t="s">
        <v>18126</v>
      </c>
      <c r="H6535">
        <v>0</v>
      </c>
      <c r="I6535">
        <v>0</v>
      </c>
      <c r="J6535">
        <v>0</v>
      </c>
      <c r="K6535">
        <v>0</v>
      </c>
      <c r="L6535">
        <v>0</v>
      </c>
      <c r="M6535">
        <v>0</v>
      </c>
    </row>
    <row r="6536" spans="1:13" x14ac:dyDescent="0.2">
      <c r="A6536">
        <v>6780233</v>
      </c>
      <c r="B6536" t="s">
        <v>13408</v>
      </c>
      <c r="C6536" t="s">
        <v>18096</v>
      </c>
      <c r="D6536" t="s">
        <v>18127</v>
      </c>
      <c r="E6536" t="s">
        <v>13410</v>
      </c>
      <c r="F6536" t="s">
        <v>6252</v>
      </c>
      <c r="G6536" t="s">
        <v>18128</v>
      </c>
      <c r="H6536">
        <v>0</v>
      </c>
      <c r="I6536">
        <v>0</v>
      </c>
      <c r="J6536">
        <v>1</v>
      </c>
      <c r="K6536">
        <v>0</v>
      </c>
      <c r="L6536">
        <v>0</v>
      </c>
      <c r="M6536">
        <v>0</v>
      </c>
    </row>
    <row r="6537" spans="1:13" x14ac:dyDescent="0.2">
      <c r="A6537">
        <v>6780234</v>
      </c>
      <c r="B6537" t="s">
        <v>13408</v>
      </c>
      <c r="C6537" t="s">
        <v>18096</v>
      </c>
      <c r="D6537" t="s">
        <v>18129</v>
      </c>
      <c r="E6537" t="s">
        <v>13410</v>
      </c>
      <c r="F6537" t="s">
        <v>6252</v>
      </c>
      <c r="G6537" t="s">
        <v>18130</v>
      </c>
      <c r="H6537">
        <v>0</v>
      </c>
      <c r="I6537">
        <v>0</v>
      </c>
      <c r="J6537">
        <v>0</v>
      </c>
      <c r="K6537">
        <v>0</v>
      </c>
      <c r="L6537">
        <v>0</v>
      </c>
      <c r="M6537">
        <v>0</v>
      </c>
    </row>
    <row r="6538" spans="1:13" x14ac:dyDescent="0.2">
      <c r="A6538">
        <v>6780175</v>
      </c>
      <c r="B6538" t="s">
        <v>13408</v>
      </c>
      <c r="C6538" t="s">
        <v>18096</v>
      </c>
      <c r="D6538" t="s">
        <v>18131</v>
      </c>
      <c r="E6538" t="s">
        <v>13410</v>
      </c>
      <c r="F6538" t="s">
        <v>6252</v>
      </c>
      <c r="G6538" t="s">
        <v>18132</v>
      </c>
      <c r="H6538">
        <v>0</v>
      </c>
      <c r="I6538">
        <v>0</v>
      </c>
      <c r="J6538">
        <v>0</v>
      </c>
      <c r="K6538">
        <v>0</v>
      </c>
      <c r="L6538">
        <v>0</v>
      </c>
      <c r="M6538">
        <v>0</v>
      </c>
    </row>
    <row r="6539" spans="1:13" x14ac:dyDescent="0.2">
      <c r="A6539">
        <v>6780165</v>
      </c>
      <c r="B6539" t="s">
        <v>13408</v>
      </c>
      <c r="C6539" t="s">
        <v>18096</v>
      </c>
      <c r="D6539" t="s">
        <v>18133</v>
      </c>
      <c r="E6539" t="s">
        <v>13410</v>
      </c>
      <c r="F6539" t="s">
        <v>6252</v>
      </c>
      <c r="G6539" t="s">
        <v>18134</v>
      </c>
      <c r="H6539">
        <v>0</v>
      </c>
      <c r="I6539">
        <v>0</v>
      </c>
      <c r="J6539">
        <v>0</v>
      </c>
      <c r="K6539">
        <v>0</v>
      </c>
      <c r="L6539">
        <v>0</v>
      </c>
      <c r="M6539">
        <v>0</v>
      </c>
    </row>
    <row r="6540" spans="1:13" x14ac:dyDescent="0.2">
      <c r="A6540">
        <v>6780253</v>
      </c>
      <c r="B6540" t="s">
        <v>13408</v>
      </c>
      <c r="C6540" t="s">
        <v>18096</v>
      </c>
      <c r="D6540" t="s">
        <v>18135</v>
      </c>
      <c r="E6540" t="s">
        <v>13410</v>
      </c>
      <c r="F6540" t="s">
        <v>6252</v>
      </c>
      <c r="G6540" t="s">
        <v>18136</v>
      </c>
      <c r="H6540">
        <v>0</v>
      </c>
      <c r="I6540">
        <v>0</v>
      </c>
      <c r="J6540">
        <v>0</v>
      </c>
      <c r="K6540">
        <v>0</v>
      </c>
      <c r="L6540">
        <v>0</v>
      </c>
      <c r="M6540">
        <v>0</v>
      </c>
    </row>
    <row r="6541" spans="1:13" x14ac:dyDescent="0.2">
      <c r="A6541">
        <v>6780259</v>
      </c>
      <c r="B6541" t="s">
        <v>13408</v>
      </c>
      <c r="C6541" t="s">
        <v>18096</v>
      </c>
      <c r="D6541" t="s">
        <v>7545</v>
      </c>
      <c r="E6541" t="s">
        <v>13410</v>
      </c>
      <c r="F6541" t="s">
        <v>6252</v>
      </c>
      <c r="G6541" t="s">
        <v>7546</v>
      </c>
      <c r="H6541">
        <v>0</v>
      </c>
      <c r="I6541">
        <v>0</v>
      </c>
      <c r="J6541">
        <v>0</v>
      </c>
      <c r="K6541">
        <v>0</v>
      </c>
      <c r="L6541">
        <v>0</v>
      </c>
      <c r="M6541">
        <v>0</v>
      </c>
    </row>
    <row r="6542" spans="1:13" x14ac:dyDescent="0.2">
      <c r="A6542">
        <v>6780223</v>
      </c>
      <c r="B6542" t="s">
        <v>13408</v>
      </c>
      <c r="C6542" t="s">
        <v>18096</v>
      </c>
      <c r="D6542" t="s">
        <v>18137</v>
      </c>
      <c r="E6542" t="s">
        <v>13410</v>
      </c>
      <c r="F6542" t="s">
        <v>6252</v>
      </c>
      <c r="G6542" t="s">
        <v>18138</v>
      </c>
      <c r="H6542">
        <v>0</v>
      </c>
      <c r="I6542">
        <v>0</v>
      </c>
      <c r="J6542">
        <v>0</v>
      </c>
      <c r="K6542">
        <v>0</v>
      </c>
      <c r="L6542">
        <v>0</v>
      </c>
      <c r="M6542">
        <v>0</v>
      </c>
    </row>
    <row r="6543" spans="1:13" x14ac:dyDescent="0.2">
      <c r="A6543">
        <v>6780171</v>
      </c>
      <c r="B6543" t="s">
        <v>13408</v>
      </c>
      <c r="C6543" t="s">
        <v>18096</v>
      </c>
      <c r="D6543" t="s">
        <v>18139</v>
      </c>
      <c r="E6543" t="s">
        <v>13410</v>
      </c>
      <c r="F6543" t="s">
        <v>6252</v>
      </c>
      <c r="G6543" t="s">
        <v>18140</v>
      </c>
      <c r="H6543">
        <v>0</v>
      </c>
      <c r="I6543">
        <v>0</v>
      </c>
      <c r="J6543">
        <v>0</v>
      </c>
      <c r="K6543">
        <v>0</v>
      </c>
      <c r="L6543">
        <v>0</v>
      </c>
      <c r="M6543">
        <v>0</v>
      </c>
    </row>
    <row r="6544" spans="1:13" x14ac:dyDescent="0.2">
      <c r="A6544">
        <v>6780204</v>
      </c>
      <c r="B6544" t="s">
        <v>13408</v>
      </c>
      <c r="C6544" t="s">
        <v>18096</v>
      </c>
      <c r="D6544" t="s">
        <v>9438</v>
      </c>
      <c r="E6544" t="s">
        <v>13410</v>
      </c>
      <c r="F6544" t="s">
        <v>6252</v>
      </c>
      <c r="G6544" t="s">
        <v>9439</v>
      </c>
      <c r="H6544">
        <v>0</v>
      </c>
      <c r="I6544">
        <v>0</v>
      </c>
      <c r="J6544">
        <v>0</v>
      </c>
      <c r="K6544">
        <v>0</v>
      </c>
      <c r="L6544">
        <v>0</v>
      </c>
      <c r="M6544">
        <v>0</v>
      </c>
    </row>
    <row r="6545" spans="1:13" x14ac:dyDescent="0.2">
      <c r="A6545">
        <v>6780258</v>
      </c>
      <c r="B6545" t="s">
        <v>13408</v>
      </c>
      <c r="C6545" t="s">
        <v>18096</v>
      </c>
      <c r="D6545" t="s">
        <v>18141</v>
      </c>
      <c r="E6545" t="s">
        <v>13410</v>
      </c>
      <c r="F6545" t="s">
        <v>6252</v>
      </c>
      <c r="G6545" t="s">
        <v>18142</v>
      </c>
      <c r="H6545">
        <v>0</v>
      </c>
      <c r="I6545">
        <v>0</v>
      </c>
      <c r="J6545">
        <v>0</v>
      </c>
      <c r="K6545">
        <v>0</v>
      </c>
      <c r="L6545">
        <v>0</v>
      </c>
      <c r="M6545">
        <v>0</v>
      </c>
    </row>
    <row r="6546" spans="1:13" x14ac:dyDescent="0.2">
      <c r="A6546">
        <v>6780172</v>
      </c>
      <c r="B6546" t="s">
        <v>13408</v>
      </c>
      <c r="C6546" t="s">
        <v>18096</v>
      </c>
      <c r="D6546" t="s">
        <v>18143</v>
      </c>
      <c r="E6546" t="s">
        <v>13410</v>
      </c>
      <c r="F6546" t="s">
        <v>6252</v>
      </c>
      <c r="G6546" t="s">
        <v>18144</v>
      </c>
      <c r="H6546">
        <v>0</v>
      </c>
      <c r="I6546">
        <v>0</v>
      </c>
      <c r="J6546">
        <v>0</v>
      </c>
      <c r="K6546">
        <v>0</v>
      </c>
      <c r="L6546">
        <v>0</v>
      </c>
      <c r="M6546">
        <v>0</v>
      </c>
    </row>
    <row r="6547" spans="1:13" x14ac:dyDescent="0.2">
      <c r="A6547">
        <v>6780226</v>
      </c>
      <c r="B6547" t="s">
        <v>13408</v>
      </c>
      <c r="C6547" t="s">
        <v>18096</v>
      </c>
      <c r="D6547" t="s">
        <v>8365</v>
      </c>
      <c r="E6547" t="s">
        <v>13410</v>
      </c>
      <c r="F6547" t="s">
        <v>6252</v>
      </c>
      <c r="G6547" t="s">
        <v>18145</v>
      </c>
      <c r="H6547">
        <v>0</v>
      </c>
      <c r="I6547">
        <v>0</v>
      </c>
      <c r="J6547">
        <v>0</v>
      </c>
      <c r="K6547">
        <v>0</v>
      </c>
      <c r="L6547">
        <v>0</v>
      </c>
      <c r="M6547">
        <v>0</v>
      </c>
    </row>
    <row r="6548" spans="1:13" x14ac:dyDescent="0.2">
      <c r="A6548">
        <v>6780201</v>
      </c>
      <c r="B6548" t="s">
        <v>13408</v>
      </c>
      <c r="C6548" t="s">
        <v>18096</v>
      </c>
      <c r="D6548" t="s">
        <v>16909</v>
      </c>
      <c r="E6548" t="s">
        <v>13410</v>
      </c>
      <c r="F6548" t="s">
        <v>6252</v>
      </c>
      <c r="G6548" t="s">
        <v>16910</v>
      </c>
      <c r="H6548">
        <v>0</v>
      </c>
      <c r="I6548">
        <v>0</v>
      </c>
      <c r="J6548">
        <v>0</v>
      </c>
      <c r="K6548">
        <v>0</v>
      </c>
      <c r="L6548">
        <v>0</v>
      </c>
      <c r="M6548">
        <v>0</v>
      </c>
    </row>
    <row r="6549" spans="1:13" x14ac:dyDescent="0.2">
      <c r="A6549">
        <v>6780212</v>
      </c>
      <c r="B6549" t="s">
        <v>13408</v>
      </c>
      <c r="C6549" t="s">
        <v>18096</v>
      </c>
      <c r="D6549" t="s">
        <v>9622</v>
      </c>
      <c r="E6549" t="s">
        <v>13410</v>
      </c>
      <c r="F6549" t="s">
        <v>6252</v>
      </c>
      <c r="G6549" t="s">
        <v>9623</v>
      </c>
      <c r="H6549">
        <v>0</v>
      </c>
      <c r="I6549">
        <v>0</v>
      </c>
      <c r="J6549">
        <v>0</v>
      </c>
      <c r="K6549">
        <v>0</v>
      </c>
      <c r="L6549">
        <v>0</v>
      </c>
      <c r="M6549">
        <v>0</v>
      </c>
    </row>
    <row r="6550" spans="1:13" x14ac:dyDescent="0.2">
      <c r="A6550">
        <v>6780244</v>
      </c>
      <c r="B6550" t="s">
        <v>13408</v>
      </c>
      <c r="C6550" t="s">
        <v>18096</v>
      </c>
      <c r="D6550" t="s">
        <v>9814</v>
      </c>
      <c r="E6550" t="s">
        <v>13410</v>
      </c>
      <c r="F6550" t="s">
        <v>6252</v>
      </c>
      <c r="G6550" t="s">
        <v>9815</v>
      </c>
      <c r="H6550">
        <v>0</v>
      </c>
      <c r="I6550">
        <v>0</v>
      </c>
      <c r="J6550">
        <v>0</v>
      </c>
      <c r="K6550">
        <v>0</v>
      </c>
      <c r="L6550">
        <v>0</v>
      </c>
      <c r="M6550">
        <v>0</v>
      </c>
    </row>
    <row r="6551" spans="1:13" x14ac:dyDescent="0.2">
      <c r="A6551">
        <v>6780216</v>
      </c>
      <c r="B6551" t="s">
        <v>13408</v>
      </c>
      <c r="C6551" t="s">
        <v>18096</v>
      </c>
      <c r="D6551" t="s">
        <v>18146</v>
      </c>
      <c r="E6551" t="s">
        <v>13410</v>
      </c>
      <c r="F6551" t="s">
        <v>6252</v>
      </c>
      <c r="G6551" t="s">
        <v>18147</v>
      </c>
      <c r="H6551">
        <v>0</v>
      </c>
      <c r="I6551">
        <v>0</v>
      </c>
      <c r="J6551">
        <v>0</v>
      </c>
      <c r="K6551">
        <v>0</v>
      </c>
      <c r="L6551">
        <v>0</v>
      </c>
      <c r="M6551">
        <v>0</v>
      </c>
    </row>
    <row r="6552" spans="1:13" x14ac:dyDescent="0.2">
      <c r="A6552">
        <v>6780255</v>
      </c>
      <c r="B6552" t="s">
        <v>13408</v>
      </c>
      <c r="C6552" t="s">
        <v>18096</v>
      </c>
      <c r="D6552" t="s">
        <v>18148</v>
      </c>
      <c r="E6552" t="s">
        <v>13410</v>
      </c>
      <c r="F6552" t="s">
        <v>6252</v>
      </c>
      <c r="G6552" t="s">
        <v>18149</v>
      </c>
      <c r="H6552">
        <v>0</v>
      </c>
      <c r="I6552">
        <v>0</v>
      </c>
      <c r="J6552">
        <v>0</v>
      </c>
      <c r="K6552">
        <v>0</v>
      </c>
      <c r="L6552">
        <v>0</v>
      </c>
      <c r="M6552">
        <v>0</v>
      </c>
    </row>
    <row r="6553" spans="1:13" x14ac:dyDescent="0.2">
      <c r="A6553">
        <v>6780162</v>
      </c>
      <c r="B6553" t="s">
        <v>13408</v>
      </c>
      <c r="C6553" t="s">
        <v>18096</v>
      </c>
      <c r="D6553" t="s">
        <v>18150</v>
      </c>
      <c r="E6553" t="s">
        <v>13410</v>
      </c>
      <c r="F6553" t="s">
        <v>6252</v>
      </c>
      <c r="G6553" t="s">
        <v>18151</v>
      </c>
      <c r="H6553">
        <v>0</v>
      </c>
      <c r="I6553">
        <v>0</v>
      </c>
      <c r="J6553">
        <v>0</v>
      </c>
      <c r="K6553">
        <v>0</v>
      </c>
      <c r="L6553">
        <v>0</v>
      </c>
      <c r="M6553">
        <v>0</v>
      </c>
    </row>
    <row r="6554" spans="1:13" x14ac:dyDescent="0.2">
      <c r="A6554">
        <v>6780241</v>
      </c>
      <c r="B6554" t="s">
        <v>13408</v>
      </c>
      <c r="C6554" t="s">
        <v>18096</v>
      </c>
      <c r="D6554" t="s">
        <v>18152</v>
      </c>
      <c r="E6554" t="s">
        <v>13410</v>
      </c>
      <c r="F6554" t="s">
        <v>6252</v>
      </c>
      <c r="G6554" t="s">
        <v>18153</v>
      </c>
      <c r="H6554">
        <v>0</v>
      </c>
      <c r="I6554">
        <v>0</v>
      </c>
      <c r="J6554">
        <v>0</v>
      </c>
      <c r="K6554">
        <v>0</v>
      </c>
      <c r="L6554">
        <v>0</v>
      </c>
      <c r="M6554">
        <v>0</v>
      </c>
    </row>
    <row r="6555" spans="1:13" x14ac:dyDescent="0.2">
      <c r="A6555">
        <v>6780163</v>
      </c>
      <c r="B6555" t="s">
        <v>13408</v>
      </c>
      <c r="C6555" t="s">
        <v>18096</v>
      </c>
      <c r="D6555" t="s">
        <v>8767</v>
      </c>
      <c r="E6555" t="s">
        <v>13410</v>
      </c>
      <c r="F6555" t="s">
        <v>6252</v>
      </c>
      <c r="G6555" t="s">
        <v>18154</v>
      </c>
      <c r="H6555">
        <v>0</v>
      </c>
      <c r="I6555">
        <v>0</v>
      </c>
      <c r="J6555">
        <v>0</v>
      </c>
      <c r="K6555">
        <v>0</v>
      </c>
      <c r="L6555">
        <v>0</v>
      </c>
      <c r="M6555">
        <v>0</v>
      </c>
    </row>
    <row r="6556" spans="1:13" x14ac:dyDescent="0.2">
      <c r="A6556">
        <v>6780256</v>
      </c>
      <c r="B6556" t="s">
        <v>13408</v>
      </c>
      <c r="C6556" t="s">
        <v>18096</v>
      </c>
      <c r="D6556" t="s">
        <v>18155</v>
      </c>
      <c r="E6556" t="s">
        <v>13410</v>
      </c>
      <c r="F6556" t="s">
        <v>6252</v>
      </c>
      <c r="G6556" t="s">
        <v>18156</v>
      </c>
      <c r="H6556">
        <v>0</v>
      </c>
      <c r="I6556">
        <v>0</v>
      </c>
      <c r="J6556">
        <v>0</v>
      </c>
      <c r="K6556">
        <v>0</v>
      </c>
      <c r="L6556">
        <v>0</v>
      </c>
      <c r="M6556">
        <v>0</v>
      </c>
    </row>
    <row r="6557" spans="1:13" x14ac:dyDescent="0.2">
      <c r="A6557">
        <v>6780227</v>
      </c>
      <c r="B6557" t="s">
        <v>13408</v>
      </c>
      <c r="C6557" t="s">
        <v>18096</v>
      </c>
      <c r="D6557" t="s">
        <v>15958</v>
      </c>
      <c r="E6557" t="s">
        <v>13410</v>
      </c>
      <c r="F6557" t="s">
        <v>6252</v>
      </c>
      <c r="G6557" t="s">
        <v>15959</v>
      </c>
      <c r="H6557">
        <v>0</v>
      </c>
      <c r="I6557">
        <v>0</v>
      </c>
      <c r="J6557">
        <v>0</v>
      </c>
      <c r="K6557">
        <v>0</v>
      </c>
      <c r="L6557">
        <v>0</v>
      </c>
      <c r="M6557">
        <v>0</v>
      </c>
    </row>
    <row r="6558" spans="1:13" x14ac:dyDescent="0.2">
      <c r="A6558">
        <v>6780232</v>
      </c>
      <c r="B6558" t="s">
        <v>13408</v>
      </c>
      <c r="C6558" t="s">
        <v>18096</v>
      </c>
      <c r="D6558" t="s">
        <v>18157</v>
      </c>
      <c r="E6558" t="s">
        <v>13410</v>
      </c>
      <c r="F6558" t="s">
        <v>6252</v>
      </c>
      <c r="G6558" t="s">
        <v>18158</v>
      </c>
      <c r="H6558">
        <v>0</v>
      </c>
      <c r="I6558">
        <v>0</v>
      </c>
      <c r="J6558">
        <v>0</v>
      </c>
      <c r="K6558">
        <v>0</v>
      </c>
      <c r="L6558">
        <v>0</v>
      </c>
      <c r="M6558">
        <v>0</v>
      </c>
    </row>
    <row r="6559" spans="1:13" x14ac:dyDescent="0.2">
      <c r="A6559">
        <v>6780161</v>
      </c>
      <c r="B6559" t="s">
        <v>13408</v>
      </c>
      <c r="C6559" t="s">
        <v>18096</v>
      </c>
      <c r="D6559" t="s">
        <v>18159</v>
      </c>
      <c r="E6559" t="s">
        <v>13410</v>
      </c>
      <c r="F6559" t="s">
        <v>6252</v>
      </c>
      <c r="G6559" t="s">
        <v>18160</v>
      </c>
      <c r="H6559">
        <v>0</v>
      </c>
      <c r="I6559">
        <v>0</v>
      </c>
      <c r="J6559">
        <v>0</v>
      </c>
      <c r="K6559">
        <v>0</v>
      </c>
      <c r="L6559">
        <v>0</v>
      </c>
      <c r="M6559">
        <v>0</v>
      </c>
    </row>
    <row r="6560" spans="1:13" x14ac:dyDescent="0.2">
      <c r="A6560">
        <v>6780242</v>
      </c>
      <c r="B6560" t="s">
        <v>13408</v>
      </c>
      <c r="C6560" t="s">
        <v>18096</v>
      </c>
      <c r="D6560" t="s">
        <v>6978</v>
      </c>
      <c r="E6560" t="s">
        <v>13410</v>
      </c>
      <c r="F6560" t="s">
        <v>6252</v>
      </c>
      <c r="G6560" t="s">
        <v>6979</v>
      </c>
      <c r="H6560">
        <v>0</v>
      </c>
      <c r="I6560">
        <v>0</v>
      </c>
      <c r="J6560">
        <v>0</v>
      </c>
      <c r="K6560">
        <v>0</v>
      </c>
      <c r="L6560">
        <v>0</v>
      </c>
      <c r="M6560">
        <v>0</v>
      </c>
    </row>
    <row r="6561" spans="1:13" x14ac:dyDescent="0.2">
      <c r="A6561">
        <v>6780211</v>
      </c>
      <c r="B6561" t="s">
        <v>13408</v>
      </c>
      <c r="C6561" t="s">
        <v>18096</v>
      </c>
      <c r="D6561" t="s">
        <v>16996</v>
      </c>
      <c r="E6561" t="s">
        <v>13410</v>
      </c>
      <c r="F6561" t="s">
        <v>6252</v>
      </c>
      <c r="G6561" t="s">
        <v>16997</v>
      </c>
      <c r="H6561">
        <v>0</v>
      </c>
      <c r="I6561">
        <v>0</v>
      </c>
      <c r="J6561">
        <v>0</v>
      </c>
      <c r="K6561">
        <v>0</v>
      </c>
      <c r="L6561">
        <v>0</v>
      </c>
      <c r="M6561">
        <v>0</v>
      </c>
    </row>
    <row r="6562" spans="1:13" x14ac:dyDescent="0.2">
      <c r="A6562">
        <v>6780251</v>
      </c>
      <c r="B6562" t="s">
        <v>13408</v>
      </c>
      <c r="C6562" t="s">
        <v>18096</v>
      </c>
      <c r="D6562" t="s">
        <v>18161</v>
      </c>
      <c r="E6562" t="s">
        <v>13410</v>
      </c>
      <c r="F6562" t="s">
        <v>6252</v>
      </c>
      <c r="G6562" t="s">
        <v>18162</v>
      </c>
      <c r="H6562">
        <v>1</v>
      </c>
      <c r="I6562">
        <v>0</v>
      </c>
      <c r="J6562">
        <v>0</v>
      </c>
      <c r="K6562">
        <v>0</v>
      </c>
      <c r="L6562">
        <v>0</v>
      </c>
      <c r="M6562">
        <v>0</v>
      </c>
    </row>
    <row r="6563" spans="1:13" x14ac:dyDescent="0.2">
      <c r="A6563">
        <v>6781186</v>
      </c>
      <c r="B6563" t="s">
        <v>13408</v>
      </c>
      <c r="C6563" t="s">
        <v>18096</v>
      </c>
      <c r="D6563" t="s">
        <v>18163</v>
      </c>
      <c r="E6563" t="s">
        <v>13410</v>
      </c>
      <c r="F6563" t="s">
        <v>6252</v>
      </c>
      <c r="G6563" t="s">
        <v>18164</v>
      </c>
      <c r="H6563">
        <v>1</v>
      </c>
      <c r="I6563">
        <v>0</v>
      </c>
      <c r="J6563">
        <v>0</v>
      </c>
      <c r="K6563">
        <v>0</v>
      </c>
      <c r="L6563">
        <v>0</v>
      </c>
      <c r="M6563">
        <v>0</v>
      </c>
    </row>
    <row r="6564" spans="1:13" x14ac:dyDescent="0.2">
      <c r="A6564">
        <v>6780207</v>
      </c>
      <c r="B6564" t="s">
        <v>13408</v>
      </c>
      <c r="C6564" t="s">
        <v>18096</v>
      </c>
      <c r="D6564" t="s">
        <v>18165</v>
      </c>
      <c r="E6564" t="s">
        <v>13410</v>
      </c>
      <c r="F6564" t="s">
        <v>6252</v>
      </c>
      <c r="G6564" t="s">
        <v>18166</v>
      </c>
      <c r="H6564">
        <v>0</v>
      </c>
      <c r="I6564">
        <v>0</v>
      </c>
      <c r="J6564">
        <v>0</v>
      </c>
      <c r="K6564">
        <v>0</v>
      </c>
      <c r="L6564">
        <v>0</v>
      </c>
      <c r="M6564">
        <v>0</v>
      </c>
    </row>
    <row r="6565" spans="1:13" x14ac:dyDescent="0.2">
      <c r="A6565">
        <v>6780208</v>
      </c>
      <c r="B6565" t="s">
        <v>13408</v>
      </c>
      <c r="C6565" t="s">
        <v>18096</v>
      </c>
      <c r="D6565" t="s">
        <v>18167</v>
      </c>
      <c r="E6565" t="s">
        <v>13410</v>
      </c>
      <c r="F6565" t="s">
        <v>6252</v>
      </c>
      <c r="G6565" t="s">
        <v>18168</v>
      </c>
      <c r="H6565">
        <v>0</v>
      </c>
      <c r="I6565">
        <v>0</v>
      </c>
      <c r="J6565">
        <v>0</v>
      </c>
      <c r="K6565">
        <v>0</v>
      </c>
      <c r="L6565">
        <v>0</v>
      </c>
      <c r="M6565">
        <v>0</v>
      </c>
    </row>
    <row r="6566" spans="1:13" x14ac:dyDescent="0.2">
      <c r="A6566">
        <v>6780238</v>
      </c>
      <c r="B6566" t="s">
        <v>13408</v>
      </c>
      <c r="C6566" t="s">
        <v>18096</v>
      </c>
      <c r="D6566" t="s">
        <v>18169</v>
      </c>
      <c r="E6566" t="s">
        <v>13410</v>
      </c>
      <c r="F6566" t="s">
        <v>6252</v>
      </c>
      <c r="G6566" t="s">
        <v>18170</v>
      </c>
      <c r="H6566">
        <v>0</v>
      </c>
      <c r="I6566">
        <v>0</v>
      </c>
      <c r="J6566">
        <v>0</v>
      </c>
      <c r="K6566">
        <v>0</v>
      </c>
      <c r="L6566">
        <v>0</v>
      </c>
      <c r="M6566">
        <v>0</v>
      </c>
    </row>
    <row r="6567" spans="1:13" x14ac:dyDescent="0.2">
      <c r="A6567">
        <v>6780173</v>
      </c>
      <c r="B6567" t="s">
        <v>13408</v>
      </c>
      <c r="C6567" t="s">
        <v>18096</v>
      </c>
      <c r="D6567" t="s">
        <v>18171</v>
      </c>
      <c r="E6567" t="s">
        <v>13410</v>
      </c>
      <c r="F6567" t="s">
        <v>6252</v>
      </c>
      <c r="G6567" t="s">
        <v>18172</v>
      </c>
      <c r="H6567">
        <v>0</v>
      </c>
      <c r="I6567">
        <v>0</v>
      </c>
      <c r="J6567">
        <v>0</v>
      </c>
      <c r="K6567">
        <v>0</v>
      </c>
      <c r="L6567">
        <v>0</v>
      </c>
      <c r="M6567">
        <v>0</v>
      </c>
    </row>
    <row r="6568" spans="1:13" x14ac:dyDescent="0.2">
      <c r="A6568">
        <v>6781185</v>
      </c>
      <c r="B6568" t="s">
        <v>13408</v>
      </c>
      <c r="C6568" t="s">
        <v>18096</v>
      </c>
      <c r="D6568" t="s">
        <v>18173</v>
      </c>
      <c r="E6568" t="s">
        <v>13410</v>
      </c>
      <c r="F6568" t="s">
        <v>6252</v>
      </c>
      <c r="G6568" t="s">
        <v>18174</v>
      </c>
      <c r="H6568">
        <v>0</v>
      </c>
      <c r="I6568">
        <v>0</v>
      </c>
      <c r="J6568">
        <v>0</v>
      </c>
      <c r="K6568">
        <v>0</v>
      </c>
      <c r="L6568">
        <v>0</v>
      </c>
      <c r="M6568">
        <v>0</v>
      </c>
    </row>
    <row r="6569" spans="1:13" x14ac:dyDescent="0.2">
      <c r="A6569">
        <v>6780222</v>
      </c>
      <c r="B6569" t="s">
        <v>13408</v>
      </c>
      <c r="C6569" t="s">
        <v>18096</v>
      </c>
      <c r="D6569" t="s">
        <v>16017</v>
      </c>
      <c r="E6569" t="s">
        <v>13410</v>
      </c>
      <c r="F6569" t="s">
        <v>6252</v>
      </c>
      <c r="G6569" t="s">
        <v>16018</v>
      </c>
      <c r="H6569">
        <v>0</v>
      </c>
      <c r="I6569">
        <v>0</v>
      </c>
      <c r="J6569">
        <v>0</v>
      </c>
      <c r="K6569">
        <v>0</v>
      </c>
      <c r="L6569">
        <v>0</v>
      </c>
      <c r="M6569">
        <v>0</v>
      </c>
    </row>
    <row r="6570" spans="1:13" x14ac:dyDescent="0.2">
      <c r="A6570">
        <v>6780257</v>
      </c>
      <c r="B6570" t="s">
        <v>13408</v>
      </c>
      <c r="C6570" t="s">
        <v>18096</v>
      </c>
      <c r="D6570" t="s">
        <v>18175</v>
      </c>
      <c r="E6570" t="s">
        <v>13410</v>
      </c>
      <c r="F6570" t="s">
        <v>6252</v>
      </c>
      <c r="G6570" t="s">
        <v>18176</v>
      </c>
      <c r="H6570">
        <v>0</v>
      </c>
      <c r="I6570">
        <v>0</v>
      </c>
      <c r="J6570">
        <v>0</v>
      </c>
      <c r="K6570">
        <v>0</v>
      </c>
      <c r="L6570">
        <v>0</v>
      </c>
      <c r="M6570">
        <v>0</v>
      </c>
    </row>
    <row r="6571" spans="1:13" x14ac:dyDescent="0.2">
      <c r="A6571">
        <v>6780247</v>
      </c>
      <c r="B6571" t="s">
        <v>13408</v>
      </c>
      <c r="C6571" t="s">
        <v>18096</v>
      </c>
      <c r="D6571" t="s">
        <v>18177</v>
      </c>
      <c r="E6571" t="s">
        <v>13410</v>
      </c>
      <c r="F6571" t="s">
        <v>6252</v>
      </c>
      <c r="G6571" t="s">
        <v>18178</v>
      </c>
      <c r="H6571">
        <v>0</v>
      </c>
      <c r="I6571">
        <v>0</v>
      </c>
      <c r="J6571">
        <v>0</v>
      </c>
      <c r="K6571">
        <v>0</v>
      </c>
      <c r="L6571">
        <v>0</v>
      </c>
      <c r="M6571">
        <v>0</v>
      </c>
    </row>
    <row r="6572" spans="1:13" x14ac:dyDescent="0.2">
      <c r="A6572">
        <v>6780231</v>
      </c>
      <c r="B6572" t="s">
        <v>13408</v>
      </c>
      <c r="C6572" t="s">
        <v>18096</v>
      </c>
      <c r="D6572" t="s">
        <v>18179</v>
      </c>
      <c r="E6572" t="s">
        <v>13410</v>
      </c>
      <c r="F6572" t="s">
        <v>6252</v>
      </c>
      <c r="G6572" t="s">
        <v>18180</v>
      </c>
      <c r="H6572">
        <v>0</v>
      </c>
      <c r="I6572">
        <v>0</v>
      </c>
      <c r="J6572">
        <v>0</v>
      </c>
      <c r="K6572">
        <v>0</v>
      </c>
      <c r="L6572">
        <v>0</v>
      </c>
      <c r="M6572">
        <v>0</v>
      </c>
    </row>
    <row r="6573" spans="1:13" x14ac:dyDescent="0.2">
      <c r="A6573">
        <v>6780217</v>
      </c>
      <c r="B6573" t="s">
        <v>13408</v>
      </c>
      <c r="C6573" t="s">
        <v>18096</v>
      </c>
      <c r="D6573" t="s">
        <v>18181</v>
      </c>
      <c r="E6573" t="s">
        <v>13410</v>
      </c>
      <c r="F6573" t="s">
        <v>6252</v>
      </c>
      <c r="G6573" t="s">
        <v>18182</v>
      </c>
      <c r="H6573">
        <v>0</v>
      </c>
      <c r="I6573">
        <v>0</v>
      </c>
      <c r="J6573">
        <v>0</v>
      </c>
      <c r="K6573">
        <v>0</v>
      </c>
      <c r="L6573">
        <v>0</v>
      </c>
      <c r="M6573">
        <v>0</v>
      </c>
    </row>
    <row r="6574" spans="1:13" x14ac:dyDescent="0.2">
      <c r="A6574">
        <v>6780228</v>
      </c>
      <c r="B6574" t="s">
        <v>13408</v>
      </c>
      <c r="C6574" t="s">
        <v>18096</v>
      </c>
      <c r="D6574" t="s">
        <v>9990</v>
      </c>
      <c r="E6574" t="s">
        <v>13410</v>
      </c>
      <c r="F6574" t="s">
        <v>6252</v>
      </c>
      <c r="G6574" t="s">
        <v>9991</v>
      </c>
      <c r="H6574">
        <v>0</v>
      </c>
      <c r="I6574">
        <v>0</v>
      </c>
      <c r="J6574">
        <v>0</v>
      </c>
      <c r="K6574">
        <v>0</v>
      </c>
      <c r="L6574">
        <v>0</v>
      </c>
      <c r="M6574">
        <v>0</v>
      </c>
    </row>
    <row r="6575" spans="1:13" x14ac:dyDescent="0.2">
      <c r="A6575">
        <v>6780166</v>
      </c>
      <c r="B6575" t="s">
        <v>13408</v>
      </c>
      <c r="C6575" t="s">
        <v>18096</v>
      </c>
      <c r="D6575" t="s">
        <v>18183</v>
      </c>
      <c r="E6575" t="s">
        <v>13410</v>
      </c>
      <c r="F6575" t="s">
        <v>6252</v>
      </c>
      <c r="G6575" t="s">
        <v>18184</v>
      </c>
      <c r="H6575">
        <v>0</v>
      </c>
      <c r="I6575">
        <v>0</v>
      </c>
      <c r="J6575">
        <v>0</v>
      </c>
      <c r="K6575">
        <v>0</v>
      </c>
      <c r="L6575">
        <v>0</v>
      </c>
      <c r="M6575">
        <v>0</v>
      </c>
    </row>
    <row r="6576" spans="1:13" x14ac:dyDescent="0.2">
      <c r="A6576">
        <v>6780174</v>
      </c>
      <c r="B6576" t="s">
        <v>13408</v>
      </c>
      <c r="C6576" t="s">
        <v>18096</v>
      </c>
      <c r="D6576" t="s">
        <v>18185</v>
      </c>
      <c r="E6576" t="s">
        <v>13410</v>
      </c>
      <c r="F6576" t="s">
        <v>6252</v>
      </c>
      <c r="G6576" t="s">
        <v>18186</v>
      </c>
      <c r="H6576">
        <v>0</v>
      </c>
      <c r="I6576">
        <v>0</v>
      </c>
      <c r="J6576">
        <v>0</v>
      </c>
      <c r="K6576">
        <v>0</v>
      </c>
      <c r="L6576">
        <v>0</v>
      </c>
      <c r="M6576">
        <v>0</v>
      </c>
    </row>
    <row r="6577" spans="1:13" x14ac:dyDescent="0.2">
      <c r="A6577">
        <v>6780215</v>
      </c>
      <c r="B6577" t="s">
        <v>13408</v>
      </c>
      <c r="C6577" t="s">
        <v>18096</v>
      </c>
      <c r="D6577" t="s">
        <v>6445</v>
      </c>
      <c r="E6577" t="s">
        <v>13410</v>
      </c>
      <c r="F6577" t="s">
        <v>6252</v>
      </c>
      <c r="G6577" t="s">
        <v>7290</v>
      </c>
      <c r="H6577">
        <v>0</v>
      </c>
      <c r="I6577">
        <v>0</v>
      </c>
      <c r="J6577">
        <v>0</v>
      </c>
      <c r="K6577">
        <v>0</v>
      </c>
      <c r="L6577">
        <v>0</v>
      </c>
      <c r="M6577">
        <v>0</v>
      </c>
    </row>
    <row r="6578" spans="1:13" x14ac:dyDescent="0.2">
      <c r="A6578">
        <v>6780245</v>
      </c>
      <c r="B6578" t="s">
        <v>13408</v>
      </c>
      <c r="C6578" t="s">
        <v>18096</v>
      </c>
      <c r="D6578" t="s">
        <v>18187</v>
      </c>
      <c r="E6578" t="s">
        <v>13410</v>
      </c>
      <c r="F6578" t="s">
        <v>6252</v>
      </c>
      <c r="G6578" t="s">
        <v>18188</v>
      </c>
      <c r="H6578">
        <v>0</v>
      </c>
      <c r="I6578">
        <v>0</v>
      </c>
      <c r="J6578">
        <v>0</v>
      </c>
      <c r="K6578">
        <v>0</v>
      </c>
      <c r="L6578">
        <v>0</v>
      </c>
      <c r="M6578">
        <v>0</v>
      </c>
    </row>
    <row r="6579" spans="1:13" x14ac:dyDescent="0.2">
      <c r="A6579">
        <v>6780176</v>
      </c>
      <c r="B6579" t="s">
        <v>13408</v>
      </c>
      <c r="C6579" t="s">
        <v>18096</v>
      </c>
      <c r="D6579" t="s">
        <v>18189</v>
      </c>
      <c r="E6579" t="s">
        <v>13410</v>
      </c>
      <c r="F6579" t="s">
        <v>6252</v>
      </c>
      <c r="G6579" t="s">
        <v>18190</v>
      </c>
      <c r="H6579">
        <v>0</v>
      </c>
      <c r="I6579">
        <v>0</v>
      </c>
      <c r="J6579">
        <v>0</v>
      </c>
      <c r="K6579">
        <v>0</v>
      </c>
      <c r="L6579">
        <v>0</v>
      </c>
      <c r="M6579">
        <v>0</v>
      </c>
    </row>
    <row r="6580" spans="1:13" x14ac:dyDescent="0.2">
      <c r="A6580">
        <v>6780206</v>
      </c>
      <c r="B6580" t="s">
        <v>13408</v>
      </c>
      <c r="C6580" t="s">
        <v>18096</v>
      </c>
      <c r="D6580" t="s">
        <v>9111</v>
      </c>
      <c r="E6580" t="s">
        <v>13410</v>
      </c>
      <c r="F6580" t="s">
        <v>6252</v>
      </c>
      <c r="G6580" t="s">
        <v>9112</v>
      </c>
      <c r="H6580">
        <v>0</v>
      </c>
      <c r="I6580">
        <v>0</v>
      </c>
      <c r="J6580">
        <v>0</v>
      </c>
      <c r="K6580">
        <v>0</v>
      </c>
      <c r="L6580">
        <v>0</v>
      </c>
      <c r="M6580">
        <v>0</v>
      </c>
    </row>
    <row r="6581" spans="1:13" x14ac:dyDescent="0.2">
      <c r="A6581">
        <v>6780164</v>
      </c>
      <c r="B6581" t="s">
        <v>13408</v>
      </c>
      <c r="C6581" t="s">
        <v>18096</v>
      </c>
      <c r="D6581" t="s">
        <v>17812</v>
      </c>
      <c r="E6581" t="s">
        <v>13410</v>
      </c>
      <c r="F6581" t="s">
        <v>6252</v>
      </c>
      <c r="G6581" t="s">
        <v>17813</v>
      </c>
      <c r="H6581">
        <v>0</v>
      </c>
      <c r="I6581">
        <v>0</v>
      </c>
      <c r="J6581">
        <v>0</v>
      </c>
      <c r="K6581">
        <v>0</v>
      </c>
      <c r="L6581">
        <v>0</v>
      </c>
      <c r="M6581">
        <v>0</v>
      </c>
    </row>
    <row r="6582" spans="1:13" x14ac:dyDescent="0.2">
      <c r="A6582">
        <v>6780224</v>
      </c>
      <c r="B6582" t="s">
        <v>13408</v>
      </c>
      <c r="C6582" t="s">
        <v>18096</v>
      </c>
      <c r="D6582" t="s">
        <v>18191</v>
      </c>
      <c r="E6582" t="s">
        <v>13410</v>
      </c>
      <c r="F6582" t="s">
        <v>6252</v>
      </c>
      <c r="G6582" t="s">
        <v>18192</v>
      </c>
      <c r="H6582">
        <v>0</v>
      </c>
      <c r="I6582">
        <v>0</v>
      </c>
      <c r="J6582">
        <v>0</v>
      </c>
      <c r="K6582">
        <v>0</v>
      </c>
      <c r="L6582">
        <v>0</v>
      </c>
      <c r="M6582">
        <v>0</v>
      </c>
    </row>
    <row r="6583" spans="1:13" x14ac:dyDescent="0.2">
      <c r="A6583">
        <v>6780213</v>
      </c>
      <c r="B6583" t="s">
        <v>13408</v>
      </c>
      <c r="C6583" t="s">
        <v>18096</v>
      </c>
      <c r="D6583" t="s">
        <v>18193</v>
      </c>
      <c r="E6583" t="s">
        <v>13410</v>
      </c>
      <c r="F6583" t="s">
        <v>6252</v>
      </c>
      <c r="G6583" t="s">
        <v>15718</v>
      </c>
      <c r="H6583">
        <v>0</v>
      </c>
      <c r="I6583">
        <v>0</v>
      </c>
      <c r="J6583">
        <v>0</v>
      </c>
      <c r="K6583">
        <v>0</v>
      </c>
      <c r="L6583">
        <v>0</v>
      </c>
      <c r="M6583">
        <v>0</v>
      </c>
    </row>
    <row r="6584" spans="1:13" x14ac:dyDescent="0.2">
      <c r="A6584">
        <v>6780203</v>
      </c>
      <c r="B6584" t="s">
        <v>13408</v>
      </c>
      <c r="C6584" t="s">
        <v>18096</v>
      </c>
      <c r="D6584" t="s">
        <v>6617</v>
      </c>
      <c r="E6584" t="s">
        <v>13410</v>
      </c>
      <c r="F6584" t="s">
        <v>6252</v>
      </c>
      <c r="G6584" t="s">
        <v>6618</v>
      </c>
      <c r="H6584">
        <v>0</v>
      </c>
      <c r="I6584">
        <v>0</v>
      </c>
      <c r="J6584">
        <v>0</v>
      </c>
      <c r="K6584">
        <v>0</v>
      </c>
      <c r="L6584">
        <v>0</v>
      </c>
      <c r="M6584">
        <v>0</v>
      </c>
    </row>
    <row r="6585" spans="1:13" x14ac:dyDescent="0.2">
      <c r="A6585">
        <v>6780202</v>
      </c>
      <c r="B6585" t="s">
        <v>13408</v>
      </c>
      <c r="C6585" t="s">
        <v>18096</v>
      </c>
      <c r="D6585" t="s">
        <v>9569</v>
      </c>
      <c r="E6585" t="s">
        <v>13410</v>
      </c>
      <c r="F6585" t="s">
        <v>6252</v>
      </c>
      <c r="G6585" t="s">
        <v>9570</v>
      </c>
      <c r="H6585">
        <v>0</v>
      </c>
      <c r="I6585">
        <v>0</v>
      </c>
      <c r="J6585">
        <v>0</v>
      </c>
      <c r="K6585">
        <v>0</v>
      </c>
      <c r="L6585">
        <v>0</v>
      </c>
      <c r="M6585">
        <v>0</v>
      </c>
    </row>
    <row r="6586" spans="1:13" x14ac:dyDescent="0.2">
      <c r="A6586">
        <v>6780246</v>
      </c>
      <c r="B6586" t="s">
        <v>13408</v>
      </c>
      <c r="C6586" t="s">
        <v>18096</v>
      </c>
      <c r="D6586" t="s">
        <v>18194</v>
      </c>
      <c r="E6586" t="s">
        <v>13410</v>
      </c>
      <c r="F6586" t="s">
        <v>6252</v>
      </c>
      <c r="G6586" t="s">
        <v>18195</v>
      </c>
      <c r="H6586">
        <v>0</v>
      </c>
      <c r="I6586">
        <v>0</v>
      </c>
      <c r="J6586">
        <v>0</v>
      </c>
      <c r="K6586">
        <v>0</v>
      </c>
      <c r="L6586">
        <v>0</v>
      </c>
      <c r="M6586">
        <v>0</v>
      </c>
    </row>
    <row r="6587" spans="1:13" x14ac:dyDescent="0.2">
      <c r="A6587">
        <v>6780243</v>
      </c>
      <c r="B6587" t="s">
        <v>13408</v>
      </c>
      <c r="C6587" t="s">
        <v>18096</v>
      </c>
      <c r="D6587" t="s">
        <v>10967</v>
      </c>
      <c r="E6587" t="s">
        <v>13410</v>
      </c>
      <c r="F6587" t="s">
        <v>6252</v>
      </c>
      <c r="G6587" t="s">
        <v>10968</v>
      </c>
      <c r="H6587">
        <v>0</v>
      </c>
      <c r="I6587">
        <v>0</v>
      </c>
      <c r="J6587">
        <v>0</v>
      </c>
      <c r="K6587">
        <v>0</v>
      </c>
      <c r="L6587">
        <v>0</v>
      </c>
      <c r="M6587">
        <v>0</v>
      </c>
    </row>
    <row r="6588" spans="1:13" x14ac:dyDescent="0.2">
      <c r="A6588">
        <v>6770000</v>
      </c>
      <c r="B6588" t="s">
        <v>13408</v>
      </c>
      <c r="C6588" t="s">
        <v>18196</v>
      </c>
      <c r="D6588" t="s">
        <v>6291</v>
      </c>
      <c r="E6588" t="s">
        <v>13410</v>
      </c>
      <c r="F6588" t="s">
        <v>6253</v>
      </c>
      <c r="G6588" t="s">
        <v>6294</v>
      </c>
      <c r="H6588">
        <v>0</v>
      </c>
      <c r="I6588">
        <v>0</v>
      </c>
      <c r="J6588">
        <v>0</v>
      </c>
      <c r="K6588">
        <v>0</v>
      </c>
      <c r="L6588">
        <v>0</v>
      </c>
      <c r="M6588">
        <v>0</v>
      </c>
    </row>
    <row r="6589" spans="1:13" x14ac:dyDescent="0.2">
      <c r="A6589">
        <v>6770061</v>
      </c>
      <c r="B6589" t="s">
        <v>13408</v>
      </c>
      <c r="C6589" t="s">
        <v>18196</v>
      </c>
      <c r="D6589" t="s">
        <v>18197</v>
      </c>
      <c r="E6589" t="s">
        <v>13410</v>
      </c>
      <c r="F6589" t="s">
        <v>6253</v>
      </c>
      <c r="G6589" t="s">
        <v>18198</v>
      </c>
      <c r="H6589">
        <v>0</v>
      </c>
      <c r="I6589">
        <v>0</v>
      </c>
      <c r="J6589">
        <v>0</v>
      </c>
      <c r="K6589">
        <v>0</v>
      </c>
      <c r="L6589">
        <v>0</v>
      </c>
      <c r="M6589">
        <v>0</v>
      </c>
    </row>
    <row r="6590" spans="1:13" x14ac:dyDescent="0.2">
      <c r="A6590">
        <v>6770056</v>
      </c>
      <c r="B6590" t="s">
        <v>13408</v>
      </c>
      <c r="C6590" t="s">
        <v>18196</v>
      </c>
      <c r="D6590" t="s">
        <v>18199</v>
      </c>
      <c r="E6590" t="s">
        <v>13410</v>
      </c>
      <c r="F6590" t="s">
        <v>6253</v>
      </c>
      <c r="G6590" t="s">
        <v>18200</v>
      </c>
      <c r="H6590">
        <v>0</v>
      </c>
      <c r="I6590">
        <v>0</v>
      </c>
      <c r="J6590">
        <v>0</v>
      </c>
      <c r="K6590">
        <v>0</v>
      </c>
      <c r="L6590">
        <v>0</v>
      </c>
      <c r="M6590">
        <v>0</v>
      </c>
    </row>
    <row r="6591" spans="1:13" x14ac:dyDescent="0.2">
      <c r="A6591">
        <v>6770004</v>
      </c>
      <c r="B6591" t="s">
        <v>13408</v>
      </c>
      <c r="C6591" t="s">
        <v>18196</v>
      </c>
      <c r="D6591" t="s">
        <v>18201</v>
      </c>
      <c r="E6591" t="s">
        <v>13410</v>
      </c>
      <c r="F6591" t="s">
        <v>6253</v>
      </c>
      <c r="G6591" t="s">
        <v>18202</v>
      </c>
      <c r="H6591">
        <v>0</v>
      </c>
      <c r="I6591">
        <v>0</v>
      </c>
      <c r="J6591">
        <v>0</v>
      </c>
      <c r="K6591">
        <v>0</v>
      </c>
      <c r="L6591">
        <v>0</v>
      </c>
      <c r="M6591">
        <v>0</v>
      </c>
    </row>
    <row r="6592" spans="1:13" x14ac:dyDescent="0.2">
      <c r="A6592">
        <v>6770044</v>
      </c>
      <c r="B6592" t="s">
        <v>13408</v>
      </c>
      <c r="C6592" t="s">
        <v>18196</v>
      </c>
      <c r="D6592" t="s">
        <v>8546</v>
      </c>
      <c r="E6592" t="s">
        <v>13410</v>
      </c>
      <c r="F6592" t="s">
        <v>6253</v>
      </c>
      <c r="G6592" t="s">
        <v>10306</v>
      </c>
      <c r="H6592">
        <v>0</v>
      </c>
      <c r="I6592">
        <v>0</v>
      </c>
      <c r="J6592">
        <v>0</v>
      </c>
      <c r="K6592">
        <v>0</v>
      </c>
      <c r="L6592">
        <v>0</v>
      </c>
      <c r="M6592">
        <v>0</v>
      </c>
    </row>
    <row r="6593" spans="1:13" x14ac:dyDescent="0.2">
      <c r="A6593">
        <v>6770038</v>
      </c>
      <c r="B6593" t="s">
        <v>13408</v>
      </c>
      <c r="C6593" t="s">
        <v>18196</v>
      </c>
      <c r="D6593" t="s">
        <v>18203</v>
      </c>
      <c r="E6593" t="s">
        <v>13410</v>
      </c>
      <c r="F6593" t="s">
        <v>6253</v>
      </c>
      <c r="G6593" t="s">
        <v>18204</v>
      </c>
      <c r="H6593">
        <v>0</v>
      </c>
      <c r="I6593">
        <v>0</v>
      </c>
      <c r="J6593">
        <v>0</v>
      </c>
      <c r="K6593">
        <v>0</v>
      </c>
      <c r="L6593">
        <v>0</v>
      </c>
      <c r="M6593">
        <v>0</v>
      </c>
    </row>
    <row r="6594" spans="1:13" x14ac:dyDescent="0.2">
      <c r="A6594">
        <v>6770001</v>
      </c>
      <c r="B6594" t="s">
        <v>13408</v>
      </c>
      <c r="C6594" t="s">
        <v>18196</v>
      </c>
      <c r="D6594" t="s">
        <v>18205</v>
      </c>
      <c r="E6594" t="s">
        <v>13410</v>
      </c>
      <c r="F6594" t="s">
        <v>6253</v>
      </c>
      <c r="G6594" t="s">
        <v>18206</v>
      </c>
      <c r="H6594">
        <v>0</v>
      </c>
      <c r="I6594">
        <v>0</v>
      </c>
      <c r="J6594">
        <v>0</v>
      </c>
      <c r="K6594">
        <v>0</v>
      </c>
      <c r="L6594">
        <v>0</v>
      </c>
      <c r="M6594">
        <v>0</v>
      </c>
    </row>
    <row r="6595" spans="1:13" x14ac:dyDescent="0.2">
      <c r="A6595">
        <v>6770025</v>
      </c>
      <c r="B6595" t="s">
        <v>13408</v>
      </c>
      <c r="C6595" t="s">
        <v>18196</v>
      </c>
      <c r="D6595" t="s">
        <v>6623</v>
      </c>
      <c r="E6595" t="s">
        <v>13410</v>
      </c>
      <c r="F6595" t="s">
        <v>6253</v>
      </c>
      <c r="G6595" t="s">
        <v>6624</v>
      </c>
      <c r="H6595">
        <v>0</v>
      </c>
      <c r="I6595">
        <v>0</v>
      </c>
      <c r="J6595">
        <v>0</v>
      </c>
      <c r="K6595">
        <v>0</v>
      </c>
      <c r="L6595">
        <v>0</v>
      </c>
      <c r="M6595">
        <v>0</v>
      </c>
    </row>
    <row r="6596" spans="1:13" x14ac:dyDescent="0.2">
      <c r="A6596">
        <v>6770065</v>
      </c>
      <c r="B6596" t="s">
        <v>13408</v>
      </c>
      <c r="C6596" t="s">
        <v>18196</v>
      </c>
      <c r="D6596" t="s">
        <v>18207</v>
      </c>
      <c r="E6596" t="s">
        <v>13410</v>
      </c>
      <c r="F6596" t="s">
        <v>6253</v>
      </c>
      <c r="G6596" t="s">
        <v>18208</v>
      </c>
      <c r="H6596">
        <v>0</v>
      </c>
      <c r="I6596">
        <v>0</v>
      </c>
      <c r="J6596">
        <v>0</v>
      </c>
      <c r="K6596">
        <v>0</v>
      </c>
      <c r="L6596">
        <v>0</v>
      </c>
      <c r="M6596">
        <v>0</v>
      </c>
    </row>
    <row r="6597" spans="1:13" x14ac:dyDescent="0.2">
      <c r="A6597">
        <v>6770068</v>
      </c>
      <c r="B6597" t="s">
        <v>13408</v>
      </c>
      <c r="C6597" t="s">
        <v>18196</v>
      </c>
      <c r="D6597" t="s">
        <v>18209</v>
      </c>
      <c r="E6597" t="s">
        <v>13410</v>
      </c>
      <c r="F6597" t="s">
        <v>6253</v>
      </c>
      <c r="G6597" t="s">
        <v>18210</v>
      </c>
      <c r="H6597">
        <v>0</v>
      </c>
      <c r="I6597">
        <v>0</v>
      </c>
      <c r="J6597">
        <v>0</v>
      </c>
      <c r="K6597">
        <v>0</v>
      </c>
      <c r="L6597">
        <v>0</v>
      </c>
      <c r="M6597">
        <v>0</v>
      </c>
    </row>
    <row r="6598" spans="1:13" x14ac:dyDescent="0.2">
      <c r="A6598">
        <v>6770069</v>
      </c>
      <c r="B6598" t="s">
        <v>13408</v>
      </c>
      <c r="C6598" t="s">
        <v>18196</v>
      </c>
      <c r="D6598" t="s">
        <v>18211</v>
      </c>
      <c r="E6598" t="s">
        <v>13410</v>
      </c>
      <c r="F6598" t="s">
        <v>6253</v>
      </c>
      <c r="G6598" t="s">
        <v>18212</v>
      </c>
      <c r="H6598">
        <v>0</v>
      </c>
      <c r="I6598">
        <v>0</v>
      </c>
      <c r="J6598">
        <v>0</v>
      </c>
      <c r="K6598">
        <v>0</v>
      </c>
      <c r="L6598">
        <v>0</v>
      </c>
      <c r="M6598">
        <v>0</v>
      </c>
    </row>
    <row r="6599" spans="1:13" x14ac:dyDescent="0.2">
      <c r="A6599">
        <v>6770035</v>
      </c>
      <c r="B6599" t="s">
        <v>13408</v>
      </c>
      <c r="C6599" t="s">
        <v>18196</v>
      </c>
      <c r="D6599" t="s">
        <v>18213</v>
      </c>
      <c r="E6599" t="s">
        <v>13410</v>
      </c>
      <c r="F6599" t="s">
        <v>6253</v>
      </c>
      <c r="G6599" t="s">
        <v>18214</v>
      </c>
      <c r="H6599">
        <v>0</v>
      </c>
      <c r="I6599">
        <v>0</v>
      </c>
      <c r="J6599">
        <v>0</v>
      </c>
      <c r="K6599">
        <v>0</v>
      </c>
      <c r="L6599">
        <v>0</v>
      </c>
      <c r="M6599">
        <v>0</v>
      </c>
    </row>
    <row r="6600" spans="1:13" x14ac:dyDescent="0.2">
      <c r="A6600">
        <v>6770039</v>
      </c>
      <c r="B6600" t="s">
        <v>13408</v>
      </c>
      <c r="C6600" t="s">
        <v>18196</v>
      </c>
      <c r="D6600" t="s">
        <v>18215</v>
      </c>
      <c r="E6600" t="s">
        <v>13410</v>
      </c>
      <c r="F6600" t="s">
        <v>6253</v>
      </c>
      <c r="G6600" t="s">
        <v>18216</v>
      </c>
      <c r="H6600">
        <v>0</v>
      </c>
      <c r="I6600">
        <v>0</v>
      </c>
      <c r="J6600">
        <v>0</v>
      </c>
      <c r="K6600">
        <v>0</v>
      </c>
      <c r="L6600">
        <v>0</v>
      </c>
      <c r="M6600">
        <v>0</v>
      </c>
    </row>
    <row r="6601" spans="1:13" x14ac:dyDescent="0.2">
      <c r="A6601">
        <v>6790322</v>
      </c>
      <c r="B6601" t="s">
        <v>13408</v>
      </c>
      <c r="C6601" t="s">
        <v>18196</v>
      </c>
      <c r="D6601" t="s">
        <v>18217</v>
      </c>
      <c r="E6601" t="s">
        <v>13410</v>
      </c>
      <c r="F6601" t="s">
        <v>6253</v>
      </c>
      <c r="G6601" t="s">
        <v>18218</v>
      </c>
      <c r="H6601">
        <v>0</v>
      </c>
      <c r="I6601">
        <v>0</v>
      </c>
      <c r="J6601">
        <v>0</v>
      </c>
      <c r="K6601">
        <v>0</v>
      </c>
      <c r="L6601">
        <v>0</v>
      </c>
      <c r="M6601">
        <v>0</v>
      </c>
    </row>
    <row r="6602" spans="1:13" x14ac:dyDescent="0.2">
      <c r="A6602">
        <v>6790324</v>
      </c>
      <c r="B6602" t="s">
        <v>13408</v>
      </c>
      <c r="C6602" t="s">
        <v>18196</v>
      </c>
      <c r="D6602" t="s">
        <v>18219</v>
      </c>
      <c r="E6602" t="s">
        <v>13410</v>
      </c>
      <c r="F6602" t="s">
        <v>6253</v>
      </c>
      <c r="G6602" t="s">
        <v>18220</v>
      </c>
      <c r="H6602">
        <v>0</v>
      </c>
      <c r="I6602">
        <v>0</v>
      </c>
      <c r="J6602">
        <v>0</v>
      </c>
      <c r="K6602">
        <v>0</v>
      </c>
      <c r="L6602">
        <v>0</v>
      </c>
      <c r="M6602">
        <v>0</v>
      </c>
    </row>
    <row r="6603" spans="1:13" x14ac:dyDescent="0.2">
      <c r="A6603">
        <v>6790313</v>
      </c>
      <c r="B6603" t="s">
        <v>13408</v>
      </c>
      <c r="C6603" t="s">
        <v>18196</v>
      </c>
      <c r="D6603" t="s">
        <v>18221</v>
      </c>
      <c r="E6603" t="s">
        <v>13410</v>
      </c>
      <c r="F6603" t="s">
        <v>6253</v>
      </c>
      <c r="G6603" t="s">
        <v>18222</v>
      </c>
      <c r="H6603">
        <v>0</v>
      </c>
      <c r="I6603">
        <v>0</v>
      </c>
      <c r="J6603">
        <v>0</v>
      </c>
      <c r="K6603">
        <v>0</v>
      </c>
      <c r="L6603">
        <v>0</v>
      </c>
      <c r="M6603">
        <v>0</v>
      </c>
    </row>
    <row r="6604" spans="1:13" x14ac:dyDescent="0.2">
      <c r="A6604">
        <v>6790311</v>
      </c>
      <c r="B6604" t="s">
        <v>13408</v>
      </c>
      <c r="C6604" t="s">
        <v>18196</v>
      </c>
      <c r="D6604" t="s">
        <v>18223</v>
      </c>
      <c r="E6604" t="s">
        <v>13410</v>
      </c>
      <c r="F6604" t="s">
        <v>6253</v>
      </c>
      <c r="G6604" t="s">
        <v>18224</v>
      </c>
      <c r="H6604">
        <v>0</v>
      </c>
      <c r="I6604">
        <v>0</v>
      </c>
      <c r="J6604">
        <v>0</v>
      </c>
      <c r="K6604">
        <v>0</v>
      </c>
      <c r="L6604">
        <v>0</v>
      </c>
      <c r="M6604">
        <v>0</v>
      </c>
    </row>
    <row r="6605" spans="1:13" x14ac:dyDescent="0.2">
      <c r="A6605">
        <v>6790302</v>
      </c>
      <c r="B6605" t="s">
        <v>13408</v>
      </c>
      <c r="C6605" t="s">
        <v>18196</v>
      </c>
      <c r="D6605" t="s">
        <v>18225</v>
      </c>
      <c r="E6605" t="s">
        <v>13410</v>
      </c>
      <c r="F6605" t="s">
        <v>6253</v>
      </c>
      <c r="G6605" t="s">
        <v>18226</v>
      </c>
      <c r="H6605">
        <v>0</v>
      </c>
      <c r="I6605">
        <v>0</v>
      </c>
      <c r="J6605">
        <v>0</v>
      </c>
      <c r="K6605">
        <v>0</v>
      </c>
      <c r="L6605">
        <v>0</v>
      </c>
      <c r="M6605">
        <v>0</v>
      </c>
    </row>
    <row r="6606" spans="1:13" x14ac:dyDescent="0.2">
      <c r="A6606">
        <v>6790301</v>
      </c>
      <c r="B6606" t="s">
        <v>13408</v>
      </c>
      <c r="C6606" t="s">
        <v>18196</v>
      </c>
      <c r="D6606" t="s">
        <v>18227</v>
      </c>
      <c r="E6606" t="s">
        <v>13410</v>
      </c>
      <c r="F6606" t="s">
        <v>6253</v>
      </c>
      <c r="G6606" t="s">
        <v>18228</v>
      </c>
      <c r="H6606">
        <v>0</v>
      </c>
      <c r="I6606">
        <v>0</v>
      </c>
      <c r="J6606">
        <v>0</v>
      </c>
      <c r="K6606">
        <v>0</v>
      </c>
      <c r="L6606">
        <v>0</v>
      </c>
      <c r="M6606">
        <v>0</v>
      </c>
    </row>
    <row r="6607" spans="1:13" x14ac:dyDescent="0.2">
      <c r="A6607">
        <v>6790316</v>
      </c>
      <c r="B6607" t="s">
        <v>13408</v>
      </c>
      <c r="C6607" t="s">
        <v>18196</v>
      </c>
      <c r="D6607" t="s">
        <v>18229</v>
      </c>
      <c r="E6607" t="s">
        <v>13410</v>
      </c>
      <c r="F6607" t="s">
        <v>6253</v>
      </c>
      <c r="G6607" t="s">
        <v>18230</v>
      </c>
      <c r="H6607">
        <v>0</v>
      </c>
      <c r="I6607">
        <v>0</v>
      </c>
      <c r="J6607">
        <v>0</v>
      </c>
      <c r="K6607">
        <v>0</v>
      </c>
      <c r="L6607">
        <v>0</v>
      </c>
      <c r="M6607">
        <v>0</v>
      </c>
    </row>
    <row r="6608" spans="1:13" x14ac:dyDescent="0.2">
      <c r="A6608">
        <v>6790321</v>
      </c>
      <c r="B6608" t="s">
        <v>13408</v>
      </c>
      <c r="C6608" t="s">
        <v>18196</v>
      </c>
      <c r="D6608" t="s">
        <v>18231</v>
      </c>
      <c r="E6608" t="s">
        <v>13410</v>
      </c>
      <c r="F6608" t="s">
        <v>6253</v>
      </c>
      <c r="G6608" t="s">
        <v>18232</v>
      </c>
      <c r="H6608">
        <v>0</v>
      </c>
      <c r="I6608">
        <v>0</v>
      </c>
      <c r="J6608">
        <v>0</v>
      </c>
      <c r="K6608">
        <v>0</v>
      </c>
      <c r="L6608">
        <v>0</v>
      </c>
      <c r="M6608">
        <v>0</v>
      </c>
    </row>
    <row r="6609" spans="1:13" x14ac:dyDescent="0.2">
      <c r="A6609">
        <v>6790315</v>
      </c>
      <c r="B6609" t="s">
        <v>13408</v>
      </c>
      <c r="C6609" t="s">
        <v>18196</v>
      </c>
      <c r="D6609" t="s">
        <v>18233</v>
      </c>
      <c r="E6609" t="s">
        <v>13410</v>
      </c>
      <c r="F6609" t="s">
        <v>6253</v>
      </c>
      <c r="G6609" t="s">
        <v>18234</v>
      </c>
      <c r="H6609">
        <v>0</v>
      </c>
      <c r="I6609">
        <v>0</v>
      </c>
      <c r="J6609">
        <v>0</v>
      </c>
      <c r="K6609">
        <v>0</v>
      </c>
      <c r="L6609">
        <v>0</v>
      </c>
      <c r="M6609">
        <v>0</v>
      </c>
    </row>
    <row r="6610" spans="1:13" x14ac:dyDescent="0.2">
      <c r="A6610">
        <v>6790323</v>
      </c>
      <c r="B6610" t="s">
        <v>13408</v>
      </c>
      <c r="C6610" t="s">
        <v>18196</v>
      </c>
      <c r="D6610" t="s">
        <v>18235</v>
      </c>
      <c r="E6610" t="s">
        <v>13410</v>
      </c>
      <c r="F6610" t="s">
        <v>6253</v>
      </c>
      <c r="G6610" t="s">
        <v>18236</v>
      </c>
      <c r="H6610">
        <v>0</v>
      </c>
      <c r="I6610">
        <v>0</v>
      </c>
      <c r="J6610">
        <v>0</v>
      </c>
      <c r="K6610">
        <v>0</v>
      </c>
      <c r="L6610">
        <v>0</v>
      </c>
      <c r="M6610">
        <v>0</v>
      </c>
    </row>
    <row r="6611" spans="1:13" x14ac:dyDescent="0.2">
      <c r="A6611">
        <v>6790314</v>
      </c>
      <c r="B6611" t="s">
        <v>13408</v>
      </c>
      <c r="C6611" t="s">
        <v>18196</v>
      </c>
      <c r="D6611" t="s">
        <v>18237</v>
      </c>
      <c r="E6611" t="s">
        <v>13410</v>
      </c>
      <c r="F6611" t="s">
        <v>6253</v>
      </c>
      <c r="G6611" t="s">
        <v>18238</v>
      </c>
      <c r="H6611">
        <v>0</v>
      </c>
      <c r="I6611">
        <v>0</v>
      </c>
      <c r="J6611">
        <v>0</v>
      </c>
      <c r="K6611">
        <v>0</v>
      </c>
      <c r="L6611">
        <v>0</v>
      </c>
      <c r="M6611">
        <v>0</v>
      </c>
    </row>
    <row r="6612" spans="1:13" x14ac:dyDescent="0.2">
      <c r="A6612">
        <v>6790304</v>
      </c>
      <c r="B6612" t="s">
        <v>13408</v>
      </c>
      <c r="C6612" t="s">
        <v>18196</v>
      </c>
      <c r="D6612" t="s">
        <v>18239</v>
      </c>
      <c r="E6612" t="s">
        <v>13410</v>
      </c>
      <c r="F6612" t="s">
        <v>6253</v>
      </c>
      <c r="G6612" t="s">
        <v>18240</v>
      </c>
      <c r="H6612">
        <v>0</v>
      </c>
      <c r="I6612">
        <v>0</v>
      </c>
      <c r="J6612">
        <v>0</v>
      </c>
      <c r="K6612">
        <v>0</v>
      </c>
      <c r="L6612">
        <v>0</v>
      </c>
      <c r="M6612">
        <v>0</v>
      </c>
    </row>
    <row r="6613" spans="1:13" x14ac:dyDescent="0.2">
      <c r="A6613">
        <v>6790303</v>
      </c>
      <c r="B6613" t="s">
        <v>13408</v>
      </c>
      <c r="C6613" t="s">
        <v>18196</v>
      </c>
      <c r="D6613" t="s">
        <v>18241</v>
      </c>
      <c r="E6613" t="s">
        <v>13410</v>
      </c>
      <c r="F6613" t="s">
        <v>6253</v>
      </c>
      <c r="G6613" t="s">
        <v>18242</v>
      </c>
      <c r="H6613">
        <v>0</v>
      </c>
      <c r="I6613">
        <v>0</v>
      </c>
      <c r="J6613">
        <v>0</v>
      </c>
      <c r="K6613">
        <v>0</v>
      </c>
      <c r="L6613">
        <v>0</v>
      </c>
      <c r="M6613">
        <v>0</v>
      </c>
    </row>
    <row r="6614" spans="1:13" x14ac:dyDescent="0.2">
      <c r="A6614">
        <v>6790312</v>
      </c>
      <c r="B6614" t="s">
        <v>13408</v>
      </c>
      <c r="C6614" t="s">
        <v>18196</v>
      </c>
      <c r="D6614" t="s">
        <v>18243</v>
      </c>
      <c r="E6614" t="s">
        <v>13410</v>
      </c>
      <c r="F6614" t="s">
        <v>6253</v>
      </c>
      <c r="G6614" t="s">
        <v>18244</v>
      </c>
      <c r="H6614">
        <v>0</v>
      </c>
      <c r="I6614">
        <v>0</v>
      </c>
      <c r="J6614">
        <v>0</v>
      </c>
      <c r="K6614">
        <v>0</v>
      </c>
      <c r="L6614">
        <v>0</v>
      </c>
      <c r="M6614">
        <v>0</v>
      </c>
    </row>
    <row r="6615" spans="1:13" x14ac:dyDescent="0.2">
      <c r="A6615">
        <v>6770016</v>
      </c>
      <c r="B6615" t="s">
        <v>13408</v>
      </c>
      <c r="C6615" t="s">
        <v>18196</v>
      </c>
      <c r="D6615" t="s">
        <v>18245</v>
      </c>
      <c r="E6615" t="s">
        <v>13410</v>
      </c>
      <c r="F6615" t="s">
        <v>6253</v>
      </c>
      <c r="G6615" t="s">
        <v>18246</v>
      </c>
      <c r="H6615">
        <v>0</v>
      </c>
      <c r="I6615">
        <v>0</v>
      </c>
      <c r="J6615">
        <v>0</v>
      </c>
      <c r="K6615">
        <v>0</v>
      </c>
      <c r="L6615">
        <v>0</v>
      </c>
      <c r="M6615">
        <v>0</v>
      </c>
    </row>
    <row r="6616" spans="1:13" x14ac:dyDescent="0.2">
      <c r="A6616">
        <v>6770017</v>
      </c>
      <c r="B6616" t="s">
        <v>13408</v>
      </c>
      <c r="C6616" t="s">
        <v>18196</v>
      </c>
      <c r="D6616" t="s">
        <v>18247</v>
      </c>
      <c r="E6616" t="s">
        <v>13410</v>
      </c>
      <c r="F6616" t="s">
        <v>6253</v>
      </c>
      <c r="G6616" t="s">
        <v>18248</v>
      </c>
      <c r="H6616">
        <v>0</v>
      </c>
      <c r="I6616">
        <v>0</v>
      </c>
      <c r="J6616">
        <v>0</v>
      </c>
      <c r="K6616">
        <v>0</v>
      </c>
      <c r="L6616">
        <v>0</v>
      </c>
      <c r="M6616">
        <v>0</v>
      </c>
    </row>
    <row r="6617" spans="1:13" x14ac:dyDescent="0.2">
      <c r="A6617">
        <v>6770014</v>
      </c>
      <c r="B6617" t="s">
        <v>13408</v>
      </c>
      <c r="C6617" t="s">
        <v>18196</v>
      </c>
      <c r="D6617" t="s">
        <v>18249</v>
      </c>
      <c r="E6617" t="s">
        <v>13410</v>
      </c>
      <c r="F6617" t="s">
        <v>6253</v>
      </c>
      <c r="G6617" t="s">
        <v>18250</v>
      </c>
      <c r="H6617">
        <v>0</v>
      </c>
      <c r="I6617">
        <v>0</v>
      </c>
      <c r="J6617">
        <v>0</v>
      </c>
      <c r="K6617">
        <v>0</v>
      </c>
      <c r="L6617">
        <v>0</v>
      </c>
      <c r="M6617">
        <v>0</v>
      </c>
    </row>
    <row r="6618" spans="1:13" x14ac:dyDescent="0.2">
      <c r="A6618">
        <v>6770021</v>
      </c>
      <c r="B6618" t="s">
        <v>13408</v>
      </c>
      <c r="C6618" t="s">
        <v>18196</v>
      </c>
      <c r="D6618" t="s">
        <v>18251</v>
      </c>
      <c r="E6618" t="s">
        <v>13410</v>
      </c>
      <c r="F6618" t="s">
        <v>6253</v>
      </c>
      <c r="G6618" t="s">
        <v>18252</v>
      </c>
      <c r="H6618">
        <v>0</v>
      </c>
      <c r="I6618">
        <v>0</v>
      </c>
      <c r="J6618">
        <v>0</v>
      </c>
      <c r="K6618">
        <v>0</v>
      </c>
      <c r="L6618">
        <v>0</v>
      </c>
      <c r="M6618">
        <v>0</v>
      </c>
    </row>
    <row r="6619" spans="1:13" x14ac:dyDescent="0.2">
      <c r="A6619">
        <v>6770026</v>
      </c>
      <c r="B6619" t="s">
        <v>13408</v>
      </c>
      <c r="C6619" t="s">
        <v>18196</v>
      </c>
      <c r="D6619" t="s">
        <v>18253</v>
      </c>
      <c r="E6619" t="s">
        <v>13410</v>
      </c>
      <c r="F6619" t="s">
        <v>6253</v>
      </c>
      <c r="G6619" t="s">
        <v>18254</v>
      </c>
      <c r="H6619">
        <v>0</v>
      </c>
      <c r="I6619">
        <v>0</v>
      </c>
      <c r="J6619">
        <v>0</v>
      </c>
      <c r="K6619">
        <v>0</v>
      </c>
      <c r="L6619">
        <v>0</v>
      </c>
      <c r="M6619">
        <v>0</v>
      </c>
    </row>
    <row r="6620" spans="1:13" x14ac:dyDescent="0.2">
      <c r="A6620">
        <v>6770033</v>
      </c>
      <c r="B6620" t="s">
        <v>13408</v>
      </c>
      <c r="C6620" t="s">
        <v>18196</v>
      </c>
      <c r="D6620" t="s">
        <v>18255</v>
      </c>
      <c r="E6620" t="s">
        <v>13410</v>
      </c>
      <c r="F6620" t="s">
        <v>6253</v>
      </c>
      <c r="G6620" t="s">
        <v>18256</v>
      </c>
      <c r="H6620">
        <v>0</v>
      </c>
      <c r="I6620">
        <v>0</v>
      </c>
      <c r="J6620">
        <v>0</v>
      </c>
      <c r="K6620">
        <v>0</v>
      </c>
      <c r="L6620">
        <v>0</v>
      </c>
      <c r="M6620">
        <v>0</v>
      </c>
    </row>
    <row r="6621" spans="1:13" x14ac:dyDescent="0.2">
      <c r="A6621">
        <v>6770024</v>
      </c>
      <c r="B6621" t="s">
        <v>13408</v>
      </c>
      <c r="C6621" t="s">
        <v>18196</v>
      </c>
      <c r="D6621" t="s">
        <v>10768</v>
      </c>
      <c r="E6621" t="s">
        <v>13410</v>
      </c>
      <c r="F6621" t="s">
        <v>6253</v>
      </c>
      <c r="G6621" t="s">
        <v>18257</v>
      </c>
      <c r="H6621">
        <v>0</v>
      </c>
      <c r="I6621">
        <v>0</v>
      </c>
      <c r="J6621">
        <v>0</v>
      </c>
      <c r="K6621">
        <v>0</v>
      </c>
      <c r="L6621">
        <v>0</v>
      </c>
      <c r="M6621">
        <v>0</v>
      </c>
    </row>
    <row r="6622" spans="1:13" x14ac:dyDescent="0.2">
      <c r="A6622">
        <v>6770043</v>
      </c>
      <c r="B6622" t="s">
        <v>13408</v>
      </c>
      <c r="C6622" t="s">
        <v>18196</v>
      </c>
      <c r="D6622" t="s">
        <v>18258</v>
      </c>
      <c r="E6622" t="s">
        <v>13410</v>
      </c>
      <c r="F6622" t="s">
        <v>6253</v>
      </c>
      <c r="G6622" t="s">
        <v>18259</v>
      </c>
      <c r="H6622">
        <v>0</v>
      </c>
      <c r="I6622">
        <v>0</v>
      </c>
      <c r="J6622">
        <v>0</v>
      </c>
      <c r="K6622">
        <v>0</v>
      </c>
      <c r="L6622">
        <v>0</v>
      </c>
      <c r="M6622">
        <v>0</v>
      </c>
    </row>
    <row r="6623" spans="1:13" x14ac:dyDescent="0.2">
      <c r="A6623">
        <v>6770031</v>
      </c>
      <c r="B6623" t="s">
        <v>13408</v>
      </c>
      <c r="C6623" t="s">
        <v>18196</v>
      </c>
      <c r="D6623" t="s">
        <v>11233</v>
      </c>
      <c r="E6623" t="s">
        <v>13410</v>
      </c>
      <c r="F6623" t="s">
        <v>6253</v>
      </c>
      <c r="G6623" t="s">
        <v>11234</v>
      </c>
      <c r="H6623">
        <v>0</v>
      </c>
      <c r="I6623">
        <v>0</v>
      </c>
      <c r="J6623">
        <v>0</v>
      </c>
      <c r="K6623">
        <v>0</v>
      </c>
      <c r="L6623">
        <v>0</v>
      </c>
      <c r="M6623">
        <v>0</v>
      </c>
    </row>
    <row r="6624" spans="1:13" x14ac:dyDescent="0.2">
      <c r="A6624">
        <v>6770041</v>
      </c>
      <c r="B6624" t="s">
        <v>13408</v>
      </c>
      <c r="C6624" t="s">
        <v>18196</v>
      </c>
      <c r="D6624" t="s">
        <v>18260</v>
      </c>
      <c r="E6624" t="s">
        <v>13410</v>
      </c>
      <c r="F6624" t="s">
        <v>6253</v>
      </c>
      <c r="G6624" t="s">
        <v>18261</v>
      </c>
      <c r="H6624">
        <v>0</v>
      </c>
      <c r="I6624">
        <v>0</v>
      </c>
      <c r="J6624">
        <v>0</v>
      </c>
      <c r="K6624">
        <v>0</v>
      </c>
      <c r="L6624">
        <v>0</v>
      </c>
      <c r="M6624">
        <v>0</v>
      </c>
    </row>
    <row r="6625" spans="1:13" x14ac:dyDescent="0.2">
      <c r="A6625">
        <v>6770055</v>
      </c>
      <c r="B6625" t="s">
        <v>13408</v>
      </c>
      <c r="C6625" t="s">
        <v>18196</v>
      </c>
      <c r="D6625" t="s">
        <v>13755</v>
      </c>
      <c r="E6625" t="s">
        <v>13410</v>
      </c>
      <c r="F6625" t="s">
        <v>6253</v>
      </c>
      <c r="G6625" t="s">
        <v>13756</v>
      </c>
      <c r="H6625">
        <v>0</v>
      </c>
      <c r="I6625">
        <v>0</v>
      </c>
      <c r="J6625">
        <v>0</v>
      </c>
      <c r="K6625">
        <v>0</v>
      </c>
      <c r="L6625">
        <v>0</v>
      </c>
      <c r="M6625">
        <v>0</v>
      </c>
    </row>
    <row r="6626" spans="1:13" x14ac:dyDescent="0.2">
      <c r="A6626">
        <v>6770051</v>
      </c>
      <c r="B6626" t="s">
        <v>13408</v>
      </c>
      <c r="C6626" t="s">
        <v>18196</v>
      </c>
      <c r="D6626" t="s">
        <v>18262</v>
      </c>
      <c r="E6626" t="s">
        <v>13410</v>
      </c>
      <c r="F6626" t="s">
        <v>6253</v>
      </c>
      <c r="G6626" t="s">
        <v>18263</v>
      </c>
      <c r="H6626">
        <v>0</v>
      </c>
      <c r="I6626">
        <v>0</v>
      </c>
      <c r="J6626">
        <v>0</v>
      </c>
      <c r="K6626">
        <v>0</v>
      </c>
      <c r="L6626">
        <v>0</v>
      </c>
      <c r="M6626">
        <v>0</v>
      </c>
    </row>
    <row r="6627" spans="1:13" x14ac:dyDescent="0.2">
      <c r="A6627">
        <v>6770034</v>
      </c>
      <c r="B6627" t="s">
        <v>13408</v>
      </c>
      <c r="C6627" t="s">
        <v>18196</v>
      </c>
      <c r="D6627" t="s">
        <v>15939</v>
      </c>
      <c r="E6627" t="s">
        <v>13410</v>
      </c>
      <c r="F6627" t="s">
        <v>6253</v>
      </c>
      <c r="G6627" t="s">
        <v>15940</v>
      </c>
      <c r="H6627">
        <v>0</v>
      </c>
      <c r="I6627">
        <v>0</v>
      </c>
      <c r="J6627">
        <v>0</v>
      </c>
      <c r="K6627">
        <v>0</v>
      </c>
      <c r="L6627">
        <v>0</v>
      </c>
      <c r="M6627">
        <v>0</v>
      </c>
    </row>
    <row r="6628" spans="1:13" x14ac:dyDescent="0.2">
      <c r="A6628">
        <v>6770036</v>
      </c>
      <c r="B6628" t="s">
        <v>13408</v>
      </c>
      <c r="C6628" t="s">
        <v>18196</v>
      </c>
      <c r="D6628" t="s">
        <v>18264</v>
      </c>
      <c r="E6628" t="s">
        <v>13410</v>
      </c>
      <c r="F6628" t="s">
        <v>6253</v>
      </c>
      <c r="G6628" t="s">
        <v>18265</v>
      </c>
      <c r="H6628">
        <v>0</v>
      </c>
      <c r="I6628">
        <v>0</v>
      </c>
      <c r="J6628">
        <v>0</v>
      </c>
      <c r="K6628">
        <v>0</v>
      </c>
      <c r="L6628">
        <v>0</v>
      </c>
      <c r="M6628">
        <v>0</v>
      </c>
    </row>
    <row r="6629" spans="1:13" x14ac:dyDescent="0.2">
      <c r="A6629">
        <v>6770062</v>
      </c>
      <c r="B6629" t="s">
        <v>13408</v>
      </c>
      <c r="C6629" t="s">
        <v>18196</v>
      </c>
      <c r="D6629" t="s">
        <v>18266</v>
      </c>
      <c r="E6629" t="s">
        <v>13410</v>
      </c>
      <c r="F6629" t="s">
        <v>6253</v>
      </c>
      <c r="G6629" t="s">
        <v>18267</v>
      </c>
      <c r="H6629">
        <v>0</v>
      </c>
      <c r="I6629">
        <v>0</v>
      </c>
      <c r="J6629">
        <v>0</v>
      </c>
      <c r="K6629">
        <v>0</v>
      </c>
      <c r="L6629">
        <v>0</v>
      </c>
      <c r="M6629">
        <v>0</v>
      </c>
    </row>
    <row r="6630" spans="1:13" x14ac:dyDescent="0.2">
      <c r="A6630">
        <v>6770022</v>
      </c>
      <c r="B6630" t="s">
        <v>13408</v>
      </c>
      <c r="C6630" t="s">
        <v>18196</v>
      </c>
      <c r="D6630" t="s">
        <v>9231</v>
      </c>
      <c r="E6630" t="s">
        <v>13410</v>
      </c>
      <c r="F6630" t="s">
        <v>6253</v>
      </c>
      <c r="G6630" t="s">
        <v>9232</v>
      </c>
      <c r="H6630">
        <v>0</v>
      </c>
      <c r="I6630">
        <v>0</v>
      </c>
      <c r="J6630">
        <v>0</v>
      </c>
      <c r="K6630">
        <v>0</v>
      </c>
      <c r="L6630">
        <v>0</v>
      </c>
      <c r="M6630">
        <v>0</v>
      </c>
    </row>
    <row r="6631" spans="1:13" x14ac:dyDescent="0.2">
      <c r="A6631">
        <v>6770018</v>
      </c>
      <c r="B6631" t="s">
        <v>13408</v>
      </c>
      <c r="C6631" t="s">
        <v>18196</v>
      </c>
      <c r="D6631" t="s">
        <v>18268</v>
      </c>
      <c r="E6631" t="s">
        <v>13410</v>
      </c>
      <c r="F6631" t="s">
        <v>6253</v>
      </c>
      <c r="G6631" t="s">
        <v>9884</v>
      </c>
      <c r="H6631">
        <v>0</v>
      </c>
      <c r="I6631">
        <v>0</v>
      </c>
      <c r="J6631">
        <v>0</v>
      </c>
      <c r="K6631">
        <v>0</v>
      </c>
      <c r="L6631">
        <v>0</v>
      </c>
      <c r="M6631">
        <v>0</v>
      </c>
    </row>
    <row r="6632" spans="1:13" x14ac:dyDescent="0.2">
      <c r="A6632">
        <v>6770011</v>
      </c>
      <c r="B6632" t="s">
        <v>13408</v>
      </c>
      <c r="C6632" t="s">
        <v>18196</v>
      </c>
      <c r="D6632" t="s">
        <v>18269</v>
      </c>
      <c r="E6632" t="s">
        <v>13410</v>
      </c>
      <c r="F6632" t="s">
        <v>6253</v>
      </c>
      <c r="G6632" t="s">
        <v>18270</v>
      </c>
      <c r="H6632">
        <v>0</v>
      </c>
      <c r="I6632">
        <v>0</v>
      </c>
      <c r="J6632">
        <v>0</v>
      </c>
      <c r="K6632">
        <v>0</v>
      </c>
      <c r="L6632">
        <v>0</v>
      </c>
      <c r="M6632">
        <v>0</v>
      </c>
    </row>
    <row r="6633" spans="1:13" x14ac:dyDescent="0.2">
      <c r="A6633">
        <v>6770012</v>
      </c>
      <c r="B6633" t="s">
        <v>13408</v>
      </c>
      <c r="C6633" t="s">
        <v>18196</v>
      </c>
      <c r="D6633" t="s">
        <v>18271</v>
      </c>
      <c r="E6633" t="s">
        <v>13410</v>
      </c>
      <c r="F6633" t="s">
        <v>6253</v>
      </c>
      <c r="G6633" t="s">
        <v>18272</v>
      </c>
      <c r="H6633">
        <v>0</v>
      </c>
      <c r="I6633">
        <v>0</v>
      </c>
      <c r="J6633">
        <v>0</v>
      </c>
      <c r="K6633">
        <v>0</v>
      </c>
      <c r="L6633">
        <v>0</v>
      </c>
      <c r="M6633">
        <v>0</v>
      </c>
    </row>
    <row r="6634" spans="1:13" x14ac:dyDescent="0.2">
      <c r="A6634">
        <v>6770032</v>
      </c>
      <c r="B6634" t="s">
        <v>13408</v>
      </c>
      <c r="C6634" t="s">
        <v>18196</v>
      </c>
      <c r="D6634" t="s">
        <v>18273</v>
      </c>
      <c r="E6634" t="s">
        <v>13410</v>
      </c>
      <c r="F6634" t="s">
        <v>6253</v>
      </c>
      <c r="G6634" t="s">
        <v>18274</v>
      </c>
      <c r="H6634">
        <v>0</v>
      </c>
      <c r="I6634">
        <v>0</v>
      </c>
      <c r="J6634">
        <v>0</v>
      </c>
      <c r="K6634">
        <v>0</v>
      </c>
      <c r="L6634">
        <v>0</v>
      </c>
      <c r="M6634">
        <v>0</v>
      </c>
    </row>
    <row r="6635" spans="1:13" x14ac:dyDescent="0.2">
      <c r="A6635">
        <v>6770023</v>
      </c>
      <c r="B6635" t="s">
        <v>13408</v>
      </c>
      <c r="C6635" t="s">
        <v>18196</v>
      </c>
      <c r="D6635" t="s">
        <v>6639</v>
      </c>
      <c r="E6635" t="s">
        <v>13410</v>
      </c>
      <c r="F6635" t="s">
        <v>6253</v>
      </c>
      <c r="G6635" t="s">
        <v>18275</v>
      </c>
      <c r="H6635">
        <v>0</v>
      </c>
      <c r="I6635">
        <v>0</v>
      </c>
      <c r="J6635">
        <v>0</v>
      </c>
      <c r="K6635">
        <v>0</v>
      </c>
      <c r="L6635">
        <v>0</v>
      </c>
      <c r="M6635">
        <v>0</v>
      </c>
    </row>
    <row r="6636" spans="1:13" x14ac:dyDescent="0.2">
      <c r="A6636">
        <v>6770003</v>
      </c>
      <c r="B6636" t="s">
        <v>13408</v>
      </c>
      <c r="C6636" t="s">
        <v>18196</v>
      </c>
      <c r="D6636" t="s">
        <v>16684</v>
      </c>
      <c r="E6636" t="s">
        <v>13410</v>
      </c>
      <c r="F6636" t="s">
        <v>6253</v>
      </c>
      <c r="G6636" t="s">
        <v>16685</v>
      </c>
      <c r="H6636">
        <v>0</v>
      </c>
      <c r="I6636">
        <v>0</v>
      </c>
      <c r="J6636">
        <v>0</v>
      </c>
      <c r="K6636">
        <v>0</v>
      </c>
      <c r="L6636">
        <v>0</v>
      </c>
      <c r="M6636">
        <v>0</v>
      </c>
    </row>
    <row r="6637" spans="1:13" x14ac:dyDescent="0.2">
      <c r="A6637">
        <v>6770015</v>
      </c>
      <c r="B6637" t="s">
        <v>13408</v>
      </c>
      <c r="C6637" t="s">
        <v>18196</v>
      </c>
      <c r="D6637" t="s">
        <v>7339</v>
      </c>
      <c r="E6637" t="s">
        <v>13410</v>
      </c>
      <c r="F6637" t="s">
        <v>6253</v>
      </c>
      <c r="G6637" t="s">
        <v>7340</v>
      </c>
      <c r="H6637">
        <v>0</v>
      </c>
      <c r="I6637">
        <v>0</v>
      </c>
      <c r="J6637">
        <v>0</v>
      </c>
      <c r="K6637">
        <v>0</v>
      </c>
      <c r="L6637">
        <v>0</v>
      </c>
      <c r="M6637">
        <v>0</v>
      </c>
    </row>
    <row r="6638" spans="1:13" x14ac:dyDescent="0.2">
      <c r="A6638">
        <v>6770005</v>
      </c>
      <c r="B6638" t="s">
        <v>13408</v>
      </c>
      <c r="C6638" t="s">
        <v>18196</v>
      </c>
      <c r="D6638" t="s">
        <v>18276</v>
      </c>
      <c r="E6638" t="s">
        <v>13410</v>
      </c>
      <c r="F6638" t="s">
        <v>6253</v>
      </c>
      <c r="G6638" t="s">
        <v>18277</v>
      </c>
      <c r="H6638">
        <v>0</v>
      </c>
      <c r="I6638">
        <v>0</v>
      </c>
      <c r="J6638">
        <v>0</v>
      </c>
      <c r="K6638">
        <v>0</v>
      </c>
      <c r="L6638">
        <v>0</v>
      </c>
      <c r="M6638">
        <v>0</v>
      </c>
    </row>
    <row r="6639" spans="1:13" x14ac:dyDescent="0.2">
      <c r="A6639">
        <v>6770054</v>
      </c>
      <c r="B6639" t="s">
        <v>13408</v>
      </c>
      <c r="C6639" t="s">
        <v>18196</v>
      </c>
      <c r="D6639" t="s">
        <v>18278</v>
      </c>
      <c r="E6639" t="s">
        <v>13410</v>
      </c>
      <c r="F6639" t="s">
        <v>6253</v>
      </c>
      <c r="G6639" t="s">
        <v>18279</v>
      </c>
      <c r="H6639">
        <v>0</v>
      </c>
      <c r="I6639">
        <v>0</v>
      </c>
      <c r="J6639">
        <v>0</v>
      </c>
      <c r="K6639">
        <v>0</v>
      </c>
      <c r="L6639">
        <v>0</v>
      </c>
      <c r="M6639">
        <v>0</v>
      </c>
    </row>
    <row r="6640" spans="1:13" x14ac:dyDescent="0.2">
      <c r="A6640">
        <v>6770057</v>
      </c>
      <c r="B6640" t="s">
        <v>13408</v>
      </c>
      <c r="C6640" t="s">
        <v>18196</v>
      </c>
      <c r="D6640" t="s">
        <v>18280</v>
      </c>
      <c r="E6640" t="s">
        <v>13410</v>
      </c>
      <c r="F6640" t="s">
        <v>6253</v>
      </c>
      <c r="G6640" t="s">
        <v>18281</v>
      </c>
      <c r="H6640">
        <v>0</v>
      </c>
      <c r="I6640">
        <v>0</v>
      </c>
      <c r="J6640">
        <v>0</v>
      </c>
      <c r="K6640">
        <v>0</v>
      </c>
      <c r="L6640">
        <v>0</v>
      </c>
      <c r="M6640">
        <v>0</v>
      </c>
    </row>
    <row r="6641" spans="1:13" x14ac:dyDescent="0.2">
      <c r="A6641">
        <v>6770006</v>
      </c>
      <c r="B6641" t="s">
        <v>13408</v>
      </c>
      <c r="C6641" t="s">
        <v>18196</v>
      </c>
      <c r="D6641" t="s">
        <v>18282</v>
      </c>
      <c r="E6641" t="s">
        <v>13410</v>
      </c>
      <c r="F6641" t="s">
        <v>6253</v>
      </c>
      <c r="G6641" t="s">
        <v>18283</v>
      </c>
      <c r="H6641">
        <v>0</v>
      </c>
      <c r="I6641">
        <v>0</v>
      </c>
      <c r="J6641">
        <v>0</v>
      </c>
      <c r="K6641">
        <v>0</v>
      </c>
      <c r="L6641">
        <v>0</v>
      </c>
      <c r="M6641">
        <v>0</v>
      </c>
    </row>
    <row r="6642" spans="1:13" x14ac:dyDescent="0.2">
      <c r="A6642">
        <v>6770037</v>
      </c>
      <c r="B6642" t="s">
        <v>13408</v>
      </c>
      <c r="C6642" t="s">
        <v>18196</v>
      </c>
      <c r="D6642" t="s">
        <v>18284</v>
      </c>
      <c r="E6642" t="s">
        <v>13410</v>
      </c>
      <c r="F6642" t="s">
        <v>6253</v>
      </c>
      <c r="G6642" t="s">
        <v>18285</v>
      </c>
      <c r="H6642">
        <v>0</v>
      </c>
      <c r="I6642">
        <v>0</v>
      </c>
      <c r="J6642">
        <v>0</v>
      </c>
      <c r="K6642">
        <v>0</v>
      </c>
      <c r="L6642">
        <v>0</v>
      </c>
      <c r="M6642">
        <v>0</v>
      </c>
    </row>
    <row r="6643" spans="1:13" x14ac:dyDescent="0.2">
      <c r="A6643">
        <v>6770013</v>
      </c>
      <c r="B6643" t="s">
        <v>13408</v>
      </c>
      <c r="C6643" t="s">
        <v>18196</v>
      </c>
      <c r="D6643" t="s">
        <v>16719</v>
      </c>
      <c r="E6643" t="s">
        <v>13410</v>
      </c>
      <c r="F6643" t="s">
        <v>6253</v>
      </c>
      <c r="G6643" t="s">
        <v>16720</v>
      </c>
      <c r="H6643">
        <v>0</v>
      </c>
      <c r="I6643">
        <v>0</v>
      </c>
      <c r="J6643">
        <v>0</v>
      </c>
      <c r="K6643">
        <v>0</v>
      </c>
      <c r="L6643">
        <v>0</v>
      </c>
      <c r="M6643">
        <v>0</v>
      </c>
    </row>
    <row r="6644" spans="1:13" x14ac:dyDescent="0.2">
      <c r="A6644">
        <v>6770063</v>
      </c>
      <c r="B6644" t="s">
        <v>13408</v>
      </c>
      <c r="C6644" t="s">
        <v>18196</v>
      </c>
      <c r="D6644" t="s">
        <v>13809</v>
      </c>
      <c r="E6644" t="s">
        <v>13410</v>
      </c>
      <c r="F6644" t="s">
        <v>6253</v>
      </c>
      <c r="G6644" t="s">
        <v>8186</v>
      </c>
      <c r="H6644">
        <v>0</v>
      </c>
      <c r="I6644">
        <v>0</v>
      </c>
      <c r="J6644">
        <v>0</v>
      </c>
      <c r="K6644">
        <v>0</v>
      </c>
      <c r="L6644">
        <v>0</v>
      </c>
      <c r="M6644">
        <v>0</v>
      </c>
    </row>
    <row r="6645" spans="1:13" x14ac:dyDescent="0.2">
      <c r="A6645">
        <v>6770042</v>
      </c>
      <c r="B6645" t="s">
        <v>13408</v>
      </c>
      <c r="C6645" t="s">
        <v>18196</v>
      </c>
      <c r="D6645" t="s">
        <v>18286</v>
      </c>
      <c r="E6645" t="s">
        <v>13410</v>
      </c>
      <c r="F6645" t="s">
        <v>6253</v>
      </c>
      <c r="G6645" t="s">
        <v>18287</v>
      </c>
      <c r="H6645">
        <v>0</v>
      </c>
      <c r="I6645">
        <v>0</v>
      </c>
      <c r="J6645">
        <v>0</v>
      </c>
      <c r="K6645">
        <v>0</v>
      </c>
      <c r="L6645">
        <v>0</v>
      </c>
      <c r="M6645">
        <v>0</v>
      </c>
    </row>
    <row r="6646" spans="1:13" x14ac:dyDescent="0.2">
      <c r="A6646">
        <v>6770002</v>
      </c>
      <c r="B6646" t="s">
        <v>13408</v>
      </c>
      <c r="C6646" t="s">
        <v>18196</v>
      </c>
      <c r="D6646" t="s">
        <v>18288</v>
      </c>
      <c r="E6646" t="s">
        <v>13410</v>
      </c>
      <c r="F6646" t="s">
        <v>6253</v>
      </c>
      <c r="G6646" t="s">
        <v>18289</v>
      </c>
      <c r="H6646">
        <v>0</v>
      </c>
      <c r="I6646">
        <v>0</v>
      </c>
      <c r="J6646">
        <v>0</v>
      </c>
      <c r="K6646">
        <v>0</v>
      </c>
      <c r="L6646">
        <v>0</v>
      </c>
      <c r="M6646">
        <v>0</v>
      </c>
    </row>
    <row r="6647" spans="1:13" x14ac:dyDescent="0.2">
      <c r="A6647">
        <v>6770066</v>
      </c>
      <c r="B6647" t="s">
        <v>13408</v>
      </c>
      <c r="C6647" t="s">
        <v>18196</v>
      </c>
      <c r="D6647" t="s">
        <v>18290</v>
      </c>
      <c r="E6647" t="s">
        <v>13410</v>
      </c>
      <c r="F6647" t="s">
        <v>6253</v>
      </c>
      <c r="G6647" t="s">
        <v>18291</v>
      </c>
      <c r="H6647">
        <v>0</v>
      </c>
      <c r="I6647">
        <v>0</v>
      </c>
      <c r="J6647">
        <v>0</v>
      </c>
      <c r="K6647">
        <v>0</v>
      </c>
      <c r="L6647">
        <v>0</v>
      </c>
      <c r="M6647">
        <v>0</v>
      </c>
    </row>
    <row r="6648" spans="1:13" x14ac:dyDescent="0.2">
      <c r="A6648">
        <v>6770067</v>
      </c>
      <c r="B6648" t="s">
        <v>13408</v>
      </c>
      <c r="C6648" t="s">
        <v>18196</v>
      </c>
      <c r="D6648" t="s">
        <v>18292</v>
      </c>
      <c r="E6648" t="s">
        <v>13410</v>
      </c>
      <c r="F6648" t="s">
        <v>6253</v>
      </c>
      <c r="G6648" t="s">
        <v>18293</v>
      </c>
      <c r="H6648">
        <v>0</v>
      </c>
      <c r="I6648">
        <v>0</v>
      </c>
      <c r="J6648">
        <v>0</v>
      </c>
      <c r="K6648">
        <v>0</v>
      </c>
      <c r="L6648">
        <v>0</v>
      </c>
      <c r="M6648">
        <v>0</v>
      </c>
    </row>
    <row r="6649" spans="1:13" x14ac:dyDescent="0.2">
      <c r="A6649">
        <v>6770064</v>
      </c>
      <c r="B6649" t="s">
        <v>13408</v>
      </c>
      <c r="C6649" t="s">
        <v>18196</v>
      </c>
      <c r="D6649" t="s">
        <v>9119</v>
      </c>
      <c r="E6649" t="s">
        <v>13410</v>
      </c>
      <c r="F6649" t="s">
        <v>6253</v>
      </c>
      <c r="G6649" t="s">
        <v>11670</v>
      </c>
      <c r="H6649">
        <v>0</v>
      </c>
      <c r="I6649">
        <v>0</v>
      </c>
      <c r="J6649">
        <v>0</v>
      </c>
      <c r="K6649">
        <v>0</v>
      </c>
      <c r="L6649">
        <v>0</v>
      </c>
      <c r="M6649">
        <v>0</v>
      </c>
    </row>
    <row r="6650" spans="1:13" x14ac:dyDescent="0.2">
      <c r="A6650">
        <v>6770052</v>
      </c>
      <c r="B6650" t="s">
        <v>13408</v>
      </c>
      <c r="C6650" t="s">
        <v>18196</v>
      </c>
      <c r="D6650" t="s">
        <v>12078</v>
      </c>
      <c r="E6650" t="s">
        <v>13410</v>
      </c>
      <c r="F6650" t="s">
        <v>6253</v>
      </c>
      <c r="G6650" t="s">
        <v>12079</v>
      </c>
      <c r="H6650">
        <v>0</v>
      </c>
      <c r="I6650">
        <v>0</v>
      </c>
      <c r="J6650">
        <v>0</v>
      </c>
      <c r="K6650">
        <v>0</v>
      </c>
      <c r="L6650">
        <v>0</v>
      </c>
      <c r="M6650">
        <v>0</v>
      </c>
    </row>
    <row r="6651" spans="1:13" x14ac:dyDescent="0.2">
      <c r="A6651">
        <v>6770053</v>
      </c>
      <c r="B6651" t="s">
        <v>13408</v>
      </c>
      <c r="C6651" t="s">
        <v>18196</v>
      </c>
      <c r="D6651" t="s">
        <v>18294</v>
      </c>
      <c r="E6651" t="s">
        <v>13410</v>
      </c>
      <c r="F6651" t="s">
        <v>6253</v>
      </c>
      <c r="G6651" t="s">
        <v>18295</v>
      </c>
      <c r="H6651">
        <v>0</v>
      </c>
      <c r="I6651">
        <v>0</v>
      </c>
      <c r="J6651">
        <v>0</v>
      </c>
      <c r="K6651">
        <v>0</v>
      </c>
      <c r="L6651">
        <v>0</v>
      </c>
      <c r="M6651">
        <v>0</v>
      </c>
    </row>
    <row r="6652" spans="1:13" x14ac:dyDescent="0.2">
      <c r="A6652">
        <v>6650000</v>
      </c>
      <c r="B6652" t="s">
        <v>13408</v>
      </c>
      <c r="C6652" t="s">
        <v>18296</v>
      </c>
      <c r="D6652" t="s">
        <v>6291</v>
      </c>
      <c r="E6652" t="s">
        <v>13410</v>
      </c>
      <c r="F6652" t="s">
        <v>6254</v>
      </c>
      <c r="G6652" t="s">
        <v>6294</v>
      </c>
      <c r="H6652">
        <v>0</v>
      </c>
      <c r="I6652">
        <v>0</v>
      </c>
      <c r="J6652">
        <v>0</v>
      </c>
      <c r="K6652">
        <v>0</v>
      </c>
      <c r="L6652">
        <v>0</v>
      </c>
      <c r="M6652">
        <v>0</v>
      </c>
    </row>
    <row r="6653" spans="1:13" x14ac:dyDescent="0.2">
      <c r="A6653">
        <v>6650014</v>
      </c>
      <c r="B6653" t="s">
        <v>13408</v>
      </c>
      <c r="C6653" t="s">
        <v>18296</v>
      </c>
      <c r="D6653" t="s">
        <v>11943</v>
      </c>
      <c r="E6653" t="s">
        <v>13410</v>
      </c>
      <c r="F6653" t="s">
        <v>6254</v>
      </c>
      <c r="G6653" t="s">
        <v>11944</v>
      </c>
      <c r="H6653">
        <v>0</v>
      </c>
      <c r="I6653">
        <v>0</v>
      </c>
      <c r="J6653">
        <v>1</v>
      </c>
      <c r="K6653">
        <v>0</v>
      </c>
      <c r="L6653">
        <v>0</v>
      </c>
      <c r="M6653">
        <v>0</v>
      </c>
    </row>
    <row r="6654" spans="1:13" x14ac:dyDescent="0.2">
      <c r="A6654">
        <v>6650822</v>
      </c>
      <c r="B6654" t="s">
        <v>13408</v>
      </c>
      <c r="C6654" t="s">
        <v>18296</v>
      </c>
      <c r="D6654" t="s">
        <v>18297</v>
      </c>
      <c r="E6654" t="s">
        <v>13410</v>
      </c>
      <c r="F6654" t="s">
        <v>6254</v>
      </c>
      <c r="G6654" t="s">
        <v>18298</v>
      </c>
      <c r="H6654">
        <v>0</v>
      </c>
      <c r="I6654">
        <v>0</v>
      </c>
      <c r="J6654">
        <v>1</v>
      </c>
      <c r="K6654">
        <v>0</v>
      </c>
      <c r="L6654">
        <v>0</v>
      </c>
      <c r="M6654">
        <v>0</v>
      </c>
    </row>
    <row r="6655" spans="1:13" x14ac:dyDescent="0.2">
      <c r="A6655">
        <v>6650825</v>
      </c>
      <c r="B6655" t="s">
        <v>13408</v>
      </c>
      <c r="C6655" t="s">
        <v>18296</v>
      </c>
      <c r="D6655" t="s">
        <v>18299</v>
      </c>
      <c r="E6655" t="s">
        <v>13410</v>
      </c>
      <c r="F6655" t="s">
        <v>6254</v>
      </c>
      <c r="G6655" t="s">
        <v>18300</v>
      </c>
      <c r="H6655">
        <v>0</v>
      </c>
      <c r="I6655">
        <v>0</v>
      </c>
      <c r="J6655">
        <v>1</v>
      </c>
      <c r="K6655">
        <v>0</v>
      </c>
      <c r="L6655">
        <v>0</v>
      </c>
      <c r="M6655">
        <v>0</v>
      </c>
    </row>
    <row r="6656" spans="1:13" x14ac:dyDescent="0.2">
      <c r="A6656">
        <v>6650823</v>
      </c>
      <c r="B6656" t="s">
        <v>13408</v>
      </c>
      <c r="C6656" t="s">
        <v>18296</v>
      </c>
      <c r="D6656" t="s">
        <v>18301</v>
      </c>
      <c r="E6656" t="s">
        <v>13410</v>
      </c>
      <c r="F6656" t="s">
        <v>6254</v>
      </c>
      <c r="G6656" t="s">
        <v>18302</v>
      </c>
      <c r="H6656">
        <v>0</v>
      </c>
      <c r="I6656">
        <v>0</v>
      </c>
      <c r="J6656">
        <v>1</v>
      </c>
      <c r="K6656">
        <v>0</v>
      </c>
      <c r="L6656">
        <v>0</v>
      </c>
      <c r="M6656">
        <v>0</v>
      </c>
    </row>
    <row r="6657" spans="1:13" x14ac:dyDescent="0.2">
      <c r="A6657">
        <v>6650821</v>
      </c>
      <c r="B6657" t="s">
        <v>13408</v>
      </c>
      <c r="C6657" t="s">
        <v>18296</v>
      </c>
      <c r="D6657" t="s">
        <v>18303</v>
      </c>
      <c r="E6657" t="s">
        <v>13410</v>
      </c>
      <c r="F6657" t="s">
        <v>6254</v>
      </c>
      <c r="G6657" t="s">
        <v>18304</v>
      </c>
      <c r="H6657">
        <v>0</v>
      </c>
      <c r="I6657">
        <v>0</v>
      </c>
      <c r="J6657">
        <v>1</v>
      </c>
      <c r="K6657">
        <v>0</v>
      </c>
      <c r="L6657">
        <v>0</v>
      </c>
      <c r="M6657">
        <v>0</v>
      </c>
    </row>
    <row r="6658" spans="1:13" x14ac:dyDescent="0.2">
      <c r="A6658">
        <v>6650835</v>
      </c>
      <c r="B6658" t="s">
        <v>13408</v>
      </c>
      <c r="C6658" t="s">
        <v>18296</v>
      </c>
      <c r="D6658" t="s">
        <v>6832</v>
      </c>
      <c r="E6658" t="s">
        <v>13410</v>
      </c>
      <c r="F6658" t="s">
        <v>6254</v>
      </c>
      <c r="G6658" t="s">
        <v>6833</v>
      </c>
      <c r="H6658">
        <v>0</v>
      </c>
      <c r="I6658">
        <v>0</v>
      </c>
      <c r="J6658">
        <v>1</v>
      </c>
      <c r="K6658">
        <v>0</v>
      </c>
      <c r="L6658">
        <v>0</v>
      </c>
      <c r="M6658">
        <v>0</v>
      </c>
    </row>
    <row r="6659" spans="1:13" x14ac:dyDescent="0.2">
      <c r="A6659">
        <v>6650851</v>
      </c>
      <c r="B6659" t="s">
        <v>13408</v>
      </c>
      <c r="C6659" t="s">
        <v>18296</v>
      </c>
      <c r="D6659" t="s">
        <v>11203</v>
      </c>
      <c r="E6659" t="s">
        <v>13410</v>
      </c>
      <c r="F6659" t="s">
        <v>6254</v>
      </c>
      <c r="G6659" t="s">
        <v>18305</v>
      </c>
      <c r="H6659">
        <v>0</v>
      </c>
      <c r="I6659">
        <v>0</v>
      </c>
      <c r="J6659">
        <v>0</v>
      </c>
      <c r="K6659">
        <v>0</v>
      </c>
      <c r="L6659">
        <v>0</v>
      </c>
      <c r="M6659">
        <v>0</v>
      </c>
    </row>
    <row r="6660" spans="1:13" x14ac:dyDescent="0.2">
      <c r="A6660">
        <v>6650864</v>
      </c>
      <c r="B6660" t="s">
        <v>13408</v>
      </c>
      <c r="C6660" t="s">
        <v>18296</v>
      </c>
      <c r="D6660" t="s">
        <v>9408</v>
      </c>
      <c r="E6660" t="s">
        <v>13410</v>
      </c>
      <c r="F6660" t="s">
        <v>6254</v>
      </c>
      <c r="G6660" t="s">
        <v>9409</v>
      </c>
      <c r="H6660">
        <v>0</v>
      </c>
      <c r="I6660">
        <v>0</v>
      </c>
      <c r="J6660">
        <v>0</v>
      </c>
      <c r="K6660">
        <v>0</v>
      </c>
      <c r="L6660">
        <v>0</v>
      </c>
      <c r="M6660">
        <v>0</v>
      </c>
    </row>
    <row r="6661" spans="1:13" x14ac:dyDescent="0.2">
      <c r="A6661">
        <v>6650033</v>
      </c>
      <c r="B6661" t="s">
        <v>13408</v>
      </c>
      <c r="C6661" t="s">
        <v>18296</v>
      </c>
      <c r="D6661" t="s">
        <v>18306</v>
      </c>
      <c r="E6661" t="s">
        <v>13410</v>
      </c>
      <c r="F6661" t="s">
        <v>6254</v>
      </c>
      <c r="G6661" t="s">
        <v>18307</v>
      </c>
      <c r="H6661">
        <v>1</v>
      </c>
      <c r="I6661">
        <v>0</v>
      </c>
      <c r="J6661">
        <v>0</v>
      </c>
      <c r="K6661">
        <v>0</v>
      </c>
      <c r="L6661">
        <v>0</v>
      </c>
      <c r="M6661">
        <v>0</v>
      </c>
    </row>
    <row r="6662" spans="1:13" x14ac:dyDescent="0.2">
      <c r="A6662">
        <v>6650007</v>
      </c>
      <c r="B6662" t="s">
        <v>13408</v>
      </c>
      <c r="C6662" t="s">
        <v>18296</v>
      </c>
      <c r="D6662" t="s">
        <v>18308</v>
      </c>
      <c r="E6662" t="s">
        <v>13410</v>
      </c>
      <c r="F6662" t="s">
        <v>6254</v>
      </c>
      <c r="G6662" t="s">
        <v>18309</v>
      </c>
      <c r="H6662">
        <v>1</v>
      </c>
      <c r="I6662">
        <v>0</v>
      </c>
      <c r="J6662">
        <v>0</v>
      </c>
      <c r="K6662">
        <v>0</v>
      </c>
      <c r="L6662">
        <v>0</v>
      </c>
      <c r="M6662">
        <v>0</v>
      </c>
    </row>
    <row r="6663" spans="1:13" x14ac:dyDescent="0.2">
      <c r="A6663">
        <v>6650862</v>
      </c>
      <c r="B6663" t="s">
        <v>13408</v>
      </c>
      <c r="C6663" t="s">
        <v>18296</v>
      </c>
      <c r="D6663" t="s">
        <v>18310</v>
      </c>
      <c r="E6663" t="s">
        <v>13410</v>
      </c>
      <c r="F6663" t="s">
        <v>6254</v>
      </c>
      <c r="G6663" t="s">
        <v>18311</v>
      </c>
      <c r="H6663">
        <v>0</v>
      </c>
      <c r="I6663">
        <v>0</v>
      </c>
      <c r="J6663">
        <v>0</v>
      </c>
      <c r="K6663">
        <v>0</v>
      </c>
      <c r="L6663">
        <v>0</v>
      </c>
      <c r="M6663">
        <v>0</v>
      </c>
    </row>
    <row r="6664" spans="1:13" x14ac:dyDescent="0.2">
      <c r="A6664">
        <v>6650004</v>
      </c>
      <c r="B6664" t="s">
        <v>13408</v>
      </c>
      <c r="C6664" t="s">
        <v>18296</v>
      </c>
      <c r="D6664" t="s">
        <v>18312</v>
      </c>
      <c r="E6664" t="s">
        <v>13410</v>
      </c>
      <c r="F6664" t="s">
        <v>6254</v>
      </c>
      <c r="G6664" t="s">
        <v>18313</v>
      </c>
      <c r="H6664">
        <v>0</v>
      </c>
      <c r="I6664">
        <v>0</v>
      </c>
      <c r="J6664">
        <v>0</v>
      </c>
      <c r="K6664">
        <v>0</v>
      </c>
      <c r="L6664">
        <v>0</v>
      </c>
      <c r="M6664">
        <v>0</v>
      </c>
    </row>
    <row r="6665" spans="1:13" x14ac:dyDescent="0.2">
      <c r="A6665">
        <v>6691211</v>
      </c>
      <c r="B6665" t="s">
        <v>13408</v>
      </c>
      <c r="C6665" t="s">
        <v>18296</v>
      </c>
      <c r="D6665" t="s">
        <v>18314</v>
      </c>
      <c r="E6665" t="s">
        <v>13410</v>
      </c>
      <c r="F6665" t="s">
        <v>6254</v>
      </c>
      <c r="G6665" t="s">
        <v>18315</v>
      </c>
      <c r="H6665">
        <v>0</v>
      </c>
      <c r="I6665">
        <v>1</v>
      </c>
      <c r="J6665">
        <v>0</v>
      </c>
      <c r="K6665">
        <v>0</v>
      </c>
      <c r="L6665">
        <v>0</v>
      </c>
      <c r="M6665">
        <v>0</v>
      </c>
    </row>
    <row r="6666" spans="1:13" x14ac:dyDescent="0.2">
      <c r="A6666">
        <v>6650057</v>
      </c>
      <c r="B6666" t="s">
        <v>13408</v>
      </c>
      <c r="C6666" t="s">
        <v>18296</v>
      </c>
      <c r="D6666" t="s">
        <v>18316</v>
      </c>
      <c r="E6666" t="s">
        <v>13410</v>
      </c>
      <c r="F6666" t="s">
        <v>6254</v>
      </c>
      <c r="G6666" t="s">
        <v>18317</v>
      </c>
      <c r="H6666">
        <v>0</v>
      </c>
      <c r="I6666">
        <v>0</v>
      </c>
      <c r="J6666">
        <v>0</v>
      </c>
      <c r="K6666">
        <v>0</v>
      </c>
      <c r="L6666">
        <v>0</v>
      </c>
      <c r="M6666">
        <v>0</v>
      </c>
    </row>
    <row r="6667" spans="1:13" x14ac:dyDescent="0.2">
      <c r="A6667">
        <v>6650034</v>
      </c>
      <c r="B6667" t="s">
        <v>13408</v>
      </c>
      <c r="C6667" t="s">
        <v>18296</v>
      </c>
      <c r="D6667" t="s">
        <v>18318</v>
      </c>
      <c r="E6667" t="s">
        <v>13410</v>
      </c>
      <c r="F6667" t="s">
        <v>6254</v>
      </c>
      <c r="G6667" t="s">
        <v>18319</v>
      </c>
      <c r="H6667">
        <v>0</v>
      </c>
      <c r="I6667">
        <v>1</v>
      </c>
      <c r="J6667">
        <v>0</v>
      </c>
      <c r="K6667">
        <v>0</v>
      </c>
      <c r="L6667">
        <v>0</v>
      </c>
      <c r="M6667">
        <v>0</v>
      </c>
    </row>
    <row r="6668" spans="1:13" x14ac:dyDescent="0.2">
      <c r="A6668">
        <v>6650017</v>
      </c>
      <c r="B6668" t="s">
        <v>13408</v>
      </c>
      <c r="C6668" t="s">
        <v>18296</v>
      </c>
      <c r="D6668" t="s">
        <v>18320</v>
      </c>
      <c r="E6668" t="s">
        <v>13410</v>
      </c>
      <c r="F6668" t="s">
        <v>6254</v>
      </c>
      <c r="G6668" t="s">
        <v>18321</v>
      </c>
      <c r="H6668">
        <v>0</v>
      </c>
      <c r="I6668">
        <v>0</v>
      </c>
      <c r="J6668">
        <v>0</v>
      </c>
      <c r="K6668">
        <v>0</v>
      </c>
      <c r="L6668">
        <v>0</v>
      </c>
      <c r="M6668">
        <v>0</v>
      </c>
    </row>
    <row r="6669" spans="1:13" x14ac:dyDescent="0.2">
      <c r="A6669">
        <v>6650054</v>
      </c>
      <c r="B6669" t="s">
        <v>13408</v>
      </c>
      <c r="C6669" t="s">
        <v>18296</v>
      </c>
      <c r="D6669" t="s">
        <v>18322</v>
      </c>
      <c r="E6669" t="s">
        <v>13410</v>
      </c>
      <c r="F6669" t="s">
        <v>6254</v>
      </c>
      <c r="G6669" t="s">
        <v>18323</v>
      </c>
      <c r="H6669">
        <v>0</v>
      </c>
      <c r="I6669">
        <v>0</v>
      </c>
      <c r="J6669">
        <v>0</v>
      </c>
      <c r="K6669">
        <v>0</v>
      </c>
      <c r="L6669">
        <v>0</v>
      </c>
      <c r="M6669">
        <v>0</v>
      </c>
    </row>
    <row r="6670" spans="1:13" x14ac:dyDescent="0.2">
      <c r="A6670">
        <v>6650824</v>
      </c>
      <c r="B6670" t="s">
        <v>13408</v>
      </c>
      <c r="C6670" t="s">
        <v>18296</v>
      </c>
      <c r="D6670" t="s">
        <v>18324</v>
      </c>
      <c r="E6670" t="s">
        <v>13410</v>
      </c>
      <c r="F6670" t="s">
        <v>6254</v>
      </c>
      <c r="G6670" t="s">
        <v>18325</v>
      </c>
      <c r="H6670">
        <v>0</v>
      </c>
      <c r="I6670">
        <v>0</v>
      </c>
      <c r="J6670">
        <v>0</v>
      </c>
      <c r="K6670">
        <v>0</v>
      </c>
      <c r="L6670">
        <v>0</v>
      </c>
      <c r="M6670">
        <v>0</v>
      </c>
    </row>
    <row r="6671" spans="1:13" x14ac:dyDescent="0.2">
      <c r="A6671">
        <v>6691202</v>
      </c>
      <c r="B6671" t="s">
        <v>13408</v>
      </c>
      <c r="C6671" t="s">
        <v>18296</v>
      </c>
      <c r="D6671" t="s">
        <v>18326</v>
      </c>
      <c r="E6671" t="s">
        <v>13410</v>
      </c>
      <c r="F6671" t="s">
        <v>6254</v>
      </c>
      <c r="G6671" t="s">
        <v>18327</v>
      </c>
      <c r="H6671">
        <v>0</v>
      </c>
      <c r="I6671">
        <v>1</v>
      </c>
      <c r="J6671">
        <v>0</v>
      </c>
      <c r="K6671">
        <v>0</v>
      </c>
      <c r="L6671">
        <v>0</v>
      </c>
      <c r="M6671">
        <v>0</v>
      </c>
    </row>
    <row r="6672" spans="1:13" x14ac:dyDescent="0.2">
      <c r="A6672">
        <v>6650047</v>
      </c>
      <c r="B6672" t="s">
        <v>13408</v>
      </c>
      <c r="C6672" t="s">
        <v>18296</v>
      </c>
      <c r="D6672" t="s">
        <v>11023</v>
      </c>
      <c r="E6672" t="s">
        <v>13410</v>
      </c>
      <c r="F6672" t="s">
        <v>6254</v>
      </c>
      <c r="G6672" t="s">
        <v>11024</v>
      </c>
      <c r="H6672">
        <v>0</v>
      </c>
      <c r="I6672">
        <v>0</v>
      </c>
      <c r="J6672">
        <v>0</v>
      </c>
      <c r="K6672">
        <v>0</v>
      </c>
      <c r="L6672">
        <v>0</v>
      </c>
      <c r="M6672">
        <v>0</v>
      </c>
    </row>
    <row r="6673" spans="1:13" x14ac:dyDescent="0.2">
      <c r="A6673">
        <v>6650842</v>
      </c>
      <c r="B6673" t="s">
        <v>13408</v>
      </c>
      <c r="C6673" t="s">
        <v>18296</v>
      </c>
      <c r="D6673" t="s">
        <v>18328</v>
      </c>
      <c r="E6673" t="s">
        <v>13410</v>
      </c>
      <c r="F6673" t="s">
        <v>6254</v>
      </c>
      <c r="G6673" t="s">
        <v>18329</v>
      </c>
      <c r="H6673">
        <v>1</v>
      </c>
      <c r="I6673">
        <v>0</v>
      </c>
      <c r="J6673">
        <v>0</v>
      </c>
      <c r="K6673">
        <v>0</v>
      </c>
      <c r="L6673">
        <v>0</v>
      </c>
      <c r="M6673">
        <v>0</v>
      </c>
    </row>
    <row r="6674" spans="1:13" x14ac:dyDescent="0.2">
      <c r="A6674">
        <v>6650848</v>
      </c>
      <c r="B6674" t="s">
        <v>13408</v>
      </c>
      <c r="C6674" t="s">
        <v>18296</v>
      </c>
      <c r="D6674" t="s">
        <v>18330</v>
      </c>
      <c r="E6674" t="s">
        <v>13410</v>
      </c>
      <c r="F6674" t="s">
        <v>6254</v>
      </c>
      <c r="G6674" t="s">
        <v>18331</v>
      </c>
      <c r="H6674">
        <v>1</v>
      </c>
      <c r="I6674">
        <v>0</v>
      </c>
      <c r="J6674">
        <v>0</v>
      </c>
      <c r="K6674">
        <v>0</v>
      </c>
      <c r="L6674">
        <v>0</v>
      </c>
      <c r="M6674">
        <v>0</v>
      </c>
    </row>
    <row r="6675" spans="1:13" x14ac:dyDescent="0.2">
      <c r="A6675">
        <v>6650836</v>
      </c>
      <c r="B6675" t="s">
        <v>13408</v>
      </c>
      <c r="C6675" t="s">
        <v>18296</v>
      </c>
      <c r="D6675" t="s">
        <v>18332</v>
      </c>
      <c r="E6675" t="s">
        <v>13410</v>
      </c>
      <c r="F6675" t="s">
        <v>6254</v>
      </c>
      <c r="G6675" t="s">
        <v>18333</v>
      </c>
      <c r="H6675">
        <v>0</v>
      </c>
      <c r="I6675">
        <v>0</v>
      </c>
      <c r="J6675">
        <v>1</v>
      </c>
      <c r="K6675">
        <v>0</v>
      </c>
      <c r="L6675">
        <v>0</v>
      </c>
      <c r="M6675">
        <v>0</v>
      </c>
    </row>
    <row r="6676" spans="1:13" x14ac:dyDescent="0.2">
      <c r="A6676">
        <v>6691241</v>
      </c>
      <c r="B6676" t="s">
        <v>13408</v>
      </c>
      <c r="C6676" t="s">
        <v>18296</v>
      </c>
      <c r="D6676" t="s">
        <v>18334</v>
      </c>
      <c r="E6676" t="s">
        <v>13410</v>
      </c>
      <c r="F6676" t="s">
        <v>6254</v>
      </c>
      <c r="G6676" t="s">
        <v>18335</v>
      </c>
      <c r="H6676">
        <v>1</v>
      </c>
      <c r="I6676">
        <v>1</v>
      </c>
      <c r="J6676">
        <v>0</v>
      </c>
      <c r="K6676">
        <v>1</v>
      </c>
      <c r="L6676">
        <v>0</v>
      </c>
      <c r="M6676">
        <v>0</v>
      </c>
    </row>
    <row r="6677" spans="1:13" x14ac:dyDescent="0.2">
      <c r="A6677">
        <v>6660161</v>
      </c>
      <c r="B6677" t="s">
        <v>13408</v>
      </c>
      <c r="C6677" t="s">
        <v>18296</v>
      </c>
      <c r="D6677" t="s">
        <v>18336</v>
      </c>
      <c r="E6677" t="s">
        <v>13410</v>
      </c>
      <c r="F6677" t="s">
        <v>6254</v>
      </c>
      <c r="G6677" t="s">
        <v>18337</v>
      </c>
      <c r="H6677">
        <v>1</v>
      </c>
      <c r="I6677">
        <v>0</v>
      </c>
      <c r="J6677">
        <v>0</v>
      </c>
      <c r="K6677">
        <v>0</v>
      </c>
      <c r="L6677">
        <v>0</v>
      </c>
      <c r="M6677">
        <v>0</v>
      </c>
    </row>
    <row r="6678" spans="1:13" x14ac:dyDescent="0.2">
      <c r="A6678">
        <v>6650808</v>
      </c>
      <c r="B6678" t="s">
        <v>13408</v>
      </c>
      <c r="C6678" t="s">
        <v>18296</v>
      </c>
      <c r="D6678" t="s">
        <v>18338</v>
      </c>
      <c r="E6678" t="s">
        <v>13410</v>
      </c>
      <c r="F6678" t="s">
        <v>6254</v>
      </c>
      <c r="G6678" t="s">
        <v>18339</v>
      </c>
      <c r="H6678">
        <v>1</v>
      </c>
      <c r="I6678">
        <v>0</v>
      </c>
      <c r="J6678">
        <v>0</v>
      </c>
      <c r="K6678">
        <v>0</v>
      </c>
      <c r="L6678">
        <v>0</v>
      </c>
      <c r="M6678">
        <v>0</v>
      </c>
    </row>
    <row r="6679" spans="1:13" x14ac:dyDescent="0.2">
      <c r="A6679">
        <v>6691241</v>
      </c>
      <c r="B6679" t="s">
        <v>13408</v>
      </c>
      <c r="C6679" t="s">
        <v>18296</v>
      </c>
      <c r="D6679" t="s">
        <v>18340</v>
      </c>
      <c r="E6679" t="s">
        <v>13410</v>
      </c>
      <c r="F6679" t="s">
        <v>6254</v>
      </c>
      <c r="G6679" t="s">
        <v>18341</v>
      </c>
      <c r="H6679">
        <v>1</v>
      </c>
      <c r="I6679">
        <v>0</v>
      </c>
      <c r="J6679">
        <v>0</v>
      </c>
      <c r="K6679">
        <v>1</v>
      </c>
      <c r="L6679">
        <v>0</v>
      </c>
      <c r="M6679">
        <v>0</v>
      </c>
    </row>
    <row r="6680" spans="1:13" x14ac:dyDescent="0.2">
      <c r="A6680">
        <v>6650812</v>
      </c>
      <c r="B6680" t="s">
        <v>13408</v>
      </c>
      <c r="C6680" t="s">
        <v>18296</v>
      </c>
      <c r="D6680" t="s">
        <v>18342</v>
      </c>
      <c r="E6680" t="s">
        <v>13410</v>
      </c>
      <c r="F6680" t="s">
        <v>6254</v>
      </c>
      <c r="G6680" t="s">
        <v>18343</v>
      </c>
      <c r="H6680">
        <v>0</v>
      </c>
      <c r="I6680">
        <v>0</v>
      </c>
      <c r="J6680">
        <v>1</v>
      </c>
      <c r="K6680">
        <v>0</v>
      </c>
      <c r="L6680">
        <v>0</v>
      </c>
      <c r="M6680">
        <v>0</v>
      </c>
    </row>
    <row r="6681" spans="1:13" x14ac:dyDescent="0.2">
      <c r="A6681">
        <v>6650813</v>
      </c>
      <c r="B6681" t="s">
        <v>13408</v>
      </c>
      <c r="C6681" t="s">
        <v>18296</v>
      </c>
      <c r="D6681" t="s">
        <v>18344</v>
      </c>
      <c r="E6681" t="s">
        <v>13410</v>
      </c>
      <c r="F6681" t="s">
        <v>6254</v>
      </c>
      <c r="G6681" t="s">
        <v>18345</v>
      </c>
      <c r="H6681">
        <v>0</v>
      </c>
      <c r="I6681">
        <v>0</v>
      </c>
      <c r="J6681">
        <v>1</v>
      </c>
      <c r="K6681">
        <v>0</v>
      </c>
      <c r="L6681">
        <v>0</v>
      </c>
      <c r="M6681">
        <v>0</v>
      </c>
    </row>
    <row r="6682" spans="1:13" x14ac:dyDescent="0.2">
      <c r="A6682">
        <v>6650023</v>
      </c>
      <c r="B6682" t="s">
        <v>13408</v>
      </c>
      <c r="C6682" t="s">
        <v>18296</v>
      </c>
      <c r="D6682" t="s">
        <v>18346</v>
      </c>
      <c r="E6682" t="s">
        <v>13410</v>
      </c>
      <c r="F6682" t="s">
        <v>6254</v>
      </c>
      <c r="G6682" t="s">
        <v>18347</v>
      </c>
      <c r="H6682">
        <v>0</v>
      </c>
      <c r="I6682">
        <v>1</v>
      </c>
      <c r="J6682">
        <v>0</v>
      </c>
      <c r="K6682">
        <v>0</v>
      </c>
      <c r="L6682">
        <v>0</v>
      </c>
      <c r="M6682">
        <v>0</v>
      </c>
    </row>
    <row r="6683" spans="1:13" x14ac:dyDescent="0.2">
      <c r="A6683">
        <v>6650832</v>
      </c>
      <c r="B6683" t="s">
        <v>13408</v>
      </c>
      <c r="C6683" t="s">
        <v>18296</v>
      </c>
      <c r="D6683" t="s">
        <v>18348</v>
      </c>
      <c r="E6683" t="s">
        <v>13410</v>
      </c>
      <c r="F6683" t="s">
        <v>6254</v>
      </c>
      <c r="G6683" t="s">
        <v>18349</v>
      </c>
      <c r="H6683">
        <v>0</v>
      </c>
      <c r="I6683">
        <v>0</v>
      </c>
      <c r="J6683">
        <v>0</v>
      </c>
      <c r="K6683">
        <v>0</v>
      </c>
      <c r="L6683">
        <v>0</v>
      </c>
      <c r="M6683">
        <v>0</v>
      </c>
    </row>
    <row r="6684" spans="1:13" x14ac:dyDescent="0.2">
      <c r="A6684">
        <v>6691201</v>
      </c>
      <c r="B6684" t="s">
        <v>13408</v>
      </c>
      <c r="C6684" t="s">
        <v>18296</v>
      </c>
      <c r="D6684" t="s">
        <v>18350</v>
      </c>
      <c r="E6684" t="s">
        <v>13410</v>
      </c>
      <c r="F6684" t="s">
        <v>6254</v>
      </c>
      <c r="G6684" t="s">
        <v>18351</v>
      </c>
      <c r="H6684">
        <v>0</v>
      </c>
      <c r="I6684">
        <v>0</v>
      </c>
      <c r="J6684">
        <v>0</v>
      </c>
      <c r="K6684">
        <v>0</v>
      </c>
      <c r="L6684">
        <v>0</v>
      </c>
      <c r="M6684">
        <v>0</v>
      </c>
    </row>
    <row r="6685" spans="1:13" x14ac:dyDescent="0.2">
      <c r="A6685">
        <v>6650045</v>
      </c>
      <c r="B6685" t="s">
        <v>13408</v>
      </c>
      <c r="C6685" t="s">
        <v>18296</v>
      </c>
      <c r="D6685" t="s">
        <v>18352</v>
      </c>
      <c r="E6685" t="s">
        <v>13410</v>
      </c>
      <c r="F6685" t="s">
        <v>6254</v>
      </c>
      <c r="G6685" t="s">
        <v>18353</v>
      </c>
      <c r="H6685">
        <v>0</v>
      </c>
      <c r="I6685">
        <v>0</v>
      </c>
      <c r="J6685">
        <v>0</v>
      </c>
      <c r="K6685">
        <v>0</v>
      </c>
      <c r="L6685">
        <v>0</v>
      </c>
      <c r="M6685">
        <v>0</v>
      </c>
    </row>
    <row r="6686" spans="1:13" x14ac:dyDescent="0.2">
      <c r="A6686">
        <v>6650041</v>
      </c>
      <c r="B6686" t="s">
        <v>13408</v>
      </c>
      <c r="C6686" t="s">
        <v>18296</v>
      </c>
      <c r="D6686" t="s">
        <v>18354</v>
      </c>
      <c r="E6686" t="s">
        <v>13410</v>
      </c>
      <c r="F6686" t="s">
        <v>6254</v>
      </c>
      <c r="G6686" t="s">
        <v>18355</v>
      </c>
      <c r="H6686">
        <v>0</v>
      </c>
      <c r="I6686">
        <v>0</v>
      </c>
      <c r="J6686">
        <v>0</v>
      </c>
      <c r="K6686">
        <v>0</v>
      </c>
      <c r="L6686">
        <v>0</v>
      </c>
      <c r="M6686">
        <v>0</v>
      </c>
    </row>
    <row r="6687" spans="1:13" x14ac:dyDescent="0.2">
      <c r="A6687">
        <v>6650841</v>
      </c>
      <c r="B6687" t="s">
        <v>13408</v>
      </c>
      <c r="C6687" t="s">
        <v>18296</v>
      </c>
      <c r="D6687" t="s">
        <v>18356</v>
      </c>
      <c r="E6687" t="s">
        <v>13410</v>
      </c>
      <c r="F6687" t="s">
        <v>6254</v>
      </c>
      <c r="G6687" t="s">
        <v>18357</v>
      </c>
      <c r="H6687">
        <v>0</v>
      </c>
      <c r="I6687">
        <v>0</v>
      </c>
      <c r="J6687">
        <v>1</v>
      </c>
      <c r="K6687">
        <v>0</v>
      </c>
      <c r="L6687">
        <v>0</v>
      </c>
      <c r="M6687">
        <v>0</v>
      </c>
    </row>
    <row r="6688" spans="1:13" x14ac:dyDescent="0.2">
      <c r="A6688">
        <v>6650865</v>
      </c>
      <c r="B6688" t="s">
        <v>13408</v>
      </c>
      <c r="C6688" t="s">
        <v>18296</v>
      </c>
      <c r="D6688" t="s">
        <v>9438</v>
      </c>
      <c r="E6688" t="s">
        <v>13410</v>
      </c>
      <c r="F6688" t="s">
        <v>6254</v>
      </c>
      <c r="G6688" t="s">
        <v>9439</v>
      </c>
      <c r="H6688">
        <v>0</v>
      </c>
      <c r="I6688">
        <v>0</v>
      </c>
      <c r="J6688">
        <v>0</v>
      </c>
      <c r="K6688">
        <v>0</v>
      </c>
      <c r="L6688">
        <v>0</v>
      </c>
      <c r="M6688">
        <v>0</v>
      </c>
    </row>
    <row r="6689" spans="1:13" x14ac:dyDescent="0.2">
      <c r="A6689">
        <v>6650827</v>
      </c>
      <c r="B6689" t="s">
        <v>13408</v>
      </c>
      <c r="C6689" t="s">
        <v>18296</v>
      </c>
      <c r="D6689" t="s">
        <v>7256</v>
      </c>
      <c r="E6689" t="s">
        <v>13410</v>
      </c>
      <c r="F6689" t="s">
        <v>6254</v>
      </c>
      <c r="G6689" t="s">
        <v>18358</v>
      </c>
      <c r="H6689">
        <v>0</v>
      </c>
      <c r="I6689">
        <v>0</v>
      </c>
      <c r="J6689">
        <v>1</v>
      </c>
      <c r="K6689">
        <v>0</v>
      </c>
      <c r="L6689">
        <v>0</v>
      </c>
      <c r="M6689">
        <v>0</v>
      </c>
    </row>
    <row r="6690" spans="1:13" x14ac:dyDescent="0.2">
      <c r="A6690">
        <v>6650053</v>
      </c>
      <c r="B6690" t="s">
        <v>13408</v>
      </c>
      <c r="C6690" t="s">
        <v>18296</v>
      </c>
      <c r="D6690" t="s">
        <v>18359</v>
      </c>
      <c r="E6690" t="s">
        <v>13410</v>
      </c>
      <c r="F6690" t="s">
        <v>6254</v>
      </c>
      <c r="G6690" t="s">
        <v>18360</v>
      </c>
      <c r="H6690">
        <v>0</v>
      </c>
      <c r="I6690">
        <v>0</v>
      </c>
      <c r="J6690">
        <v>0</v>
      </c>
      <c r="K6690">
        <v>0</v>
      </c>
      <c r="L6690">
        <v>0</v>
      </c>
      <c r="M6690">
        <v>0</v>
      </c>
    </row>
    <row r="6691" spans="1:13" x14ac:dyDescent="0.2">
      <c r="A6691">
        <v>6691222</v>
      </c>
      <c r="B6691" t="s">
        <v>13408</v>
      </c>
      <c r="C6691" t="s">
        <v>18296</v>
      </c>
      <c r="D6691" t="s">
        <v>18361</v>
      </c>
      <c r="E6691" t="s">
        <v>13410</v>
      </c>
      <c r="F6691" t="s">
        <v>6254</v>
      </c>
      <c r="G6691" t="s">
        <v>18362</v>
      </c>
      <c r="H6691">
        <v>0</v>
      </c>
      <c r="I6691">
        <v>1</v>
      </c>
      <c r="J6691">
        <v>0</v>
      </c>
      <c r="K6691">
        <v>0</v>
      </c>
      <c r="L6691">
        <v>0</v>
      </c>
      <c r="M6691">
        <v>0</v>
      </c>
    </row>
    <row r="6692" spans="1:13" x14ac:dyDescent="0.2">
      <c r="A6692">
        <v>6650845</v>
      </c>
      <c r="B6692" t="s">
        <v>13408</v>
      </c>
      <c r="C6692" t="s">
        <v>18296</v>
      </c>
      <c r="D6692" t="s">
        <v>9349</v>
      </c>
      <c r="E6692" t="s">
        <v>13410</v>
      </c>
      <c r="F6692" t="s">
        <v>6254</v>
      </c>
      <c r="G6692" t="s">
        <v>9350</v>
      </c>
      <c r="H6692">
        <v>0</v>
      </c>
      <c r="I6692">
        <v>0</v>
      </c>
      <c r="J6692">
        <v>1</v>
      </c>
      <c r="K6692">
        <v>0</v>
      </c>
      <c r="L6692">
        <v>0</v>
      </c>
      <c r="M6692">
        <v>0</v>
      </c>
    </row>
    <row r="6693" spans="1:13" x14ac:dyDescent="0.2">
      <c r="A6693">
        <v>6650035</v>
      </c>
      <c r="B6693" t="s">
        <v>13408</v>
      </c>
      <c r="C6693" t="s">
        <v>18296</v>
      </c>
      <c r="D6693" t="s">
        <v>8755</v>
      </c>
      <c r="E6693" t="s">
        <v>13410</v>
      </c>
      <c r="F6693" t="s">
        <v>6254</v>
      </c>
      <c r="G6693" t="s">
        <v>8756</v>
      </c>
      <c r="H6693">
        <v>0</v>
      </c>
      <c r="I6693">
        <v>0</v>
      </c>
      <c r="J6693">
        <v>1</v>
      </c>
      <c r="K6693">
        <v>0</v>
      </c>
      <c r="L6693">
        <v>0</v>
      </c>
      <c r="M6693">
        <v>0</v>
      </c>
    </row>
    <row r="6694" spans="1:13" x14ac:dyDescent="0.2">
      <c r="A6694">
        <v>6650024</v>
      </c>
      <c r="B6694" t="s">
        <v>13408</v>
      </c>
      <c r="C6694" t="s">
        <v>18296</v>
      </c>
      <c r="D6694" t="s">
        <v>18363</v>
      </c>
      <c r="E6694" t="s">
        <v>13410</v>
      </c>
      <c r="F6694" t="s">
        <v>6254</v>
      </c>
      <c r="G6694" t="s">
        <v>18364</v>
      </c>
      <c r="H6694">
        <v>0</v>
      </c>
      <c r="I6694">
        <v>0</v>
      </c>
      <c r="J6694">
        <v>1</v>
      </c>
      <c r="K6694">
        <v>0</v>
      </c>
      <c r="L6694">
        <v>0</v>
      </c>
      <c r="M6694">
        <v>0</v>
      </c>
    </row>
    <row r="6695" spans="1:13" x14ac:dyDescent="0.2">
      <c r="A6695">
        <v>6650846</v>
      </c>
      <c r="B6695" t="s">
        <v>13408</v>
      </c>
      <c r="C6695" t="s">
        <v>18296</v>
      </c>
      <c r="D6695" t="s">
        <v>11057</v>
      </c>
      <c r="E6695" t="s">
        <v>13410</v>
      </c>
      <c r="F6695" t="s">
        <v>6254</v>
      </c>
      <c r="G6695" t="s">
        <v>18365</v>
      </c>
      <c r="H6695">
        <v>0</v>
      </c>
      <c r="I6695">
        <v>0</v>
      </c>
      <c r="J6695">
        <v>0</v>
      </c>
      <c r="K6695">
        <v>0</v>
      </c>
      <c r="L6695">
        <v>0</v>
      </c>
      <c r="M6695">
        <v>0</v>
      </c>
    </row>
    <row r="6696" spans="1:13" x14ac:dyDescent="0.2">
      <c r="A6696">
        <v>6691205</v>
      </c>
      <c r="B6696" t="s">
        <v>13408</v>
      </c>
      <c r="C6696" t="s">
        <v>18296</v>
      </c>
      <c r="D6696" t="s">
        <v>18366</v>
      </c>
      <c r="E6696" t="s">
        <v>13410</v>
      </c>
      <c r="F6696" t="s">
        <v>6254</v>
      </c>
      <c r="G6696" t="s">
        <v>18367</v>
      </c>
      <c r="H6696">
        <v>0</v>
      </c>
      <c r="I6696">
        <v>1</v>
      </c>
      <c r="J6696">
        <v>0</v>
      </c>
      <c r="K6696">
        <v>0</v>
      </c>
      <c r="L6696">
        <v>0</v>
      </c>
      <c r="M6696">
        <v>0</v>
      </c>
    </row>
    <row r="6697" spans="1:13" x14ac:dyDescent="0.2">
      <c r="A6697">
        <v>6691203</v>
      </c>
      <c r="B6697" t="s">
        <v>13408</v>
      </c>
      <c r="C6697" t="s">
        <v>18296</v>
      </c>
      <c r="D6697" t="s">
        <v>18368</v>
      </c>
      <c r="E6697" t="s">
        <v>13410</v>
      </c>
      <c r="F6697" t="s">
        <v>6254</v>
      </c>
      <c r="G6697" t="s">
        <v>18369</v>
      </c>
      <c r="H6697">
        <v>0</v>
      </c>
      <c r="I6697">
        <v>1</v>
      </c>
      <c r="J6697">
        <v>0</v>
      </c>
      <c r="K6697">
        <v>0</v>
      </c>
      <c r="L6697">
        <v>0</v>
      </c>
      <c r="M6697">
        <v>0</v>
      </c>
    </row>
    <row r="6698" spans="1:13" x14ac:dyDescent="0.2">
      <c r="A6698">
        <v>6650012</v>
      </c>
      <c r="B6698" t="s">
        <v>13408</v>
      </c>
      <c r="C6698" t="s">
        <v>18296</v>
      </c>
      <c r="D6698" t="s">
        <v>18370</v>
      </c>
      <c r="E6698" t="s">
        <v>13410</v>
      </c>
      <c r="F6698" t="s">
        <v>6254</v>
      </c>
      <c r="G6698" t="s">
        <v>18371</v>
      </c>
      <c r="H6698">
        <v>0</v>
      </c>
      <c r="I6698">
        <v>0</v>
      </c>
      <c r="J6698">
        <v>0</v>
      </c>
      <c r="K6698">
        <v>0</v>
      </c>
      <c r="L6698">
        <v>0</v>
      </c>
      <c r="M6698">
        <v>0</v>
      </c>
    </row>
    <row r="6699" spans="1:13" x14ac:dyDescent="0.2">
      <c r="A6699">
        <v>6650052</v>
      </c>
      <c r="B6699" t="s">
        <v>13408</v>
      </c>
      <c r="C6699" t="s">
        <v>18296</v>
      </c>
      <c r="D6699" t="s">
        <v>18372</v>
      </c>
      <c r="E6699" t="s">
        <v>13410</v>
      </c>
      <c r="F6699" t="s">
        <v>6254</v>
      </c>
      <c r="G6699" t="s">
        <v>18373</v>
      </c>
      <c r="H6699">
        <v>0</v>
      </c>
      <c r="I6699">
        <v>0</v>
      </c>
      <c r="J6699">
        <v>0</v>
      </c>
      <c r="K6699">
        <v>0</v>
      </c>
      <c r="L6699">
        <v>0</v>
      </c>
      <c r="M6699">
        <v>0</v>
      </c>
    </row>
    <row r="6700" spans="1:13" x14ac:dyDescent="0.2">
      <c r="A6700">
        <v>6650044</v>
      </c>
      <c r="B6700" t="s">
        <v>13408</v>
      </c>
      <c r="C6700" t="s">
        <v>18296</v>
      </c>
      <c r="D6700" t="s">
        <v>18374</v>
      </c>
      <c r="E6700" t="s">
        <v>13410</v>
      </c>
      <c r="F6700" t="s">
        <v>6254</v>
      </c>
      <c r="G6700" t="s">
        <v>18375</v>
      </c>
      <c r="H6700">
        <v>0</v>
      </c>
      <c r="I6700">
        <v>0</v>
      </c>
      <c r="J6700">
        <v>0</v>
      </c>
      <c r="K6700">
        <v>0</v>
      </c>
      <c r="L6700">
        <v>0</v>
      </c>
      <c r="M6700">
        <v>0</v>
      </c>
    </row>
    <row r="6701" spans="1:13" x14ac:dyDescent="0.2">
      <c r="A6701">
        <v>6650031</v>
      </c>
      <c r="B6701" t="s">
        <v>13408</v>
      </c>
      <c r="C6701" t="s">
        <v>18296</v>
      </c>
      <c r="D6701" t="s">
        <v>7555</v>
      </c>
      <c r="E6701" t="s">
        <v>13410</v>
      </c>
      <c r="F6701" t="s">
        <v>6254</v>
      </c>
      <c r="G6701" t="s">
        <v>7556</v>
      </c>
      <c r="H6701">
        <v>0</v>
      </c>
      <c r="I6701">
        <v>0</v>
      </c>
      <c r="J6701">
        <v>0</v>
      </c>
      <c r="K6701">
        <v>0</v>
      </c>
      <c r="L6701">
        <v>0</v>
      </c>
      <c r="M6701">
        <v>0</v>
      </c>
    </row>
    <row r="6702" spans="1:13" x14ac:dyDescent="0.2">
      <c r="A6702">
        <v>6650847</v>
      </c>
      <c r="B6702" t="s">
        <v>13408</v>
      </c>
      <c r="C6702" t="s">
        <v>18296</v>
      </c>
      <c r="D6702" t="s">
        <v>18376</v>
      </c>
      <c r="E6702" t="s">
        <v>13410</v>
      </c>
      <c r="F6702" t="s">
        <v>6254</v>
      </c>
      <c r="G6702" t="s">
        <v>18377</v>
      </c>
      <c r="H6702">
        <v>0</v>
      </c>
      <c r="I6702">
        <v>0</v>
      </c>
      <c r="J6702">
        <v>1</v>
      </c>
      <c r="K6702">
        <v>0</v>
      </c>
      <c r="L6702">
        <v>0</v>
      </c>
      <c r="M6702">
        <v>0</v>
      </c>
    </row>
    <row r="6703" spans="1:13" x14ac:dyDescent="0.2">
      <c r="A6703">
        <v>6650055</v>
      </c>
      <c r="B6703" t="s">
        <v>13408</v>
      </c>
      <c r="C6703" t="s">
        <v>18296</v>
      </c>
      <c r="D6703" t="s">
        <v>11565</v>
      </c>
      <c r="E6703" t="s">
        <v>13410</v>
      </c>
      <c r="F6703" t="s">
        <v>6254</v>
      </c>
      <c r="G6703" t="s">
        <v>11566</v>
      </c>
      <c r="H6703">
        <v>0</v>
      </c>
      <c r="I6703">
        <v>0</v>
      </c>
      <c r="J6703">
        <v>0</v>
      </c>
      <c r="K6703">
        <v>0</v>
      </c>
      <c r="L6703">
        <v>0</v>
      </c>
      <c r="M6703">
        <v>0</v>
      </c>
    </row>
    <row r="6704" spans="1:13" x14ac:dyDescent="0.2">
      <c r="A6704">
        <v>6650051</v>
      </c>
      <c r="B6704" t="s">
        <v>13408</v>
      </c>
      <c r="C6704" t="s">
        <v>18296</v>
      </c>
      <c r="D6704" t="s">
        <v>18378</v>
      </c>
      <c r="E6704" t="s">
        <v>13410</v>
      </c>
      <c r="F6704" t="s">
        <v>6254</v>
      </c>
      <c r="G6704" t="s">
        <v>18379</v>
      </c>
      <c r="H6704">
        <v>0</v>
      </c>
      <c r="I6704">
        <v>0</v>
      </c>
      <c r="J6704">
        <v>1</v>
      </c>
      <c r="K6704">
        <v>0</v>
      </c>
      <c r="L6704">
        <v>0</v>
      </c>
      <c r="M6704">
        <v>0</v>
      </c>
    </row>
    <row r="6705" spans="1:13" x14ac:dyDescent="0.2">
      <c r="A6705">
        <v>6650043</v>
      </c>
      <c r="B6705" t="s">
        <v>13408</v>
      </c>
      <c r="C6705" t="s">
        <v>18296</v>
      </c>
      <c r="D6705" t="s">
        <v>13755</v>
      </c>
      <c r="E6705" t="s">
        <v>13410</v>
      </c>
      <c r="F6705" t="s">
        <v>6254</v>
      </c>
      <c r="G6705" t="s">
        <v>13756</v>
      </c>
      <c r="H6705">
        <v>0</v>
      </c>
      <c r="I6705">
        <v>0</v>
      </c>
      <c r="J6705">
        <v>0</v>
      </c>
      <c r="K6705">
        <v>0</v>
      </c>
      <c r="L6705">
        <v>0</v>
      </c>
      <c r="M6705">
        <v>0</v>
      </c>
    </row>
    <row r="6706" spans="1:13" x14ac:dyDescent="0.2">
      <c r="A6706">
        <v>6650076</v>
      </c>
      <c r="B6706" t="s">
        <v>13408</v>
      </c>
      <c r="C6706" t="s">
        <v>18296</v>
      </c>
      <c r="D6706" t="s">
        <v>18380</v>
      </c>
      <c r="E6706" t="s">
        <v>13410</v>
      </c>
      <c r="F6706" t="s">
        <v>6254</v>
      </c>
      <c r="G6706" t="s">
        <v>18381</v>
      </c>
      <c r="H6706">
        <v>0</v>
      </c>
      <c r="I6706">
        <v>0</v>
      </c>
      <c r="J6706">
        <v>0</v>
      </c>
      <c r="K6706">
        <v>0</v>
      </c>
      <c r="L6706">
        <v>0</v>
      </c>
      <c r="M6706">
        <v>0</v>
      </c>
    </row>
    <row r="6707" spans="1:13" x14ac:dyDescent="0.2">
      <c r="A6707">
        <v>6691231</v>
      </c>
      <c r="B6707" t="s">
        <v>13408</v>
      </c>
      <c r="C6707" t="s">
        <v>18296</v>
      </c>
      <c r="D6707" t="s">
        <v>18382</v>
      </c>
      <c r="E6707" t="s">
        <v>13410</v>
      </c>
      <c r="F6707" t="s">
        <v>6254</v>
      </c>
      <c r="G6707" t="s">
        <v>18383</v>
      </c>
      <c r="H6707">
        <v>0</v>
      </c>
      <c r="I6707">
        <v>1</v>
      </c>
      <c r="J6707">
        <v>0</v>
      </c>
      <c r="K6707">
        <v>0</v>
      </c>
      <c r="L6707">
        <v>0</v>
      </c>
      <c r="M6707">
        <v>0</v>
      </c>
    </row>
    <row r="6708" spans="1:13" x14ac:dyDescent="0.2">
      <c r="A6708">
        <v>6650072</v>
      </c>
      <c r="B6708" t="s">
        <v>13408</v>
      </c>
      <c r="C6708" t="s">
        <v>18296</v>
      </c>
      <c r="D6708" t="s">
        <v>18384</v>
      </c>
      <c r="E6708" t="s">
        <v>13410</v>
      </c>
      <c r="F6708" t="s">
        <v>6254</v>
      </c>
      <c r="G6708" t="s">
        <v>18385</v>
      </c>
      <c r="H6708">
        <v>0</v>
      </c>
      <c r="I6708">
        <v>0</v>
      </c>
      <c r="J6708">
        <v>1</v>
      </c>
      <c r="K6708">
        <v>0</v>
      </c>
      <c r="L6708">
        <v>0</v>
      </c>
      <c r="M6708">
        <v>0</v>
      </c>
    </row>
    <row r="6709" spans="1:13" x14ac:dyDescent="0.2">
      <c r="A6709">
        <v>6650001</v>
      </c>
      <c r="B6709" t="s">
        <v>13408</v>
      </c>
      <c r="C6709" t="s">
        <v>18296</v>
      </c>
      <c r="D6709" t="s">
        <v>18386</v>
      </c>
      <c r="E6709" t="s">
        <v>13410</v>
      </c>
      <c r="F6709" t="s">
        <v>6254</v>
      </c>
      <c r="G6709" t="s">
        <v>18387</v>
      </c>
      <c r="H6709">
        <v>0</v>
      </c>
      <c r="I6709">
        <v>0</v>
      </c>
      <c r="J6709">
        <v>0</v>
      </c>
      <c r="K6709">
        <v>0</v>
      </c>
      <c r="L6709">
        <v>0</v>
      </c>
      <c r="M6709">
        <v>0</v>
      </c>
    </row>
    <row r="6710" spans="1:13" x14ac:dyDescent="0.2">
      <c r="A6710">
        <v>6650002</v>
      </c>
      <c r="B6710" t="s">
        <v>13408</v>
      </c>
      <c r="C6710" t="s">
        <v>18296</v>
      </c>
      <c r="D6710" t="s">
        <v>18388</v>
      </c>
      <c r="E6710" t="s">
        <v>13410</v>
      </c>
      <c r="F6710" t="s">
        <v>6254</v>
      </c>
      <c r="G6710" t="s">
        <v>18389</v>
      </c>
      <c r="H6710">
        <v>0</v>
      </c>
      <c r="I6710">
        <v>0</v>
      </c>
      <c r="J6710">
        <v>1</v>
      </c>
      <c r="K6710">
        <v>0</v>
      </c>
      <c r="L6710">
        <v>0</v>
      </c>
      <c r="M6710">
        <v>0</v>
      </c>
    </row>
    <row r="6711" spans="1:13" x14ac:dyDescent="0.2">
      <c r="A6711">
        <v>6650833</v>
      </c>
      <c r="B6711" t="s">
        <v>13408</v>
      </c>
      <c r="C6711" t="s">
        <v>18296</v>
      </c>
      <c r="D6711" t="s">
        <v>18390</v>
      </c>
      <c r="E6711" t="s">
        <v>13410</v>
      </c>
      <c r="F6711" t="s">
        <v>6254</v>
      </c>
      <c r="G6711" t="s">
        <v>18391</v>
      </c>
      <c r="H6711">
        <v>0</v>
      </c>
      <c r="I6711">
        <v>0</v>
      </c>
      <c r="J6711">
        <v>0</v>
      </c>
      <c r="K6711">
        <v>0</v>
      </c>
      <c r="L6711">
        <v>0</v>
      </c>
      <c r="M6711">
        <v>0</v>
      </c>
    </row>
    <row r="6712" spans="1:13" x14ac:dyDescent="0.2">
      <c r="A6712">
        <v>6650073</v>
      </c>
      <c r="B6712" t="s">
        <v>13408</v>
      </c>
      <c r="C6712" t="s">
        <v>18296</v>
      </c>
      <c r="D6712" t="s">
        <v>18392</v>
      </c>
      <c r="E6712" t="s">
        <v>13410</v>
      </c>
      <c r="F6712" t="s">
        <v>6254</v>
      </c>
      <c r="G6712" t="s">
        <v>18393</v>
      </c>
      <c r="H6712">
        <v>0</v>
      </c>
      <c r="I6712">
        <v>0</v>
      </c>
      <c r="J6712">
        <v>0</v>
      </c>
      <c r="K6712">
        <v>0</v>
      </c>
      <c r="L6712">
        <v>0</v>
      </c>
      <c r="M6712">
        <v>0</v>
      </c>
    </row>
    <row r="6713" spans="1:13" x14ac:dyDescent="0.2">
      <c r="A6713">
        <v>6650032</v>
      </c>
      <c r="B6713" t="s">
        <v>13408</v>
      </c>
      <c r="C6713" t="s">
        <v>18296</v>
      </c>
      <c r="D6713" t="s">
        <v>18394</v>
      </c>
      <c r="E6713" t="s">
        <v>13410</v>
      </c>
      <c r="F6713" t="s">
        <v>6254</v>
      </c>
      <c r="G6713" t="s">
        <v>18395</v>
      </c>
      <c r="H6713">
        <v>0</v>
      </c>
      <c r="I6713">
        <v>0</v>
      </c>
      <c r="J6713">
        <v>0</v>
      </c>
      <c r="K6713">
        <v>0</v>
      </c>
      <c r="L6713">
        <v>0</v>
      </c>
      <c r="M6713">
        <v>0</v>
      </c>
    </row>
    <row r="6714" spans="1:13" x14ac:dyDescent="0.2">
      <c r="A6714">
        <v>6650021</v>
      </c>
      <c r="B6714" t="s">
        <v>13408</v>
      </c>
      <c r="C6714" t="s">
        <v>18296</v>
      </c>
      <c r="D6714" t="s">
        <v>18396</v>
      </c>
      <c r="E6714" t="s">
        <v>13410</v>
      </c>
      <c r="F6714" t="s">
        <v>6254</v>
      </c>
      <c r="G6714" t="s">
        <v>18397</v>
      </c>
      <c r="H6714">
        <v>0</v>
      </c>
      <c r="I6714">
        <v>0</v>
      </c>
      <c r="J6714">
        <v>1</v>
      </c>
      <c r="K6714">
        <v>0</v>
      </c>
      <c r="L6714">
        <v>0</v>
      </c>
      <c r="M6714">
        <v>0</v>
      </c>
    </row>
    <row r="6715" spans="1:13" x14ac:dyDescent="0.2">
      <c r="A6715">
        <v>6650874</v>
      </c>
      <c r="B6715" t="s">
        <v>13408</v>
      </c>
      <c r="C6715" t="s">
        <v>18296</v>
      </c>
      <c r="D6715" t="s">
        <v>18398</v>
      </c>
      <c r="E6715" t="s">
        <v>13410</v>
      </c>
      <c r="F6715" t="s">
        <v>6254</v>
      </c>
      <c r="G6715" t="s">
        <v>18399</v>
      </c>
      <c r="H6715">
        <v>1</v>
      </c>
      <c r="I6715">
        <v>1</v>
      </c>
      <c r="J6715">
        <v>0</v>
      </c>
      <c r="K6715">
        <v>0</v>
      </c>
      <c r="L6715">
        <v>0</v>
      </c>
      <c r="M6715">
        <v>0</v>
      </c>
    </row>
    <row r="6716" spans="1:13" x14ac:dyDescent="0.2">
      <c r="A6716">
        <v>6650872</v>
      </c>
      <c r="B6716" t="s">
        <v>13408</v>
      </c>
      <c r="C6716" t="s">
        <v>18296</v>
      </c>
      <c r="D6716" t="s">
        <v>18400</v>
      </c>
      <c r="E6716" t="s">
        <v>13410</v>
      </c>
      <c r="F6716" t="s">
        <v>6254</v>
      </c>
      <c r="G6716" t="s">
        <v>18401</v>
      </c>
      <c r="H6716">
        <v>1</v>
      </c>
      <c r="I6716">
        <v>0</v>
      </c>
      <c r="J6716">
        <v>0</v>
      </c>
      <c r="K6716">
        <v>0</v>
      </c>
      <c r="L6716">
        <v>0</v>
      </c>
      <c r="M6716">
        <v>0</v>
      </c>
    </row>
    <row r="6717" spans="1:13" x14ac:dyDescent="0.2">
      <c r="A6717">
        <v>6650875</v>
      </c>
      <c r="B6717" t="s">
        <v>13408</v>
      </c>
      <c r="C6717" t="s">
        <v>18296</v>
      </c>
      <c r="D6717" t="s">
        <v>18402</v>
      </c>
      <c r="E6717" t="s">
        <v>13410</v>
      </c>
      <c r="F6717" t="s">
        <v>6254</v>
      </c>
      <c r="G6717" t="s">
        <v>18403</v>
      </c>
      <c r="H6717">
        <v>0</v>
      </c>
      <c r="I6717">
        <v>0</v>
      </c>
      <c r="J6717">
        <v>1</v>
      </c>
      <c r="K6717">
        <v>0</v>
      </c>
      <c r="L6717">
        <v>0</v>
      </c>
      <c r="M6717">
        <v>0</v>
      </c>
    </row>
    <row r="6718" spans="1:13" x14ac:dyDescent="0.2">
      <c r="A6718">
        <v>6650056</v>
      </c>
      <c r="B6718" t="s">
        <v>13408</v>
      </c>
      <c r="C6718" t="s">
        <v>18296</v>
      </c>
      <c r="D6718" t="s">
        <v>6311</v>
      </c>
      <c r="E6718" t="s">
        <v>13410</v>
      </c>
      <c r="F6718" t="s">
        <v>6254</v>
      </c>
      <c r="G6718" t="s">
        <v>6312</v>
      </c>
      <c r="H6718">
        <v>0</v>
      </c>
      <c r="I6718">
        <v>0</v>
      </c>
      <c r="J6718">
        <v>0</v>
      </c>
      <c r="K6718">
        <v>0</v>
      </c>
      <c r="L6718">
        <v>0</v>
      </c>
      <c r="M6718">
        <v>0</v>
      </c>
    </row>
    <row r="6719" spans="1:13" x14ac:dyDescent="0.2">
      <c r="A6719">
        <v>6650877</v>
      </c>
      <c r="B6719" t="s">
        <v>13408</v>
      </c>
      <c r="C6719" t="s">
        <v>18296</v>
      </c>
      <c r="D6719" t="s">
        <v>18404</v>
      </c>
      <c r="E6719" t="s">
        <v>13410</v>
      </c>
      <c r="F6719" t="s">
        <v>6254</v>
      </c>
      <c r="G6719" t="s">
        <v>18405</v>
      </c>
      <c r="H6719">
        <v>0</v>
      </c>
      <c r="I6719">
        <v>0</v>
      </c>
      <c r="J6719">
        <v>1</v>
      </c>
      <c r="K6719">
        <v>0</v>
      </c>
      <c r="L6719">
        <v>0</v>
      </c>
      <c r="M6719">
        <v>0</v>
      </c>
    </row>
    <row r="6720" spans="1:13" x14ac:dyDescent="0.2">
      <c r="A6720">
        <v>6650871</v>
      </c>
      <c r="B6720" t="s">
        <v>13408</v>
      </c>
      <c r="C6720" t="s">
        <v>18296</v>
      </c>
      <c r="D6720" t="s">
        <v>18406</v>
      </c>
      <c r="E6720" t="s">
        <v>13410</v>
      </c>
      <c r="F6720" t="s">
        <v>6254</v>
      </c>
      <c r="G6720" t="s">
        <v>18407</v>
      </c>
      <c r="H6720">
        <v>0</v>
      </c>
      <c r="I6720">
        <v>0</v>
      </c>
      <c r="J6720">
        <v>1</v>
      </c>
      <c r="K6720">
        <v>0</v>
      </c>
      <c r="L6720">
        <v>0</v>
      </c>
      <c r="M6720">
        <v>0</v>
      </c>
    </row>
    <row r="6721" spans="1:13" x14ac:dyDescent="0.2">
      <c r="A6721">
        <v>6650868</v>
      </c>
      <c r="B6721" t="s">
        <v>13408</v>
      </c>
      <c r="C6721" t="s">
        <v>18296</v>
      </c>
      <c r="D6721" t="s">
        <v>18408</v>
      </c>
      <c r="E6721" t="s">
        <v>13410</v>
      </c>
      <c r="F6721" t="s">
        <v>6254</v>
      </c>
      <c r="G6721" t="s">
        <v>18409</v>
      </c>
      <c r="H6721">
        <v>0</v>
      </c>
      <c r="I6721">
        <v>0</v>
      </c>
      <c r="J6721">
        <v>0</v>
      </c>
      <c r="K6721">
        <v>0</v>
      </c>
      <c r="L6721">
        <v>0</v>
      </c>
      <c r="M6721">
        <v>0</v>
      </c>
    </row>
    <row r="6722" spans="1:13" x14ac:dyDescent="0.2">
      <c r="A6722">
        <v>6650876</v>
      </c>
      <c r="B6722" t="s">
        <v>13408</v>
      </c>
      <c r="C6722" t="s">
        <v>18296</v>
      </c>
      <c r="D6722" t="s">
        <v>18410</v>
      </c>
      <c r="E6722" t="s">
        <v>13410</v>
      </c>
      <c r="F6722" t="s">
        <v>6254</v>
      </c>
      <c r="G6722" t="s">
        <v>18411</v>
      </c>
      <c r="H6722">
        <v>0</v>
      </c>
      <c r="I6722">
        <v>0</v>
      </c>
      <c r="J6722">
        <v>1</v>
      </c>
      <c r="K6722">
        <v>0</v>
      </c>
      <c r="L6722">
        <v>0</v>
      </c>
      <c r="M6722">
        <v>0</v>
      </c>
    </row>
    <row r="6723" spans="1:13" x14ac:dyDescent="0.2">
      <c r="A6723">
        <v>6650861</v>
      </c>
      <c r="B6723" t="s">
        <v>13408</v>
      </c>
      <c r="C6723" t="s">
        <v>18296</v>
      </c>
      <c r="D6723" t="s">
        <v>18412</v>
      </c>
      <c r="E6723" t="s">
        <v>13410</v>
      </c>
      <c r="F6723" t="s">
        <v>6254</v>
      </c>
      <c r="G6723" t="s">
        <v>18413</v>
      </c>
      <c r="H6723">
        <v>0</v>
      </c>
      <c r="I6723">
        <v>1</v>
      </c>
      <c r="J6723">
        <v>0</v>
      </c>
      <c r="K6723">
        <v>0</v>
      </c>
      <c r="L6723">
        <v>0</v>
      </c>
      <c r="M6723">
        <v>0</v>
      </c>
    </row>
    <row r="6724" spans="1:13" x14ac:dyDescent="0.2">
      <c r="A6724">
        <v>6650807</v>
      </c>
      <c r="B6724" t="s">
        <v>13408</v>
      </c>
      <c r="C6724" t="s">
        <v>18296</v>
      </c>
      <c r="D6724" t="s">
        <v>10514</v>
      </c>
      <c r="E6724" t="s">
        <v>13410</v>
      </c>
      <c r="F6724" t="s">
        <v>6254</v>
      </c>
      <c r="G6724" t="s">
        <v>10515</v>
      </c>
      <c r="H6724">
        <v>0</v>
      </c>
      <c r="I6724">
        <v>0</v>
      </c>
      <c r="J6724">
        <v>1</v>
      </c>
      <c r="K6724">
        <v>0</v>
      </c>
      <c r="L6724">
        <v>0</v>
      </c>
      <c r="M6724">
        <v>0</v>
      </c>
    </row>
    <row r="6725" spans="1:13" x14ac:dyDescent="0.2">
      <c r="A6725">
        <v>6650873</v>
      </c>
      <c r="B6725" t="s">
        <v>13408</v>
      </c>
      <c r="C6725" t="s">
        <v>18296</v>
      </c>
      <c r="D6725" t="s">
        <v>7045</v>
      </c>
      <c r="E6725" t="s">
        <v>13410</v>
      </c>
      <c r="F6725" t="s">
        <v>6254</v>
      </c>
      <c r="G6725" t="s">
        <v>13933</v>
      </c>
      <c r="H6725">
        <v>0</v>
      </c>
      <c r="I6725">
        <v>0</v>
      </c>
      <c r="J6725">
        <v>0</v>
      </c>
      <c r="K6725">
        <v>0</v>
      </c>
      <c r="L6725">
        <v>0</v>
      </c>
      <c r="M6725">
        <v>0</v>
      </c>
    </row>
    <row r="6726" spans="1:13" x14ac:dyDescent="0.2">
      <c r="A6726">
        <v>6691204</v>
      </c>
      <c r="B6726" t="s">
        <v>13408</v>
      </c>
      <c r="C6726" t="s">
        <v>18296</v>
      </c>
      <c r="D6726" t="s">
        <v>10853</v>
      </c>
      <c r="E6726" t="s">
        <v>13410</v>
      </c>
      <c r="F6726" t="s">
        <v>6254</v>
      </c>
      <c r="G6726" t="s">
        <v>10854</v>
      </c>
      <c r="H6726">
        <v>0</v>
      </c>
      <c r="I6726">
        <v>1</v>
      </c>
      <c r="J6726">
        <v>0</v>
      </c>
      <c r="K6726">
        <v>0</v>
      </c>
      <c r="L6726">
        <v>0</v>
      </c>
      <c r="M6726">
        <v>0</v>
      </c>
    </row>
    <row r="6727" spans="1:13" x14ac:dyDescent="0.2">
      <c r="A6727">
        <v>6650065</v>
      </c>
      <c r="B6727" t="s">
        <v>13408</v>
      </c>
      <c r="C6727" t="s">
        <v>18296</v>
      </c>
      <c r="D6727" t="s">
        <v>18414</v>
      </c>
      <c r="E6727" t="s">
        <v>13410</v>
      </c>
      <c r="F6727" t="s">
        <v>6254</v>
      </c>
      <c r="G6727" t="s">
        <v>18415</v>
      </c>
      <c r="H6727">
        <v>0</v>
      </c>
      <c r="I6727">
        <v>0</v>
      </c>
      <c r="J6727">
        <v>0</v>
      </c>
      <c r="K6727">
        <v>0</v>
      </c>
      <c r="L6727">
        <v>0</v>
      </c>
      <c r="M6727">
        <v>0</v>
      </c>
    </row>
    <row r="6728" spans="1:13" x14ac:dyDescent="0.2">
      <c r="A6728">
        <v>6650064</v>
      </c>
      <c r="B6728" t="s">
        <v>13408</v>
      </c>
      <c r="C6728" t="s">
        <v>18296</v>
      </c>
      <c r="D6728" t="s">
        <v>18416</v>
      </c>
      <c r="E6728" t="s">
        <v>13410</v>
      </c>
      <c r="F6728" t="s">
        <v>6254</v>
      </c>
      <c r="G6728" t="s">
        <v>18417</v>
      </c>
      <c r="H6728">
        <v>0</v>
      </c>
      <c r="I6728">
        <v>0</v>
      </c>
      <c r="J6728">
        <v>0</v>
      </c>
      <c r="K6728">
        <v>0</v>
      </c>
      <c r="L6728">
        <v>0</v>
      </c>
      <c r="M6728">
        <v>0</v>
      </c>
    </row>
    <row r="6729" spans="1:13" x14ac:dyDescent="0.2">
      <c r="A6729">
        <v>6650068</v>
      </c>
      <c r="B6729" t="s">
        <v>13408</v>
      </c>
      <c r="C6729" t="s">
        <v>18296</v>
      </c>
      <c r="D6729" t="s">
        <v>18418</v>
      </c>
      <c r="E6729" t="s">
        <v>13410</v>
      </c>
      <c r="F6729" t="s">
        <v>6254</v>
      </c>
      <c r="G6729" t="s">
        <v>18419</v>
      </c>
      <c r="H6729">
        <v>0</v>
      </c>
      <c r="I6729">
        <v>0</v>
      </c>
      <c r="J6729">
        <v>0</v>
      </c>
      <c r="K6729">
        <v>0</v>
      </c>
      <c r="L6729">
        <v>0</v>
      </c>
      <c r="M6729">
        <v>0</v>
      </c>
    </row>
    <row r="6730" spans="1:13" x14ac:dyDescent="0.2">
      <c r="A6730">
        <v>6650062</v>
      </c>
      <c r="B6730" t="s">
        <v>13408</v>
      </c>
      <c r="C6730" t="s">
        <v>18296</v>
      </c>
      <c r="D6730" t="s">
        <v>18420</v>
      </c>
      <c r="E6730" t="s">
        <v>13410</v>
      </c>
      <c r="F6730" t="s">
        <v>6254</v>
      </c>
      <c r="G6730" t="s">
        <v>18421</v>
      </c>
      <c r="H6730">
        <v>0</v>
      </c>
      <c r="I6730">
        <v>0</v>
      </c>
      <c r="J6730">
        <v>1</v>
      </c>
      <c r="K6730">
        <v>0</v>
      </c>
      <c r="L6730">
        <v>0</v>
      </c>
      <c r="M6730">
        <v>0</v>
      </c>
    </row>
    <row r="6731" spans="1:13" x14ac:dyDescent="0.2">
      <c r="A6731">
        <v>6650063</v>
      </c>
      <c r="B6731" t="s">
        <v>13408</v>
      </c>
      <c r="C6731" t="s">
        <v>18296</v>
      </c>
      <c r="D6731" t="s">
        <v>18422</v>
      </c>
      <c r="E6731" t="s">
        <v>13410</v>
      </c>
      <c r="F6731" t="s">
        <v>6254</v>
      </c>
      <c r="G6731" t="s">
        <v>18423</v>
      </c>
      <c r="H6731">
        <v>0</v>
      </c>
      <c r="I6731">
        <v>0</v>
      </c>
      <c r="J6731">
        <v>1</v>
      </c>
      <c r="K6731">
        <v>0</v>
      </c>
      <c r="L6731">
        <v>0</v>
      </c>
      <c r="M6731">
        <v>0</v>
      </c>
    </row>
    <row r="6732" spans="1:13" x14ac:dyDescent="0.2">
      <c r="A6732">
        <v>6650066</v>
      </c>
      <c r="B6732" t="s">
        <v>13408</v>
      </c>
      <c r="C6732" t="s">
        <v>18296</v>
      </c>
      <c r="D6732" t="s">
        <v>18424</v>
      </c>
      <c r="E6732" t="s">
        <v>13410</v>
      </c>
      <c r="F6732" t="s">
        <v>6254</v>
      </c>
      <c r="G6732" t="s">
        <v>18425</v>
      </c>
      <c r="H6732">
        <v>0</v>
      </c>
      <c r="I6732">
        <v>0</v>
      </c>
      <c r="J6732">
        <v>0</v>
      </c>
      <c r="K6732">
        <v>0</v>
      </c>
      <c r="L6732">
        <v>0</v>
      </c>
      <c r="M6732">
        <v>0</v>
      </c>
    </row>
    <row r="6733" spans="1:13" x14ac:dyDescent="0.2">
      <c r="A6733">
        <v>6650067</v>
      </c>
      <c r="B6733" t="s">
        <v>13408</v>
      </c>
      <c r="C6733" t="s">
        <v>18296</v>
      </c>
      <c r="D6733" t="s">
        <v>18426</v>
      </c>
      <c r="E6733" t="s">
        <v>13410</v>
      </c>
      <c r="F6733" t="s">
        <v>6254</v>
      </c>
      <c r="G6733" t="s">
        <v>18427</v>
      </c>
      <c r="H6733">
        <v>0</v>
      </c>
      <c r="I6733">
        <v>0</v>
      </c>
      <c r="J6733">
        <v>0</v>
      </c>
      <c r="K6733">
        <v>0</v>
      </c>
      <c r="L6733">
        <v>0</v>
      </c>
      <c r="M6733">
        <v>0</v>
      </c>
    </row>
    <row r="6734" spans="1:13" x14ac:dyDescent="0.2">
      <c r="A6734">
        <v>6650075</v>
      </c>
      <c r="B6734" t="s">
        <v>13408</v>
      </c>
      <c r="C6734" t="s">
        <v>18296</v>
      </c>
      <c r="D6734" t="s">
        <v>18428</v>
      </c>
      <c r="E6734" t="s">
        <v>13410</v>
      </c>
      <c r="F6734" t="s">
        <v>6254</v>
      </c>
      <c r="G6734" t="s">
        <v>18429</v>
      </c>
      <c r="H6734">
        <v>0</v>
      </c>
      <c r="I6734">
        <v>0</v>
      </c>
      <c r="J6734">
        <v>0</v>
      </c>
      <c r="K6734">
        <v>0</v>
      </c>
      <c r="L6734">
        <v>0</v>
      </c>
      <c r="M6734">
        <v>0</v>
      </c>
    </row>
    <row r="6735" spans="1:13" x14ac:dyDescent="0.2">
      <c r="A6735">
        <v>6650061</v>
      </c>
      <c r="B6735" t="s">
        <v>13408</v>
      </c>
      <c r="C6735" t="s">
        <v>18296</v>
      </c>
      <c r="D6735" t="s">
        <v>18430</v>
      </c>
      <c r="E6735" t="s">
        <v>13410</v>
      </c>
      <c r="F6735" t="s">
        <v>6254</v>
      </c>
      <c r="G6735" t="s">
        <v>18431</v>
      </c>
      <c r="H6735">
        <v>0</v>
      </c>
      <c r="I6735">
        <v>0</v>
      </c>
      <c r="J6735">
        <v>1</v>
      </c>
      <c r="K6735">
        <v>0</v>
      </c>
      <c r="L6735">
        <v>0</v>
      </c>
      <c r="M6735">
        <v>0</v>
      </c>
    </row>
    <row r="6736" spans="1:13" x14ac:dyDescent="0.2">
      <c r="A6736">
        <v>6650074</v>
      </c>
      <c r="B6736" t="s">
        <v>13408</v>
      </c>
      <c r="C6736" t="s">
        <v>18296</v>
      </c>
      <c r="D6736" t="s">
        <v>18432</v>
      </c>
      <c r="E6736" t="s">
        <v>13410</v>
      </c>
      <c r="F6736" t="s">
        <v>6254</v>
      </c>
      <c r="G6736" t="s">
        <v>18433</v>
      </c>
      <c r="H6736">
        <v>0</v>
      </c>
      <c r="I6736">
        <v>0</v>
      </c>
      <c r="J6736">
        <v>0</v>
      </c>
      <c r="K6736">
        <v>0</v>
      </c>
      <c r="L6736">
        <v>0</v>
      </c>
      <c r="M6736">
        <v>0</v>
      </c>
    </row>
    <row r="6737" spans="1:13" x14ac:dyDescent="0.2">
      <c r="A6737">
        <v>6650022</v>
      </c>
      <c r="B6737" t="s">
        <v>13408</v>
      </c>
      <c r="C6737" t="s">
        <v>18296</v>
      </c>
      <c r="D6737" t="s">
        <v>18434</v>
      </c>
      <c r="E6737" t="s">
        <v>13410</v>
      </c>
      <c r="F6737" t="s">
        <v>6254</v>
      </c>
      <c r="G6737" t="s">
        <v>17645</v>
      </c>
      <c r="H6737">
        <v>0</v>
      </c>
      <c r="I6737">
        <v>0</v>
      </c>
      <c r="J6737">
        <v>1</v>
      </c>
      <c r="K6737">
        <v>0</v>
      </c>
      <c r="L6737">
        <v>0</v>
      </c>
      <c r="M6737">
        <v>0</v>
      </c>
    </row>
    <row r="6738" spans="1:13" x14ac:dyDescent="0.2">
      <c r="A6738">
        <v>6691221</v>
      </c>
      <c r="B6738" t="s">
        <v>13408</v>
      </c>
      <c r="C6738" t="s">
        <v>18296</v>
      </c>
      <c r="D6738" t="s">
        <v>18435</v>
      </c>
      <c r="E6738" t="s">
        <v>13410</v>
      </c>
      <c r="F6738" t="s">
        <v>6254</v>
      </c>
      <c r="G6738" t="s">
        <v>18436</v>
      </c>
      <c r="H6738">
        <v>0</v>
      </c>
      <c r="I6738">
        <v>1</v>
      </c>
      <c r="J6738">
        <v>0</v>
      </c>
      <c r="K6738">
        <v>0</v>
      </c>
      <c r="L6738">
        <v>0</v>
      </c>
      <c r="M6738">
        <v>0</v>
      </c>
    </row>
    <row r="6739" spans="1:13" x14ac:dyDescent="0.2">
      <c r="A6739">
        <v>6650802</v>
      </c>
      <c r="B6739" t="s">
        <v>13408</v>
      </c>
      <c r="C6739" t="s">
        <v>18296</v>
      </c>
      <c r="D6739" t="s">
        <v>18437</v>
      </c>
      <c r="E6739" t="s">
        <v>13410</v>
      </c>
      <c r="F6739" t="s">
        <v>6254</v>
      </c>
      <c r="G6739" t="s">
        <v>18438</v>
      </c>
      <c r="H6739">
        <v>0</v>
      </c>
      <c r="I6739">
        <v>0</v>
      </c>
      <c r="J6739">
        <v>1</v>
      </c>
      <c r="K6739">
        <v>0</v>
      </c>
      <c r="L6739">
        <v>0</v>
      </c>
      <c r="M6739">
        <v>0</v>
      </c>
    </row>
    <row r="6740" spans="1:13" x14ac:dyDescent="0.2">
      <c r="A6740">
        <v>6650803</v>
      </c>
      <c r="B6740" t="s">
        <v>13408</v>
      </c>
      <c r="C6740" t="s">
        <v>18296</v>
      </c>
      <c r="D6740" t="s">
        <v>18439</v>
      </c>
      <c r="E6740" t="s">
        <v>13410</v>
      </c>
      <c r="F6740" t="s">
        <v>6254</v>
      </c>
      <c r="G6740" t="s">
        <v>18440</v>
      </c>
      <c r="H6740">
        <v>0</v>
      </c>
      <c r="I6740">
        <v>0</v>
      </c>
      <c r="J6740">
        <v>0</v>
      </c>
      <c r="K6740">
        <v>0</v>
      </c>
      <c r="L6740">
        <v>0</v>
      </c>
      <c r="M6740">
        <v>0</v>
      </c>
    </row>
    <row r="6741" spans="1:13" x14ac:dyDescent="0.2">
      <c r="A6741">
        <v>6650801</v>
      </c>
      <c r="B6741" t="s">
        <v>13408</v>
      </c>
      <c r="C6741" t="s">
        <v>18296</v>
      </c>
      <c r="D6741" t="s">
        <v>18441</v>
      </c>
      <c r="E6741" t="s">
        <v>13410</v>
      </c>
      <c r="F6741" t="s">
        <v>6254</v>
      </c>
      <c r="G6741" t="s">
        <v>18442</v>
      </c>
      <c r="H6741">
        <v>0</v>
      </c>
      <c r="I6741">
        <v>0</v>
      </c>
      <c r="J6741">
        <v>0</v>
      </c>
      <c r="K6741">
        <v>0</v>
      </c>
      <c r="L6741">
        <v>0</v>
      </c>
      <c r="M6741">
        <v>0</v>
      </c>
    </row>
    <row r="6742" spans="1:13" x14ac:dyDescent="0.2">
      <c r="A6742">
        <v>6660162</v>
      </c>
      <c r="B6742" t="s">
        <v>13408</v>
      </c>
      <c r="C6742" t="s">
        <v>18296</v>
      </c>
      <c r="D6742" t="s">
        <v>18443</v>
      </c>
      <c r="E6742" t="s">
        <v>13410</v>
      </c>
      <c r="F6742" t="s">
        <v>6254</v>
      </c>
      <c r="G6742" t="s">
        <v>18444</v>
      </c>
      <c r="H6742">
        <v>0</v>
      </c>
      <c r="I6742">
        <v>0</v>
      </c>
      <c r="J6742">
        <v>0</v>
      </c>
      <c r="K6742">
        <v>0</v>
      </c>
      <c r="L6742">
        <v>0</v>
      </c>
      <c r="M6742">
        <v>0</v>
      </c>
    </row>
    <row r="6743" spans="1:13" x14ac:dyDescent="0.2">
      <c r="A6743">
        <v>6650015</v>
      </c>
      <c r="B6743" t="s">
        <v>13408</v>
      </c>
      <c r="C6743" t="s">
        <v>18296</v>
      </c>
      <c r="D6743" t="s">
        <v>17179</v>
      </c>
      <c r="E6743" t="s">
        <v>13410</v>
      </c>
      <c r="F6743" t="s">
        <v>6254</v>
      </c>
      <c r="G6743" t="s">
        <v>18445</v>
      </c>
      <c r="H6743">
        <v>0</v>
      </c>
      <c r="I6743">
        <v>0</v>
      </c>
      <c r="J6743">
        <v>1</v>
      </c>
      <c r="K6743">
        <v>0</v>
      </c>
      <c r="L6743">
        <v>0</v>
      </c>
      <c r="M6743">
        <v>0</v>
      </c>
    </row>
    <row r="6744" spans="1:13" x14ac:dyDescent="0.2">
      <c r="A6744">
        <v>6650805</v>
      </c>
      <c r="B6744" t="s">
        <v>13408</v>
      </c>
      <c r="C6744" t="s">
        <v>18296</v>
      </c>
      <c r="D6744" t="s">
        <v>13975</v>
      </c>
      <c r="E6744" t="s">
        <v>13410</v>
      </c>
      <c r="F6744" t="s">
        <v>6254</v>
      </c>
      <c r="G6744" t="s">
        <v>18446</v>
      </c>
      <c r="H6744">
        <v>0</v>
      </c>
      <c r="I6744">
        <v>0</v>
      </c>
      <c r="J6744">
        <v>1</v>
      </c>
      <c r="K6744">
        <v>0</v>
      </c>
      <c r="L6744">
        <v>0</v>
      </c>
      <c r="M6744">
        <v>0</v>
      </c>
    </row>
    <row r="6745" spans="1:13" x14ac:dyDescent="0.2">
      <c r="A6745">
        <v>6650804</v>
      </c>
      <c r="B6745" t="s">
        <v>13408</v>
      </c>
      <c r="C6745" t="s">
        <v>18296</v>
      </c>
      <c r="D6745" t="s">
        <v>18447</v>
      </c>
      <c r="E6745" t="s">
        <v>13410</v>
      </c>
      <c r="F6745" t="s">
        <v>6254</v>
      </c>
      <c r="G6745" t="s">
        <v>18448</v>
      </c>
      <c r="H6745">
        <v>0</v>
      </c>
      <c r="I6745">
        <v>0</v>
      </c>
      <c r="J6745">
        <v>1</v>
      </c>
      <c r="K6745">
        <v>0</v>
      </c>
      <c r="L6745">
        <v>0</v>
      </c>
      <c r="M6745">
        <v>0</v>
      </c>
    </row>
    <row r="6746" spans="1:13" x14ac:dyDescent="0.2">
      <c r="A6746">
        <v>6650816</v>
      </c>
      <c r="B6746" t="s">
        <v>13408</v>
      </c>
      <c r="C6746" t="s">
        <v>18296</v>
      </c>
      <c r="D6746" t="s">
        <v>8584</v>
      </c>
      <c r="E6746" t="s">
        <v>13410</v>
      </c>
      <c r="F6746" t="s">
        <v>6254</v>
      </c>
      <c r="G6746" t="s">
        <v>8585</v>
      </c>
      <c r="H6746">
        <v>0</v>
      </c>
      <c r="I6746">
        <v>1</v>
      </c>
      <c r="J6746">
        <v>0</v>
      </c>
      <c r="K6746">
        <v>0</v>
      </c>
      <c r="L6746">
        <v>0</v>
      </c>
      <c r="M6746">
        <v>0</v>
      </c>
    </row>
    <row r="6747" spans="1:13" x14ac:dyDescent="0.2">
      <c r="A6747">
        <v>6650817</v>
      </c>
      <c r="B6747" t="s">
        <v>13408</v>
      </c>
      <c r="C6747" t="s">
        <v>18296</v>
      </c>
      <c r="D6747" t="s">
        <v>18449</v>
      </c>
      <c r="E6747" t="s">
        <v>13410</v>
      </c>
      <c r="F6747" t="s">
        <v>6254</v>
      </c>
      <c r="G6747" t="s">
        <v>18450</v>
      </c>
      <c r="H6747">
        <v>0</v>
      </c>
      <c r="I6747">
        <v>0</v>
      </c>
      <c r="J6747">
        <v>0</v>
      </c>
      <c r="K6747">
        <v>0</v>
      </c>
      <c r="L6747">
        <v>0</v>
      </c>
      <c r="M6747">
        <v>0</v>
      </c>
    </row>
    <row r="6748" spans="1:13" x14ac:dyDescent="0.2">
      <c r="A6748">
        <v>6650046</v>
      </c>
      <c r="B6748" t="s">
        <v>13408</v>
      </c>
      <c r="C6748" t="s">
        <v>18296</v>
      </c>
      <c r="D6748" t="s">
        <v>18451</v>
      </c>
      <c r="E6748" t="s">
        <v>13410</v>
      </c>
      <c r="F6748" t="s">
        <v>6254</v>
      </c>
      <c r="G6748" t="s">
        <v>18452</v>
      </c>
      <c r="H6748">
        <v>0</v>
      </c>
      <c r="I6748">
        <v>0</v>
      </c>
      <c r="J6748">
        <v>0</v>
      </c>
      <c r="K6748">
        <v>0</v>
      </c>
      <c r="L6748">
        <v>0</v>
      </c>
      <c r="M6748">
        <v>0</v>
      </c>
    </row>
    <row r="6749" spans="1:13" x14ac:dyDescent="0.2">
      <c r="A6749">
        <v>6650806</v>
      </c>
      <c r="B6749" t="s">
        <v>13408</v>
      </c>
      <c r="C6749" t="s">
        <v>18296</v>
      </c>
      <c r="D6749" t="s">
        <v>12526</v>
      </c>
      <c r="E6749" t="s">
        <v>13410</v>
      </c>
      <c r="F6749" t="s">
        <v>6254</v>
      </c>
      <c r="G6749" t="s">
        <v>18453</v>
      </c>
      <c r="H6749">
        <v>0</v>
      </c>
      <c r="I6749">
        <v>0</v>
      </c>
      <c r="J6749">
        <v>0</v>
      </c>
      <c r="K6749">
        <v>0</v>
      </c>
      <c r="L6749">
        <v>0</v>
      </c>
      <c r="M6749">
        <v>0</v>
      </c>
    </row>
    <row r="6750" spans="1:13" x14ac:dyDescent="0.2">
      <c r="A6750">
        <v>6650016</v>
      </c>
      <c r="B6750" t="s">
        <v>13408</v>
      </c>
      <c r="C6750" t="s">
        <v>18296</v>
      </c>
      <c r="D6750" t="s">
        <v>18454</v>
      </c>
      <c r="E6750" t="s">
        <v>13410</v>
      </c>
      <c r="F6750" t="s">
        <v>6254</v>
      </c>
      <c r="G6750" t="s">
        <v>18455</v>
      </c>
      <c r="H6750">
        <v>0</v>
      </c>
      <c r="I6750">
        <v>0</v>
      </c>
      <c r="J6750">
        <v>0</v>
      </c>
      <c r="K6750">
        <v>0</v>
      </c>
      <c r="L6750">
        <v>0</v>
      </c>
      <c r="M6750">
        <v>0</v>
      </c>
    </row>
    <row r="6751" spans="1:13" x14ac:dyDescent="0.2">
      <c r="A6751">
        <v>6650013</v>
      </c>
      <c r="B6751" t="s">
        <v>13408</v>
      </c>
      <c r="C6751" t="s">
        <v>18296</v>
      </c>
      <c r="D6751" t="s">
        <v>18456</v>
      </c>
      <c r="E6751" t="s">
        <v>13410</v>
      </c>
      <c r="F6751" t="s">
        <v>6254</v>
      </c>
      <c r="G6751" t="s">
        <v>18457</v>
      </c>
      <c r="H6751">
        <v>0</v>
      </c>
      <c r="I6751">
        <v>0</v>
      </c>
      <c r="J6751">
        <v>1</v>
      </c>
      <c r="K6751">
        <v>0</v>
      </c>
      <c r="L6751">
        <v>0</v>
      </c>
      <c r="M6751">
        <v>0</v>
      </c>
    </row>
    <row r="6752" spans="1:13" x14ac:dyDescent="0.2">
      <c r="A6752">
        <v>6650866</v>
      </c>
      <c r="B6752" t="s">
        <v>13408</v>
      </c>
      <c r="C6752" t="s">
        <v>18296</v>
      </c>
      <c r="D6752" t="s">
        <v>18458</v>
      </c>
      <c r="E6752" t="s">
        <v>13410</v>
      </c>
      <c r="F6752" t="s">
        <v>6254</v>
      </c>
      <c r="G6752" t="s">
        <v>18459</v>
      </c>
      <c r="H6752">
        <v>0</v>
      </c>
      <c r="I6752">
        <v>0</v>
      </c>
      <c r="J6752">
        <v>0</v>
      </c>
      <c r="K6752">
        <v>0</v>
      </c>
      <c r="L6752">
        <v>0</v>
      </c>
      <c r="M6752">
        <v>0</v>
      </c>
    </row>
    <row r="6753" spans="1:13" x14ac:dyDescent="0.2">
      <c r="A6753">
        <v>6650831</v>
      </c>
      <c r="B6753" t="s">
        <v>13408</v>
      </c>
      <c r="C6753" t="s">
        <v>18296</v>
      </c>
      <c r="D6753" t="s">
        <v>18460</v>
      </c>
      <c r="E6753" t="s">
        <v>13410</v>
      </c>
      <c r="F6753" t="s">
        <v>6254</v>
      </c>
      <c r="G6753" t="s">
        <v>18461</v>
      </c>
      <c r="H6753">
        <v>0</v>
      </c>
      <c r="I6753">
        <v>1</v>
      </c>
      <c r="J6753">
        <v>0</v>
      </c>
      <c r="K6753">
        <v>0</v>
      </c>
      <c r="L6753">
        <v>0</v>
      </c>
      <c r="M6753">
        <v>0</v>
      </c>
    </row>
    <row r="6754" spans="1:13" x14ac:dyDescent="0.2">
      <c r="A6754">
        <v>6650837</v>
      </c>
      <c r="B6754" t="s">
        <v>13408</v>
      </c>
      <c r="C6754" t="s">
        <v>18296</v>
      </c>
      <c r="D6754" t="s">
        <v>18462</v>
      </c>
      <c r="E6754" t="s">
        <v>13410</v>
      </c>
      <c r="F6754" t="s">
        <v>6254</v>
      </c>
      <c r="G6754" t="s">
        <v>18463</v>
      </c>
      <c r="H6754">
        <v>0</v>
      </c>
      <c r="I6754">
        <v>0</v>
      </c>
      <c r="J6754">
        <v>1</v>
      </c>
      <c r="K6754">
        <v>0</v>
      </c>
      <c r="L6754">
        <v>0</v>
      </c>
      <c r="M6754">
        <v>0</v>
      </c>
    </row>
    <row r="6755" spans="1:13" x14ac:dyDescent="0.2">
      <c r="A6755">
        <v>6650863</v>
      </c>
      <c r="B6755" t="s">
        <v>13408</v>
      </c>
      <c r="C6755" t="s">
        <v>18296</v>
      </c>
      <c r="D6755" t="s">
        <v>18464</v>
      </c>
      <c r="E6755" t="s">
        <v>13410</v>
      </c>
      <c r="F6755" t="s">
        <v>6254</v>
      </c>
      <c r="G6755" t="s">
        <v>18465</v>
      </c>
      <c r="H6755">
        <v>0</v>
      </c>
      <c r="I6755">
        <v>0</v>
      </c>
      <c r="J6755">
        <v>0</v>
      </c>
      <c r="K6755">
        <v>0</v>
      </c>
      <c r="L6755">
        <v>0</v>
      </c>
      <c r="M6755">
        <v>0</v>
      </c>
    </row>
    <row r="6756" spans="1:13" x14ac:dyDescent="0.2">
      <c r="A6756">
        <v>6650834</v>
      </c>
      <c r="B6756" t="s">
        <v>13408</v>
      </c>
      <c r="C6756" t="s">
        <v>18296</v>
      </c>
      <c r="D6756" t="s">
        <v>18466</v>
      </c>
      <c r="E6756" t="s">
        <v>13410</v>
      </c>
      <c r="F6756" t="s">
        <v>6254</v>
      </c>
      <c r="G6756" t="s">
        <v>18467</v>
      </c>
      <c r="H6756">
        <v>0</v>
      </c>
      <c r="I6756">
        <v>0</v>
      </c>
      <c r="J6756">
        <v>1</v>
      </c>
      <c r="K6756">
        <v>0</v>
      </c>
      <c r="L6756">
        <v>0</v>
      </c>
      <c r="M6756">
        <v>0</v>
      </c>
    </row>
    <row r="6757" spans="1:13" x14ac:dyDescent="0.2">
      <c r="A6757">
        <v>6650011</v>
      </c>
      <c r="B6757" t="s">
        <v>13408</v>
      </c>
      <c r="C6757" t="s">
        <v>18296</v>
      </c>
      <c r="D6757" t="s">
        <v>18468</v>
      </c>
      <c r="E6757" t="s">
        <v>13410</v>
      </c>
      <c r="F6757" t="s">
        <v>6254</v>
      </c>
      <c r="G6757" t="s">
        <v>18469</v>
      </c>
      <c r="H6757">
        <v>0</v>
      </c>
      <c r="I6757">
        <v>0</v>
      </c>
      <c r="J6757">
        <v>1</v>
      </c>
      <c r="K6757">
        <v>0</v>
      </c>
      <c r="L6757">
        <v>0</v>
      </c>
      <c r="M6757">
        <v>0</v>
      </c>
    </row>
    <row r="6758" spans="1:13" x14ac:dyDescent="0.2">
      <c r="A6758">
        <v>6650811</v>
      </c>
      <c r="B6758" t="s">
        <v>13408</v>
      </c>
      <c r="C6758" t="s">
        <v>18296</v>
      </c>
      <c r="D6758" t="s">
        <v>18470</v>
      </c>
      <c r="E6758" t="s">
        <v>13410</v>
      </c>
      <c r="F6758" t="s">
        <v>6254</v>
      </c>
      <c r="G6758" t="s">
        <v>18471</v>
      </c>
      <c r="H6758">
        <v>0</v>
      </c>
      <c r="I6758">
        <v>0</v>
      </c>
      <c r="J6758">
        <v>1</v>
      </c>
      <c r="K6758">
        <v>0</v>
      </c>
      <c r="L6758">
        <v>0</v>
      </c>
      <c r="M6758">
        <v>0</v>
      </c>
    </row>
    <row r="6759" spans="1:13" x14ac:dyDescent="0.2">
      <c r="A6759">
        <v>6650843</v>
      </c>
      <c r="B6759" t="s">
        <v>13408</v>
      </c>
      <c r="C6759" t="s">
        <v>18296</v>
      </c>
      <c r="D6759" t="s">
        <v>10013</v>
      </c>
      <c r="E6759" t="s">
        <v>13410</v>
      </c>
      <c r="F6759" t="s">
        <v>6254</v>
      </c>
      <c r="G6759" t="s">
        <v>18472</v>
      </c>
      <c r="H6759">
        <v>0</v>
      </c>
      <c r="I6759">
        <v>0</v>
      </c>
      <c r="J6759">
        <v>0</v>
      </c>
      <c r="K6759">
        <v>0</v>
      </c>
      <c r="L6759">
        <v>0</v>
      </c>
      <c r="M6759">
        <v>0</v>
      </c>
    </row>
    <row r="6760" spans="1:13" x14ac:dyDescent="0.2">
      <c r="A6760">
        <v>6650042</v>
      </c>
      <c r="B6760" t="s">
        <v>13408</v>
      </c>
      <c r="C6760" t="s">
        <v>18296</v>
      </c>
      <c r="D6760" t="s">
        <v>6323</v>
      </c>
      <c r="E6760" t="s">
        <v>13410</v>
      </c>
      <c r="F6760" t="s">
        <v>6254</v>
      </c>
      <c r="G6760" t="s">
        <v>18473</v>
      </c>
      <c r="H6760">
        <v>0</v>
      </c>
      <c r="I6760">
        <v>0</v>
      </c>
      <c r="J6760">
        <v>0</v>
      </c>
      <c r="K6760">
        <v>0</v>
      </c>
      <c r="L6760">
        <v>0</v>
      </c>
      <c r="M6760">
        <v>0</v>
      </c>
    </row>
    <row r="6761" spans="1:13" x14ac:dyDescent="0.2">
      <c r="A6761">
        <v>6650844</v>
      </c>
      <c r="B6761" t="s">
        <v>13408</v>
      </c>
      <c r="C6761" t="s">
        <v>18296</v>
      </c>
      <c r="D6761" t="s">
        <v>16054</v>
      </c>
      <c r="E6761" t="s">
        <v>13410</v>
      </c>
      <c r="F6761" t="s">
        <v>6254</v>
      </c>
      <c r="G6761" t="s">
        <v>16055</v>
      </c>
      <c r="H6761">
        <v>0</v>
      </c>
      <c r="I6761">
        <v>0</v>
      </c>
      <c r="J6761">
        <v>0</v>
      </c>
      <c r="K6761">
        <v>0</v>
      </c>
      <c r="L6761">
        <v>0</v>
      </c>
      <c r="M6761">
        <v>0</v>
      </c>
    </row>
    <row r="6762" spans="1:13" x14ac:dyDescent="0.2">
      <c r="A6762">
        <v>6650005</v>
      </c>
      <c r="B6762" t="s">
        <v>13408</v>
      </c>
      <c r="C6762" t="s">
        <v>18296</v>
      </c>
      <c r="D6762" t="s">
        <v>18474</v>
      </c>
      <c r="E6762" t="s">
        <v>13410</v>
      </c>
      <c r="F6762" t="s">
        <v>6254</v>
      </c>
      <c r="G6762" t="s">
        <v>18475</v>
      </c>
      <c r="H6762">
        <v>0</v>
      </c>
      <c r="I6762">
        <v>0</v>
      </c>
      <c r="J6762">
        <v>1</v>
      </c>
      <c r="K6762">
        <v>0</v>
      </c>
      <c r="L6762">
        <v>0</v>
      </c>
      <c r="M6762">
        <v>0</v>
      </c>
    </row>
    <row r="6763" spans="1:13" x14ac:dyDescent="0.2">
      <c r="A6763">
        <v>6650852</v>
      </c>
      <c r="B6763" t="s">
        <v>13408</v>
      </c>
      <c r="C6763" t="s">
        <v>18296</v>
      </c>
      <c r="D6763" t="s">
        <v>18476</v>
      </c>
      <c r="E6763" t="s">
        <v>13410</v>
      </c>
      <c r="F6763" t="s">
        <v>6254</v>
      </c>
      <c r="G6763" t="s">
        <v>18477</v>
      </c>
      <c r="H6763">
        <v>0</v>
      </c>
      <c r="I6763">
        <v>0</v>
      </c>
      <c r="J6763">
        <v>1</v>
      </c>
      <c r="K6763">
        <v>0</v>
      </c>
      <c r="L6763">
        <v>0</v>
      </c>
      <c r="M6763">
        <v>0</v>
      </c>
    </row>
    <row r="6764" spans="1:13" x14ac:dyDescent="0.2">
      <c r="A6764">
        <v>6650855</v>
      </c>
      <c r="B6764" t="s">
        <v>13408</v>
      </c>
      <c r="C6764" t="s">
        <v>18296</v>
      </c>
      <c r="D6764" t="s">
        <v>18478</v>
      </c>
      <c r="E6764" t="s">
        <v>13410</v>
      </c>
      <c r="F6764" t="s">
        <v>6254</v>
      </c>
      <c r="G6764" t="s">
        <v>18479</v>
      </c>
      <c r="H6764">
        <v>0</v>
      </c>
      <c r="I6764">
        <v>0</v>
      </c>
      <c r="J6764">
        <v>0</v>
      </c>
      <c r="K6764">
        <v>0</v>
      </c>
      <c r="L6764">
        <v>0</v>
      </c>
      <c r="M6764">
        <v>0</v>
      </c>
    </row>
    <row r="6765" spans="1:13" x14ac:dyDescent="0.2">
      <c r="A6765">
        <v>6650856</v>
      </c>
      <c r="B6765" t="s">
        <v>13408</v>
      </c>
      <c r="C6765" t="s">
        <v>18296</v>
      </c>
      <c r="D6765" t="s">
        <v>18480</v>
      </c>
      <c r="E6765" t="s">
        <v>13410</v>
      </c>
      <c r="F6765" t="s">
        <v>6254</v>
      </c>
      <c r="G6765" t="s">
        <v>18481</v>
      </c>
      <c r="H6765">
        <v>0</v>
      </c>
      <c r="I6765">
        <v>0</v>
      </c>
      <c r="J6765">
        <v>0</v>
      </c>
      <c r="K6765">
        <v>0</v>
      </c>
      <c r="L6765">
        <v>0</v>
      </c>
      <c r="M6765">
        <v>0</v>
      </c>
    </row>
    <row r="6766" spans="1:13" x14ac:dyDescent="0.2">
      <c r="A6766">
        <v>6650867</v>
      </c>
      <c r="B6766" t="s">
        <v>13408</v>
      </c>
      <c r="C6766" t="s">
        <v>18296</v>
      </c>
      <c r="D6766" t="s">
        <v>18482</v>
      </c>
      <c r="E6766" t="s">
        <v>13410</v>
      </c>
      <c r="F6766" t="s">
        <v>6254</v>
      </c>
      <c r="G6766" t="s">
        <v>18483</v>
      </c>
      <c r="H6766">
        <v>0</v>
      </c>
      <c r="I6766">
        <v>0</v>
      </c>
      <c r="J6766">
        <v>0</v>
      </c>
      <c r="K6766">
        <v>0</v>
      </c>
      <c r="L6766">
        <v>0</v>
      </c>
      <c r="M6766">
        <v>0</v>
      </c>
    </row>
    <row r="6767" spans="1:13" x14ac:dyDescent="0.2">
      <c r="A6767">
        <v>6650854</v>
      </c>
      <c r="B6767" t="s">
        <v>13408</v>
      </c>
      <c r="C6767" t="s">
        <v>18296</v>
      </c>
      <c r="D6767" t="s">
        <v>18484</v>
      </c>
      <c r="E6767" t="s">
        <v>13410</v>
      </c>
      <c r="F6767" t="s">
        <v>6254</v>
      </c>
      <c r="G6767" t="s">
        <v>18485</v>
      </c>
      <c r="H6767">
        <v>0</v>
      </c>
      <c r="I6767">
        <v>0</v>
      </c>
      <c r="J6767">
        <v>0</v>
      </c>
      <c r="K6767">
        <v>0</v>
      </c>
      <c r="L6767">
        <v>0</v>
      </c>
      <c r="M6767">
        <v>0</v>
      </c>
    </row>
    <row r="6768" spans="1:13" x14ac:dyDescent="0.2">
      <c r="A6768">
        <v>6650853</v>
      </c>
      <c r="B6768" t="s">
        <v>13408</v>
      </c>
      <c r="C6768" t="s">
        <v>18296</v>
      </c>
      <c r="D6768" t="s">
        <v>18486</v>
      </c>
      <c r="E6768" t="s">
        <v>13410</v>
      </c>
      <c r="F6768" t="s">
        <v>6254</v>
      </c>
      <c r="G6768" t="s">
        <v>18487</v>
      </c>
      <c r="H6768">
        <v>0</v>
      </c>
      <c r="I6768">
        <v>0</v>
      </c>
      <c r="J6768">
        <v>0</v>
      </c>
      <c r="K6768">
        <v>0</v>
      </c>
      <c r="L6768">
        <v>0</v>
      </c>
      <c r="M6768">
        <v>0</v>
      </c>
    </row>
    <row r="6769" spans="1:13" x14ac:dyDescent="0.2">
      <c r="A6769">
        <v>6650006</v>
      </c>
      <c r="B6769" t="s">
        <v>13408</v>
      </c>
      <c r="C6769" t="s">
        <v>18296</v>
      </c>
      <c r="D6769" t="s">
        <v>18488</v>
      </c>
      <c r="E6769" t="s">
        <v>13410</v>
      </c>
      <c r="F6769" t="s">
        <v>6254</v>
      </c>
      <c r="G6769" t="s">
        <v>18489</v>
      </c>
      <c r="H6769">
        <v>0</v>
      </c>
      <c r="I6769">
        <v>0</v>
      </c>
      <c r="J6769">
        <v>0</v>
      </c>
      <c r="K6769">
        <v>0</v>
      </c>
      <c r="L6769">
        <v>0</v>
      </c>
      <c r="M6769">
        <v>0</v>
      </c>
    </row>
    <row r="6770" spans="1:13" x14ac:dyDescent="0.2">
      <c r="A6770">
        <v>6650071</v>
      </c>
      <c r="B6770" t="s">
        <v>13408</v>
      </c>
      <c r="C6770" t="s">
        <v>18296</v>
      </c>
      <c r="D6770" t="s">
        <v>18490</v>
      </c>
      <c r="E6770" t="s">
        <v>13410</v>
      </c>
      <c r="F6770" t="s">
        <v>6254</v>
      </c>
      <c r="G6770" t="s">
        <v>18491</v>
      </c>
      <c r="H6770">
        <v>0</v>
      </c>
      <c r="I6770">
        <v>0</v>
      </c>
      <c r="J6770">
        <v>0</v>
      </c>
      <c r="K6770">
        <v>0</v>
      </c>
      <c r="L6770">
        <v>0</v>
      </c>
      <c r="M6770">
        <v>0</v>
      </c>
    </row>
    <row r="6771" spans="1:13" x14ac:dyDescent="0.2">
      <c r="A6771">
        <v>6650887</v>
      </c>
      <c r="B6771" t="s">
        <v>13408</v>
      </c>
      <c r="C6771" t="s">
        <v>18296</v>
      </c>
      <c r="D6771" t="s">
        <v>18492</v>
      </c>
      <c r="E6771" t="s">
        <v>13410</v>
      </c>
      <c r="F6771" t="s">
        <v>6254</v>
      </c>
      <c r="G6771" t="s">
        <v>18493</v>
      </c>
      <c r="H6771">
        <v>0</v>
      </c>
      <c r="I6771">
        <v>0</v>
      </c>
      <c r="J6771">
        <v>1</v>
      </c>
      <c r="K6771">
        <v>0</v>
      </c>
      <c r="L6771">
        <v>0</v>
      </c>
      <c r="M6771">
        <v>0</v>
      </c>
    </row>
    <row r="6772" spans="1:13" x14ac:dyDescent="0.2">
      <c r="A6772">
        <v>6650886</v>
      </c>
      <c r="B6772" t="s">
        <v>13408</v>
      </c>
      <c r="C6772" t="s">
        <v>18296</v>
      </c>
      <c r="D6772" t="s">
        <v>18494</v>
      </c>
      <c r="E6772" t="s">
        <v>13410</v>
      </c>
      <c r="F6772" t="s">
        <v>6254</v>
      </c>
      <c r="G6772" t="s">
        <v>18495</v>
      </c>
      <c r="H6772">
        <v>0</v>
      </c>
      <c r="I6772">
        <v>0</v>
      </c>
      <c r="J6772">
        <v>1</v>
      </c>
      <c r="K6772">
        <v>0</v>
      </c>
      <c r="L6772">
        <v>0</v>
      </c>
      <c r="M6772">
        <v>0</v>
      </c>
    </row>
    <row r="6773" spans="1:13" x14ac:dyDescent="0.2">
      <c r="A6773">
        <v>6650883</v>
      </c>
      <c r="B6773" t="s">
        <v>13408</v>
      </c>
      <c r="C6773" t="s">
        <v>18296</v>
      </c>
      <c r="D6773" t="s">
        <v>13066</v>
      </c>
      <c r="E6773" t="s">
        <v>13410</v>
      </c>
      <c r="F6773" t="s">
        <v>6254</v>
      </c>
      <c r="G6773" t="s">
        <v>13067</v>
      </c>
      <c r="H6773">
        <v>0</v>
      </c>
      <c r="I6773">
        <v>0</v>
      </c>
      <c r="J6773">
        <v>1</v>
      </c>
      <c r="K6773">
        <v>0</v>
      </c>
      <c r="L6773">
        <v>0</v>
      </c>
      <c r="M6773">
        <v>0</v>
      </c>
    </row>
    <row r="6774" spans="1:13" x14ac:dyDescent="0.2">
      <c r="A6774">
        <v>6650814</v>
      </c>
      <c r="B6774" t="s">
        <v>13408</v>
      </c>
      <c r="C6774" t="s">
        <v>18296</v>
      </c>
      <c r="D6774" t="s">
        <v>18496</v>
      </c>
      <c r="E6774" t="s">
        <v>13410</v>
      </c>
      <c r="F6774" t="s">
        <v>6254</v>
      </c>
      <c r="G6774" t="s">
        <v>18497</v>
      </c>
      <c r="H6774">
        <v>0</v>
      </c>
      <c r="I6774">
        <v>0</v>
      </c>
      <c r="J6774">
        <v>1</v>
      </c>
      <c r="K6774">
        <v>0</v>
      </c>
      <c r="L6774">
        <v>0</v>
      </c>
      <c r="M6774">
        <v>0</v>
      </c>
    </row>
    <row r="6775" spans="1:13" x14ac:dyDescent="0.2">
      <c r="A6775">
        <v>6650815</v>
      </c>
      <c r="B6775" t="s">
        <v>13408</v>
      </c>
      <c r="C6775" t="s">
        <v>18296</v>
      </c>
      <c r="D6775" t="s">
        <v>18498</v>
      </c>
      <c r="E6775" t="s">
        <v>13410</v>
      </c>
      <c r="F6775" t="s">
        <v>6254</v>
      </c>
      <c r="G6775" t="s">
        <v>18499</v>
      </c>
      <c r="H6775">
        <v>0</v>
      </c>
      <c r="I6775">
        <v>0</v>
      </c>
      <c r="J6775">
        <v>1</v>
      </c>
      <c r="K6775">
        <v>0</v>
      </c>
      <c r="L6775">
        <v>0</v>
      </c>
      <c r="M6775">
        <v>0</v>
      </c>
    </row>
    <row r="6776" spans="1:13" x14ac:dyDescent="0.2">
      <c r="A6776">
        <v>6650881</v>
      </c>
      <c r="B6776" t="s">
        <v>13408</v>
      </c>
      <c r="C6776" t="s">
        <v>18296</v>
      </c>
      <c r="D6776" t="s">
        <v>13068</v>
      </c>
      <c r="E6776" t="s">
        <v>13410</v>
      </c>
      <c r="F6776" t="s">
        <v>6254</v>
      </c>
      <c r="G6776" t="s">
        <v>13069</v>
      </c>
      <c r="H6776">
        <v>0</v>
      </c>
      <c r="I6776">
        <v>0</v>
      </c>
      <c r="J6776">
        <v>1</v>
      </c>
      <c r="K6776">
        <v>0</v>
      </c>
      <c r="L6776">
        <v>0</v>
      </c>
      <c r="M6776">
        <v>0</v>
      </c>
    </row>
    <row r="6777" spans="1:13" x14ac:dyDescent="0.2">
      <c r="A6777">
        <v>6650884</v>
      </c>
      <c r="B6777" t="s">
        <v>13408</v>
      </c>
      <c r="C6777" t="s">
        <v>18296</v>
      </c>
      <c r="D6777" t="s">
        <v>18500</v>
      </c>
      <c r="E6777" t="s">
        <v>13410</v>
      </c>
      <c r="F6777" t="s">
        <v>6254</v>
      </c>
      <c r="G6777" t="s">
        <v>18501</v>
      </c>
      <c r="H6777">
        <v>0</v>
      </c>
      <c r="I6777">
        <v>0</v>
      </c>
      <c r="J6777">
        <v>1</v>
      </c>
      <c r="K6777">
        <v>0</v>
      </c>
      <c r="L6777">
        <v>0</v>
      </c>
      <c r="M6777">
        <v>0</v>
      </c>
    </row>
    <row r="6778" spans="1:13" x14ac:dyDescent="0.2">
      <c r="A6778">
        <v>6650882</v>
      </c>
      <c r="B6778" t="s">
        <v>13408</v>
      </c>
      <c r="C6778" t="s">
        <v>18296</v>
      </c>
      <c r="D6778" t="s">
        <v>13070</v>
      </c>
      <c r="E6778" t="s">
        <v>13410</v>
      </c>
      <c r="F6778" t="s">
        <v>6254</v>
      </c>
      <c r="G6778" t="s">
        <v>13071</v>
      </c>
      <c r="H6778">
        <v>0</v>
      </c>
      <c r="I6778">
        <v>0</v>
      </c>
      <c r="J6778">
        <v>1</v>
      </c>
      <c r="K6778">
        <v>0</v>
      </c>
      <c r="L6778">
        <v>0</v>
      </c>
      <c r="M6778">
        <v>0</v>
      </c>
    </row>
    <row r="6779" spans="1:13" x14ac:dyDescent="0.2">
      <c r="A6779">
        <v>6650885</v>
      </c>
      <c r="B6779" t="s">
        <v>13408</v>
      </c>
      <c r="C6779" t="s">
        <v>18296</v>
      </c>
      <c r="D6779" t="s">
        <v>18502</v>
      </c>
      <c r="E6779" t="s">
        <v>13410</v>
      </c>
      <c r="F6779" t="s">
        <v>6254</v>
      </c>
      <c r="G6779" t="s">
        <v>18503</v>
      </c>
      <c r="H6779">
        <v>0</v>
      </c>
      <c r="I6779">
        <v>0</v>
      </c>
      <c r="J6779">
        <v>1</v>
      </c>
      <c r="K6779">
        <v>0</v>
      </c>
      <c r="L6779">
        <v>0</v>
      </c>
      <c r="M6779">
        <v>0</v>
      </c>
    </row>
    <row r="6780" spans="1:13" x14ac:dyDescent="0.2">
      <c r="A6780">
        <v>6650826</v>
      </c>
      <c r="B6780" t="s">
        <v>13408</v>
      </c>
      <c r="C6780" t="s">
        <v>18296</v>
      </c>
      <c r="D6780" t="s">
        <v>12072</v>
      </c>
      <c r="E6780" t="s">
        <v>13410</v>
      </c>
      <c r="F6780" t="s">
        <v>6254</v>
      </c>
      <c r="G6780" t="s">
        <v>12073</v>
      </c>
      <c r="H6780">
        <v>0</v>
      </c>
      <c r="I6780">
        <v>0</v>
      </c>
      <c r="J6780">
        <v>0</v>
      </c>
      <c r="K6780">
        <v>0</v>
      </c>
      <c r="L6780">
        <v>0</v>
      </c>
      <c r="M6780">
        <v>0</v>
      </c>
    </row>
    <row r="6781" spans="1:13" x14ac:dyDescent="0.2">
      <c r="A6781">
        <v>6650025</v>
      </c>
      <c r="B6781" t="s">
        <v>13408</v>
      </c>
      <c r="C6781" t="s">
        <v>18296</v>
      </c>
      <c r="D6781" t="s">
        <v>18504</v>
      </c>
      <c r="E6781" t="s">
        <v>13410</v>
      </c>
      <c r="F6781" t="s">
        <v>6254</v>
      </c>
      <c r="G6781" t="s">
        <v>18505</v>
      </c>
      <c r="H6781">
        <v>0</v>
      </c>
      <c r="I6781">
        <v>0</v>
      </c>
      <c r="J6781">
        <v>1</v>
      </c>
      <c r="K6781">
        <v>0</v>
      </c>
      <c r="L6781">
        <v>0</v>
      </c>
      <c r="M6781">
        <v>0</v>
      </c>
    </row>
    <row r="6782" spans="1:13" x14ac:dyDescent="0.2">
      <c r="A6782">
        <v>6650003</v>
      </c>
      <c r="B6782" t="s">
        <v>13408</v>
      </c>
      <c r="C6782" t="s">
        <v>18296</v>
      </c>
      <c r="D6782" t="s">
        <v>18506</v>
      </c>
      <c r="E6782" t="s">
        <v>13410</v>
      </c>
      <c r="F6782" t="s">
        <v>6254</v>
      </c>
      <c r="G6782" t="s">
        <v>18507</v>
      </c>
      <c r="H6782">
        <v>0</v>
      </c>
      <c r="I6782">
        <v>0</v>
      </c>
      <c r="J6782">
        <v>0</v>
      </c>
      <c r="K6782">
        <v>0</v>
      </c>
      <c r="L6782">
        <v>0</v>
      </c>
      <c r="M6782">
        <v>0</v>
      </c>
    </row>
    <row r="6783" spans="1:13" x14ac:dyDescent="0.2">
      <c r="A6783">
        <v>6730400</v>
      </c>
      <c r="B6783" t="s">
        <v>13408</v>
      </c>
      <c r="C6783" t="s">
        <v>18508</v>
      </c>
      <c r="D6783" t="s">
        <v>6291</v>
      </c>
      <c r="E6783" t="s">
        <v>13410</v>
      </c>
      <c r="F6783" t="s">
        <v>6255</v>
      </c>
      <c r="G6783" t="s">
        <v>6294</v>
      </c>
      <c r="H6783">
        <v>0</v>
      </c>
      <c r="I6783">
        <v>0</v>
      </c>
      <c r="J6783">
        <v>0</v>
      </c>
      <c r="K6783">
        <v>0</v>
      </c>
      <c r="L6783">
        <v>0</v>
      </c>
      <c r="M6783">
        <v>0</v>
      </c>
    </row>
    <row r="6784" spans="1:13" x14ac:dyDescent="0.2">
      <c r="A6784">
        <v>6730401</v>
      </c>
      <c r="B6784" t="s">
        <v>13408</v>
      </c>
      <c r="C6784" t="s">
        <v>18508</v>
      </c>
      <c r="D6784" t="s">
        <v>18509</v>
      </c>
      <c r="E6784" t="s">
        <v>13410</v>
      </c>
      <c r="F6784" t="s">
        <v>6255</v>
      </c>
      <c r="G6784" t="s">
        <v>18510</v>
      </c>
      <c r="H6784">
        <v>0</v>
      </c>
      <c r="I6784">
        <v>0</v>
      </c>
      <c r="J6784">
        <v>0</v>
      </c>
      <c r="K6784">
        <v>0</v>
      </c>
      <c r="L6784">
        <v>0</v>
      </c>
      <c r="M6784">
        <v>0</v>
      </c>
    </row>
    <row r="6785" spans="1:13" x14ac:dyDescent="0.2">
      <c r="A6785">
        <v>6730412</v>
      </c>
      <c r="B6785" t="s">
        <v>13408</v>
      </c>
      <c r="C6785" t="s">
        <v>18508</v>
      </c>
      <c r="D6785" t="s">
        <v>18511</v>
      </c>
      <c r="E6785" t="s">
        <v>13410</v>
      </c>
      <c r="F6785" t="s">
        <v>6255</v>
      </c>
      <c r="G6785" t="s">
        <v>18512</v>
      </c>
      <c r="H6785">
        <v>0</v>
      </c>
      <c r="I6785">
        <v>0</v>
      </c>
      <c r="J6785">
        <v>0</v>
      </c>
      <c r="K6785">
        <v>0</v>
      </c>
      <c r="L6785">
        <v>0</v>
      </c>
      <c r="M6785">
        <v>0</v>
      </c>
    </row>
    <row r="6786" spans="1:13" x14ac:dyDescent="0.2">
      <c r="A6786">
        <v>6730432</v>
      </c>
      <c r="B6786" t="s">
        <v>13408</v>
      </c>
      <c r="C6786" t="s">
        <v>18508</v>
      </c>
      <c r="D6786" t="s">
        <v>18513</v>
      </c>
      <c r="E6786" t="s">
        <v>13410</v>
      </c>
      <c r="F6786" t="s">
        <v>6255</v>
      </c>
      <c r="G6786" t="s">
        <v>18514</v>
      </c>
      <c r="H6786">
        <v>0</v>
      </c>
      <c r="I6786">
        <v>0</v>
      </c>
      <c r="J6786">
        <v>0</v>
      </c>
      <c r="K6786">
        <v>0</v>
      </c>
      <c r="L6786">
        <v>0</v>
      </c>
      <c r="M6786">
        <v>0</v>
      </c>
    </row>
    <row r="6787" spans="1:13" x14ac:dyDescent="0.2">
      <c r="A6787">
        <v>6730413</v>
      </c>
      <c r="B6787" t="s">
        <v>13408</v>
      </c>
      <c r="C6787" t="s">
        <v>18508</v>
      </c>
      <c r="D6787" t="s">
        <v>18515</v>
      </c>
      <c r="E6787" t="s">
        <v>13410</v>
      </c>
      <c r="F6787" t="s">
        <v>6255</v>
      </c>
      <c r="G6787" t="s">
        <v>18516</v>
      </c>
      <c r="H6787">
        <v>0</v>
      </c>
      <c r="I6787">
        <v>0</v>
      </c>
      <c r="J6787">
        <v>1</v>
      </c>
      <c r="K6787">
        <v>0</v>
      </c>
      <c r="L6787">
        <v>0</v>
      </c>
      <c r="M6787">
        <v>0</v>
      </c>
    </row>
    <row r="6788" spans="1:13" x14ac:dyDescent="0.2">
      <c r="A6788">
        <v>6730404</v>
      </c>
      <c r="B6788" t="s">
        <v>13408</v>
      </c>
      <c r="C6788" t="s">
        <v>18508</v>
      </c>
      <c r="D6788" t="s">
        <v>18517</v>
      </c>
      <c r="E6788" t="s">
        <v>13410</v>
      </c>
      <c r="F6788" t="s">
        <v>6255</v>
      </c>
      <c r="G6788" t="s">
        <v>18518</v>
      </c>
      <c r="H6788">
        <v>0</v>
      </c>
      <c r="I6788">
        <v>0</v>
      </c>
      <c r="J6788">
        <v>0</v>
      </c>
      <c r="K6788">
        <v>0</v>
      </c>
      <c r="L6788">
        <v>0</v>
      </c>
      <c r="M6788">
        <v>0</v>
      </c>
    </row>
    <row r="6789" spans="1:13" x14ac:dyDescent="0.2">
      <c r="A6789">
        <v>6730402</v>
      </c>
      <c r="B6789" t="s">
        <v>13408</v>
      </c>
      <c r="C6789" t="s">
        <v>18508</v>
      </c>
      <c r="D6789" t="s">
        <v>18519</v>
      </c>
      <c r="E6789" t="s">
        <v>13410</v>
      </c>
      <c r="F6789" t="s">
        <v>6255</v>
      </c>
      <c r="G6789" t="s">
        <v>18520</v>
      </c>
      <c r="H6789">
        <v>0</v>
      </c>
      <c r="I6789">
        <v>0</v>
      </c>
      <c r="J6789">
        <v>0</v>
      </c>
      <c r="K6789">
        <v>0</v>
      </c>
      <c r="L6789">
        <v>0</v>
      </c>
      <c r="M6789">
        <v>0</v>
      </c>
    </row>
    <row r="6790" spans="1:13" x14ac:dyDescent="0.2">
      <c r="A6790">
        <v>6730723</v>
      </c>
      <c r="B6790" t="s">
        <v>13408</v>
      </c>
      <c r="C6790" t="s">
        <v>18508</v>
      </c>
      <c r="D6790" t="s">
        <v>18521</v>
      </c>
      <c r="E6790" t="s">
        <v>13410</v>
      </c>
      <c r="F6790" t="s">
        <v>6255</v>
      </c>
      <c r="G6790" t="s">
        <v>18522</v>
      </c>
      <c r="H6790">
        <v>0</v>
      </c>
      <c r="I6790">
        <v>0</v>
      </c>
      <c r="J6790">
        <v>0</v>
      </c>
      <c r="K6790">
        <v>0</v>
      </c>
      <c r="L6790">
        <v>0</v>
      </c>
      <c r="M6790">
        <v>0</v>
      </c>
    </row>
    <row r="6791" spans="1:13" x14ac:dyDescent="0.2">
      <c r="A6791">
        <v>6730425</v>
      </c>
      <c r="B6791" t="s">
        <v>13408</v>
      </c>
      <c r="C6791" t="s">
        <v>18508</v>
      </c>
      <c r="D6791" t="s">
        <v>18523</v>
      </c>
      <c r="E6791" t="s">
        <v>13410</v>
      </c>
      <c r="F6791" t="s">
        <v>6255</v>
      </c>
      <c r="G6791" t="s">
        <v>18524</v>
      </c>
      <c r="H6791">
        <v>0</v>
      </c>
      <c r="I6791">
        <v>0</v>
      </c>
      <c r="J6791">
        <v>0</v>
      </c>
      <c r="K6791">
        <v>0</v>
      </c>
      <c r="L6791">
        <v>0</v>
      </c>
      <c r="M6791">
        <v>0</v>
      </c>
    </row>
    <row r="6792" spans="1:13" x14ac:dyDescent="0.2">
      <c r="A6792">
        <v>6730755</v>
      </c>
      <c r="B6792" t="s">
        <v>13408</v>
      </c>
      <c r="C6792" t="s">
        <v>18508</v>
      </c>
      <c r="D6792" t="s">
        <v>18525</v>
      </c>
      <c r="E6792" t="s">
        <v>13410</v>
      </c>
      <c r="F6792" t="s">
        <v>6255</v>
      </c>
      <c r="G6792" t="s">
        <v>18526</v>
      </c>
      <c r="H6792">
        <v>0</v>
      </c>
      <c r="I6792">
        <v>0</v>
      </c>
      <c r="J6792">
        <v>0</v>
      </c>
      <c r="K6792">
        <v>0</v>
      </c>
      <c r="L6792">
        <v>0</v>
      </c>
      <c r="M6792">
        <v>0</v>
      </c>
    </row>
    <row r="6793" spans="1:13" x14ac:dyDescent="0.2">
      <c r="A6793">
        <v>6730752</v>
      </c>
      <c r="B6793" t="s">
        <v>13408</v>
      </c>
      <c r="C6793" t="s">
        <v>18508</v>
      </c>
      <c r="D6793" t="s">
        <v>18527</v>
      </c>
      <c r="E6793" t="s">
        <v>13410</v>
      </c>
      <c r="F6793" t="s">
        <v>6255</v>
      </c>
      <c r="G6793" t="s">
        <v>18528</v>
      </c>
      <c r="H6793">
        <v>0</v>
      </c>
      <c r="I6793">
        <v>0</v>
      </c>
      <c r="J6793">
        <v>0</v>
      </c>
      <c r="K6793">
        <v>0</v>
      </c>
      <c r="L6793">
        <v>0</v>
      </c>
      <c r="M6793">
        <v>0</v>
      </c>
    </row>
    <row r="6794" spans="1:13" x14ac:dyDescent="0.2">
      <c r="A6794">
        <v>6730743</v>
      </c>
      <c r="B6794" t="s">
        <v>13408</v>
      </c>
      <c r="C6794" t="s">
        <v>18508</v>
      </c>
      <c r="D6794" t="s">
        <v>18529</v>
      </c>
      <c r="E6794" t="s">
        <v>13410</v>
      </c>
      <c r="F6794" t="s">
        <v>6255</v>
      </c>
      <c r="G6794" t="s">
        <v>18530</v>
      </c>
      <c r="H6794">
        <v>0</v>
      </c>
      <c r="I6794">
        <v>0</v>
      </c>
      <c r="J6794">
        <v>0</v>
      </c>
      <c r="K6794">
        <v>0</v>
      </c>
      <c r="L6794">
        <v>0</v>
      </c>
      <c r="M6794">
        <v>0</v>
      </c>
    </row>
    <row r="6795" spans="1:13" x14ac:dyDescent="0.2">
      <c r="A6795">
        <v>6730757</v>
      </c>
      <c r="B6795" t="s">
        <v>13408</v>
      </c>
      <c r="C6795" t="s">
        <v>18508</v>
      </c>
      <c r="D6795" t="s">
        <v>18531</v>
      </c>
      <c r="E6795" t="s">
        <v>13410</v>
      </c>
      <c r="F6795" t="s">
        <v>6255</v>
      </c>
      <c r="G6795" t="s">
        <v>18532</v>
      </c>
      <c r="H6795">
        <v>0</v>
      </c>
      <c r="I6795">
        <v>0</v>
      </c>
      <c r="J6795">
        <v>0</v>
      </c>
      <c r="K6795">
        <v>0</v>
      </c>
      <c r="L6795">
        <v>0</v>
      </c>
      <c r="M6795">
        <v>0</v>
      </c>
    </row>
    <row r="6796" spans="1:13" x14ac:dyDescent="0.2">
      <c r="A6796">
        <v>6730751</v>
      </c>
      <c r="B6796" t="s">
        <v>13408</v>
      </c>
      <c r="C6796" t="s">
        <v>18508</v>
      </c>
      <c r="D6796" t="s">
        <v>18533</v>
      </c>
      <c r="E6796" t="s">
        <v>13410</v>
      </c>
      <c r="F6796" t="s">
        <v>6255</v>
      </c>
      <c r="G6796" t="s">
        <v>18534</v>
      </c>
      <c r="H6796">
        <v>0</v>
      </c>
      <c r="I6796">
        <v>0</v>
      </c>
      <c r="J6796">
        <v>0</v>
      </c>
      <c r="K6796">
        <v>0</v>
      </c>
      <c r="L6796">
        <v>0</v>
      </c>
      <c r="M6796">
        <v>0</v>
      </c>
    </row>
    <row r="6797" spans="1:13" x14ac:dyDescent="0.2">
      <c r="A6797">
        <v>6730754</v>
      </c>
      <c r="B6797" t="s">
        <v>13408</v>
      </c>
      <c r="C6797" t="s">
        <v>18508</v>
      </c>
      <c r="D6797" t="s">
        <v>18535</v>
      </c>
      <c r="E6797" t="s">
        <v>13410</v>
      </c>
      <c r="F6797" t="s">
        <v>6255</v>
      </c>
      <c r="G6797" t="s">
        <v>18536</v>
      </c>
      <c r="H6797">
        <v>0</v>
      </c>
      <c r="I6797">
        <v>0</v>
      </c>
      <c r="J6797">
        <v>0</v>
      </c>
      <c r="K6797">
        <v>0</v>
      </c>
      <c r="L6797">
        <v>0</v>
      </c>
      <c r="M6797">
        <v>0</v>
      </c>
    </row>
    <row r="6798" spans="1:13" x14ac:dyDescent="0.2">
      <c r="A6798">
        <v>6730741</v>
      </c>
      <c r="B6798" t="s">
        <v>13408</v>
      </c>
      <c r="C6798" t="s">
        <v>18508</v>
      </c>
      <c r="D6798" t="s">
        <v>18537</v>
      </c>
      <c r="E6798" t="s">
        <v>13410</v>
      </c>
      <c r="F6798" t="s">
        <v>6255</v>
      </c>
      <c r="G6798" t="s">
        <v>18538</v>
      </c>
      <c r="H6798">
        <v>0</v>
      </c>
      <c r="I6798">
        <v>0</v>
      </c>
      <c r="J6798">
        <v>0</v>
      </c>
      <c r="K6798">
        <v>0</v>
      </c>
      <c r="L6798">
        <v>0</v>
      </c>
      <c r="M6798">
        <v>0</v>
      </c>
    </row>
    <row r="6799" spans="1:13" x14ac:dyDescent="0.2">
      <c r="A6799">
        <v>6730735</v>
      </c>
      <c r="B6799" t="s">
        <v>13408</v>
      </c>
      <c r="C6799" t="s">
        <v>18508</v>
      </c>
      <c r="D6799" t="s">
        <v>18539</v>
      </c>
      <c r="E6799" t="s">
        <v>13410</v>
      </c>
      <c r="F6799" t="s">
        <v>6255</v>
      </c>
      <c r="G6799" t="s">
        <v>18540</v>
      </c>
      <c r="H6799">
        <v>0</v>
      </c>
      <c r="I6799">
        <v>0</v>
      </c>
      <c r="J6799">
        <v>0</v>
      </c>
      <c r="K6799">
        <v>0</v>
      </c>
      <c r="L6799">
        <v>0</v>
      </c>
      <c r="M6799">
        <v>0</v>
      </c>
    </row>
    <row r="6800" spans="1:13" x14ac:dyDescent="0.2">
      <c r="A6800">
        <v>6730732</v>
      </c>
      <c r="B6800" t="s">
        <v>13408</v>
      </c>
      <c r="C6800" t="s">
        <v>18508</v>
      </c>
      <c r="D6800" t="s">
        <v>18541</v>
      </c>
      <c r="E6800" t="s">
        <v>13410</v>
      </c>
      <c r="F6800" t="s">
        <v>6255</v>
      </c>
      <c r="G6800" t="s">
        <v>18542</v>
      </c>
      <c r="H6800">
        <v>0</v>
      </c>
      <c r="I6800">
        <v>0</v>
      </c>
      <c r="J6800">
        <v>0</v>
      </c>
      <c r="K6800">
        <v>0</v>
      </c>
      <c r="L6800">
        <v>0</v>
      </c>
      <c r="M6800">
        <v>0</v>
      </c>
    </row>
    <row r="6801" spans="1:13" x14ac:dyDescent="0.2">
      <c r="A6801">
        <v>6730731</v>
      </c>
      <c r="B6801" t="s">
        <v>13408</v>
      </c>
      <c r="C6801" t="s">
        <v>18508</v>
      </c>
      <c r="D6801" t="s">
        <v>18543</v>
      </c>
      <c r="E6801" t="s">
        <v>13410</v>
      </c>
      <c r="F6801" t="s">
        <v>6255</v>
      </c>
      <c r="G6801" t="s">
        <v>18544</v>
      </c>
      <c r="H6801">
        <v>0</v>
      </c>
      <c r="I6801">
        <v>0</v>
      </c>
      <c r="J6801">
        <v>0</v>
      </c>
      <c r="K6801">
        <v>0</v>
      </c>
      <c r="L6801">
        <v>0</v>
      </c>
      <c r="M6801">
        <v>0</v>
      </c>
    </row>
    <row r="6802" spans="1:13" x14ac:dyDescent="0.2">
      <c r="A6802">
        <v>6730758</v>
      </c>
      <c r="B6802" t="s">
        <v>13408</v>
      </c>
      <c r="C6802" t="s">
        <v>18508</v>
      </c>
      <c r="D6802" t="s">
        <v>18545</v>
      </c>
      <c r="E6802" t="s">
        <v>13410</v>
      </c>
      <c r="F6802" t="s">
        <v>6255</v>
      </c>
      <c r="G6802" t="s">
        <v>18546</v>
      </c>
      <c r="H6802">
        <v>0</v>
      </c>
      <c r="I6802">
        <v>0</v>
      </c>
      <c r="J6802">
        <v>0</v>
      </c>
      <c r="K6802">
        <v>0</v>
      </c>
      <c r="L6802">
        <v>0</v>
      </c>
      <c r="M6802">
        <v>0</v>
      </c>
    </row>
    <row r="6803" spans="1:13" x14ac:dyDescent="0.2">
      <c r="A6803">
        <v>6730742</v>
      </c>
      <c r="B6803" t="s">
        <v>13408</v>
      </c>
      <c r="C6803" t="s">
        <v>18508</v>
      </c>
      <c r="D6803" t="s">
        <v>18547</v>
      </c>
      <c r="E6803" t="s">
        <v>13410</v>
      </c>
      <c r="F6803" t="s">
        <v>6255</v>
      </c>
      <c r="G6803" t="s">
        <v>18548</v>
      </c>
      <c r="H6803">
        <v>0</v>
      </c>
      <c r="I6803">
        <v>0</v>
      </c>
      <c r="J6803">
        <v>0</v>
      </c>
      <c r="K6803">
        <v>0</v>
      </c>
      <c r="L6803">
        <v>0</v>
      </c>
      <c r="M6803">
        <v>0</v>
      </c>
    </row>
    <row r="6804" spans="1:13" x14ac:dyDescent="0.2">
      <c r="A6804">
        <v>6730753</v>
      </c>
      <c r="B6804" t="s">
        <v>13408</v>
      </c>
      <c r="C6804" t="s">
        <v>18508</v>
      </c>
      <c r="D6804" t="s">
        <v>18549</v>
      </c>
      <c r="E6804" t="s">
        <v>13410</v>
      </c>
      <c r="F6804" t="s">
        <v>6255</v>
      </c>
      <c r="G6804" t="s">
        <v>18550</v>
      </c>
      <c r="H6804">
        <v>0</v>
      </c>
      <c r="I6804">
        <v>0</v>
      </c>
      <c r="J6804">
        <v>0</v>
      </c>
      <c r="K6804">
        <v>0</v>
      </c>
      <c r="L6804">
        <v>0</v>
      </c>
      <c r="M6804">
        <v>0</v>
      </c>
    </row>
    <row r="6805" spans="1:13" x14ac:dyDescent="0.2">
      <c r="A6805">
        <v>6730756</v>
      </c>
      <c r="B6805" t="s">
        <v>13408</v>
      </c>
      <c r="C6805" t="s">
        <v>18508</v>
      </c>
      <c r="D6805" t="s">
        <v>18551</v>
      </c>
      <c r="E6805" t="s">
        <v>13410</v>
      </c>
      <c r="F6805" t="s">
        <v>6255</v>
      </c>
      <c r="G6805" t="s">
        <v>18552</v>
      </c>
      <c r="H6805">
        <v>0</v>
      </c>
      <c r="I6805">
        <v>0</v>
      </c>
      <c r="J6805">
        <v>0</v>
      </c>
      <c r="K6805">
        <v>0</v>
      </c>
      <c r="L6805">
        <v>0</v>
      </c>
      <c r="M6805">
        <v>0</v>
      </c>
    </row>
    <row r="6806" spans="1:13" x14ac:dyDescent="0.2">
      <c r="A6806">
        <v>6730736</v>
      </c>
      <c r="B6806" t="s">
        <v>13408</v>
      </c>
      <c r="C6806" t="s">
        <v>18508</v>
      </c>
      <c r="D6806" t="s">
        <v>18553</v>
      </c>
      <c r="E6806" t="s">
        <v>13410</v>
      </c>
      <c r="F6806" t="s">
        <v>6255</v>
      </c>
      <c r="G6806" t="s">
        <v>18554</v>
      </c>
      <c r="H6806">
        <v>0</v>
      </c>
      <c r="I6806">
        <v>0</v>
      </c>
      <c r="J6806">
        <v>0</v>
      </c>
      <c r="K6806">
        <v>0</v>
      </c>
      <c r="L6806">
        <v>0</v>
      </c>
      <c r="M6806">
        <v>0</v>
      </c>
    </row>
    <row r="6807" spans="1:13" x14ac:dyDescent="0.2">
      <c r="A6807">
        <v>6730734</v>
      </c>
      <c r="B6807" t="s">
        <v>13408</v>
      </c>
      <c r="C6807" t="s">
        <v>18508</v>
      </c>
      <c r="D6807" t="s">
        <v>18555</v>
      </c>
      <c r="E6807" t="s">
        <v>13410</v>
      </c>
      <c r="F6807" t="s">
        <v>6255</v>
      </c>
      <c r="G6807" t="s">
        <v>18556</v>
      </c>
      <c r="H6807">
        <v>0</v>
      </c>
      <c r="I6807">
        <v>0</v>
      </c>
      <c r="J6807">
        <v>0</v>
      </c>
      <c r="K6807">
        <v>0</v>
      </c>
      <c r="L6807">
        <v>0</v>
      </c>
      <c r="M6807">
        <v>0</v>
      </c>
    </row>
    <row r="6808" spans="1:13" x14ac:dyDescent="0.2">
      <c r="A6808">
        <v>6730733</v>
      </c>
      <c r="B6808" t="s">
        <v>13408</v>
      </c>
      <c r="C6808" t="s">
        <v>18508</v>
      </c>
      <c r="D6808" t="s">
        <v>18557</v>
      </c>
      <c r="E6808" t="s">
        <v>13410</v>
      </c>
      <c r="F6808" t="s">
        <v>6255</v>
      </c>
      <c r="G6808" t="s">
        <v>18558</v>
      </c>
      <c r="H6808">
        <v>0</v>
      </c>
      <c r="I6808">
        <v>0</v>
      </c>
      <c r="J6808">
        <v>0</v>
      </c>
      <c r="K6808">
        <v>0</v>
      </c>
      <c r="L6808">
        <v>0</v>
      </c>
      <c r="M6808">
        <v>0</v>
      </c>
    </row>
    <row r="6809" spans="1:13" x14ac:dyDescent="0.2">
      <c r="A6809">
        <v>6730411</v>
      </c>
      <c r="B6809" t="s">
        <v>13408</v>
      </c>
      <c r="C6809" t="s">
        <v>18508</v>
      </c>
      <c r="D6809" t="s">
        <v>18559</v>
      </c>
      <c r="E6809" t="s">
        <v>13410</v>
      </c>
      <c r="F6809" t="s">
        <v>6255</v>
      </c>
      <c r="G6809" t="s">
        <v>18560</v>
      </c>
      <c r="H6809">
        <v>0</v>
      </c>
      <c r="I6809">
        <v>0</v>
      </c>
      <c r="J6809">
        <v>0</v>
      </c>
      <c r="K6809">
        <v>0</v>
      </c>
      <c r="L6809">
        <v>0</v>
      </c>
      <c r="M6809">
        <v>0</v>
      </c>
    </row>
    <row r="6810" spans="1:13" x14ac:dyDescent="0.2">
      <c r="A6810">
        <v>6730436</v>
      </c>
      <c r="B6810" t="s">
        <v>13408</v>
      </c>
      <c r="C6810" t="s">
        <v>18508</v>
      </c>
      <c r="D6810" t="s">
        <v>13087</v>
      </c>
      <c r="E6810" t="s">
        <v>13410</v>
      </c>
      <c r="F6810" t="s">
        <v>6255</v>
      </c>
      <c r="G6810" t="s">
        <v>13088</v>
      </c>
      <c r="H6810">
        <v>0</v>
      </c>
      <c r="I6810">
        <v>0</v>
      </c>
      <c r="J6810">
        <v>1</v>
      </c>
      <c r="K6810">
        <v>0</v>
      </c>
      <c r="L6810">
        <v>0</v>
      </c>
      <c r="M6810">
        <v>0</v>
      </c>
    </row>
    <row r="6811" spans="1:13" x14ac:dyDescent="0.2">
      <c r="A6811">
        <v>6730521</v>
      </c>
      <c r="B6811" t="s">
        <v>13408</v>
      </c>
      <c r="C6811" t="s">
        <v>18508</v>
      </c>
      <c r="D6811" t="s">
        <v>18561</v>
      </c>
      <c r="E6811" t="s">
        <v>13410</v>
      </c>
      <c r="F6811" t="s">
        <v>6255</v>
      </c>
      <c r="G6811" t="s">
        <v>18562</v>
      </c>
      <c r="H6811">
        <v>0</v>
      </c>
      <c r="I6811">
        <v>0</v>
      </c>
      <c r="J6811">
        <v>1</v>
      </c>
      <c r="K6811">
        <v>0</v>
      </c>
      <c r="L6811">
        <v>0</v>
      </c>
      <c r="M6811">
        <v>0</v>
      </c>
    </row>
    <row r="6812" spans="1:13" x14ac:dyDescent="0.2">
      <c r="A6812">
        <v>6730502</v>
      </c>
      <c r="B6812" t="s">
        <v>13408</v>
      </c>
      <c r="C6812" t="s">
        <v>18508</v>
      </c>
      <c r="D6812" t="s">
        <v>18563</v>
      </c>
      <c r="E6812" t="s">
        <v>13410</v>
      </c>
      <c r="F6812" t="s">
        <v>6255</v>
      </c>
      <c r="G6812" t="s">
        <v>18564</v>
      </c>
      <c r="H6812">
        <v>0</v>
      </c>
      <c r="I6812">
        <v>0</v>
      </c>
      <c r="J6812">
        <v>0</v>
      </c>
      <c r="K6812">
        <v>0</v>
      </c>
      <c r="L6812">
        <v>0</v>
      </c>
      <c r="M6812">
        <v>0</v>
      </c>
    </row>
    <row r="6813" spans="1:13" x14ac:dyDescent="0.2">
      <c r="A6813">
        <v>6730512</v>
      </c>
      <c r="B6813" t="s">
        <v>13408</v>
      </c>
      <c r="C6813" t="s">
        <v>18508</v>
      </c>
      <c r="D6813" t="s">
        <v>18565</v>
      </c>
      <c r="E6813" t="s">
        <v>13410</v>
      </c>
      <c r="F6813" t="s">
        <v>6255</v>
      </c>
      <c r="G6813" t="s">
        <v>18566</v>
      </c>
      <c r="H6813">
        <v>0</v>
      </c>
      <c r="I6813">
        <v>0</v>
      </c>
      <c r="J6813">
        <v>0</v>
      </c>
      <c r="K6813">
        <v>0</v>
      </c>
      <c r="L6813">
        <v>0</v>
      </c>
      <c r="M6813">
        <v>0</v>
      </c>
    </row>
    <row r="6814" spans="1:13" x14ac:dyDescent="0.2">
      <c r="A6814">
        <v>6730503</v>
      </c>
      <c r="B6814" t="s">
        <v>13408</v>
      </c>
      <c r="C6814" t="s">
        <v>18508</v>
      </c>
      <c r="D6814" t="s">
        <v>18567</v>
      </c>
      <c r="E6814" t="s">
        <v>13410</v>
      </c>
      <c r="F6814" t="s">
        <v>6255</v>
      </c>
      <c r="G6814" t="s">
        <v>18568</v>
      </c>
      <c r="H6814">
        <v>0</v>
      </c>
      <c r="I6814">
        <v>0</v>
      </c>
      <c r="J6814">
        <v>0</v>
      </c>
      <c r="K6814">
        <v>0</v>
      </c>
      <c r="L6814">
        <v>0</v>
      </c>
      <c r="M6814">
        <v>0</v>
      </c>
    </row>
    <row r="6815" spans="1:13" x14ac:dyDescent="0.2">
      <c r="A6815">
        <v>6730513</v>
      </c>
      <c r="B6815" t="s">
        <v>13408</v>
      </c>
      <c r="C6815" t="s">
        <v>18508</v>
      </c>
      <c r="D6815" t="s">
        <v>18569</v>
      </c>
      <c r="E6815" t="s">
        <v>13410</v>
      </c>
      <c r="F6815" t="s">
        <v>6255</v>
      </c>
      <c r="G6815" t="s">
        <v>18570</v>
      </c>
      <c r="H6815">
        <v>0</v>
      </c>
      <c r="I6815">
        <v>0</v>
      </c>
      <c r="J6815">
        <v>0</v>
      </c>
      <c r="K6815">
        <v>0</v>
      </c>
      <c r="L6815">
        <v>0</v>
      </c>
      <c r="M6815">
        <v>0</v>
      </c>
    </row>
    <row r="6816" spans="1:13" x14ac:dyDescent="0.2">
      <c r="A6816">
        <v>6730504</v>
      </c>
      <c r="B6816" t="s">
        <v>13408</v>
      </c>
      <c r="C6816" t="s">
        <v>18508</v>
      </c>
      <c r="D6816" t="s">
        <v>18571</v>
      </c>
      <c r="E6816" t="s">
        <v>13410</v>
      </c>
      <c r="F6816" t="s">
        <v>6255</v>
      </c>
      <c r="G6816" t="s">
        <v>18572</v>
      </c>
      <c r="H6816">
        <v>0</v>
      </c>
      <c r="I6816">
        <v>0</v>
      </c>
      <c r="J6816">
        <v>0</v>
      </c>
      <c r="K6816">
        <v>0</v>
      </c>
      <c r="L6816">
        <v>0</v>
      </c>
      <c r="M6816">
        <v>0</v>
      </c>
    </row>
    <row r="6817" spans="1:13" x14ac:dyDescent="0.2">
      <c r="A6817">
        <v>6730506</v>
      </c>
      <c r="B6817" t="s">
        <v>13408</v>
      </c>
      <c r="C6817" t="s">
        <v>18508</v>
      </c>
      <c r="D6817" t="s">
        <v>18573</v>
      </c>
      <c r="E6817" t="s">
        <v>13410</v>
      </c>
      <c r="F6817" t="s">
        <v>6255</v>
      </c>
      <c r="G6817" t="s">
        <v>18574</v>
      </c>
      <c r="H6817">
        <v>0</v>
      </c>
      <c r="I6817">
        <v>0</v>
      </c>
      <c r="J6817">
        <v>0</v>
      </c>
      <c r="K6817">
        <v>0</v>
      </c>
      <c r="L6817">
        <v>0</v>
      </c>
      <c r="M6817">
        <v>0</v>
      </c>
    </row>
    <row r="6818" spans="1:13" x14ac:dyDescent="0.2">
      <c r="A6818">
        <v>6730511</v>
      </c>
      <c r="B6818" t="s">
        <v>13408</v>
      </c>
      <c r="C6818" t="s">
        <v>18508</v>
      </c>
      <c r="D6818" t="s">
        <v>18575</v>
      </c>
      <c r="E6818" t="s">
        <v>13410</v>
      </c>
      <c r="F6818" t="s">
        <v>6255</v>
      </c>
      <c r="G6818" t="s">
        <v>18576</v>
      </c>
      <c r="H6818">
        <v>0</v>
      </c>
      <c r="I6818">
        <v>0</v>
      </c>
      <c r="J6818">
        <v>0</v>
      </c>
      <c r="K6818">
        <v>0</v>
      </c>
      <c r="L6818">
        <v>0</v>
      </c>
      <c r="M6818">
        <v>0</v>
      </c>
    </row>
    <row r="6819" spans="1:13" x14ac:dyDescent="0.2">
      <c r="A6819">
        <v>6730514</v>
      </c>
      <c r="B6819" t="s">
        <v>13408</v>
      </c>
      <c r="C6819" t="s">
        <v>18508</v>
      </c>
      <c r="D6819" t="s">
        <v>18577</v>
      </c>
      <c r="E6819" t="s">
        <v>13410</v>
      </c>
      <c r="F6819" t="s">
        <v>6255</v>
      </c>
      <c r="G6819" t="s">
        <v>18578</v>
      </c>
      <c r="H6819">
        <v>0</v>
      </c>
      <c r="I6819">
        <v>0</v>
      </c>
      <c r="J6819">
        <v>0</v>
      </c>
      <c r="K6819">
        <v>0</v>
      </c>
      <c r="L6819">
        <v>0</v>
      </c>
      <c r="M6819">
        <v>0</v>
      </c>
    </row>
    <row r="6820" spans="1:13" x14ac:dyDescent="0.2">
      <c r="A6820">
        <v>6730552</v>
      </c>
      <c r="B6820" t="s">
        <v>13408</v>
      </c>
      <c r="C6820" t="s">
        <v>18508</v>
      </c>
      <c r="D6820" t="s">
        <v>18579</v>
      </c>
      <c r="E6820" t="s">
        <v>13410</v>
      </c>
      <c r="F6820" t="s">
        <v>6255</v>
      </c>
      <c r="G6820" t="s">
        <v>18580</v>
      </c>
      <c r="H6820">
        <v>0</v>
      </c>
      <c r="I6820">
        <v>0</v>
      </c>
      <c r="J6820">
        <v>1</v>
      </c>
      <c r="K6820">
        <v>0</v>
      </c>
      <c r="L6820">
        <v>0</v>
      </c>
      <c r="M6820">
        <v>0</v>
      </c>
    </row>
    <row r="6821" spans="1:13" x14ac:dyDescent="0.2">
      <c r="A6821">
        <v>6730553</v>
      </c>
      <c r="B6821" t="s">
        <v>13408</v>
      </c>
      <c r="C6821" t="s">
        <v>18508</v>
      </c>
      <c r="D6821" t="s">
        <v>18581</v>
      </c>
      <c r="E6821" t="s">
        <v>13410</v>
      </c>
      <c r="F6821" t="s">
        <v>6255</v>
      </c>
      <c r="G6821" t="s">
        <v>18582</v>
      </c>
      <c r="H6821">
        <v>0</v>
      </c>
      <c r="I6821">
        <v>0</v>
      </c>
      <c r="J6821">
        <v>1</v>
      </c>
      <c r="K6821">
        <v>0</v>
      </c>
      <c r="L6821">
        <v>0</v>
      </c>
      <c r="M6821">
        <v>0</v>
      </c>
    </row>
    <row r="6822" spans="1:13" x14ac:dyDescent="0.2">
      <c r="A6822">
        <v>6730551</v>
      </c>
      <c r="B6822" t="s">
        <v>13408</v>
      </c>
      <c r="C6822" t="s">
        <v>18508</v>
      </c>
      <c r="D6822" t="s">
        <v>18583</v>
      </c>
      <c r="E6822" t="s">
        <v>13410</v>
      </c>
      <c r="F6822" t="s">
        <v>6255</v>
      </c>
      <c r="G6822" t="s">
        <v>18584</v>
      </c>
      <c r="H6822">
        <v>0</v>
      </c>
      <c r="I6822">
        <v>0</v>
      </c>
      <c r="J6822">
        <v>1</v>
      </c>
      <c r="K6822">
        <v>0</v>
      </c>
      <c r="L6822">
        <v>0</v>
      </c>
      <c r="M6822">
        <v>0</v>
      </c>
    </row>
    <row r="6823" spans="1:13" x14ac:dyDescent="0.2">
      <c r="A6823">
        <v>6730541</v>
      </c>
      <c r="B6823" t="s">
        <v>13408</v>
      </c>
      <c r="C6823" t="s">
        <v>18508</v>
      </c>
      <c r="D6823" t="s">
        <v>18585</v>
      </c>
      <c r="E6823" t="s">
        <v>13410</v>
      </c>
      <c r="F6823" t="s">
        <v>6255</v>
      </c>
      <c r="G6823" t="s">
        <v>18586</v>
      </c>
      <c r="H6823">
        <v>0</v>
      </c>
      <c r="I6823">
        <v>0</v>
      </c>
      <c r="J6823">
        <v>1</v>
      </c>
      <c r="K6823">
        <v>0</v>
      </c>
      <c r="L6823">
        <v>0</v>
      </c>
      <c r="M6823">
        <v>0</v>
      </c>
    </row>
    <row r="6824" spans="1:13" x14ac:dyDescent="0.2">
      <c r="A6824">
        <v>6730505</v>
      </c>
      <c r="B6824" t="s">
        <v>13408</v>
      </c>
      <c r="C6824" t="s">
        <v>18508</v>
      </c>
      <c r="D6824" t="s">
        <v>18587</v>
      </c>
      <c r="E6824" t="s">
        <v>13410</v>
      </c>
      <c r="F6824" t="s">
        <v>6255</v>
      </c>
      <c r="G6824" t="s">
        <v>18588</v>
      </c>
      <c r="H6824">
        <v>0</v>
      </c>
      <c r="I6824">
        <v>0</v>
      </c>
      <c r="J6824">
        <v>0</v>
      </c>
      <c r="K6824">
        <v>0</v>
      </c>
      <c r="L6824">
        <v>0</v>
      </c>
      <c r="M6824">
        <v>0</v>
      </c>
    </row>
    <row r="6825" spans="1:13" x14ac:dyDescent="0.2">
      <c r="A6825">
        <v>6730516</v>
      </c>
      <c r="B6825" t="s">
        <v>13408</v>
      </c>
      <c r="C6825" t="s">
        <v>18508</v>
      </c>
      <c r="D6825" t="s">
        <v>18589</v>
      </c>
      <c r="E6825" t="s">
        <v>13410</v>
      </c>
      <c r="F6825" t="s">
        <v>6255</v>
      </c>
      <c r="G6825" t="s">
        <v>18590</v>
      </c>
      <c r="H6825">
        <v>0</v>
      </c>
      <c r="I6825">
        <v>0</v>
      </c>
      <c r="J6825">
        <v>0</v>
      </c>
      <c r="K6825">
        <v>0</v>
      </c>
      <c r="L6825">
        <v>0</v>
      </c>
      <c r="M6825">
        <v>0</v>
      </c>
    </row>
    <row r="6826" spans="1:13" x14ac:dyDescent="0.2">
      <c r="A6826">
        <v>6730515</v>
      </c>
      <c r="B6826" t="s">
        <v>13408</v>
      </c>
      <c r="C6826" t="s">
        <v>18508</v>
      </c>
      <c r="D6826" t="s">
        <v>18591</v>
      </c>
      <c r="E6826" t="s">
        <v>13410</v>
      </c>
      <c r="F6826" t="s">
        <v>6255</v>
      </c>
      <c r="G6826" t="s">
        <v>18592</v>
      </c>
      <c r="H6826">
        <v>0</v>
      </c>
      <c r="I6826">
        <v>0</v>
      </c>
      <c r="J6826">
        <v>0</v>
      </c>
      <c r="K6826">
        <v>0</v>
      </c>
      <c r="L6826">
        <v>0</v>
      </c>
      <c r="M6826">
        <v>0</v>
      </c>
    </row>
    <row r="6827" spans="1:13" x14ac:dyDescent="0.2">
      <c r="A6827">
        <v>6730501</v>
      </c>
      <c r="B6827" t="s">
        <v>13408</v>
      </c>
      <c r="C6827" t="s">
        <v>18508</v>
      </c>
      <c r="D6827" t="s">
        <v>18593</v>
      </c>
      <c r="E6827" t="s">
        <v>13410</v>
      </c>
      <c r="F6827" t="s">
        <v>6255</v>
      </c>
      <c r="G6827" t="s">
        <v>18594</v>
      </c>
      <c r="H6827">
        <v>0</v>
      </c>
      <c r="I6827">
        <v>0</v>
      </c>
      <c r="J6827">
        <v>0</v>
      </c>
      <c r="K6827">
        <v>0</v>
      </c>
      <c r="L6827">
        <v>0</v>
      </c>
      <c r="M6827">
        <v>0</v>
      </c>
    </row>
    <row r="6828" spans="1:13" x14ac:dyDescent="0.2">
      <c r="A6828">
        <v>6730414</v>
      </c>
      <c r="B6828" t="s">
        <v>13408</v>
      </c>
      <c r="C6828" t="s">
        <v>18508</v>
      </c>
      <c r="D6828" t="s">
        <v>18595</v>
      </c>
      <c r="E6828" t="s">
        <v>13410</v>
      </c>
      <c r="F6828" t="s">
        <v>6255</v>
      </c>
      <c r="G6828" t="s">
        <v>18596</v>
      </c>
      <c r="H6828">
        <v>0</v>
      </c>
      <c r="I6828">
        <v>0</v>
      </c>
      <c r="J6828">
        <v>0</v>
      </c>
      <c r="K6828">
        <v>0</v>
      </c>
      <c r="L6828">
        <v>0</v>
      </c>
      <c r="M6828">
        <v>0</v>
      </c>
    </row>
    <row r="6829" spans="1:13" x14ac:dyDescent="0.2">
      <c r="A6829">
        <v>6730424</v>
      </c>
      <c r="B6829" t="s">
        <v>13408</v>
      </c>
      <c r="C6829" t="s">
        <v>18508</v>
      </c>
      <c r="D6829" t="s">
        <v>18597</v>
      </c>
      <c r="E6829" t="s">
        <v>13410</v>
      </c>
      <c r="F6829" t="s">
        <v>6255</v>
      </c>
      <c r="G6829" t="s">
        <v>18598</v>
      </c>
      <c r="H6829">
        <v>0</v>
      </c>
      <c r="I6829">
        <v>0</v>
      </c>
      <c r="J6829">
        <v>1</v>
      </c>
      <c r="K6829">
        <v>0</v>
      </c>
      <c r="L6829">
        <v>0</v>
      </c>
      <c r="M6829">
        <v>0</v>
      </c>
    </row>
    <row r="6830" spans="1:13" x14ac:dyDescent="0.2">
      <c r="A6830">
        <v>6730423</v>
      </c>
      <c r="B6830" t="s">
        <v>13408</v>
      </c>
      <c r="C6830" t="s">
        <v>18508</v>
      </c>
      <c r="D6830" t="s">
        <v>18599</v>
      </c>
      <c r="E6830" t="s">
        <v>13410</v>
      </c>
      <c r="F6830" t="s">
        <v>6255</v>
      </c>
      <c r="G6830" t="s">
        <v>18600</v>
      </c>
      <c r="H6830">
        <v>0</v>
      </c>
      <c r="I6830">
        <v>0</v>
      </c>
      <c r="J6830">
        <v>0</v>
      </c>
      <c r="K6830">
        <v>0</v>
      </c>
      <c r="L6830">
        <v>0</v>
      </c>
      <c r="M6830">
        <v>0</v>
      </c>
    </row>
    <row r="6831" spans="1:13" x14ac:dyDescent="0.2">
      <c r="A6831">
        <v>6730403</v>
      </c>
      <c r="B6831" t="s">
        <v>13408</v>
      </c>
      <c r="C6831" t="s">
        <v>18508</v>
      </c>
      <c r="D6831" t="s">
        <v>18601</v>
      </c>
      <c r="E6831" t="s">
        <v>13410</v>
      </c>
      <c r="F6831" t="s">
        <v>6255</v>
      </c>
      <c r="G6831" t="s">
        <v>18602</v>
      </c>
      <c r="H6831">
        <v>0</v>
      </c>
      <c r="I6831">
        <v>0</v>
      </c>
      <c r="J6831">
        <v>1</v>
      </c>
      <c r="K6831">
        <v>0</v>
      </c>
      <c r="L6831">
        <v>0</v>
      </c>
      <c r="M6831">
        <v>0</v>
      </c>
    </row>
    <row r="6832" spans="1:13" x14ac:dyDescent="0.2">
      <c r="A6832">
        <v>6730456</v>
      </c>
      <c r="B6832" t="s">
        <v>13408</v>
      </c>
      <c r="C6832" t="s">
        <v>18508</v>
      </c>
      <c r="D6832" t="s">
        <v>18603</v>
      </c>
      <c r="E6832" t="s">
        <v>13410</v>
      </c>
      <c r="F6832" t="s">
        <v>6255</v>
      </c>
      <c r="G6832" t="s">
        <v>18604</v>
      </c>
      <c r="H6832">
        <v>0</v>
      </c>
      <c r="I6832">
        <v>0</v>
      </c>
      <c r="J6832">
        <v>0</v>
      </c>
      <c r="K6832">
        <v>0</v>
      </c>
      <c r="L6832">
        <v>0</v>
      </c>
      <c r="M6832">
        <v>0</v>
      </c>
    </row>
    <row r="6833" spans="1:13" x14ac:dyDescent="0.2">
      <c r="A6833">
        <v>6730421</v>
      </c>
      <c r="B6833" t="s">
        <v>13408</v>
      </c>
      <c r="C6833" t="s">
        <v>18508</v>
      </c>
      <c r="D6833" t="s">
        <v>8584</v>
      </c>
      <c r="E6833" t="s">
        <v>13410</v>
      </c>
      <c r="F6833" t="s">
        <v>6255</v>
      </c>
      <c r="G6833" t="s">
        <v>8585</v>
      </c>
      <c r="H6833">
        <v>0</v>
      </c>
      <c r="I6833">
        <v>0</v>
      </c>
      <c r="J6833">
        <v>0</v>
      </c>
      <c r="K6833">
        <v>0</v>
      </c>
      <c r="L6833">
        <v>0</v>
      </c>
      <c r="M6833">
        <v>0</v>
      </c>
    </row>
    <row r="6834" spans="1:13" x14ac:dyDescent="0.2">
      <c r="A6834">
        <v>6730405</v>
      </c>
      <c r="B6834" t="s">
        <v>13408</v>
      </c>
      <c r="C6834" t="s">
        <v>18508</v>
      </c>
      <c r="D6834" t="s">
        <v>10903</v>
      </c>
      <c r="E6834" t="s">
        <v>13410</v>
      </c>
      <c r="F6834" t="s">
        <v>6255</v>
      </c>
      <c r="G6834" t="s">
        <v>10904</v>
      </c>
      <c r="H6834">
        <v>0</v>
      </c>
      <c r="I6834">
        <v>0</v>
      </c>
      <c r="J6834">
        <v>0</v>
      </c>
      <c r="K6834">
        <v>0</v>
      </c>
      <c r="L6834">
        <v>0</v>
      </c>
      <c r="M6834">
        <v>0</v>
      </c>
    </row>
    <row r="6835" spans="1:13" x14ac:dyDescent="0.2">
      <c r="A6835">
        <v>6730433</v>
      </c>
      <c r="B6835" t="s">
        <v>13408</v>
      </c>
      <c r="C6835" t="s">
        <v>18508</v>
      </c>
      <c r="D6835" t="s">
        <v>10907</v>
      </c>
      <c r="E6835" t="s">
        <v>13410</v>
      </c>
      <c r="F6835" t="s">
        <v>6255</v>
      </c>
      <c r="G6835" t="s">
        <v>10908</v>
      </c>
      <c r="H6835">
        <v>0</v>
      </c>
      <c r="I6835">
        <v>0</v>
      </c>
      <c r="J6835">
        <v>1</v>
      </c>
      <c r="K6835">
        <v>0</v>
      </c>
      <c r="L6835">
        <v>0</v>
      </c>
      <c r="M6835">
        <v>0</v>
      </c>
    </row>
    <row r="6836" spans="1:13" x14ac:dyDescent="0.2">
      <c r="A6836">
        <v>6730415</v>
      </c>
      <c r="B6836" t="s">
        <v>13408</v>
      </c>
      <c r="C6836" t="s">
        <v>18508</v>
      </c>
      <c r="D6836" t="s">
        <v>18605</v>
      </c>
      <c r="E6836" t="s">
        <v>13410</v>
      </c>
      <c r="F6836" t="s">
        <v>6255</v>
      </c>
      <c r="G6836" t="s">
        <v>18606</v>
      </c>
      <c r="H6836">
        <v>0</v>
      </c>
      <c r="I6836">
        <v>0</v>
      </c>
      <c r="J6836">
        <v>0</v>
      </c>
      <c r="K6836">
        <v>0</v>
      </c>
      <c r="L6836">
        <v>0</v>
      </c>
      <c r="M6836">
        <v>0</v>
      </c>
    </row>
    <row r="6837" spans="1:13" x14ac:dyDescent="0.2">
      <c r="A6837">
        <v>6730416</v>
      </c>
      <c r="B6837" t="s">
        <v>13408</v>
      </c>
      <c r="C6837" t="s">
        <v>18508</v>
      </c>
      <c r="D6837" t="s">
        <v>18607</v>
      </c>
      <c r="E6837" t="s">
        <v>13410</v>
      </c>
      <c r="F6837" t="s">
        <v>6255</v>
      </c>
      <c r="G6837" t="s">
        <v>18608</v>
      </c>
      <c r="H6837">
        <v>0</v>
      </c>
      <c r="I6837">
        <v>0</v>
      </c>
      <c r="J6837">
        <v>0</v>
      </c>
      <c r="K6837">
        <v>0</v>
      </c>
      <c r="L6837">
        <v>0</v>
      </c>
      <c r="M6837">
        <v>0</v>
      </c>
    </row>
    <row r="6838" spans="1:13" x14ac:dyDescent="0.2">
      <c r="A6838">
        <v>6730441</v>
      </c>
      <c r="B6838" t="s">
        <v>13408</v>
      </c>
      <c r="C6838" t="s">
        <v>18508</v>
      </c>
      <c r="D6838" t="s">
        <v>18609</v>
      </c>
      <c r="E6838" t="s">
        <v>13410</v>
      </c>
      <c r="F6838" t="s">
        <v>6255</v>
      </c>
      <c r="G6838" t="s">
        <v>18610</v>
      </c>
      <c r="H6838">
        <v>0</v>
      </c>
      <c r="I6838">
        <v>0</v>
      </c>
      <c r="J6838">
        <v>0</v>
      </c>
      <c r="K6838">
        <v>0</v>
      </c>
      <c r="L6838">
        <v>0</v>
      </c>
      <c r="M6838">
        <v>0</v>
      </c>
    </row>
    <row r="6839" spans="1:13" x14ac:dyDescent="0.2">
      <c r="A6839">
        <v>6730452</v>
      </c>
      <c r="B6839" t="s">
        <v>13408</v>
      </c>
      <c r="C6839" t="s">
        <v>18508</v>
      </c>
      <c r="D6839" t="s">
        <v>18611</v>
      </c>
      <c r="E6839" t="s">
        <v>13410</v>
      </c>
      <c r="F6839" t="s">
        <v>6255</v>
      </c>
      <c r="G6839" t="s">
        <v>18612</v>
      </c>
      <c r="H6839">
        <v>0</v>
      </c>
      <c r="I6839">
        <v>0</v>
      </c>
      <c r="J6839">
        <v>1</v>
      </c>
      <c r="K6839">
        <v>0</v>
      </c>
      <c r="L6839">
        <v>0</v>
      </c>
      <c r="M6839">
        <v>0</v>
      </c>
    </row>
    <row r="6840" spans="1:13" x14ac:dyDescent="0.2">
      <c r="A6840">
        <v>6730442</v>
      </c>
      <c r="B6840" t="s">
        <v>13408</v>
      </c>
      <c r="C6840" t="s">
        <v>18508</v>
      </c>
      <c r="D6840" t="s">
        <v>18613</v>
      </c>
      <c r="E6840" t="s">
        <v>13410</v>
      </c>
      <c r="F6840" t="s">
        <v>6255</v>
      </c>
      <c r="G6840" t="s">
        <v>18614</v>
      </c>
      <c r="H6840">
        <v>0</v>
      </c>
      <c r="I6840">
        <v>0</v>
      </c>
      <c r="J6840">
        <v>0</v>
      </c>
      <c r="K6840">
        <v>0</v>
      </c>
      <c r="L6840">
        <v>0</v>
      </c>
      <c r="M6840">
        <v>0</v>
      </c>
    </row>
    <row r="6841" spans="1:13" x14ac:dyDescent="0.2">
      <c r="A6841">
        <v>6730434</v>
      </c>
      <c r="B6841" t="s">
        <v>13408</v>
      </c>
      <c r="C6841" t="s">
        <v>18508</v>
      </c>
      <c r="D6841" t="s">
        <v>15651</v>
      </c>
      <c r="E6841" t="s">
        <v>13410</v>
      </c>
      <c r="F6841" t="s">
        <v>6255</v>
      </c>
      <c r="G6841" t="s">
        <v>15652</v>
      </c>
      <c r="H6841">
        <v>0</v>
      </c>
      <c r="I6841">
        <v>0</v>
      </c>
      <c r="J6841">
        <v>0</v>
      </c>
      <c r="K6841">
        <v>0</v>
      </c>
      <c r="L6841">
        <v>0</v>
      </c>
      <c r="M6841">
        <v>0</v>
      </c>
    </row>
    <row r="6842" spans="1:13" x14ac:dyDescent="0.2">
      <c r="A6842">
        <v>6730451</v>
      </c>
      <c r="B6842" t="s">
        <v>13408</v>
      </c>
      <c r="C6842" t="s">
        <v>18508</v>
      </c>
      <c r="D6842" t="s">
        <v>18615</v>
      </c>
      <c r="E6842" t="s">
        <v>13410</v>
      </c>
      <c r="F6842" t="s">
        <v>6255</v>
      </c>
      <c r="G6842" t="s">
        <v>18616</v>
      </c>
      <c r="H6842">
        <v>0</v>
      </c>
      <c r="I6842">
        <v>0</v>
      </c>
      <c r="J6842">
        <v>0</v>
      </c>
      <c r="K6842">
        <v>0</v>
      </c>
      <c r="L6842">
        <v>0</v>
      </c>
      <c r="M6842">
        <v>0</v>
      </c>
    </row>
    <row r="6843" spans="1:13" x14ac:dyDescent="0.2">
      <c r="A6843">
        <v>6730453</v>
      </c>
      <c r="B6843" t="s">
        <v>13408</v>
      </c>
      <c r="C6843" t="s">
        <v>18508</v>
      </c>
      <c r="D6843" t="s">
        <v>18617</v>
      </c>
      <c r="E6843" t="s">
        <v>13410</v>
      </c>
      <c r="F6843" t="s">
        <v>6255</v>
      </c>
      <c r="G6843" t="s">
        <v>18618</v>
      </c>
      <c r="H6843">
        <v>0</v>
      </c>
      <c r="I6843">
        <v>0</v>
      </c>
      <c r="J6843">
        <v>1</v>
      </c>
      <c r="K6843">
        <v>0</v>
      </c>
      <c r="L6843">
        <v>0</v>
      </c>
      <c r="M6843">
        <v>0</v>
      </c>
    </row>
    <row r="6844" spans="1:13" x14ac:dyDescent="0.2">
      <c r="A6844">
        <v>6730454</v>
      </c>
      <c r="B6844" t="s">
        <v>13408</v>
      </c>
      <c r="C6844" t="s">
        <v>18508</v>
      </c>
      <c r="D6844" t="s">
        <v>18619</v>
      </c>
      <c r="E6844" t="s">
        <v>13410</v>
      </c>
      <c r="F6844" t="s">
        <v>6255</v>
      </c>
      <c r="G6844" t="s">
        <v>18620</v>
      </c>
      <c r="H6844">
        <v>0</v>
      </c>
      <c r="I6844">
        <v>0</v>
      </c>
      <c r="J6844">
        <v>1</v>
      </c>
      <c r="K6844">
        <v>0</v>
      </c>
      <c r="L6844">
        <v>0</v>
      </c>
      <c r="M6844">
        <v>0</v>
      </c>
    </row>
    <row r="6845" spans="1:13" x14ac:dyDescent="0.2">
      <c r="A6845">
        <v>6730435</v>
      </c>
      <c r="B6845" t="s">
        <v>13408</v>
      </c>
      <c r="C6845" t="s">
        <v>18508</v>
      </c>
      <c r="D6845" t="s">
        <v>18621</v>
      </c>
      <c r="E6845" t="s">
        <v>13410</v>
      </c>
      <c r="F6845" t="s">
        <v>6255</v>
      </c>
      <c r="G6845" t="s">
        <v>18622</v>
      </c>
      <c r="H6845">
        <v>0</v>
      </c>
      <c r="I6845">
        <v>0</v>
      </c>
      <c r="J6845">
        <v>1</v>
      </c>
      <c r="K6845">
        <v>0</v>
      </c>
      <c r="L6845">
        <v>0</v>
      </c>
      <c r="M6845">
        <v>0</v>
      </c>
    </row>
    <row r="6846" spans="1:13" x14ac:dyDescent="0.2">
      <c r="A6846">
        <v>6730443</v>
      </c>
      <c r="B6846" t="s">
        <v>13408</v>
      </c>
      <c r="C6846" t="s">
        <v>18508</v>
      </c>
      <c r="D6846" t="s">
        <v>18623</v>
      </c>
      <c r="E6846" t="s">
        <v>13410</v>
      </c>
      <c r="F6846" t="s">
        <v>6255</v>
      </c>
      <c r="G6846" t="s">
        <v>18624</v>
      </c>
      <c r="H6846">
        <v>0</v>
      </c>
      <c r="I6846">
        <v>0</v>
      </c>
      <c r="J6846">
        <v>0</v>
      </c>
      <c r="K6846">
        <v>0</v>
      </c>
      <c r="L6846">
        <v>0</v>
      </c>
      <c r="M6846">
        <v>0</v>
      </c>
    </row>
    <row r="6847" spans="1:13" x14ac:dyDescent="0.2">
      <c r="A6847">
        <v>6730446</v>
      </c>
      <c r="B6847" t="s">
        <v>13408</v>
      </c>
      <c r="C6847" t="s">
        <v>18508</v>
      </c>
      <c r="D6847" t="s">
        <v>18625</v>
      </c>
      <c r="E6847" t="s">
        <v>13410</v>
      </c>
      <c r="F6847" t="s">
        <v>6255</v>
      </c>
      <c r="G6847" t="s">
        <v>18626</v>
      </c>
      <c r="H6847">
        <v>0</v>
      </c>
      <c r="I6847">
        <v>0</v>
      </c>
      <c r="J6847">
        <v>1</v>
      </c>
      <c r="K6847">
        <v>0</v>
      </c>
      <c r="L6847">
        <v>0</v>
      </c>
      <c r="M6847">
        <v>0</v>
      </c>
    </row>
    <row r="6848" spans="1:13" x14ac:dyDescent="0.2">
      <c r="A6848">
        <v>6730444</v>
      </c>
      <c r="B6848" t="s">
        <v>13408</v>
      </c>
      <c r="C6848" t="s">
        <v>18508</v>
      </c>
      <c r="D6848" t="s">
        <v>18627</v>
      </c>
      <c r="E6848" t="s">
        <v>13410</v>
      </c>
      <c r="F6848" t="s">
        <v>6255</v>
      </c>
      <c r="G6848" t="s">
        <v>18628</v>
      </c>
      <c r="H6848">
        <v>0</v>
      </c>
      <c r="I6848">
        <v>0</v>
      </c>
      <c r="J6848">
        <v>1</v>
      </c>
      <c r="K6848">
        <v>0</v>
      </c>
      <c r="L6848">
        <v>0</v>
      </c>
      <c r="M6848">
        <v>0</v>
      </c>
    </row>
    <row r="6849" spans="1:13" x14ac:dyDescent="0.2">
      <c r="A6849">
        <v>6730445</v>
      </c>
      <c r="B6849" t="s">
        <v>13408</v>
      </c>
      <c r="C6849" t="s">
        <v>18508</v>
      </c>
      <c r="D6849" t="s">
        <v>18629</v>
      </c>
      <c r="E6849" t="s">
        <v>13410</v>
      </c>
      <c r="F6849" t="s">
        <v>6255</v>
      </c>
      <c r="G6849" t="s">
        <v>18630</v>
      </c>
      <c r="H6849">
        <v>0</v>
      </c>
      <c r="I6849">
        <v>0</v>
      </c>
      <c r="J6849">
        <v>1</v>
      </c>
      <c r="K6849">
        <v>0</v>
      </c>
      <c r="L6849">
        <v>0</v>
      </c>
      <c r="M6849">
        <v>0</v>
      </c>
    </row>
    <row r="6850" spans="1:13" x14ac:dyDescent="0.2">
      <c r="A6850">
        <v>6730455</v>
      </c>
      <c r="B6850" t="s">
        <v>13408</v>
      </c>
      <c r="C6850" t="s">
        <v>18508</v>
      </c>
      <c r="D6850" t="s">
        <v>18631</v>
      </c>
      <c r="E6850" t="s">
        <v>13410</v>
      </c>
      <c r="F6850" t="s">
        <v>6255</v>
      </c>
      <c r="G6850" t="s">
        <v>18632</v>
      </c>
      <c r="H6850">
        <v>0</v>
      </c>
      <c r="I6850">
        <v>0</v>
      </c>
      <c r="J6850">
        <v>1</v>
      </c>
      <c r="K6850">
        <v>0</v>
      </c>
      <c r="L6850">
        <v>0</v>
      </c>
      <c r="M6850">
        <v>0</v>
      </c>
    </row>
    <row r="6851" spans="1:13" x14ac:dyDescent="0.2">
      <c r="A6851">
        <v>6730711</v>
      </c>
      <c r="B6851" t="s">
        <v>13408</v>
      </c>
      <c r="C6851" t="s">
        <v>18508</v>
      </c>
      <c r="D6851" t="s">
        <v>18633</v>
      </c>
      <c r="E6851" t="s">
        <v>13410</v>
      </c>
      <c r="F6851" t="s">
        <v>6255</v>
      </c>
      <c r="G6851" t="s">
        <v>18634</v>
      </c>
      <c r="H6851">
        <v>0</v>
      </c>
      <c r="I6851">
        <v>0</v>
      </c>
      <c r="J6851">
        <v>0</v>
      </c>
      <c r="K6851">
        <v>0</v>
      </c>
      <c r="L6851">
        <v>0</v>
      </c>
      <c r="M6851">
        <v>0</v>
      </c>
    </row>
    <row r="6852" spans="1:13" x14ac:dyDescent="0.2">
      <c r="A6852">
        <v>6730721</v>
      </c>
      <c r="B6852" t="s">
        <v>13408</v>
      </c>
      <c r="C6852" t="s">
        <v>18508</v>
      </c>
      <c r="D6852" t="s">
        <v>18635</v>
      </c>
      <c r="E6852" t="s">
        <v>13410</v>
      </c>
      <c r="F6852" t="s">
        <v>6255</v>
      </c>
      <c r="G6852" t="s">
        <v>18636</v>
      </c>
      <c r="H6852">
        <v>0</v>
      </c>
      <c r="I6852">
        <v>0</v>
      </c>
      <c r="J6852">
        <v>0</v>
      </c>
      <c r="K6852">
        <v>0</v>
      </c>
      <c r="L6852">
        <v>0</v>
      </c>
      <c r="M6852">
        <v>0</v>
      </c>
    </row>
    <row r="6853" spans="1:13" x14ac:dyDescent="0.2">
      <c r="A6853">
        <v>6730724</v>
      </c>
      <c r="B6853" t="s">
        <v>13408</v>
      </c>
      <c r="C6853" t="s">
        <v>18508</v>
      </c>
      <c r="D6853" t="s">
        <v>18637</v>
      </c>
      <c r="E6853" t="s">
        <v>13410</v>
      </c>
      <c r="F6853" t="s">
        <v>6255</v>
      </c>
      <c r="G6853" t="s">
        <v>18638</v>
      </c>
      <c r="H6853">
        <v>0</v>
      </c>
      <c r="I6853">
        <v>0</v>
      </c>
      <c r="J6853">
        <v>0</v>
      </c>
      <c r="K6853">
        <v>0</v>
      </c>
      <c r="L6853">
        <v>0</v>
      </c>
      <c r="M6853">
        <v>0</v>
      </c>
    </row>
    <row r="6854" spans="1:13" x14ac:dyDescent="0.2">
      <c r="A6854">
        <v>6730703</v>
      </c>
      <c r="B6854" t="s">
        <v>13408</v>
      </c>
      <c r="C6854" t="s">
        <v>18508</v>
      </c>
      <c r="D6854" t="s">
        <v>18639</v>
      </c>
      <c r="E6854" t="s">
        <v>13410</v>
      </c>
      <c r="F6854" t="s">
        <v>6255</v>
      </c>
      <c r="G6854" t="s">
        <v>18640</v>
      </c>
      <c r="H6854">
        <v>0</v>
      </c>
      <c r="I6854">
        <v>0</v>
      </c>
      <c r="J6854">
        <v>0</v>
      </c>
      <c r="K6854">
        <v>0</v>
      </c>
      <c r="L6854">
        <v>0</v>
      </c>
      <c r="M6854">
        <v>0</v>
      </c>
    </row>
    <row r="6855" spans="1:13" x14ac:dyDescent="0.2">
      <c r="A6855">
        <v>6730713</v>
      </c>
      <c r="B6855" t="s">
        <v>13408</v>
      </c>
      <c r="C6855" t="s">
        <v>18508</v>
      </c>
      <c r="D6855" t="s">
        <v>18641</v>
      </c>
      <c r="E6855" t="s">
        <v>13410</v>
      </c>
      <c r="F6855" t="s">
        <v>6255</v>
      </c>
      <c r="G6855" t="s">
        <v>18642</v>
      </c>
      <c r="H6855">
        <v>0</v>
      </c>
      <c r="I6855">
        <v>0</v>
      </c>
      <c r="J6855">
        <v>0</v>
      </c>
      <c r="K6855">
        <v>0</v>
      </c>
      <c r="L6855">
        <v>0</v>
      </c>
      <c r="M6855">
        <v>0</v>
      </c>
    </row>
    <row r="6856" spans="1:13" x14ac:dyDescent="0.2">
      <c r="A6856">
        <v>6730702</v>
      </c>
      <c r="B6856" t="s">
        <v>13408</v>
      </c>
      <c r="C6856" t="s">
        <v>18508</v>
      </c>
      <c r="D6856" t="s">
        <v>18643</v>
      </c>
      <c r="E6856" t="s">
        <v>13410</v>
      </c>
      <c r="F6856" t="s">
        <v>6255</v>
      </c>
      <c r="G6856" t="s">
        <v>18644</v>
      </c>
      <c r="H6856">
        <v>0</v>
      </c>
      <c r="I6856">
        <v>0</v>
      </c>
      <c r="J6856">
        <v>0</v>
      </c>
      <c r="K6856">
        <v>0</v>
      </c>
      <c r="L6856">
        <v>0</v>
      </c>
      <c r="M6856">
        <v>0</v>
      </c>
    </row>
    <row r="6857" spans="1:13" x14ac:dyDescent="0.2">
      <c r="A6857">
        <v>6730714</v>
      </c>
      <c r="B6857" t="s">
        <v>13408</v>
      </c>
      <c r="C6857" t="s">
        <v>18508</v>
      </c>
      <c r="D6857" t="s">
        <v>18645</v>
      </c>
      <c r="E6857" t="s">
        <v>13410</v>
      </c>
      <c r="F6857" t="s">
        <v>6255</v>
      </c>
      <c r="G6857" t="s">
        <v>18646</v>
      </c>
      <c r="H6857">
        <v>0</v>
      </c>
      <c r="I6857">
        <v>0</v>
      </c>
      <c r="J6857">
        <v>0</v>
      </c>
      <c r="K6857">
        <v>0</v>
      </c>
      <c r="L6857">
        <v>0</v>
      </c>
      <c r="M6857">
        <v>0</v>
      </c>
    </row>
    <row r="6858" spans="1:13" x14ac:dyDescent="0.2">
      <c r="A6858">
        <v>6730704</v>
      </c>
      <c r="B6858" t="s">
        <v>13408</v>
      </c>
      <c r="C6858" t="s">
        <v>18508</v>
      </c>
      <c r="D6858" t="s">
        <v>18647</v>
      </c>
      <c r="E6858" t="s">
        <v>13410</v>
      </c>
      <c r="F6858" t="s">
        <v>6255</v>
      </c>
      <c r="G6858" t="s">
        <v>18648</v>
      </c>
      <c r="H6858">
        <v>0</v>
      </c>
      <c r="I6858">
        <v>0</v>
      </c>
      <c r="J6858">
        <v>0</v>
      </c>
      <c r="K6858">
        <v>0</v>
      </c>
      <c r="L6858">
        <v>0</v>
      </c>
      <c r="M6858">
        <v>0</v>
      </c>
    </row>
    <row r="6859" spans="1:13" x14ac:dyDescent="0.2">
      <c r="A6859">
        <v>6730701</v>
      </c>
      <c r="B6859" t="s">
        <v>13408</v>
      </c>
      <c r="C6859" t="s">
        <v>18508</v>
      </c>
      <c r="D6859" t="s">
        <v>18649</v>
      </c>
      <c r="E6859" t="s">
        <v>13410</v>
      </c>
      <c r="F6859" t="s">
        <v>6255</v>
      </c>
      <c r="G6859" t="s">
        <v>18650</v>
      </c>
      <c r="H6859">
        <v>0</v>
      </c>
      <c r="I6859">
        <v>0</v>
      </c>
      <c r="J6859">
        <v>0</v>
      </c>
      <c r="K6859">
        <v>0</v>
      </c>
      <c r="L6859">
        <v>0</v>
      </c>
      <c r="M6859">
        <v>0</v>
      </c>
    </row>
    <row r="6860" spans="1:13" x14ac:dyDescent="0.2">
      <c r="A6860">
        <v>6730712</v>
      </c>
      <c r="B6860" t="s">
        <v>13408</v>
      </c>
      <c r="C6860" t="s">
        <v>18508</v>
      </c>
      <c r="D6860" t="s">
        <v>18651</v>
      </c>
      <c r="E6860" t="s">
        <v>13410</v>
      </c>
      <c r="F6860" t="s">
        <v>6255</v>
      </c>
      <c r="G6860" t="s">
        <v>18652</v>
      </c>
      <c r="H6860">
        <v>0</v>
      </c>
      <c r="I6860">
        <v>0</v>
      </c>
      <c r="J6860">
        <v>0</v>
      </c>
      <c r="K6860">
        <v>0</v>
      </c>
      <c r="L6860">
        <v>0</v>
      </c>
      <c r="M6860">
        <v>0</v>
      </c>
    </row>
    <row r="6861" spans="1:13" x14ac:dyDescent="0.2">
      <c r="A6861">
        <v>6730722</v>
      </c>
      <c r="B6861" t="s">
        <v>13408</v>
      </c>
      <c r="C6861" t="s">
        <v>18508</v>
      </c>
      <c r="D6861" t="s">
        <v>18653</v>
      </c>
      <c r="E6861" t="s">
        <v>13410</v>
      </c>
      <c r="F6861" t="s">
        <v>6255</v>
      </c>
      <c r="G6861" t="s">
        <v>18654</v>
      </c>
      <c r="H6861">
        <v>0</v>
      </c>
      <c r="I6861">
        <v>0</v>
      </c>
      <c r="J6861">
        <v>0</v>
      </c>
      <c r="K6861">
        <v>0</v>
      </c>
      <c r="L6861">
        <v>0</v>
      </c>
      <c r="M6861">
        <v>0</v>
      </c>
    </row>
    <row r="6862" spans="1:13" x14ac:dyDescent="0.2">
      <c r="A6862">
        <v>6730715</v>
      </c>
      <c r="B6862" t="s">
        <v>13408</v>
      </c>
      <c r="C6862" t="s">
        <v>18508</v>
      </c>
      <c r="D6862" t="s">
        <v>18655</v>
      </c>
      <c r="E6862" t="s">
        <v>13410</v>
      </c>
      <c r="F6862" t="s">
        <v>6255</v>
      </c>
      <c r="G6862" t="s">
        <v>18656</v>
      </c>
      <c r="H6862">
        <v>0</v>
      </c>
      <c r="I6862">
        <v>0</v>
      </c>
      <c r="J6862">
        <v>0</v>
      </c>
      <c r="K6862">
        <v>0</v>
      </c>
      <c r="L6862">
        <v>0</v>
      </c>
      <c r="M6862">
        <v>0</v>
      </c>
    </row>
    <row r="6863" spans="1:13" x14ac:dyDescent="0.2">
      <c r="A6863">
        <v>6730431</v>
      </c>
      <c r="B6863" t="s">
        <v>13408</v>
      </c>
      <c r="C6863" t="s">
        <v>18508</v>
      </c>
      <c r="D6863" t="s">
        <v>8195</v>
      </c>
      <c r="E6863" t="s">
        <v>13410</v>
      </c>
      <c r="F6863" t="s">
        <v>6255</v>
      </c>
      <c r="G6863" t="s">
        <v>8196</v>
      </c>
      <c r="H6863">
        <v>0</v>
      </c>
      <c r="I6863">
        <v>0</v>
      </c>
      <c r="J6863">
        <v>1</v>
      </c>
      <c r="K6863">
        <v>0</v>
      </c>
      <c r="L6863">
        <v>0</v>
      </c>
      <c r="M6863">
        <v>0</v>
      </c>
    </row>
    <row r="6864" spans="1:13" x14ac:dyDescent="0.2">
      <c r="A6864">
        <v>6730532</v>
      </c>
      <c r="B6864" t="s">
        <v>13408</v>
      </c>
      <c r="C6864" t="s">
        <v>18508</v>
      </c>
      <c r="D6864" t="s">
        <v>18657</v>
      </c>
      <c r="E6864" t="s">
        <v>13410</v>
      </c>
      <c r="F6864" t="s">
        <v>6255</v>
      </c>
      <c r="G6864" t="s">
        <v>18658</v>
      </c>
      <c r="H6864">
        <v>0</v>
      </c>
      <c r="I6864">
        <v>0</v>
      </c>
      <c r="J6864">
        <v>1</v>
      </c>
      <c r="K6864">
        <v>0</v>
      </c>
      <c r="L6864">
        <v>0</v>
      </c>
      <c r="M6864">
        <v>0</v>
      </c>
    </row>
    <row r="6865" spans="1:13" x14ac:dyDescent="0.2">
      <c r="A6865">
        <v>6730534</v>
      </c>
      <c r="B6865" t="s">
        <v>13408</v>
      </c>
      <c r="C6865" t="s">
        <v>18508</v>
      </c>
      <c r="D6865" t="s">
        <v>18659</v>
      </c>
      <c r="E6865" t="s">
        <v>13410</v>
      </c>
      <c r="F6865" t="s">
        <v>6255</v>
      </c>
      <c r="G6865" t="s">
        <v>18660</v>
      </c>
      <c r="H6865">
        <v>0</v>
      </c>
      <c r="I6865">
        <v>0</v>
      </c>
      <c r="J6865">
        <v>1</v>
      </c>
      <c r="K6865">
        <v>0</v>
      </c>
      <c r="L6865">
        <v>0</v>
      </c>
      <c r="M6865">
        <v>0</v>
      </c>
    </row>
    <row r="6866" spans="1:13" x14ac:dyDescent="0.2">
      <c r="A6866">
        <v>6730533</v>
      </c>
      <c r="B6866" t="s">
        <v>13408</v>
      </c>
      <c r="C6866" t="s">
        <v>18508</v>
      </c>
      <c r="D6866" t="s">
        <v>18661</v>
      </c>
      <c r="E6866" t="s">
        <v>13410</v>
      </c>
      <c r="F6866" t="s">
        <v>6255</v>
      </c>
      <c r="G6866" t="s">
        <v>18662</v>
      </c>
      <c r="H6866">
        <v>0</v>
      </c>
      <c r="I6866">
        <v>0</v>
      </c>
      <c r="J6866">
        <v>1</v>
      </c>
      <c r="K6866">
        <v>0</v>
      </c>
      <c r="L6866">
        <v>0</v>
      </c>
      <c r="M6866">
        <v>0</v>
      </c>
    </row>
    <row r="6867" spans="1:13" x14ac:dyDescent="0.2">
      <c r="A6867">
        <v>6730531</v>
      </c>
      <c r="B6867" t="s">
        <v>13408</v>
      </c>
      <c r="C6867" t="s">
        <v>18508</v>
      </c>
      <c r="D6867" t="s">
        <v>18663</v>
      </c>
      <c r="E6867" t="s">
        <v>13410</v>
      </c>
      <c r="F6867" t="s">
        <v>6255</v>
      </c>
      <c r="G6867" t="s">
        <v>18664</v>
      </c>
      <c r="H6867">
        <v>0</v>
      </c>
      <c r="I6867">
        <v>0</v>
      </c>
      <c r="J6867">
        <v>1</v>
      </c>
      <c r="K6867">
        <v>0</v>
      </c>
      <c r="L6867">
        <v>0</v>
      </c>
      <c r="M6867">
        <v>0</v>
      </c>
    </row>
    <row r="6868" spans="1:13" x14ac:dyDescent="0.2">
      <c r="A6868">
        <v>6731107</v>
      </c>
      <c r="B6868" t="s">
        <v>13408</v>
      </c>
      <c r="C6868" t="s">
        <v>18508</v>
      </c>
      <c r="D6868" t="s">
        <v>18665</v>
      </c>
      <c r="E6868" t="s">
        <v>13410</v>
      </c>
      <c r="F6868" t="s">
        <v>6255</v>
      </c>
      <c r="G6868" t="s">
        <v>18666</v>
      </c>
      <c r="H6868">
        <v>0</v>
      </c>
      <c r="I6868">
        <v>0</v>
      </c>
      <c r="J6868">
        <v>0</v>
      </c>
      <c r="K6868">
        <v>0</v>
      </c>
      <c r="L6868">
        <v>0</v>
      </c>
      <c r="M6868">
        <v>0</v>
      </c>
    </row>
    <row r="6869" spans="1:13" x14ac:dyDescent="0.2">
      <c r="A6869">
        <v>6731235</v>
      </c>
      <c r="B6869" t="s">
        <v>13408</v>
      </c>
      <c r="C6869" t="s">
        <v>18508</v>
      </c>
      <c r="D6869" t="s">
        <v>18667</v>
      </c>
      <c r="E6869" t="s">
        <v>13410</v>
      </c>
      <c r="F6869" t="s">
        <v>6255</v>
      </c>
      <c r="G6869" t="s">
        <v>18668</v>
      </c>
      <c r="H6869">
        <v>0</v>
      </c>
      <c r="I6869">
        <v>0</v>
      </c>
      <c r="J6869">
        <v>0</v>
      </c>
      <c r="K6869">
        <v>0</v>
      </c>
      <c r="L6869">
        <v>0</v>
      </c>
      <c r="M6869">
        <v>0</v>
      </c>
    </row>
    <row r="6870" spans="1:13" x14ac:dyDescent="0.2">
      <c r="A6870">
        <v>6731231</v>
      </c>
      <c r="B6870" t="s">
        <v>13408</v>
      </c>
      <c r="C6870" t="s">
        <v>18508</v>
      </c>
      <c r="D6870" t="s">
        <v>18669</v>
      </c>
      <c r="E6870" t="s">
        <v>13410</v>
      </c>
      <c r="F6870" t="s">
        <v>6255</v>
      </c>
      <c r="G6870" t="s">
        <v>18670</v>
      </c>
      <c r="H6870">
        <v>0</v>
      </c>
      <c r="I6870">
        <v>0</v>
      </c>
      <c r="J6870">
        <v>0</v>
      </c>
      <c r="K6870">
        <v>0</v>
      </c>
      <c r="L6870">
        <v>0</v>
      </c>
      <c r="M6870">
        <v>0</v>
      </c>
    </row>
    <row r="6871" spans="1:13" x14ac:dyDescent="0.2">
      <c r="A6871">
        <v>6731126</v>
      </c>
      <c r="B6871" t="s">
        <v>13408</v>
      </c>
      <c r="C6871" t="s">
        <v>18508</v>
      </c>
      <c r="D6871" t="s">
        <v>18671</v>
      </c>
      <c r="E6871" t="s">
        <v>13410</v>
      </c>
      <c r="F6871" t="s">
        <v>6255</v>
      </c>
      <c r="G6871" t="s">
        <v>18672</v>
      </c>
      <c r="H6871">
        <v>0</v>
      </c>
      <c r="I6871">
        <v>0</v>
      </c>
      <c r="J6871">
        <v>0</v>
      </c>
      <c r="K6871">
        <v>0</v>
      </c>
      <c r="L6871">
        <v>0</v>
      </c>
      <c r="M6871">
        <v>0</v>
      </c>
    </row>
    <row r="6872" spans="1:13" x14ac:dyDescent="0.2">
      <c r="A6872">
        <v>6731115</v>
      </c>
      <c r="B6872" t="s">
        <v>13408</v>
      </c>
      <c r="C6872" t="s">
        <v>18508</v>
      </c>
      <c r="D6872" t="s">
        <v>18673</v>
      </c>
      <c r="E6872" t="s">
        <v>13410</v>
      </c>
      <c r="F6872" t="s">
        <v>6255</v>
      </c>
      <c r="G6872" t="s">
        <v>18674</v>
      </c>
      <c r="H6872">
        <v>0</v>
      </c>
      <c r="I6872">
        <v>0</v>
      </c>
      <c r="J6872">
        <v>0</v>
      </c>
      <c r="K6872">
        <v>0</v>
      </c>
      <c r="L6872">
        <v>0</v>
      </c>
      <c r="M6872">
        <v>0</v>
      </c>
    </row>
    <row r="6873" spans="1:13" x14ac:dyDescent="0.2">
      <c r="A6873">
        <v>6731116</v>
      </c>
      <c r="B6873" t="s">
        <v>13408</v>
      </c>
      <c r="C6873" t="s">
        <v>18508</v>
      </c>
      <c r="D6873" t="s">
        <v>18675</v>
      </c>
      <c r="E6873" t="s">
        <v>13410</v>
      </c>
      <c r="F6873" t="s">
        <v>6255</v>
      </c>
      <c r="G6873" t="s">
        <v>18676</v>
      </c>
      <c r="H6873">
        <v>0</v>
      </c>
      <c r="I6873">
        <v>0</v>
      </c>
      <c r="J6873">
        <v>0</v>
      </c>
      <c r="K6873">
        <v>0</v>
      </c>
      <c r="L6873">
        <v>0</v>
      </c>
      <c r="M6873">
        <v>0</v>
      </c>
    </row>
    <row r="6874" spans="1:13" x14ac:dyDescent="0.2">
      <c r="A6874">
        <v>6731242</v>
      </c>
      <c r="B6874" t="s">
        <v>13408</v>
      </c>
      <c r="C6874" t="s">
        <v>18508</v>
      </c>
      <c r="D6874" t="s">
        <v>18677</v>
      </c>
      <c r="E6874" t="s">
        <v>13410</v>
      </c>
      <c r="F6874" t="s">
        <v>6255</v>
      </c>
      <c r="G6874" t="s">
        <v>18678</v>
      </c>
      <c r="H6874">
        <v>0</v>
      </c>
      <c r="I6874">
        <v>0</v>
      </c>
      <c r="J6874">
        <v>0</v>
      </c>
      <c r="K6874">
        <v>0</v>
      </c>
      <c r="L6874">
        <v>0</v>
      </c>
      <c r="M6874">
        <v>0</v>
      </c>
    </row>
    <row r="6875" spans="1:13" x14ac:dyDescent="0.2">
      <c r="A6875">
        <v>6731118</v>
      </c>
      <c r="B6875" t="s">
        <v>13408</v>
      </c>
      <c r="C6875" t="s">
        <v>18508</v>
      </c>
      <c r="D6875" t="s">
        <v>18679</v>
      </c>
      <c r="E6875" t="s">
        <v>13410</v>
      </c>
      <c r="F6875" t="s">
        <v>6255</v>
      </c>
      <c r="G6875" t="s">
        <v>18680</v>
      </c>
      <c r="H6875">
        <v>0</v>
      </c>
      <c r="I6875">
        <v>0</v>
      </c>
      <c r="J6875">
        <v>0</v>
      </c>
      <c r="K6875">
        <v>0</v>
      </c>
      <c r="L6875">
        <v>0</v>
      </c>
      <c r="M6875">
        <v>0</v>
      </c>
    </row>
    <row r="6876" spans="1:13" x14ac:dyDescent="0.2">
      <c r="A6876">
        <v>6731119</v>
      </c>
      <c r="B6876" t="s">
        <v>13408</v>
      </c>
      <c r="C6876" t="s">
        <v>18508</v>
      </c>
      <c r="D6876" t="s">
        <v>18681</v>
      </c>
      <c r="E6876" t="s">
        <v>13410</v>
      </c>
      <c r="F6876" t="s">
        <v>6255</v>
      </c>
      <c r="G6876" t="s">
        <v>18682</v>
      </c>
      <c r="H6876">
        <v>0</v>
      </c>
      <c r="I6876">
        <v>0</v>
      </c>
      <c r="J6876">
        <v>0</v>
      </c>
      <c r="K6876">
        <v>0</v>
      </c>
      <c r="L6876">
        <v>0</v>
      </c>
      <c r="M6876">
        <v>0</v>
      </c>
    </row>
    <row r="6877" spans="1:13" x14ac:dyDescent="0.2">
      <c r="A6877">
        <v>6731111</v>
      </c>
      <c r="B6877" t="s">
        <v>13408</v>
      </c>
      <c r="C6877" t="s">
        <v>18508</v>
      </c>
      <c r="D6877" t="s">
        <v>18683</v>
      </c>
      <c r="E6877" t="s">
        <v>13410</v>
      </c>
      <c r="F6877" t="s">
        <v>6255</v>
      </c>
      <c r="G6877" t="s">
        <v>18684</v>
      </c>
      <c r="H6877">
        <v>0</v>
      </c>
      <c r="I6877">
        <v>0</v>
      </c>
      <c r="J6877">
        <v>0</v>
      </c>
      <c r="K6877">
        <v>0</v>
      </c>
      <c r="L6877">
        <v>0</v>
      </c>
      <c r="M6877">
        <v>0</v>
      </c>
    </row>
    <row r="6878" spans="1:13" x14ac:dyDescent="0.2">
      <c r="A6878">
        <v>6731104</v>
      </c>
      <c r="B6878" t="s">
        <v>13408</v>
      </c>
      <c r="C6878" t="s">
        <v>18508</v>
      </c>
      <c r="D6878" t="s">
        <v>18685</v>
      </c>
      <c r="E6878" t="s">
        <v>13410</v>
      </c>
      <c r="F6878" t="s">
        <v>6255</v>
      </c>
      <c r="G6878" t="s">
        <v>18686</v>
      </c>
      <c r="H6878">
        <v>0</v>
      </c>
      <c r="I6878">
        <v>0</v>
      </c>
      <c r="J6878">
        <v>0</v>
      </c>
      <c r="K6878">
        <v>0</v>
      </c>
      <c r="L6878">
        <v>0</v>
      </c>
      <c r="M6878">
        <v>0</v>
      </c>
    </row>
    <row r="6879" spans="1:13" x14ac:dyDescent="0.2">
      <c r="A6879">
        <v>6731114</v>
      </c>
      <c r="B6879" t="s">
        <v>13408</v>
      </c>
      <c r="C6879" t="s">
        <v>18508</v>
      </c>
      <c r="D6879" t="s">
        <v>18687</v>
      </c>
      <c r="E6879" t="s">
        <v>13410</v>
      </c>
      <c r="F6879" t="s">
        <v>6255</v>
      </c>
      <c r="G6879" t="s">
        <v>18688</v>
      </c>
      <c r="H6879">
        <v>0</v>
      </c>
      <c r="I6879">
        <v>0</v>
      </c>
      <c r="J6879">
        <v>0</v>
      </c>
      <c r="K6879">
        <v>0</v>
      </c>
      <c r="L6879">
        <v>0</v>
      </c>
      <c r="M6879">
        <v>0</v>
      </c>
    </row>
    <row r="6880" spans="1:13" x14ac:dyDescent="0.2">
      <c r="A6880">
        <v>6731232</v>
      </c>
      <c r="B6880" t="s">
        <v>13408</v>
      </c>
      <c r="C6880" t="s">
        <v>18508</v>
      </c>
      <c r="D6880" t="s">
        <v>18689</v>
      </c>
      <c r="E6880" t="s">
        <v>13410</v>
      </c>
      <c r="F6880" t="s">
        <v>6255</v>
      </c>
      <c r="G6880" t="s">
        <v>18690</v>
      </c>
      <c r="H6880">
        <v>0</v>
      </c>
      <c r="I6880">
        <v>0</v>
      </c>
      <c r="J6880">
        <v>0</v>
      </c>
      <c r="K6880">
        <v>0</v>
      </c>
      <c r="L6880">
        <v>0</v>
      </c>
      <c r="M6880">
        <v>0</v>
      </c>
    </row>
    <row r="6881" spans="1:13" x14ac:dyDescent="0.2">
      <c r="A6881">
        <v>6731241</v>
      </c>
      <c r="B6881" t="s">
        <v>13408</v>
      </c>
      <c r="C6881" t="s">
        <v>18508</v>
      </c>
      <c r="D6881" t="s">
        <v>18691</v>
      </c>
      <c r="E6881" t="s">
        <v>13410</v>
      </c>
      <c r="F6881" t="s">
        <v>6255</v>
      </c>
      <c r="G6881" t="s">
        <v>18692</v>
      </c>
      <c r="H6881">
        <v>0</v>
      </c>
      <c r="I6881">
        <v>0</v>
      </c>
      <c r="J6881">
        <v>0</v>
      </c>
      <c r="K6881">
        <v>0</v>
      </c>
      <c r="L6881">
        <v>0</v>
      </c>
      <c r="M6881">
        <v>0</v>
      </c>
    </row>
    <row r="6882" spans="1:13" x14ac:dyDescent="0.2">
      <c r="A6882">
        <v>6731106</v>
      </c>
      <c r="B6882" t="s">
        <v>13408</v>
      </c>
      <c r="C6882" t="s">
        <v>18508</v>
      </c>
      <c r="D6882" t="s">
        <v>18693</v>
      </c>
      <c r="E6882" t="s">
        <v>13410</v>
      </c>
      <c r="F6882" t="s">
        <v>6255</v>
      </c>
      <c r="G6882" t="s">
        <v>18694</v>
      </c>
      <c r="H6882">
        <v>0</v>
      </c>
      <c r="I6882">
        <v>0</v>
      </c>
      <c r="J6882">
        <v>0</v>
      </c>
      <c r="K6882">
        <v>0</v>
      </c>
      <c r="L6882">
        <v>0</v>
      </c>
      <c r="M6882">
        <v>0</v>
      </c>
    </row>
    <row r="6883" spans="1:13" x14ac:dyDescent="0.2">
      <c r="A6883">
        <v>6731125</v>
      </c>
      <c r="B6883" t="s">
        <v>13408</v>
      </c>
      <c r="C6883" t="s">
        <v>18508</v>
      </c>
      <c r="D6883" t="s">
        <v>18695</v>
      </c>
      <c r="E6883" t="s">
        <v>13410</v>
      </c>
      <c r="F6883" t="s">
        <v>6255</v>
      </c>
      <c r="G6883" t="s">
        <v>18696</v>
      </c>
      <c r="H6883">
        <v>0</v>
      </c>
      <c r="I6883">
        <v>0</v>
      </c>
      <c r="J6883">
        <v>0</v>
      </c>
      <c r="K6883">
        <v>0</v>
      </c>
      <c r="L6883">
        <v>0</v>
      </c>
      <c r="M6883">
        <v>0</v>
      </c>
    </row>
    <row r="6884" spans="1:13" x14ac:dyDescent="0.2">
      <c r="A6884">
        <v>6731102</v>
      </c>
      <c r="B6884" t="s">
        <v>13408</v>
      </c>
      <c r="C6884" t="s">
        <v>18508</v>
      </c>
      <c r="D6884" t="s">
        <v>18697</v>
      </c>
      <c r="E6884" t="s">
        <v>13410</v>
      </c>
      <c r="F6884" t="s">
        <v>6255</v>
      </c>
      <c r="G6884" t="s">
        <v>18698</v>
      </c>
      <c r="H6884">
        <v>0</v>
      </c>
      <c r="I6884">
        <v>0</v>
      </c>
      <c r="J6884">
        <v>0</v>
      </c>
      <c r="K6884">
        <v>0</v>
      </c>
      <c r="L6884">
        <v>0</v>
      </c>
      <c r="M6884">
        <v>0</v>
      </c>
    </row>
    <row r="6885" spans="1:13" x14ac:dyDescent="0.2">
      <c r="A6885">
        <v>6731243</v>
      </c>
      <c r="B6885" t="s">
        <v>13408</v>
      </c>
      <c r="C6885" t="s">
        <v>18508</v>
      </c>
      <c r="D6885" t="s">
        <v>18699</v>
      </c>
      <c r="E6885" t="s">
        <v>13410</v>
      </c>
      <c r="F6885" t="s">
        <v>6255</v>
      </c>
      <c r="G6885" t="s">
        <v>18700</v>
      </c>
      <c r="H6885">
        <v>0</v>
      </c>
      <c r="I6885">
        <v>0</v>
      </c>
      <c r="J6885">
        <v>0</v>
      </c>
      <c r="K6885">
        <v>0</v>
      </c>
      <c r="L6885">
        <v>0</v>
      </c>
      <c r="M6885">
        <v>0</v>
      </c>
    </row>
    <row r="6886" spans="1:13" x14ac:dyDescent="0.2">
      <c r="A6886">
        <v>6731127</v>
      </c>
      <c r="B6886" t="s">
        <v>13408</v>
      </c>
      <c r="C6886" t="s">
        <v>18508</v>
      </c>
      <c r="D6886" t="s">
        <v>18701</v>
      </c>
      <c r="E6886" t="s">
        <v>13410</v>
      </c>
      <c r="F6886" t="s">
        <v>6255</v>
      </c>
      <c r="G6886" t="s">
        <v>18702</v>
      </c>
      <c r="H6886">
        <v>0</v>
      </c>
      <c r="I6886">
        <v>0</v>
      </c>
      <c r="J6886">
        <v>0</v>
      </c>
      <c r="K6886">
        <v>0</v>
      </c>
      <c r="L6886">
        <v>0</v>
      </c>
      <c r="M6886">
        <v>0</v>
      </c>
    </row>
    <row r="6887" spans="1:13" x14ac:dyDescent="0.2">
      <c r="A6887">
        <v>6731122</v>
      </c>
      <c r="B6887" t="s">
        <v>13408</v>
      </c>
      <c r="C6887" t="s">
        <v>18508</v>
      </c>
      <c r="D6887" t="s">
        <v>18703</v>
      </c>
      <c r="E6887" t="s">
        <v>13410</v>
      </c>
      <c r="F6887" t="s">
        <v>6255</v>
      </c>
      <c r="G6887" t="s">
        <v>18704</v>
      </c>
      <c r="H6887">
        <v>0</v>
      </c>
      <c r="I6887">
        <v>0</v>
      </c>
      <c r="J6887">
        <v>0</v>
      </c>
      <c r="K6887">
        <v>0</v>
      </c>
      <c r="L6887">
        <v>0</v>
      </c>
      <c r="M6887">
        <v>0</v>
      </c>
    </row>
    <row r="6888" spans="1:13" x14ac:dyDescent="0.2">
      <c r="A6888">
        <v>6731101</v>
      </c>
      <c r="B6888" t="s">
        <v>13408</v>
      </c>
      <c r="C6888" t="s">
        <v>18508</v>
      </c>
      <c r="D6888" t="s">
        <v>18705</v>
      </c>
      <c r="E6888" t="s">
        <v>13410</v>
      </c>
      <c r="F6888" t="s">
        <v>6255</v>
      </c>
      <c r="G6888" t="s">
        <v>18706</v>
      </c>
      <c r="H6888">
        <v>0</v>
      </c>
      <c r="I6888">
        <v>0</v>
      </c>
      <c r="J6888">
        <v>0</v>
      </c>
      <c r="K6888">
        <v>0</v>
      </c>
      <c r="L6888">
        <v>0</v>
      </c>
      <c r="M6888">
        <v>0</v>
      </c>
    </row>
    <row r="6889" spans="1:13" x14ac:dyDescent="0.2">
      <c r="A6889">
        <v>6731112</v>
      </c>
      <c r="B6889" t="s">
        <v>13408</v>
      </c>
      <c r="C6889" t="s">
        <v>18508</v>
      </c>
      <c r="D6889" t="s">
        <v>18707</v>
      </c>
      <c r="E6889" t="s">
        <v>13410</v>
      </c>
      <c r="F6889" t="s">
        <v>6255</v>
      </c>
      <c r="G6889" t="s">
        <v>18708</v>
      </c>
      <c r="H6889">
        <v>0</v>
      </c>
      <c r="I6889">
        <v>0</v>
      </c>
      <c r="J6889">
        <v>0</v>
      </c>
      <c r="K6889">
        <v>0</v>
      </c>
      <c r="L6889">
        <v>0</v>
      </c>
      <c r="M6889">
        <v>0</v>
      </c>
    </row>
    <row r="6890" spans="1:13" x14ac:dyDescent="0.2">
      <c r="A6890">
        <v>6731236</v>
      </c>
      <c r="B6890" t="s">
        <v>13408</v>
      </c>
      <c r="C6890" t="s">
        <v>18508</v>
      </c>
      <c r="D6890" t="s">
        <v>18709</v>
      </c>
      <c r="E6890" t="s">
        <v>13410</v>
      </c>
      <c r="F6890" t="s">
        <v>6255</v>
      </c>
      <c r="G6890" t="s">
        <v>18710</v>
      </c>
      <c r="H6890">
        <v>0</v>
      </c>
      <c r="I6890">
        <v>0</v>
      </c>
      <c r="J6890">
        <v>0</v>
      </c>
      <c r="K6890">
        <v>0</v>
      </c>
      <c r="L6890">
        <v>0</v>
      </c>
      <c r="M6890">
        <v>0</v>
      </c>
    </row>
    <row r="6891" spans="1:13" x14ac:dyDescent="0.2">
      <c r="A6891">
        <v>6731233</v>
      </c>
      <c r="B6891" t="s">
        <v>13408</v>
      </c>
      <c r="C6891" t="s">
        <v>18508</v>
      </c>
      <c r="D6891" t="s">
        <v>18711</v>
      </c>
      <c r="E6891" t="s">
        <v>13410</v>
      </c>
      <c r="F6891" t="s">
        <v>6255</v>
      </c>
      <c r="G6891" t="s">
        <v>18712</v>
      </c>
      <c r="H6891">
        <v>0</v>
      </c>
      <c r="I6891">
        <v>0</v>
      </c>
      <c r="J6891">
        <v>0</v>
      </c>
      <c r="K6891">
        <v>0</v>
      </c>
      <c r="L6891">
        <v>0</v>
      </c>
      <c r="M6891">
        <v>0</v>
      </c>
    </row>
    <row r="6892" spans="1:13" x14ac:dyDescent="0.2">
      <c r="A6892">
        <v>6731113</v>
      </c>
      <c r="B6892" t="s">
        <v>13408</v>
      </c>
      <c r="C6892" t="s">
        <v>18508</v>
      </c>
      <c r="D6892" t="s">
        <v>18713</v>
      </c>
      <c r="E6892" t="s">
        <v>13410</v>
      </c>
      <c r="F6892" t="s">
        <v>6255</v>
      </c>
      <c r="G6892" t="s">
        <v>18714</v>
      </c>
      <c r="H6892">
        <v>0</v>
      </c>
      <c r="I6892">
        <v>0</v>
      </c>
      <c r="J6892">
        <v>0</v>
      </c>
      <c r="K6892">
        <v>0</v>
      </c>
      <c r="L6892">
        <v>0</v>
      </c>
      <c r="M6892">
        <v>0</v>
      </c>
    </row>
    <row r="6893" spans="1:13" x14ac:dyDescent="0.2">
      <c r="A6893">
        <v>6731234</v>
      </c>
      <c r="B6893" t="s">
        <v>13408</v>
      </c>
      <c r="C6893" t="s">
        <v>18508</v>
      </c>
      <c r="D6893" t="s">
        <v>18715</v>
      </c>
      <c r="E6893" t="s">
        <v>13410</v>
      </c>
      <c r="F6893" t="s">
        <v>6255</v>
      </c>
      <c r="G6893" t="s">
        <v>18716</v>
      </c>
      <c r="H6893">
        <v>0</v>
      </c>
      <c r="I6893">
        <v>0</v>
      </c>
      <c r="J6893">
        <v>0</v>
      </c>
      <c r="K6893">
        <v>0</v>
      </c>
      <c r="L6893">
        <v>0</v>
      </c>
      <c r="M6893">
        <v>0</v>
      </c>
    </row>
    <row r="6894" spans="1:13" x14ac:dyDescent="0.2">
      <c r="A6894">
        <v>6731108</v>
      </c>
      <c r="B6894" t="s">
        <v>13408</v>
      </c>
      <c r="C6894" t="s">
        <v>18508</v>
      </c>
      <c r="D6894" t="s">
        <v>18717</v>
      </c>
      <c r="E6894" t="s">
        <v>13410</v>
      </c>
      <c r="F6894" t="s">
        <v>6255</v>
      </c>
      <c r="G6894" t="s">
        <v>18718</v>
      </c>
      <c r="H6894">
        <v>0</v>
      </c>
      <c r="I6894">
        <v>0</v>
      </c>
      <c r="J6894">
        <v>0</v>
      </c>
      <c r="K6894">
        <v>0</v>
      </c>
      <c r="L6894">
        <v>0</v>
      </c>
      <c r="M6894">
        <v>0</v>
      </c>
    </row>
    <row r="6895" spans="1:13" x14ac:dyDescent="0.2">
      <c r="A6895">
        <v>6731105</v>
      </c>
      <c r="B6895" t="s">
        <v>13408</v>
      </c>
      <c r="C6895" t="s">
        <v>18508</v>
      </c>
      <c r="D6895" t="s">
        <v>18719</v>
      </c>
      <c r="E6895" t="s">
        <v>13410</v>
      </c>
      <c r="F6895" t="s">
        <v>6255</v>
      </c>
      <c r="G6895" t="s">
        <v>18720</v>
      </c>
      <c r="H6895">
        <v>0</v>
      </c>
      <c r="I6895">
        <v>0</v>
      </c>
      <c r="J6895">
        <v>0</v>
      </c>
      <c r="K6895">
        <v>0</v>
      </c>
      <c r="L6895">
        <v>0</v>
      </c>
      <c r="M6895">
        <v>0</v>
      </c>
    </row>
    <row r="6896" spans="1:13" x14ac:dyDescent="0.2">
      <c r="A6896">
        <v>6731124</v>
      </c>
      <c r="B6896" t="s">
        <v>13408</v>
      </c>
      <c r="C6896" t="s">
        <v>18508</v>
      </c>
      <c r="D6896" t="s">
        <v>18721</v>
      </c>
      <c r="E6896" t="s">
        <v>13410</v>
      </c>
      <c r="F6896" t="s">
        <v>6255</v>
      </c>
      <c r="G6896" t="s">
        <v>18722</v>
      </c>
      <c r="H6896">
        <v>0</v>
      </c>
      <c r="I6896">
        <v>0</v>
      </c>
      <c r="J6896">
        <v>0</v>
      </c>
      <c r="K6896">
        <v>0</v>
      </c>
      <c r="L6896">
        <v>0</v>
      </c>
      <c r="M6896">
        <v>0</v>
      </c>
    </row>
    <row r="6897" spans="1:13" x14ac:dyDescent="0.2">
      <c r="A6897">
        <v>6731103</v>
      </c>
      <c r="B6897" t="s">
        <v>13408</v>
      </c>
      <c r="C6897" t="s">
        <v>18508</v>
      </c>
      <c r="D6897" t="s">
        <v>18723</v>
      </c>
      <c r="E6897" t="s">
        <v>13410</v>
      </c>
      <c r="F6897" t="s">
        <v>6255</v>
      </c>
      <c r="G6897" t="s">
        <v>18724</v>
      </c>
      <c r="H6897">
        <v>0</v>
      </c>
      <c r="I6897">
        <v>0</v>
      </c>
      <c r="J6897">
        <v>0</v>
      </c>
      <c r="K6897">
        <v>0</v>
      </c>
      <c r="L6897">
        <v>0</v>
      </c>
      <c r="M6897">
        <v>0</v>
      </c>
    </row>
    <row r="6898" spans="1:13" x14ac:dyDescent="0.2">
      <c r="A6898">
        <v>6731244</v>
      </c>
      <c r="B6898" t="s">
        <v>13408</v>
      </c>
      <c r="C6898" t="s">
        <v>18508</v>
      </c>
      <c r="D6898" t="s">
        <v>18725</v>
      </c>
      <c r="E6898" t="s">
        <v>13410</v>
      </c>
      <c r="F6898" t="s">
        <v>6255</v>
      </c>
      <c r="G6898" t="s">
        <v>18726</v>
      </c>
      <c r="H6898">
        <v>0</v>
      </c>
      <c r="I6898">
        <v>0</v>
      </c>
      <c r="J6898">
        <v>0</v>
      </c>
      <c r="K6898">
        <v>0</v>
      </c>
      <c r="L6898">
        <v>0</v>
      </c>
      <c r="M6898">
        <v>0</v>
      </c>
    </row>
    <row r="6899" spans="1:13" x14ac:dyDescent="0.2">
      <c r="A6899">
        <v>6731117</v>
      </c>
      <c r="B6899" t="s">
        <v>13408</v>
      </c>
      <c r="C6899" t="s">
        <v>18508</v>
      </c>
      <c r="D6899" t="s">
        <v>18727</v>
      </c>
      <c r="E6899" t="s">
        <v>13410</v>
      </c>
      <c r="F6899" t="s">
        <v>6255</v>
      </c>
      <c r="G6899" t="s">
        <v>18728</v>
      </c>
      <c r="H6899">
        <v>0</v>
      </c>
      <c r="I6899">
        <v>0</v>
      </c>
      <c r="J6899">
        <v>1</v>
      </c>
      <c r="K6899">
        <v>0</v>
      </c>
      <c r="L6899">
        <v>0</v>
      </c>
      <c r="M6899">
        <v>0</v>
      </c>
    </row>
    <row r="6900" spans="1:13" x14ac:dyDescent="0.2">
      <c r="A6900">
        <v>6731128</v>
      </c>
      <c r="B6900" t="s">
        <v>13408</v>
      </c>
      <c r="C6900" t="s">
        <v>18508</v>
      </c>
      <c r="D6900" t="s">
        <v>18729</v>
      </c>
      <c r="E6900" t="s">
        <v>13410</v>
      </c>
      <c r="F6900" t="s">
        <v>6255</v>
      </c>
      <c r="G6900" t="s">
        <v>18730</v>
      </c>
      <c r="H6900">
        <v>0</v>
      </c>
      <c r="I6900">
        <v>0</v>
      </c>
      <c r="J6900">
        <v>0</v>
      </c>
      <c r="K6900">
        <v>0</v>
      </c>
      <c r="L6900">
        <v>0</v>
      </c>
      <c r="M6900">
        <v>0</v>
      </c>
    </row>
    <row r="6901" spans="1:13" x14ac:dyDescent="0.2">
      <c r="A6901">
        <v>6731123</v>
      </c>
      <c r="B6901" t="s">
        <v>13408</v>
      </c>
      <c r="C6901" t="s">
        <v>18508</v>
      </c>
      <c r="D6901" t="s">
        <v>18731</v>
      </c>
      <c r="E6901" t="s">
        <v>13410</v>
      </c>
      <c r="F6901" t="s">
        <v>6255</v>
      </c>
      <c r="G6901" t="s">
        <v>18732</v>
      </c>
      <c r="H6901">
        <v>0</v>
      </c>
      <c r="I6901">
        <v>0</v>
      </c>
      <c r="J6901">
        <v>0</v>
      </c>
      <c r="K6901">
        <v>0</v>
      </c>
      <c r="L6901">
        <v>0</v>
      </c>
      <c r="M6901">
        <v>0</v>
      </c>
    </row>
    <row r="6902" spans="1:13" x14ac:dyDescent="0.2">
      <c r="A6902">
        <v>6731121</v>
      </c>
      <c r="B6902" t="s">
        <v>13408</v>
      </c>
      <c r="C6902" t="s">
        <v>18508</v>
      </c>
      <c r="D6902" t="s">
        <v>18733</v>
      </c>
      <c r="E6902" t="s">
        <v>13410</v>
      </c>
      <c r="F6902" t="s">
        <v>6255</v>
      </c>
      <c r="G6902" t="s">
        <v>18734</v>
      </c>
      <c r="H6902">
        <v>0</v>
      </c>
      <c r="I6902">
        <v>0</v>
      </c>
      <c r="J6902">
        <v>0</v>
      </c>
      <c r="K6902">
        <v>0</v>
      </c>
      <c r="L6902">
        <v>0</v>
      </c>
      <c r="M6902">
        <v>0</v>
      </c>
    </row>
    <row r="6903" spans="1:13" x14ac:dyDescent="0.2">
      <c r="A6903">
        <v>6731129</v>
      </c>
      <c r="B6903" t="s">
        <v>13408</v>
      </c>
      <c r="C6903" t="s">
        <v>18508</v>
      </c>
      <c r="D6903" t="s">
        <v>18735</v>
      </c>
      <c r="E6903" t="s">
        <v>13410</v>
      </c>
      <c r="F6903" t="s">
        <v>6255</v>
      </c>
      <c r="G6903" t="s">
        <v>18736</v>
      </c>
      <c r="H6903">
        <v>0</v>
      </c>
      <c r="I6903">
        <v>0</v>
      </c>
      <c r="J6903">
        <v>0</v>
      </c>
      <c r="K6903">
        <v>0</v>
      </c>
      <c r="L6903">
        <v>0</v>
      </c>
      <c r="M6903">
        <v>0</v>
      </c>
    </row>
    <row r="6904" spans="1:13" x14ac:dyDescent="0.2">
      <c r="A6904">
        <v>6730422</v>
      </c>
      <c r="B6904" t="s">
        <v>13408</v>
      </c>
      <c r="C6904" t="s">
        <v>18508</v>
      </c>
      <c r="D6904" t="s">
        <v>18737</v>
      </c>
      <c r="E6904" t="s">
        <v>13410</v>
      </c>
      <c r="F6904" t="s">
        <v>6255</v>
      </c>
      <c r="G6904" t="s">
        <v>18738</v>
      </c>
      <c r="H6904">
        <v>0</v>
      </c>
      <c r="I6904">
        <v>0</v>
      </c>
      <c r="J6904">
        <v>0</v>
      </c>
      <c r="K6904">
        <v>0</v>
      </c>
      <c r="L6904">
        <v>0</v>
      </c>
      <c r="M6904">
        <v>0</v>
      </c>
    </row>
    <row r="6905" spans="1:13" x14ac:dyDescent="0.2">
      <c r="A6905">
        <v>6760000</v>
      </c>
      <c r="B6905" t="s">
        <v>13408</v>
      </c>
      <c r="C6905" t="s">
        <v>18739</v>
      </c>
      <c r="D6905" t="s">
        <v>6291</v>
      </c>
      <c r="E6905" t="s">
        <v>13410</v>
      </c>
      <c r="F6905" t="s">
        <v>18740</v>
      </c>
      <c r="G6905" t="s">
        <v>6294</v>
      </c>
      <c r="H6905">
        <v>0</v>
      </c>
      <c r="I6905">
        <v>0</v>
      </c>
      <c r="J6905">
        <v>0</v>
      </c>
      <c r="K6905">
        <v>0</v>
      </c>
      <c r="L6905">
        <v>0</v>
      </c>
      <c r="M6905">
        <v>0</v>
      </c>
    </row>
    <row r="6906" spans="1:13" x14ac:dyDescent="0.2">
      <c r="A6906">
        <v>6760815</v>
      </c>
      <c r="B6906" t="s">
        <v>13408</v>
      </c>
      <c r="C6906" t="s">
        <v>18739</v>
      </c>
      <c r="D6906" t="s">
        <v>18741</v>
      </c>
      <c r="E6906" t="s">
        <v>13410</v>
      </c>
      <c r="F6906" t="s">
        <v>18740</v>
      </c>
      <c r="G6906" t="s">
        <v>18742</v>
      </c>
      <c r="H6906">
        <v>0</v>
      </c>
      <c r="I6906">
        <v>0</v>
      </c>
      <c r="J6906">
        <v>1</v>
      </c>
      <c r="K6906">
        <v>0</v>
      </c>
      <c r="L6906">
        <v>0</v>
      </c>
      <c r="M6906">
        <v>0</v>
      </c>
    </row>
    <row r="6907" spans="1:13" x14ac:dyDescent="0.2">
      <c r="A6907">
        <v>6760827</v>
      </c>
      <c r="B6907" t="s">
        <v>13408</v>
      </c>
      <c r="C6907" t="s">
        <v>18739</v>
      </c>
      <c r="D6907" t="s">
        <v>18743</v>
      </c>
      <c r="E6907" t="s">
        <v>13410</v>
      </c>
      <c r="F6907" t="s">
        <v>18740</v>
      </c>
      <c r="G6907" t="s">
        <v>18744</v>
      </c>
      <c r="H6907">
        <v>0</v>
      </c>
      <c r="I6907">
        <v>0</v>
      </c>
      <c r="J6907">
        <v>0</v>
      </c>
      <c r="K6907">
        <v>0</v>
      </c>
      <c r="L6907">
        <v>0</v>
      </c>
      <c r="M6907">
        <v>0</v>
      </c>
    </row>
    <row r="6908" spans="1:13" x14ac:dyDescent="0.2">
      <c r="A6908">
        <v>6760822</v>
      </c>
      <c r="B6908" t="s">
        <v>13408</v>
      </c>
      <c r="C6908" t="s">
        <v>18739</v>
      </c>
      <c r="D6908" t="s">
        <v>18745</v>
      </c>
      <c r="E6908" t="s">
        <v>13410</v>
      </c>
      <c r="F6908" t="s">
        <v>18740</v>
      </c>
      <c r="G6908" t="s">
        <v>18746</v>
      </c>
      <c r="H6908">
        <v>0</v>
      </c>
      <c r="I6908">
        <v>0</v>
      </c>
      <c r="J6908">
        <v>0</v>
      </c>
      <c r="K6908">
        <v>0</v>
      </c>
      <c r="L6908">
        <v>0</v>
      </c>
      <c r="M6908">
        <v>0</v>
      </c>
    </row>
    <row r="6909" spans="1:13" x14ac:dyDescent="0.2">
      <c r="A6909">
        <v>6760823</v>
      </c>
      <c r="B6909" t="s">
        <v>13408</v>
      </c>
      <c r="C6909" t="s">
        <v>18739</v>
      </c>
      <c r="D6909" t="s">
        <v>18747</v>
      </c>
      <c r="E6909" t="s">
        <v>13410</v>
      </c>
      <c r="F6909" t="s">
        <v>18740</v>
      </c>
      <c r="G6909" t="s">
        <v>18748</v>
      </c>
      <c r="H6909">
        <v>0</v>
      </c>
      <c r="I6909">
        <v>0</v>
      </c>
      <c r="J6909">
        <v>0</v>
      </c>
      <c r="K6909">
        <v>0</v>
      </c>
      <c r="L6909">
        <v>0</v>
      </c>
      <c r="M6909">
        <v>0</v>
      </c>
    </row>
    <row r="6910" spans="1:13" x14ac:dyDescent="0.2">
      <c r="A6910">
        <v>6760825</v>
      </c>
      <c r="B6910" t="s">
        <v>13408</v>
      </c>
      <c r="C6910" t="s">
        <v>18739</v>
      </c>
      <c r="D6910" t="s">
        <v>18749</v>
      </c>
      <c r="E6910" t="s">
        <v>13410</v>
      </c>
      <c r="F6910" t="s">
        <v>18740</v>
      </c>
      <c r="G6910" t="s">
        <v>18750</v>
      </c>
      <c r="H6910">
        <v>0</v>
      </c>
      <c r="I6910">
        <v>0</v>
      </c>
      <c r="J6910">
        <v>0</v>
      </c>
      <c r="K6910">
        <v>0</v>
      </c>
      <c r="L6910">
        <v>0</v>
      </c>
      <c r="M6910">
        <v>0</v>
      </c>
    </row>
    <row r="6911" spans="1:13" x14ac:dyDescent="0.2">
      <c r="A6911">
        <v>6760826</v>
      </c>
      <c r="B6911" t="s">
        <v>13408</v>
      </c>
      <c r="C6911" t="s">
        <v>18739</v>
      </c>
      <c r="D6911" t="s">
        <v>18751</v>
      </c>
      <c r="E6911" t="s">
        <v>13410</v>
      </c>
      <c r="F6911" t="s">
        <v>18740</v>
      </c>
      <c r="G6911" t="s">
        <v>18752</v>
      </c>
      <c r="H6911">
        <v>0</v>
      </c>
      <c r="I6911">
        <v>0</v>
      </c>
      <c r="J6911">
        <v>0</v>
      </c>
      <c r="K6911">
        <v>0</v>
      </c>
      <c r="L6911">
        <v>0</v>
      </c>
      <c r="M6911">
        <v>0</v>
      </c>
    </row>
    <row r="6912" spans="1:13" x14ac:dyDescent="0.2">
      <c r="A6912">
        <v>6760828</v>
      </c>
      <c r="B6912" t="s">
        <v>13408</v>
      </c>
      <c r="C6912" t="s">
        <v>18739</v>
      </c>
      <c r="D6912" t="s">
        <v>18753</v>
      </c>
      <c r="E6912" t="s">
        <v>13410</v>
      </c>
      <c r="F6912" t="s">
        <v>18740</v>
      </c>
      <c r="G6912" t="s">
        <v>18754</v>
      </c>
      <c r="H6912">
        <v>0</v>
      </c>
      <c r="I6912">
        <v>0</v>
      </c>
      <c r="J6912">
        <v>0</v>
      </c>
      <c r="K6912">
        <v>0</v>
      </c>
      <c r="L6912">
        <v>0</v>
      </c>
      <c r="M6912">
        <v>0</v>
      </c>
    </row>
    <row r="6913" spans="1:13" x14ac:dyDescent="0.2">
      <c r="A6913">
        <v>6760821</v>
      </c>
      <c r="B6913" t="s">
        <v>13408</v>
      </c>
      <c r="C6913" t="s">
        <v>18739</v>
      </c>
      <c r="D6913" t="s">
        <v>18755</v>
      </c>
      <c r="E6913" t="s">
        <v>13410</v>
      </c>
      <c r="F6913" t="s">
        <v>18740</v>
      </c>
      <c r="G6913" t="s">
        <v>18756</v>
      </c>
      <c r="H6913">
        <v>0</v>
      </c>
      <c r="I6913">
        <v>0</v>
      </c>
      <c r="J6913">
        <v>0</v>
      </c>
      <c r="K6913">
        <v>0</v>
      </c>
      <c r="L6913">
        <v>0</v>
      </c>
      <c r="M6913">
        <v>0</v>
      </c>
    </row>
    <row r="6914" spans="1:13" x14ac:dyDescent="0.2">
      <c r="A6914">
        <v>6760824</v>
      </c>
      <c r="B6914" t="s">
        <v>13408</v>
      </c>
      <c r="C6914" t="s">
        <v>18739</v>
      </c>
      <c r="D6914" t="s">
        <v>18757</v>
      </c>
      <c r="E6914" t="s">
        <v>13410</v>
      </c>
      <c r="F6914" t="s">
        <v>18740</v>
      </c>
      <c r="G6914" t="s">
        <v>18758</v>
      </c>
      <c r="H6914">
        <v>0</v>
      </c>
      <c r="I6914">
        <v>0</v>
      </c>
      <c r="J6914">
        <v>0</v>
      </c>
      <c r="K6914">
        <v>0</v>
      </c>
      <c r="L6914">
        <v>0</v>
      </c>
      <c r="M6914">
        <v>0</v>
      </c>
    </row>
    <row r="6915" spans="1:13" x14ac:dyDescent="0.2">
      <c r="A6915">
        <v>6760016</v>
      </c>
      <c r="B6915" t="s">
        <v>13408</v>
      </c>
      <c r="C6915" t="s">
        <v>18739</v>
      </c>
      <c r="D6915" t="s">
        <v>18759</v>
      </c>
      <c r="E6915" t="s">
        <v>13410</v>
      </c>
      <c r="F6915" t="s">
        <v>18740</v>
      </c>
      <c r="G6915" t="s">
        <v>18760</v>
      </c>
      <c r="H6915">
        <v>0</v>
      </c>
      <c r="I6915">
        <v>0</v>
      </c>
      <c r="J6915">
        <v>0</v>
      </c>
      <c r="K6915">
        <v>0</v>
      </c>
      <c r="L6915">
        <v>0</v>
      </c>
      <c r="M6915">
        <v>0</v>
      </c>
    </row>
    <row r="6916" spans="1:13" x14ac:dyDescent="0.2">
      <c r="A6916">
        <v>6760005</v>
      </c>
      <c r="B6916" t="s">
        <v>13408</v>
      </c>
      <c r="C6916" t="s">
        <v>18739</v>
      </c>
      <c r="D6916" t="s">
        <v>18761</v>
      </c>
      <c r="E6916" t="s">
        <v>13410</v>
      </c>
      <c r="F6916" t="s">
        <v>18740</v>
      </c>
      <c r="G6916" t="s">
        <v>18762</v>
      </c>
      <c r="H6916">
        <v>0</v>
      </c>
      <c r="I6916">
        <v>0</v>
      </c>
      <c r="J6916">
        <v>1</v>
      </c>
      <c r="K6916">
        <v>0</v>
      </c>
      <c r="L6916">
        <v>0</v>
      </c>
      <c r="M6916">
        <v>0</v>
      </c>
    </row>
    <row r="6917" spans="1:13" x14ac:dyDescent="0.2">
      <c r="A6917">
        <v>6760015</v>
      </c>
      <c r="B6917" t="s">
        <v>13408</v>
      </c>
      <c r="C6917" t="s">
        <v>18739</v>
      </c>
      <c r="D6917" t="s">
        <v>18763</v>
      </c>
      <c r="E6917" t="s">
        <v>13410</v>
      </c>
      <c r="F6917" t="s">
        <v>18740</v>
      </c>
      <c r="G6917" t="s">
        <v>18764</v>
      </c>
      <c r="H6917">
        <v>0</v>
      </c>
      <c r="I6917">
        <v>0</v>
      </c>
      <c r="J6917">
        <v>0</v>
      </c>
      <c r="K6917">
        <v>0</v>
      </c>
      <c r="L6917">
        <v>0</v>
      </c>
      <c r="M6917">
        <v>0</v>
      </c>
    </row>
    <row r="6918" spans="1:13" x14ac:dyDescent="0.2">
      <c r="A6918">
        <v>6760011</v>
      </c>
      <c r="B6918" t="s">
        <v>13408</v>
      </c>
      <c r="C6918" t="s">
        <v>18739</v>
      </c>
      <c r="D6918" t="s">
        <v>18765</v>
      </c>
      <c r="E6918" t="s">
        <v>13410</v>
      </c>
      <c r="F6918" t="s">
        <v>18740</v>
      </c>
      <c r="G6918" t="s">
        <v>18766</v>
      </c>
      <c r="H6918">
        <v>0</v>
      </c>
      <c r="I6918">
        <v>0</v>
      </c>
      <c r="J6918">
        <v>1</v>
      </c>
      <c r="K6918">
        <v>0</v>
      </c>
      <c r="L6918">
        <v>0</v>
      </c>
      <c r="M6918">
        <v>0</v>
      </c>
    </row>
    <row r="6919" spans="1:13" x14ac:dyDescent="0.2">
      <c r="A6919">
        <v>6760008</v>
      </c>
      <c r="B6919" t="s">
        <v>13408</v>
      </c>
      <c r="C6919" t="s">
        <v>18739</v>
      </c>
      <c r="D6919" t="s">
        <v>18767</v>
      </c>
      <c r="E6919" t="s">
        <v>13410</v>
      </c>
      <c r="F6919" t="s">
        <v>18740</v>
      </c>
      <c r="G6919" t="s">
        <v>18768</v>
      </c>
      <c r="H6919">
        <v>0</v>
      </c>
      <c r="I6919">
        <v>0</v>
      </c>
      <c r="J6919">
        <v>1</v>
      </c>
      <c r="K6919">
        <v>0</v>
      </c>
      <c r="L6919">
        <v>0</v>
      </c>
      <c r="M6919">
        <v>0</v>
      </c>
    </row>
    <row r="6920" spans="1:13" x14ac:dyDescent="0.2">
      <c r="A6920">
        <v>6760004</v>
      </c>
      <c r="B6920" t="s">
        <v>13408</v>
      </c>
      <c r="C6920" t="s">
        <v>18739</v>
      </c>
      <c r="D6920" t="s">
        <v>18769</v>
      </c>
      <c r="E6920" t="s">
        <v>13410</v>
      </c>
      <c r="F6920" t="s">
        <v>18740</v>
      </c>
      <c r="G6920" t="s">
        <v>18770</v>
      </c>
      <c r="H6920">
        <v>0</v>
      </c>
      <c r="I6920">
        <v>0</v>
      </c>
      <c r="J6920">
        <v>1</v>
      </c>
      <c r="K6920">
        <v>0</v>
      </c>
      <c r="L6920">
        <v>0</v>
      </c>
      <c r="M6920">
        <v>0</v>
      </c>
    </row>
    <row r="6921" spans="1:13" x14ac:dyDescent="0.2">
      <c r="A6921">
        <v>6760012</v>
      </c>
      <c r="B6921" t="s">
        <v>13408</v>
      </c>
      <c r="C6921" t="s">
        <v>18739</v>
      </c>
      <c r="D6921" t="s">
        <v>18771</v>
      </c>
      <c r="E6921" t="s">
        <v>13410</v>
      </c>
      <c r="F6921" t="s">
        <v>18740</v>
      </c>
      <c r="G6921" t="s">
        <v>18772</v>
      </c>
      <c r="H6921">
        <v>0</v>
      </c>
      <c r="I6921">
        <v>0</v>
      </c>
      <c r="J6921">
        <v>0</v>
      </c>
      <c r="K6921">
        <v>0</v>
      </c>
      <c r="L6921">
        <v>0</v>
      </c>
      <c r="M6921">
        <v>0</v>
      </c>
    </row>
    <row r="6922" spans="1:13" x14ac:dyDescent="0.2">
      <c r="A6922">
        <v>6760007</v>
      </c>
      <c r="B6922" t="s">
        <v>13408</v>
      </c>
      <c r="C6922" t="s">
        <v>18739</v>
      </c>
      <c r="D6922" t="s">
        <v>18773</v>
      </c>
      <c r="E6922" t="s">
        <v>13410</v>
      </c>
      <c r="F6922" t="s">
        <v>18740</v>
      </c>
      <c r="G6922" t="s">
        <v>18774</v>
      </c>
      <c r="H6922">
        <v>0</v>
      </c>
      <c r="I6922">
        <v>0</v>
      </c>
      <c r="J6922">
        <v>0</v>
      </c>
      <c r="K6922">
        <v>0</v>
      </c>
      <c r="L6922">
        <v>0</v>
      </c>
      <c r="M6922">
        <v>0</v>
      </c>
    </row>
    <row r="6923" spans="1:13" x14ac:dyDescent="0.2">
      <c r="A6923">
        <v>6760013</v>
      </c>
      <c r="B6923" t="s">
        <v>13408</v>
      </c>
      <c r="C6923" t="s">
        <v>18739</v>
      </c>
      <c r="D6923" t="s">
        <v>18775</v>
      </c>
      <c r="E6923" t="s">
        <v>13410</v>
      </c>
      <c r="F6923" t="s">
        <v>18740</v>
      </c>
      <c r="G6923" t="s">
        <v>18776</v>
      </c>
      <c r="H6923">
        <v>0</v>
      </c>
      <c r="I6923">
        <v>0</v>
      </c>
      <c r="J6923">
        <v>1</v>
      </c>
      <c r="K6923">
        <v>0</v>
      </c>
      <c r="L6923">
        <v>0</v>
      </c>
      <c r="M6923">
        <v>0</v>
      </c>
    </row>
    <row r="6924" spans="1:13" x14ac:dyDescent="0.2">
      <c r="A6924">
        <v>6760017</v>
      </c>
      <c r="B6924" t="s">
        <v>13408</v>
      </c>
      <c r="C6924" t="s">
        <v>18739</v>
      </c>
      <c r="D6924" t="s">
        <v>18777</v>
      </c>
      <c r="E6924" t="s">
        <v>13410</v>
      </c>
      <c r="F6924" t="s">
        <v>18740</v>
      </c>
      <c r="G6924" t="s">
        <v>18778</v>
      </c>
      <c r="H6924">
        <v>0</v>
      </c>
      <c r="I6924">
        <v>0</v>
      </c>
      <c r="J6924">
        <v>0</v>
      </c>
      <c r="K6924">
        <v>0</v>
      </c>
      <c r="L6924">
        <v>0</v>
      </c>
      <c r="M6924">
        <v>0</v>
      </c>
    </row>
    <row r="6925" spans="1:13" x14ac:dyDescent="0.2">
      <c r="A6925">
        <v>6760014</v>
      </c>
      <c r="B6925" t="s">
        <v>13408</v>
      </c>
      <c r="C6925" t="s">
        <v>18739</v>
      </c>
      <c r="D6925" t="s">
        <v>18779</v>
      </c>
      <c r="E6925" t="s">
        <v>13410</v>
      </c>
      <c r="F6925" t="s">
        <v>18740</v>
      </c>
      <c r="G6925" t="s">
        <v>18780</v>
      </c>
      <c r="H6925">
        <v>0</v>
      </c>
      <c r="I6925">
        <v>0</v>
      </c>
      <c r="J6925">
        <v>0</v>
      </c>
      <c r="K6925">
        <v>0</v>
      </c>
      <c r="L6925">
        <v>0</v>
      </c>
      <c r="M6925">
        <v>0</v>
      </c>
    </row>
    <row r="6926" spans="1:13" x14ac:dyDescent="0.2">
      <c r="A6926">
        <v>6760006</v>
      </c>
      <c r="B6926" t="s">
        <v>13408</v>
      </c>
      <c r="C6926" t="s">
        <v>18739</v>
      </c>
      <c r="D6926" t="s">
        <v>18781</v>
      </c>
      <c r="E6926" t="s">
        <v>13410</v>
      </c>
      <c r="F6926" t="s">
        <v>18740</v>
      </c>
      <c r="G6926" t="s">
        <v>18782</v>
      </c>
      <c r="H6926">
        <v>0</v>
      </c>
      <c r="I6926">
        <v>0</v>
      </c>
      <c r="J6926">
        <v>0</v>
      </c>
      <c r="K6926">
        <v>0</v>
      </c>
      <c r="L6926">
        <v>0</v>
      </c>
      <c r="M6926">
        <v>0</v>
      </c>
    </row>
    <row r="6927" spans="1:13" x14ac:dyDescent="0.2">
      <c r="A6927">
        <v>6760018</v>
      </c>
      <c r="B6927" t="s">
        <v>13408</v>
      </c>
      <c r="C6927" t="s">
        <v>18739</v>
      </c>
      <c r="D6927" t="s">
        <v>18783</v>
      </c>
      <c r="E6927" t="s">
        <v>13410</v>
      </c>
      <c r="F6927" t="s">
        <v>18740</v>
      </c>
      <c r="G6927" t="s">
        <v>18784</v>
      </c>
      <c r="H6927">
        <v>0</v>
      </c>
      <c r="I6927">
        <v>0</v>
      </c>
      <c r="J6927">
        <v>0</v>
      </c>
      <c r="K6927">
        <v>0</v>
      </c>
      <c r="L6927">
        <v>0</v>
      </c>
      <c r="M6927">
        <v>0</v>
      </c>
    </row>
    <row r="6928" spans="1:13" x14ac:dyDescent="0.2">
      <c r="A6928">
        <v>6760078</v>
      </c>
      <c r="B6928" t="s">
        <v>13408</v>
      </c>
      <c r="C6928" t="s">
        <v>18739</v>
      </c>
      <c r="D6928" t="s">
        <v>18785</v>
      </c>
      <c r="E6928" t="s">
        <v>13410</v>
      </c>
      <c r="F6928" t="s">
        <v>18740</v>
      </c>
      <c r="G6928" t="s">
        <v>18786</v>
      </c>
      <c r="H6928">
        <v>0</v>
      </c>
      <c r="I6928">
        <v>0</v>
      </c>
      <c r="J6928">
        <v>1</v>
      </c>
      <c r="K6928">
        <v>0</v>
      </c>
      <c r="L6928">
        <v>0</v>
      </c>
      <c r="M6928">
        <v>0</v>
      </c>
    </row>
    <row r="6929" spans="1:13" x14ac:dyDescent="0.2">
      <c r="A6929">
        <v>6760072</v>
      </c>
      <c r="B6929" t="s">
        <v>13408</v>
      </c>
      <c r="C6929" t="s">
        <v>18739</v>
      </c>
      <c r="D6929" t="s">
        <v>18787</v>
      </c>
      <c r="E6929" t="s">
        <v>13410</v>
      </c>
      <c r="F6929" t="s">
        <v>18740</v>
      </c>
      <c r="G6929" t="s">
        <v>18788</v>
      </c>
      <c r="H6929">
        <v>0</v>
      </c>
      <c r="I6929">
        <v>0</v>
      </c>
      <c r="J6929">
        <v>1</v>
      </c>
      <c r="K6929">
        <v>0</v>
      </c>
      <c r="L6929">
        <v>0</v>
      </c>
      <c r="M6929">
        <v>0</v>
      </c>
    </row>
    <row r="6930" spans="1:13" x14ac:dyDescent="0.2">
      <c r="A6930">
        <v>6760071</v>
      </c>
      <c r="B6930" t="s">
        <v>13408</v>
      </c>
      <c r="C6930" t="s">
        <v>18739</v>
      </c>
      <c r="D6930" t="s">
        <v>18789</v>
      </c>
      <c r="E6930" t="s">
        <v>13410</v>
      </c>
      <c r="F6930" t="s">
        <v>18740</v>
      </c>
      <c r="G6930" t="s">
        <v>18790</v>
      </c>
      <c r="H6930">
        <v>0</v>
      </c>
      <c r="I6930">
        <v>0</v>
      </c>
      <c r="J6930">
        <v>1</v>
      </c>
      <c r="K6930">
        <v>0</v>
      </c>
      <c r="L6930">
        <v>0</v>
      </c>
      <c r="M6930">
        <v>0</v>
      </c>
    </row>
    <row r="6931" spans="1:13" x14ac:dyDescent="0.2">
      <c r="A6931">
        <v>6760076</v>
      </c>
      <c r="B6931" t="s">
        <v>13408</v>
      </c>
      <c r="C6931" t="s">
        <v>18739</v>
      </c>
      <c r="D6931" t="s">
        <v>18791</v>
      </c>
      <c r="E6931" t="s">
        <v>13410</v>
      </c>
      <c r="F6931" t="s">
        <v>18740</v>
      </c>
      <c r="G6931" t="s">
        <v>18792</v>
      </c>
      <c r="H6931">
        <v>0</v>
      </c>
      <c r="I6931">
        <v>0</v>
      </c>
      <c r="J6931">
        <v>1</v>
      </c>
      <c r="K6931">
        <v>0</v>
      </c>
      <c r="L6931">
        <v>0</v>
      </c>
      <c r="M6931">
        <v>0</v>
      </c>
    </row>
    <row r="6932" spans="1:13" x14ac:dyDescent="0.2">
      <c r="A6932">
        <v>6760075</v>
      </c>
      <c r="B6932" t="s">
        <v>13408</v>
      </c>
      <c r="C6932" t="s">
        <v>18739</v>
      </c>
      <c r="D6932" t="s">
        <v>18793</v>
      </c>
      <c r="E6932" t="s">
        <v>13410</v>
      </c>
      <c r="F6932" t="s">
        <v>18740</v>
      </c>
      <c r="G6932" t="s">
        <v>18794</v>
      </c>
      <c r="H6932">
        <v>0</v>
      </c>
      <c r="I6932">
        <v>0</v>
      </c>
      <c r="J6932">
        <v>0</v>
      </c>
      <c r="K6932">
        <v>0</v>
      </c>
      <c r="L6932">
        <v>0</v>
      </c>
      <c r="M6932">
        <v>0</v>
      </c>
    </row>
    <row r="6933" spans="1:13" x14ac:dyDescent="0.2">
      <c r="A6933">
        <v>6760081</v>
      </c>
      <c r="B6933" t="s">
        <v>13408</v>
      </c>
      <c r="C6933" t="s">
        <v>18739</v>
      </c>
      <c r="D6933" t="s">
        <v>18795</v>
      </c>
      <c r="E6933" t="s">
        <v>13410</v>
      </c>
      <c r="F6933" t="s">
        <v>18740</v>
      </c>
      <c r="G6933" t="s">
        <v>18796</v>
      </c>
      <c r="H6933">
        <v>0</v>
      </c>
      <c r="I6933">
        <v>0</v>
      </c>
      <c r="J6933">
        <v>0</v>
      </c>
      <c r="K6933">
        <v>0</v>
      </c>
      <c r="L6933">
        <v>0</v>
      </c>
      <c r="M6933">
        <v>0</v>
      </c>
    </row>
    <row r="6934" spans="1:13" x14ac:dyDescent="0.2">
      <c r="A6934">
        <v>6760003</v>
      </c>
      <c r="B6934" t="s">
        <v>13408</v>
      </c>
      <c r="C6934" t="s">
        <v>18739</v>
      </c>
      <c r="D6934" t="s">
        <v>6768</v>
      </c>
      <c r="E6934" t="s">
        <v>13410</v>
      </c>
      <c r="F6934" t="s">
        <v>18740</v>
      </c>
      <c r="G6934" t="s">
        <v>6769</v>
      </c>
      <c r="H6934">
        <v>0</v>
      </c>
      <c r="I6934">
        <v>0</v>
      </c>
      <c r="J6934">
        <v>1</v>
      </c>
      <c r="K6934">
        <v>0</v>
      </c>
      <c r="L6934">
        <v>0</v>
      </c>
      <c r="M6934">
        <v>0</v>
      </c>
    </row>
    <row r="6935" spans="1:13" x14ac:dyDescent="0.2">
      <c r="A6935">
        <v>6760074</v>
      </c>
      <c r="B6935" t="s">
        <v>13408</v>
      </c>
      <c r="C6935" t="s">
        <v>18739</v>
      </c>
      <c r="D6935" t="s">
        <v>18797</v>
      </c>
      <c r="E6935" t="s">
        <v>13410</v>
      </c>
      <c r="F6935" t="s">
        <v>18740</v>
      </c>
      <c r="G6935" t="s">
        <v>18798</v>
      </c>
      <c r="H6935">
        <v>0</v>
      </c>
      <c r="I6935">
        <v>0</v>
      </c>
      <c r="J6935">
        <v>1</v>
      </c>
      <c r="K6935">
        <v>0</v>
      </c>
      <c r="L6935">
        <v>0</v>
      </c>
      <c r="M6935">
        <v>0</v>
      </c>
    </row>
    <row r="6936" spans="1:13" x14ac:dyDescent="0.2">
      <c r="A6936">
        <v>6760814</v>
      </c>
      <c r="B6936" t="s">
        <v>13408</v>
      </c>
      <c r="C6936" t="s">
        <v>18739</v>
      </c>
      <c r="D6936" t="s">
        <v>18799</v>
      </c>
      <c r="E6936" t="s">
        <v>13410</v>
      </c>
      <c r="F6936" t="s">
        <v>18740</v>
      </c>
      <c r="G6936" t="s">
        <v>18800</v>
      </c>
      <c r="H6936">
        <v>0</v>
      </c>
      <c r="I6936">
        <v>0</v>
      </c>
      <c r="J6936">
        <v>0</v>
      </c>
      <c r="K6936">
        <v>0</v>
      </c>
      <c r="L6936">
        <v>0</v>
      </c>
      <c r="M6936">
        <v>0</v>
      </c>
    </row>
    <row r="6937" spans="1:13" x14ac:dyDescent="0.2">
      <c r="A6937">
        <v>6760808</v>
      </c>
      <c r="B6937" t="s">
        <v>13408</v>
      </c>
      <c r="C6937" t="s">
        <v>18739</v>
      </c>
      <c r="D6937" t="s">
        <v>18801</v>
      </c>
      <c r="E6937" t="s">
        <v>13410</v>
      </c>
      <c r="F6937" t="s">
        <v>18740</v>
      </c>
      <c r="G6937" t="s">
        <v>18802</v>
      </c>
      <c r="H6937">
        <v>0</v>
      </c>
      <c r="I6937">
        <v>0</v>
      </c>
      <c r="J6937">
        <v>0</v>
      </c>
      <c r="K6937">
        <v>0</v>
      </c>
      <c r="L6937">
        <v>0</v>
      </c>
      <c r="M6937">
        <v>0</v>
      </c>
    </row>
    <row r="6938" spans="1:13" x14ac:dyDescent="0.2">
      <c r="A6938">
        <v>6760816</v>
      </c>
      <c r="B6938" t="s">
        <v>13408</v>
      </c>
      <c r="C6938" t="s">
        <v>18739</v>
      </c>
      <c r="D6938" t="s">
        <v>18803</v>
      </c>
      <c r="E6938" t="s">
        <v>13410</v>
      </c>
      <c r="F6938" t="s">
        <v>18740</v>
      </c>
      <c r="G6938" t="s">
        <v>18804</v>
      </c>
      <c r="H6938">
        <v>0</v>
      </c>
      <c r="I6938">
        <v>0</v>
      </c>
      <c r="J6938">
        <v>0</v>
      </c>
      <c r="K6938">
        <v>0</v>
      </c>
      <c r="L6938">
        <v>0</v>
      </c>
      <c r="M6938">
        <v>0</v>
      </c>
    </row>
    <row r="6939" spans="1:13" x14ac:dyDescent="0.2">
      <c r="A6939">
        <v>6710121</v>
      </c>
      <c r="B6939" t="s">
        <v>13408</v>
      </c>
      <c r="C6939" t="s">
        <v>18739</v>
      </c>
      <c r="D6939" t="s">
        <v>18805</v>
      </c>
      <c r="E6939" t="s">
        <v>13410</v>
      </c>
      <c r="F6939" t="s">
        <v>18740</v>
      </c>
      <c r="G6939" t="s">
        <v>18806</v>
      </c>
      <c r="H6939">
        <v>0</v>
      </c>
      <c r="I6939">
        <v>0</v>
      </c>
      <c r="J6939">
        <v>0</v>
      </c>
      <c r="K6939">
        <v>0</v>
      </c>
      <c r="L6939">
        <v>0</v>
      </c>
      <c r="M6939">
        <v>0</v>
      </c>
    </row>
    <row r="6940" spans="1:13" x14ac:dyDescent="0.2">
      <c r="A6940">
        <v>6710122</v>
      </c>
      <c r="B6940" t="s">
        <v>13408</v>
      </c>
      <c r="C6940" t="s">
        <v>18739</v>
      </c>
      <c r="D6940" t="s">
        <v>18807</v>
      </c>
      <c r="E6940" t="s">
        <v>13410</v>
      </c>
      <c r="F6940" t="s">
        <v>18740</v>
      </c>
      <c r="G6940" t="s">
        <v>18808</v>
      </c>
      <c r="H6940">
        <v>0</v>
      </c>
      <c r="I6940">
        <v>0</v>
      </c>
      <c r="J6940">
        <v>0</v>
      </c>
      <c r="K6940">
        <v>0</v>
      </c>
      <c r="L6940">
        <v>0</v>
      </c>
      <c r="M6940">
        <v>0</v>
      </c>
    </row>
    <row r="6941" spans="1:13" x14ac:dyDescent="0.2">
      <c r="A6941">
        <v>6710123</v>
      </c>
      <c r="B6941" t="s">
        <v>13408</v>
      </c>
      <c r="C6941" t="s">
        <v>18739</v>
      </c>
      <c r="D6941" t="s">
        <v>18809</v>
      </c>
      <c r="E6941" t="s">
        <v>13410</v>
      </c>
      <c r="F6941" t="s">
        <v>18740</v>
      </c>
      <c r="G6941" t="s">
        <v>18810</v>
      </c>
      <c r="H6941">
        <v>0</v>
      </c>
      <c r="I6941">
        <v>0</v>
      </c>
      <c r="J6941">
        <v>0</v>
      </c>
      <c r="K6941">
        <v>0</v>
      </c>
      <c r="L6941">
        <v>0</v>
      </c>
      <c r="M6941">
        <v>0</v>
      </c>
    </row>
    <row r="6942" spans="1:13" x14ac:dyDescent="0.2">
      <c r="A6942">
        <v>6760813</v>
      </c>
      <c r="B6942" t="s">
        <v>13408</v>
      </c>
      <c r="C6942" t="s">
        <v>18739</v>
      </c>
      <c r="D6942" t="s">
        <v>18811</v>
      </c>
      <c r="E6942" t="s">
        <v>13410</v>
      </c>
      <c r="F6942" t="s">
        <v>18740</v>
      </c>
      <c r="G6942" t="s">
        <v>18812</v>
      </c>
      <c r="H6942">
        <v>0</v>
      </c>
      <c r="I6942">
        <v>0</v>
      </c>
      <c r="J6942">
        <v>0</v>
      </c>
      <c r="K6942">
        <v>0</v>
      </c>
      <c r="L6942">
        <v>0</v>
      </c>
      <c r="M6942">
        <v>0</v>
      </c>
    </row>
    <row r="6943" spans="1:13" x14ac:dyDescent="0.2">
      <c r="A6943">
        <v>6760077</v>
      </c>
      <c r="B6943" t="s">
        <v>13408</v>
      </c>
      <c r="C6943" t="s">
        <v>18739</v>
      </c>
      <c r="D6943" t="s">
        <v>18813</v>
      </c>
      <c r="E6943" t="s">
        <v>13410</v>
      </c>
      <c r="F6943" t="s">
        <v>18740</v>
      </c>
      <c r="G6943" t="s">
        <v>18814</v>
      </c>
      <c r="H6943">
        <v>0</v>
      </c>
      <c r="I6943">
        <v>0</v>
      </c>
      <c r="J6943">
        <v>1</v>
      </c>
      <c r="K6943">
        <v>0</v>
      </c>
      <c r="L6943">
        <v>0</v>
      </c>
      <c r="M6943">
        <v>0</v>
      </c>
    </row>
    <row r="6944" spans="1:13" x14ac:dyDescent="0.2">
      <c r="A6944">
        <v>6760002</v>
      </c>
      <c r="B6944" t="s">
        <v>13408</v>
      </c>
      <c r="C6944" t="s">
        <v>18739</v>
      </c>
      <c r="D6944" t="s">
        <v>7555</v>
      </c>
      <c r="E6944" t="s">
        <v>13410</v>
      </c>
      <c r="F6944" t="s">
        <v>18740</v>
      </c>
      <c r="G6944" t="s">
        <v>7556</v>
      </c>
      <c r="H6944">
        <v>0</v>
      </c>
      <c r="I6944">
        <v>0</v>
      </c>
      <c r="J6944">
        <v>0</v>
      </c>
      <c r="K6944">
        <v>0</v>
      </c>
      <c r="L6944">
        <v>0</v>
      </c>
      <c r="M6944">
        <v>0</v>
      </c>
    </row>
    <row r="6945" spans="1:13" x14ac:dyDescent="0.2">
      <c r="A6945">
        <v>6760082</v>
      </c>
      <c r="B6945" t="s">
        <v>13408</v>
      </c>
      <c r="C6945" t="s">
        <v>18739</v>
      </c>
      <c r="D6945" t="s">
        <v>9633</v>
      </c>
      <c r="E6945" t="s">
        <v>13410</v>
      </c>
      <c r="F6945" t="s">
        <v>18740</v>
      </c>
      <c r="G6945" t="s">
        <v>9634</v>
      </c>
      <c r="H6945">
        <v>0</v>
      </c>
      <c r="I6945">
        <v>0</v>
      </c>
      <c r="J6945">
        <v>0</v>
      </c>
      <c r="K6945">
        <v>0</v>
      </c>
      <c r="L6945">
        <v>0</v>
      </c>
      <c r="M6945">
        <v>0</v>
      </c>
    </row>
    <row r="6946" spans="1:13" x14ac:dyDescent="0.2">
      <c r="A6946">
        <v>6760028</v>
      </c>
      <c r="B6946" t="s">
        <v>13408</v>
      </c>
      <c r="C6946" t="s">
        <v>18739</v>
      </c>
      <c r="D6946" t="s">
        <v>18815</v>
      </c>
      <c r="E6946" t="s">
        <v>13410</v>
      </c>
      <c r="F6946" t="s">
        <v>18740</v>
      </c>
      <c r="G6946" t="s">
        <v>18816</v>
      </c>
      <c r="H6946">
        <v>0</v>
      </c>
      <c r="I6946">
        <v>0</v>
      </c>
      <c r="J6946">
        <v>0</v>
      </c>
      <c r="K6946">
        <v>0</v>
      </c>
      <c r="L6946">
        <v>0</v>
      </c>
      <c r="M6946">
        <v>0</v>
      </c>
    </row>
    <row r="6947" spans="1:13" x14ac:dyDescent="0.2">
      <c r="A6947">
        <v>6760037</v>
      </c>
      <c r="B6947" t="s">
        <v>13408</v>
      </c>
      <c r="C6947" t="s">
        <v>18739</v>
      </c>
      <c r="D6947" t="s">
        <v>18817</v>
      </c>
      <c r="E6947" t="s">
        <v>13410</v>
      </c>
      <c r="F6947" t="s">
        <v>18740</v>
      </c>
      <c r="G6947" t="s">
        <v>18818</v>
      </c>
      <c r="H6947">
        <v>0</v>
      </c>
      <c r="I6947">
        <v>0</v>
      </c>
      <c r="J6947">
        <v>0</v>
      </c>
      <c r="K6947">
        <v>0</v>
      </c>
      <c r="L6947">
        <v>0</v>
      </c>
      <c r="M6947">
        <v>0</v>
      </c>
    </row>
    <row r="6948" spans="1:13" x14ac:dyDescent="0.2">
      <c r="A6948">
        <v>6760021</v>
      </c>
      <c r="B6948" t="s">
        <v>13408</v>
      </c>
      <c r="C6948" t="s">
        <v>18739</v>
      </c>
      <c r="D6948" t="s">
        <v>18819</v>
      </c>
      <c r="E6948" t="s">
        <v>13410</v>
      </c>
      <c r="F6948" t="s">
        <v>18740</v>
      </c>
      <c r="G6948" t="s">
        <v>18820</v>
      </c>
      <c r="H6948">
        <v>0</v>
      </c>
      <c r="I6948">
        <v>0</v>
      </c>
      <c r="J6948">
        <v>1</v>
      </c>
      <c r="K6948">
        <v>0</v>
      </c>
      <c r="L6948">
        <v>0</v>
      </c>
      <c r="M6948">
        <v>0</v>
      </c>
    </row>
    <row r="6949" spans="1:13" x14ac:dyDescent="0.2">
      <c r="A6949">
        <v>6760041</v>
      </c>
      <c r="B6949" t="s">
        <v>13408</v>
      </c>
      <c r="C6949" t="s">
        <v>18739</v>
      </c>
      <c r="D6949" t="s">
        <v>18821</v>
      </c>
      <c r="E6949" t="s">
        <v>13410</v>
      </c>
      <c r="F6949" t="s">
        <v>18740</v>
      </c>
      <c r="G6949" t="s">
        <v>18822</v>
      </c>
      <c r="H6949">
        <v>0</v>
      </c>
      <c r="I6949">
        <v>0</v>
      </c>
      <c r="J6949">
        <v>0</v>
      </c>
      <c r="K6949">
        <v>0</v>
      </c>
      <c r="L6949">
        <v>0</v>
      </c>
      <c r="M6949">
        <v>0</v>
      </c>
    </row>
    <row r="6950" spans="1:13" x14ac:dyDescent="0.2">
      <c r="A6950">
        <v>6760053</v>
      </c>
      <c r="B6950" t="s">
        <v>13408</v>
      </c>
      <c r="C6950" t="s">
        <v>18739</v>
      </c>
      <c r="D6950" t="s">
        <v>18823</v>
      </c>
      <c r="E6950" t="s">
        <v>13410</v>
      </c>
      <c r="F6950" t="s">
        <v>18740</v>
      </c>
      <c r="G6950" t="s">
        <v>18824</v>
      </c>
      <c r="H6950">
        <v>0</v>
      </c>
      <c r="I6950">
        <v>0</v>
      </c>
      <c r="J6950">
        <v>0</v>
      </c>
      <c r="K6950">
        <v>0</v>
      </c>
      <c r="L6950">
        <v>0</v>
      </c>
      <c r="M6950">
        <v>0</v>
      </c>
    </row>
    <row r="6951" spans="1:13" x14ac:dyDescent="0.2">
      <c r="A6951">
        <v>6760045</v>
      </c>
      <c r="B6951" t="s">
        <v>13408</v>
      </c>
      <c r="C6951" t="s">
        <v>18739</v>
      </c>
      <c r="D6951" t="s">
        <v>18825</v>
      </c>
      <c r="E6951" t="s">
        <v>13410</v>
      </c>
      <c r="F6951" t="s">
        <v>18740</v>
      </c>
      <c r="G6951" t="s">
        <v>18826</v>
      </c>
      <c r="H6951">
        <v>0</v>
      </c>
      <c r="I6951">
        <v>0</v>
      </c>
      <c r="J6951">
        <v>0</v>
      </c>
      <c r="K6951">
        <v>0</v>
      </c>
      <c r="L6951">
        <v>0</v>
      </c>
      <c r="M6951">
        <v>0</v>
      </c>
    </row>
    <row r="6952" spans="1:13" x14ac:dyDescent="0.2">
      <c r="A6952">
        <v>6760026</v>
      </c>
      <c r="B6952" t="s">
        <v>13408</v>
      </c>
      <c r="C6952" t="s">
        <v>18739</v>
      </c>
      <c r="D6952" t="s">
        <v>18827</v>
      </c>
      <c r="E6952" t="s">
        <v>13410</v>
      </c>
      <c r="F6952" t="s">
        <v>18740</v>
      </c>
      <c r="G6952" t="s">
        <v>18828</v>
      </c>
      <c r="H6952">
        <v>0</v>
      </c>
      <c r="I6952">
        <v>0</v>
      </c>
      <c r="J6952">
        <v>0</v>
      </c>
      <c r="K6952">
        <v>0</v>
      </c>
      <c r="L6952">
        <v>0</v>
      </c>
      <c r="M6952">
        <v>0</v>
      </c>
    </row>
    <row r="6953" spans="1:13" x14ac:dyDescent="0.2">
      <c r="A6953">
        <v>6760066</v>
      </c>
      <c r="B6953" t="s">
        <v>13408</v>
      </c>
      <c r="C6953" t="s">
        <v>18739</v>
      </c>
      <c r="D6953" t="s">
        <v>18829</v>
      </c>
      <c r="E6953" t="s">
        <v>13410</v>
      </c>
      <c r="F6953" t="s">
        <v>18740</v>
      </c>
      <c r="G6953" t="s">
        <v>18830</v>
      </c>
      <c r="H6953">
        <v>0</v>
      </c>
      <c r="I6953">
        <v>0</v>
      </c>
      <c r="J6953">
        <v>0</v>
      </c>
      <c r="K6953">
        <v>0</v>
      </c>
      <c r="L6953">
        <v>0</v>
      </c>
      <c r="M6953">
        <v>0</v>
      </c>
    </row>
    <row r="6954" spans="1:13" x14ac:dyDescent="0.2">
      <c r="A6954">
        <v>6760068</v>
      </c>
      <c r="B6954" t="s">
        <v>13408</v>
      </c>
      <c r="C6954" t="s">
        <v>18739</v>
      </c>
      <c r="D6954" t="s">
        <v>18831</v>
      </c>
      <c r="E6954" t="s">
        <v>13410</v>
      </c>
      <c r="F6954" t="s">
        <v>18740</v>
      </c>
      <c r="G6954" t="s">
        <v>18832</v>
      </c>
      <c r="H6954">
        <v>0</v>
      </c>
      <c r="I6954">
        <v>0</v>
      </c>
      <c r="J6954">
        <v>0</v>
      </c>
      <c r="K6954">
        <v>0</v>
      </c>
      <c r="L6954">
        <v>0</v>
      </c>
      <c r="M6954">
        <v>0</v>
      </c>
    </row>
    <row r="6955" spans="1:13" x14ac:dyDescent="0.2">
      <c r="A6955">
        <v>6760054</v>
      </c>
      <c r="B6955" t="s">
        <v>13408</v>
      </c>
      <c r="C6955" t="s">
        <v>18739</v>
      </c>
      <c r="D6955" t="s">
        <v>18833</v>
      </c>
      <c r="E6955" t="s">
        <v>13410</v>
      </c>
      <c r="F6955" t="s">
        <v>18740</v>
      </c>
      <c r="G6955" t="s">
        <v>18834</v>
      </c>
      <c r="H6955">
        <v>0</v>
      </c>
      <c r="I6955">
        <v>0</v>
      </c>
      <c r="J6955">
        <v>0</v>
      </c>
      <c r="K6955">
        <v>0</v>
      </c>
      <c r="L6955">
        <v>0</v>
      </c>
      <c r="M6955">
        <v>0</v>
      </c>
    </row>
    <row r="6956" spans="1:13" x14ac:dyDescent="0.2">
      <c r="A6956">
        <v>6760024</v>
      </c>
      <c r="B6956" t="s">
        <v>13408</v>
      </c>
      <c r="C6956" t="s">
        <v>18739</v>
      </c>
      <c r="D6956" t="s">
        <v>18835</v>
      </c>
      <c r="E6956" t="s">
        <v>13410</v>
      </c>
      <c r="F6956" t="s">
        <v>18740</v>
      </c>
      <c r="G6956" t="s">
        <v>18836</v>
      </c>
      <c r="H6956">
        <v>0</v>
      </c>
      <c r="I6956">
        <v>0</v>
      </c>
      <c r="J6956">
        <v>0</v>
      </c>
      <c r="K6956">
        <v>0</v>
      </c>
      <c r="L6956">
        <v>0</v>
      </c>
      <c r="M6956">
        <v>0</v>
      </c>
    </row>
    <row r="6957" spans="1:13" x14ac:dyDescent="0.2">
      <c r="A6957">
        <v>6760062</v>
      </c>
      <c r="B6957" t="s">
        <v>13408</v>
      </c>
      <c r="C6957" t="s">
        <v>18739</v>
      </c>
      <c r="D6957" t="s">
        <v>18837</v>
      </c>
      <c r="E6957" t="s">
        <v>13410</v>
      </c>
      <c r="F6957" t="s">
        <v>18740</v>
      </c>
      <c r="G6957" t="s">
        <v>18838</v>
      </c>
      <c r="H6957">
        <v>0</v>
      </c>
      <c r="I6957">
        <v>0</v>
      </c>
      <c r="J6957">
        <v>0</v>
      </c>
      <c r="K6957">
        <v>0</v>
      </c>
      <c r="L6957">
        <v>0</v>
      </c>
      <c r="M6957">
        <v>0</v>
      </c>
    </row>
    <row r="6958" spans="1:13" x14ac:dyDescent="0.2">
      <c r="A6958">
        <v>6760064</v>
      </c>
      <c r="B6958" t="s">
        <v>13408</v>
      </c>
      <c r="C6958" t="s">
        <v>18739</v>
      </c>
      <c r="D6958" t="s">
        <v>18839</v>
      </c>
      <c r="E6958" t="s">
        <v>13410</v>
      </c>
      <c r="F6958" t="s">
        <v>18740</v>
      </c>
      <c r="G6958" t="s">
        <v>18840</v>
      </c>
      <c r="H6958">
        <v>0</v>
      </c>
      <c r="I6958">
        <v>0</v>
      </c>
      <c r="J6958">
        <v>0</v>
      </c>
      <c r="K6958">
        <v>0</v>
      </c>
      <c r="L6958">
        <v>0</v>
      </c>
      <c r="M6958">
        <v>0</v>
      </c>
    </row>
    <row r="6959" spans="1:13" x14ac:dyDescent="0.2">
      <c r="A6959">
        <v>6760065</v>
      </c>
      <c r="B6959" t="s">
        <v>13408</v>
      </c>
      <c r="C6959" t="s">
        <v>18739</v>
      </c>
      <c r="D6959" t="s">
        <v>18841</v>
      </c>
      <c r="E6959" t="s">
        <v>13410</v>
      </c>
      <c r="F6959" t="s">
        <v>18740</v>
      </c>
      <c r="G6959" t="s">
        <v>18842</v>
      </c>
      <c r="H6959">
        <v>0</v>
      </c>
      <c r="I6959">
        <v>0</v>
      </c>
      <c r="J6959">
        <v>0</v>
      </c>
      <c r="K6959">
        <v>0</v>
      </c>
      <c r="L6959">
        <v>0</v>
      </c>
      <c r="M6959">
        <v>0</v>
      </c>
    </row>
    <row r="6960" spans="1:13" x14ac:dyDescent="0.2">
      <c r="A6960">
        <v>6760038</v>
      </c>
      <c r="B6960" t="s">
        <v>13408</v>
      </c>
      <c r="C6960" t="s">
        <v>18739</v>
      </c>
      <c r="D6960" t="s">
        <v>18843</v>
      </c>
      <c r="E6960" t="s">
        <v>13410</v>
      </c>
      <c r="F6960" t="s">
        <v>18740</v>
      </c>
      <c r="G6960" t="s">
        <v>18844</v>
      </c>
      <c r="H6960">
        <v>0</v>
      </c>
      <c r="I6960">
        <v>0</v>
      </c>
      <c r="J6960">
        <v>0</v>
      </c>
      <c r="K6960">
        <v>0</v>
      </c>
      <c r="L6960">
        <v>0</v>
      </c>
      <c r="M6960">
        <v>0</v>
      </c>
    </row>
    <row r="6961" spans="1:13" x14ac:dyDescent="0.2">
      <c r="A6961">
        <v>6760033</v>
      </c>
      <c r="B6961" t="s">
        <v>13408</v>
      </c>
      <c r="C6961" t="s">
        <v>18739</v>
      </c>
      <c r="D6961" t="s">
        <v>18845</v>
      </c>
      <c r="E6961" t="s">
        <v>13410</v>
      </c>
      <c r="F6961" t="s">
        <v>18740</v>
      </c>
      <c r="G6961" t="s">
        <v>18846</v>
      </c>
      <c r="H6961">
        <v>0</v>
      </c>
      <c r="I6961">
        <v>0</v>
      </c>
      <c r="J6961">
        <v>0</v>
      </c>
      <c r="K6961">
        <v>0</v>
      </c>
      <c r="L6961">
        <v>0</v>
      </c>
      <c r="M6961">
        <v>0</v>
      </c>
    </row>
    <row r="6962" spans="1:13" x14ac:dyDescent="0.2">
      <c r="A6962">
        <v>6760035</v>
      </c>
      <c r="B6962" t="s">
        <v>13408</v>
      </c>
      <c r="C6962" t="s">
        <v>18739</v>
      </c>
      <c r="D6962" t="s">
        <v>18847</v>
      </c>
      <c r="E6962" t="s">
        <v>13410</v>
      </c>
      <c r="F6962" t="s">
        <v>18740</v>
      </c>
      <c r="G6962" t="s">
        <v>18848</v>
      </c>
      <c r="H6962">
        <v>0</v>
      </c>
      <c r="I6962">
        <v>0</v>
      </c>
      <c r="J6962">
        <v>0</v>
      </c>
      <c r="K6962">
        <v>0</v>
      </c>
      <c r="L6962">
        <v>0</v>
      </c>
      <c r="M6962">
        <v>0</v>
      </c>
    </row>
    <row r="6963" spans="1:13" x14ac:dyDescent="0.2">
      <c r="A6963">
        <v>6760063</v>
      </c>
      <c r="B6963" t="s">
        <v>13408</v>
      </c>
      <c r="C6963" t="s">
        <v>18739</v>
      </c>
      <c r="D6963" t="s">
        <v>18849</v>
      </c>
      <c r="E6963" t="s">
        <v>13410</v>
      </c>
      <c r="F6963" t="s">
        <v>18740</v>
      </c>
      <c r="G6963" t="s">
        <v>18850</v>
      </c>
      <c r="H6963">
        <v>0</v>
      </c>
      <c r="I6963">
        <v>0</v>
      </c>
      <c r="J6963">
        <v>0</v>
      </c>
      <c r="K6963">
        <v>0</v>
      </c>
      <c r="L6963">
        <v>0</v>
      </c>
      <c r="M6963">
        <v>0</v>
      </c>
    </row>
    <row r="6964" spans="1:13" x14ac:dyDescent="0.2">
      <c r="A6964">
        <v>6760034</v>
      </c>
      <c r="B6964" t="s">
        <v>13408</v>
      </c>
      <c r="C6964" t="s">
        <v>18739</v>
      </c>
      <c r="D6964" t="s">
        <v>18851</v>
      </c>
      <c r="E6964" t="s">
        <v>13410</v>
      </c>
      <c r="F6964" t="s">
        <v>18740</v>
      </c>
      <c r="G6964" t="s">
        <v>18852</v>
      </c>
      <c r="H6964">
        <v>0</v>
      </c>
      <c r="I6964">
        <v>0</v>
      </c>
      <c r="J6964">
        <v>0</v>
      </c>
      <c r="K6964">
        <v>0</v>
      </c>
      <c r="L6964">
        <v>0</v>
      </c>
      <c r="M6964">
        <v>0</v>
      </c>
    </row>
    <row r="6965" spans="1:13" x14ac:dyDescent="0.2">
      <c r="A6965">
        <v>6760036</v>
      </c>
      <c r="B6965" t="s">
        <v>13408</v>
      </c>
      <c r="C6965" t="s">
        <v>18739</v>
      </c>
      <c r="D6965" t="s">
        <v>18853</v>
      </c>
      <c r="E6965" t="s">
        <v>13410</v>
      </c>
      <c r="F6965" t="s">
        <v>18740</v>
      </c>
      <c r="G6965" t="s">
        <v>18854</v>
      </c>
      <c r="H6965">
        <v>0</v>
      </c>
      <c r="I6965">
        <v>0</v>
      </c>
      <c r="J6965">
        <v>0</v>
      </c>
      <c r="K6965">
        <v>0</v>
      </c>
      <c r="L6965">
        <v>0</v>
      </c>
      <c r="M6965">
        <v>0</v>
      </c>
    </row>
    <row r="6966" spans="1:13" x14ac:dyDescent="0.2">
      <c r="A6966">
        <v>6760049</v>
      </c>
      <c r="B6966" t="s">
        <v>13408</v>
      </c>
      <c r="C6966" t="s">
        <v>18739</v>
      </c>
      <c r="D6966" t="s">
        <v>18855</v>
      </c>
      <c r="E6966" t="s">
        <v>13410</v>
      </c>
      <c r="F6966" t="s">
        <v>18740</v>
      </c>
      <c r="G6966" t="s">
        <v>18856</v>
      </c>
      <c r="H6966">
        <v>0</v>
      </c>
      <c r="I6966">
        <v>0</v>
      </c>
      <c r="J6966">
        <v>0</v>
      </c>
      <c r="K6966">
        <v>0</v>
      </c>
      <c r="L6966">
        <v>0</v>
      </c>
      <c r="M6966">
        <v>0</v>
      </c>
    </row>
    <row r="6967" spans="1:13" x14ac:dyDescent="0.2">
      <c r="A6967">
        <v>6760056</v>
      </c>
      <c r="B6967" t="s">
        <v>13408</v>
      </c>
      <c r="C6967" t="s">
        <v>18739</v>
      </c>
      <c r="D6967" t="s">
        <v>18857</v>
      </c>
      <c r="E6967" t="s">
        <v>13410</v>
      </c>
      <c r="F6967" t="s">
        <v>18740</v>
      </c>
      <c r="G6967" t="s">
        <v>18858</v>
      </c>
      <c r="H6967">
        <v>0</v>
      </c>
      <c r="I6967">
        <v>0</v>
      </c>
      <c r="J6967">
        <v>0</v>
      </c>
      <c r="K6967">
        <v>0</v>
      </c>
      <c r="L6967">
        <v>0</v>
      </c>
      <c r="M6967">
        <v>0</v>
      </c>
    </row>
    <row r="6968" spans="1:13" x14ac:dyDescent="0.2">
      <c r="A6968">
        <v>6760055</v>
      </c>
      <c r="B6968" t="s">
        <v>13408</v>
      </c>
      <c r="C6968" t="s">
        <v>18739</v>
      </c>
      <c r="D6968" t="s">
        <v>18859</v>
      </c>
      <c r="E6968" t="s">
        <v>13410</v>
      </c>
      <c r="F6968" t="s">
        <v>18740</v>
      </c>
      <c r="G6968" t="s">
        <v>18860</v>
      </c>
      <c r="H6968">
        <v>0</v>
      </c>
      <c r="I6968">
        <v>0</v>
      </c>
      <c r="J6968">
        <v>0</v>
      </c>
      <c r="K6968">
        <v>0</v>
      </c>
      <c r="L6968">
        <v>0</v>
      </c>
      <c r="M6968">
        <v>0</v>
      </c>
    </row>
    <row r="6969" spans="1:13" x14ac:dyDescent="0.2">
      <c r="A6969">
        <v>6760046</v>
      </c>
      <c r="B6969" t="s">
        <v>13408</v>
      </c>
      <c r="C6969" t="s">
        <v>18739</v>
      </c>
      <c r="D6969" t="s">
        <v>18861</v>
      </c>
      <c r="E6969" t="s">
        <v>13410</v>
      </c>
      <c r="F6969" t="s">
        <v>18740</v>
      </c>
      <c r="G6969" t="s">
        <v>18862</v>
      </c>
      <c r="H6969">
        <v>0</v>
      </c>
      <c r="I6969">
        <v>0</v>
      </c>
      <c r="J6969">
        <v>0</v>
      </c>
      <c r="K6969">
        <v>0</v>
      </c>
      <c r="L6969">
        <v>0</v>
      </c>
      <c r="M6969">
        <v>0</v>
      </c>
    </row>
    <row r="6970" spans="1:13" x14ac:dyDescent="0.2">
      <c r="A6970">
        <v>6760061</v>
      </c>
      <c r="B6970" t="s">
        <v>13408</v>
      </c>
      <c r="C6970" t="s">
        <v>18739</v>
      </c>
      <c r="D6970" t="s">
        <v>18863</v>
      </c>
      <c r="E6970" t="s">
        <v>13410</v>
      </c>
      <c r="F6970" t="s">
        <v>18740</v>
      </c>
      <c r="G6970" t="s">
        <v>18864</v>
      </c>
      <c r="H6970">
        <v>0</v>
      </c>
      <c r="I6970">
        <v>0</v>
      </c>
      <c r="J6970">
        <v>0</v>
      </c>
      <c r="K6970">
        <v>0</v>
      </c>
      <c r="L6970">
        <v>0</v>
      </c>
      <c r="M6970">
        <v>0</v>
      </c>
    </row>
    <row r="6971" spans="1:13" x14ac:dyDescent="0.2">
      <c r="A6971">
        <v>6760022</v>
      </c>
      <c r="B6971" t="s">
        <v>13408</v>
      </c>
      <c r="C6971" t="s">
        <v>18739</v>
      </c>
      <c r="D6971" t="s">
        <v>18865</v>
      </c>
      <c r="E6971" t="s">
        <v>13410</v>
      </c>
      <c r="F6971" t="s">
        <v>18740</v>
      </c>
      <c r="G6971" t="s">
        <v>18866</v>
      </c>
      <c r="H6971">
        <v>0</v>
      </c>
      <c r="I6971">
        <v>0</v>
      </c>
      <c r="J6971">
        <v>1</v>
      </c>
      <c r="K6971">
        <v>0</v>
      </c>
      <c r="L6971">
        <v>0</v>
      </c>
      <c r="M6971">
        <v>0</v>
      </c>
    </row>
    <row r="6972" spans="1:13" x14ac:dyDescent="0.2">
      <c r="A6972">
        <v>6760067</v>
      </c>
      <c r="B6972" t="s">
        <v>13408</v>
      </c>
      <c r="C6972" t="s">
        <v>18739</v>
      </c>
      <c r="D6972" t="s">
        <v>18867</v>
      </c>
      <c r="E6972" t="s">
        <v>13410</v>
      </c>
      <c r="F6972" t="s">
        <v>18740</v>
      </c>
      <c r="G6972" t="s">
        <v>18868</v>
      </c>
      <c r="H6972">
        <v>0</v>
      </c>
      <c r="I6972">
        <v>0</v>
      </c>
      <c r="J6972">
        <v>0</v>
      </c>
      <c r="K6972">
        <v>0</v>
      </c>
      <c r="L6972">
        <v>0</v>
      </c>
      <c r="M6972">
        <v>0</v>
      </c>
    </row>
    <row r="6973" spans="1:13" x14ac:dyDescent="0.2">
      <c r="A6973">
        <v>6760032</v>
      </c>
      <c r="B6973" t="s">
        <v>13408</v>
      </c>
      <c r="C6973" t="s">
        <v>18739</v>
      </c>
      <c r="D6973" t="s">
        <v>18869</v>
      </c>
      <c r="E6973" t="s">
        <v>13410</v>
      </c>
      <c r="F6973" t="s">
        <v>18740</v>
      </c>
      <c r="G6973" t="s">
        <v>18870</v>
      </c>
      <c r="H6973">
        <v>0</v>
      </c>
      <c r="I6973">
        <v>0</v>
      </c>
      <c r="J6973">
        <v>0</v>
      </c>
      <c r="K6973">
        <v>0</v>
      </c>
      <c r="L6973">
        <v>0</v>
      </c>
      <c r="M6973">
        <v>0</v>
      </c>
    </row>
    <row r="6974" spans="1:13" x14ac:dyDescent="0.2">
      <c r="A6974">
        <v>6760043</v>
      </c>
      <c r="B6974" t="s">
        <v>13408</v>
      </c>
      <c r="C6974" t="s">
        <v>18739</v>
      </c>
      <c r="D6974" t="s">
        <v>18871</v>
      </c>
      <c r="E6974" t="s">
        <v>13410</v>
      </c>
      <c r="F6974" t="s">
        <v>18740</v>
      </c>
      <c r="G6974" t="s">
        <v>18872</v>
      </c>
      <c r="H6974">
        <v>0</v>
      </c>
      <c r="I6974">
        <v>0</v>
      </c>
      <c r="J6974">
        <v>0</v>
      </c>
      <c r="K6974">
        <v>0</v>
      </c>
      <c r="L6974">
        <v>0</v>
      </c>
      <c r="M6974">
        <v>0</v>
      </c>
    </row>
    <row r="6975" spans="1:13" x14ac:dyDescent="0.2">
      <c r="A6975">
        <v>6760023</v>
      </c>
      <c r="B6975" t="s">
        <v>13408</v>
      </c>
      <c r="C6975" t="s">
        <v>18739</v>
      </c>
      <c r="D6975" t="s">
        <v>18873</v>
      </c>
      <c r="E6975" t="s">
        <v>13410</v>
      </c>
      <c r="F6975" t="s">
        <v>18740</v>
      </c>
      <c r="G6975" t="s">
        <v>18874</v>
      </c>
      <c r="H6975">
        <v>0</v>
      </c>
      <c r="I6975">
        <v>0</v>
      </c>
      <c r="J6975">
        <v>0</v>
      </c>
      <c r="K6975">
        <v>0</v>
      </c>
      <c r="L6975">
        <v>0</v>
      </c>
      <c r="M6975">
        <v>0</v>
      </c>
    </row>
    <row r="6976" spans="1:13" x14ac:dyDescent="0.2">
      <c r="A6976">
        <v>6760044</v>
      </c>
      <c r="B6976" t="s">
        <v>13408</v>
      </c>
      <c r="C6976" t="s">
        <v>18739</v>
      </c>
      <c r="D6976" t="s">
        <v>18875</v>
      </c>
      <c r="E6976" t="s">
        <v>13410</v>
      </c>
      <c r="F6976" t="s">
        <v>18740</v>
      </c>
      <c r="G6976" t="s">
        <v>18876</v>
      </c>
      <c r="H6976">
        <v>0</v>
      </c>
      <c r="I6976">
        <v>0</v>
      </c>
      <c r="J6976">
        <v>0</v>
      </c>
      <c r="K6976">
        <v>0</v>
      </c>
      <c r="L6976">
        <v>0</v>
      </c>
      <c r="M6976">
        <v>0</v>
      </c>
    </row>
    <row r="6977" spans="1:13" x14ac:dyDescent="0.2">
      <c r="A6977">
        <v>6760052</v>
      </c>
      <c r="B6977" t="s">
        <v>13408</v>
      </c>
      <c r="C6977" t="s">
        <v>18739</v>
      </c>
      <c r="D6977" t="s">
        <v>18877</v>
      </c>
      <c r="E6977" t="s">
        <v>13410</v>
      </c>
      <c r="F6977" t="s">
        <v>18740</v>
      </c>
      <c r="G6977" t="s">
        <v>18878</v>
      </c>
      <c r="H6977">
        <v>0</v>
      </c>
      <c r="I6977">
        <v>0</v>
      </c>
      <c r="J6977">
        <v>0</v>
      </c>
      <c r="K6977">
        <v>0</v>
      </c>
      <c r="L6977">
        <v>0</v>
      </c>
      <c r="M6977">
        <v>0</v>
      </c>
    </row>
    <row r="6978" spans="1:13" x14ac:dyDescent="0.2">
      <c r="A6978">
        <v>6760042</v>
      </c>
      <c r="B6978" t="s">
        <v>13408</v>
      </c>
      <c r="C6978" t="s">
        <v>18739</v>
      </c>
      <c r="D6978" t="s">
        <v>18879</v>
      </c>
      <c r="E6978" t="s">
        <v>13410</v>
      </c>
      <c r="F6978" t="s">
        <v>18740</v>
      </c>
      <c r="G6978" t="s">
        <v>18880</v>
      </c>
      <c r="H6978">
        <v>0</v>
      </c>
      <c r="I6978">
        <v>0</v>
      </c>
      <c r="J6978">
        <v>0</v>
      </c>
      <c r="K6978">
        <v>0</v>
      </c>
      <c r="L6978">
        <v>0</v>
      </c>
      <c r="M6978">
        <v>0</v>
      </c>
    </row>
    <row r="6979" spans="1:13" x14ac:dyDescent="0.2">
      <c r="A6979">
        <v>6760047</v>
      </c>
      <c r="B6979" t="s">
        <v>13408</v>
      </c>
      <c r="C6979" t="s">
        <v>18739</v>
      </c>
      <c r="D6979" t="s">
        <v>18881</v>
      </c>
      <c r="E6979" t="s">
        <v>13410</v>
      </c>
      <c r="F6979" t="s">
        <v>18740</v>
      </c>
      <c r="G6979" t="s">
        <v>18882</v>
      </c>
      <c r="H6979">
        <v>0</v>
      </c>
      <c r="I6979">
        <v>0</v>
      </c>
      <c r="J6979">
        <v>0</v>
      </c>
      <c r="K6979">
        <v>0</v>
      </c>
      <c r="L6979">
        <v>0</v>
      </c>
      <c r="M6979">
        <v>0</v>
      </c>
    </row>
    <row r="6980" spans="1:13" x14ac:dyDescent="0.2">
      <c r="A6980">
        <v>6760027</v>
      </c>
      <c r="B6980" t="s">
        <v>13408</v>
      </c>
      <c r="C6980" t="s">
        <v>18739</v>
      </c>
      <c r="D6980" t="s">
        <v>18883</v>
      </c>
      <c r="E6980" t="s">
        <v>13410</v>
      </c>
      <c r="F6980" t="s">
        <v>18740</v>
      </c>
      <c r="G6980" t="s">
        <v>18884</v>
      </c>
      <c r="H6980">
        <v>0</v>
      </c>
      <c r="I6980">
        <v>0</v>
      </c>
      <c r="J6980">
        <v>0</v>
      </c>
      <c r="K6980">
        <v>0</v>
      </c>
      <c r="L6980">
        <v>0</v>
      </c>
      <c r="M6980">
        <v>0</v>
      </c>
    </row>
    <row r="6981" spans="1:13" x14ac:dyDescent="0.2">
      <c r="A6981">
        <v>6760031</v>
      </c>
      <c r="B6981" t="s">
        <v>13408</v>
      </c>
      <c r="C6981" t="s">
        <v>18739</v>
      </c>
      <c r="D6981" t="s">
        <v>18885</v>
      </c>
      <c r="E6981" t="s">
        <v>13410</v>
      </c>
      <c r="F6981" t="s">
        <v>18740</v>
      </c>
      <c r="G6981" t="s">
        <v>18886</v>
      </c>
      <c r="H6981">
        <v>0</v>
      </c>
      <c r="I6981">
        <v>0</v>
      </c>
      <c r="J6981">
        <v>0</v>
      </c>
      <c r="K6981">
        <v>0</v>
      </c>
      <c r="L6981">
        <v>0</v>
      </c>
      <c r="M6981">
        <v>0</v>
      </c>
    </row>
    <row r="6982" spans="1:13" x14ac:dyDescent="0.2">
      <c r="A6982">
        <v>6760051</v>
      </c>
      <c r="B6982" t="s">
        <v>13408</v>
      </c>
      <c r="C6982" t="s">
        <v>18739</v>
      </c>
      <c r="D6982" t="s">
        <v>18887</v>
      </c>
      <c r="E6982" t="s">
        <v>13410</v>
      </c>
      <c r="F6982" t="s">
        <v>18740</v>
      </c>
      <c r="G6982" t="s">
        <v>18888</v>
      </c>
      <c r="H6982">
        <v>0</v>
      </c>
      <c r="I6982">
        <v>0</v>
      </c>
      <c r="J6982">
        <v>0</v>
      </c>
      <c r="K6982">
        <v>0</v>
      </c>
      <c r="L6982">
        <v>0</v>
      </c>
      <c r="M6982">
        <v>0</v>
      </c>
    </row>
    <row r="6983" spans="1:13" x14ac:dyDescent="0.2">
      <c r="A6983">
        <v>6760048</v>
      </c>
      <c r="B6983" t="s">
        <v>13408</v>
      </c>
      <c r="C6983" t="s">
        <v>18739</v>
      </c>
      <c r="D6983" t="s">
        <v>18889</v>
      </c>
      <c r="E6983" t="s">
        <v>13410</v>
      </c>
      <c r="F6983" t="s">
        <v>18740</v>
      </c>
      <c r="G6983" t="s">
        <v>18890</v>
      </c>
      <c r="H6983">
        <v>0</v>
      </c>
      <c r="I6983">
        <v>0</v>
      </c>
      <c r="J6983">
        <v>0</v>
      </c>
      <c r="K6983">
        <v>0</v>
      </c>
      <c r="L6983">
        <v>0</v>
      </c>
      <c r="M6983">
        <v>0</v>
      </c>
    </row>
    <row r="6984" spans="1:13" x14ac:dyDescent="0.2">
      <c r="A6984">
        <v>6760073</v>
      </c>
      <c r="B6984" t="s">
        <v>13408</v>
      </c>
      <c r="C6984" t="s">
        <v>18739</v>
      </c>
      <c r="D6984" t="s">
        <v>18891</v>
      </c>
      <c r="E6984" t="s">
        <v>13410</v>
      </c>
      <c r="F6984" t="s">
        <v>18740</v>
      </c>
      <c r="G6984" t="s">
        <v>18892</v>
      </c>
      <c r="H6984">
        <v>0</v>
      </c>
      <c r="I6984">
        <v>0</v>
      </c>
      <c r="J6984">
        <v>0</v>
      </c>
      <c r="K6984">
        <v>0</v>
      </c>
      <c r="L6984">
        <v>0</v>
      </c>
      <c r="M6984">
        <v>0</v>
      </c>
    </row>
    <row r="6985" spans="1:13" x14ac:dyDescent="0.2">
      <c r="A6985">
        <v>6760811</v>
      </c>
      <c r="B6985" t="s">
        <v>13408</v>
      </c>
      <c r="C6985" t="s">
        <v>18739</v>
      </c>
      <c r="D6985" t="s">
        <v>18893</v>
      </c>
      <c r="E6985" t="s">
        <v>13410</v>
      </c>
      <c r="F6985" t="s">
        <v>18740</v>
      </c>
      <c r="G6985" t="s">
        <v>18894</v>
      </c>
      <c r="H6985">
        <v>0</v>
      </c>
      <c r="I6985">
        <v>0</v>
      </c>
      <c r="J6985">
        <v>1</v>
      </c>
      <c r="K6985">
        <v>0</v>
      </c>
      <c r="L6985">
        <v>0</v>
      </c>
      <c r="M6985">
        <v>0</v>
      </c>
    </row>
    <row r="6986" spans="1:13" x14ac:dyDescent="0.2">
      <c r="A6986">
        <v>6760001</v>
      </c>
      <c r="B6986" t="s">
        <v>13408</v>
      </c>
      <c r="C6986" t="s">
        <v>18739</v>
      </c>
      <c r="D6986" t="s">
        <v>18895</v>
      </c>
      <c r="E6986" t="s">
        <v>13410</v>
      </c>
      <c r="F6986" t="s">
        <v>18740</v>
      </c>
      <c r="G6986" t="s">
        <v>6638</v>
      </c>
      <c r="H6986">
        <v>0</v>
      </c>
      <c r="I6986">
        <v>0</v>
      </c>
      <c r="J6986">
        <v>1</v>
      </c>
      <c r="K6986">
        <v>0</v>
      </c>
      <c r="L6986">
        <v>0</v>
      </c>
      <c r="M6986">
        <v>0</v>
      </c>
    </row>
    <row r="6987" spans="1:13" x14ac:dyDescent="0.2">
      <c r="A6987">
        <v>6760812</v>
      </c>
      <c r="B6987" t="s">
        <v>13408</v>
      </c>
      <c r="C6987" t="s">
        <v>18739</v>
      </c>
      <c r="D6987" t="s">
        <v>18398</v>
      </c>
      <c r="E6987" t="s">
        <v>13410</v>
      </c>
      <c r="F6987" t="s">
        <v>18740</v>
      </c>
      <c r="G6987" t="s">
        <v>18399</v>
      </c>
      <c r="H6987">
        <v>0</v>
      </c>
      <c r="I6987">
        <v>0</v>
      </c>
      <c r="J6987">
        <v>1</v>
      </c>
      <c r="K6987">
        <v>0</v>
      </c>
      <c r="L6987">
        <v>0</v>
      </c>
      <c r="M6987">
        <v>0</v>
      </c>
    </row>
    <row r="6988" spans="1:13" x14ac:dyDescent="0.2">
      <c r="A6988">
        <v>6760025</v>
      </c>
      <c r="B6988" t="s">
        <v>13408</v>
      </c>
      <c r="C6988" t="s">
        <v>18739</v>
      </c>
      <c r="D6988" t="s">
        <v>18896</v>
      </c>
      <c r="E6988" t="s">
        <v>13410</v>
      </c>
      <c r="F6988" t="s">
        <v>18740</v>
      </c>
      <c r="G6988" t="s">
        <v>18897</v>
      </c>
      <c r="H6988">
        <v>0</v>
      </c>
      <c r="I6988">
        <v>0</v>
      </c>
      <c r="J6988">
        <v>1</v>
      </c>
      <c r="K6988">
        <v>0</v>
      </c>
      <c r="L6988">
        <v>0</v>
      </c>
      <c r="M6988">
        <v>0</v>
      </c>
    </row>
    <row r="6989" spans="1:13" x14ac:dyDescent="0.2">
      <c r="A6989">
        <v>6760019</v>
      </c>
      <c r="B6989" t="s">
        <v>13408</v>
      </c>
      <c r="C6989" t="s">
        <v>18739</v>
      </c>
      <c r="D6989" t="s">
        <v>9309</v>
      </c>
      <c r="E6989" t="s">
        <v>13410</v>
      </c>
      <c r="F6989" t="s">
        <v>18740</v>
      </c>
      <c r="G6989" t="s">
        <v>9310</v>
      </c>
      <c r="H6989">
        <v>0</v>
      </c>
      <c r="I6989">
        <v>0</v>
      </c>
      <c r="J6989">
        <v>1</v>
      </c>
      <c r="K6989">
        <v>0</v>
      </c>
      <c r="L6989">
        <v>0</v>
      </c>
      <c r="M6989">
        <v>0</v>
      </c>
    </row>
    <row r="6990" spans="1:13" x14ac:dyDescent="0.2">
      <c r="A6990">
        <v>6760804</v>
      </c>
      <c r="B6990" t="s">
        <v>13408</v>
      </c>
      <c r="C6990" t="s">
        <v>18739</v>
      </c>
      <c r="D6990" t="s">
        <v>18898</v>
      </c>
      <c r="E6990" t="s">
        <v>13410</v>
      </c>
      <c r="F6990" t="s">
        <v>18740</v>
      </c>
      <c r="G6990" t="s">
        <v>18899</v>
      </c>
      <c r="H6990">
        <v>0</v>
      </c>
      <c r="I6990">
        <v>0</v>
      </c>
      <c r="J6990">
        <v>0</v>
      </c>
      <c r="K6990">
        <v>0</v>
      </c>
      <c r="L6990">
        <v>0</v>
      </c>
      <c r="M6990">
        <v>0</v>
      </c>
    </row>
    <row r="6991" spans="1:13" x14ac:dyDescent="0.2">
      <c r="A6991">
        <v>6760803</v>
      </c>
      <c r="B6991" t="s">
        <v>13408</v>
      </c>
      <c r="C6991" t="s">
        <v>18739</v>
      </c>
      <c r="D6991" t="s">
        <v>18900</v>
      </c>
      <c r="E6991" t="s">
        <v>13410</v>
      </c>
      <c r="F6991" t="s">
        <v>18740</v>
      </c>
      <c r="G6991" t="s">
        <v>18901</v>
      </c>
      <c r="H6991">
        <v>0</v>
      </c>
      <c r="I6991">
        <v>0</v>
      </c>
      <c r="J6991">
        <v>0</v>
      </c>
      <c r="K6991">
        <v>0</v>
      </c>
      <c r="L6991">
        <v>0</v>
      </c>
      <c r="M6991">
        <v>0</v>
      </c>
    </row>
    <row r="6992" spans="1:13" x14ac:dyDescent="0.2">
      <c r="A6992">
        <v>6760809</v>
      </c>
      <c r="B6992" t="s">
        <v>13408</v>
      </c>
      <c r="C6992" t="s">
        <v>18739</v>
      </c>
      <c r="D6992" t="s">
        <v>18902</v>
      </c>
      <c r="E6992" t="s">
        <v>13410</v>
      </c>
      <c r="F6992" t="s">
        <v>18740</v>
      </c>
      <c r="G6992" t="s">
        <v>18903</v>
      </c>
      <c r="H6992">
        <v>0</v>
      </c>
      <c r="I6992">
        <v>0</v>
      </c>
      <c r="J6992">
        <v>0</v>
      </c>
      <c r="K6992">
        <v>0</v>
      </c>
      <c r="L6992">
        <v>0</v>
      </c>
      <c r="M6992">
        <v>0</v>
      </c>
    </row>
    <row r="6993" spans="1:13" x14ac:dyDescent="0.2">
      <c r="A6993">
        <v>6760802</v>
      </c>
      <c r="B6993" t="s">
        <v>13408</v>
      </c>
      <c r="C6993" t="s">
        <v>18739</v>
      </c>
      <c r="D6993" t="s">
        <v>18904</v>
      </c>
      <c r="E6993" t="s">
        <v>13410</v>
      </c>
      <c r="F6993" t="s">
        <v>18740</v>
      </c>
      <c r="G6993" t="s">
        <v>18905</v>
      </c>
      <c r="H6993">
        <v>0</v>
      </c>
      <c r="I6993">
        <v>0</v>
      </c>
      <c r="J6993">
        <v>0</v>
      </c>
      <c r="K6993">
        <v>0</v>
      </c>
      <c r="L6993">
        <v>0</v>
      </c>
      <c r="M6993">
        <v>0</v>
      </c>
    </row>
    <row r="6994" spans="1:13" x14ac:dyDescent="0.2">
      <c r="A6994">
        <v>6760806</v>
      </c>
      <c r="B6994" t="s">
        <v>13408</v>
      </c>
      <c r="C6994" t="s">
        <v>18739</v>
      </c>
      <c r="D6994" t="s">
        <v>18906</v>
      </c>
      <c r="E6994" t="s">
        <v>13410</v>
      </c>
      <c r="F6994" t="s">
        <v>18740</v>
      </c>
      <c r="G6994" t="s">
        <v>18907</v>
      </c>
      <c r="H6994">
        <v>0</v>
      </c>
      <c r="I6994">
        <v>0</v>
      </c>
      <c r="J6994">
        <v>0</v>
      </c>
      <c r="K6994">
        <v>0</v>
      </c>
      <c r="L6994">
        <v>0</v>
      </c>
      <c r="M6994">
        <v>0</v>
      </c>
    </row>
    <row r="6995" spans="1:13" x14ac:dyDescent="0.2">
      <c r="A6995">
        <v>6760807</v>
      </c>
      <c r="B6995" t="s">
        <v>13408</v>
      </c>
      <c r="C6995" t="s">
        <v>18739</v>
      </c>
      <c r="D6995" t="s">
        <v>18908</v>
      </c>
      <c r="E6995" t="s">
        <v>13410</v>
      </c>
      <c r="F6995" t="s">
        <v>18740</v>
      </c>
      <c r="G6995" t="s">
        <v>18909</v>
      </c>
      <c r="H6995">
        <v>0</v>
      </c>
      <c r="I6995">
        <v>0</v>
      </c>
      <c r="J6995">
        <v>0</v>
      </c>
      <c r="K6995">
        <v>0</v>
      </c>
      <c r="L6995">
        <v>0</v>
      </c>
      <c r="M6995">
        <v>0</v>
      </c>
    </row>
    <row r="6996" spans="1:13" x14ac:dyDescent="0.2">
      <c r="A6996">
        <v>6760805</v>
      </c>
      <c r="B6996" t="s">
        <v>13408</v>
      </c>
      <c r="C6996" t="s">
        <v>18739</v>
      </c>
      <c r="D6996" t="s">
        <v>18910</v>
      </c>
      <c r="E6996" t="s">
        <v>13410</v>
      </c>
      <c r="F6996" t="s">
        <v>18740</v>
      </c>
      <c r="G6996" t="s">
        <v>18911</v>
      </c>
      <c r="H6996">
        <v>0</v>
      </c>
      <c r="I6996">
        <v>0</v>
      </c>
      <c r="J6996">
        <v>0</v>
      </c>
      <c r="K6996">
        <v>0</v>
      </c>
      <c r="L6996">
        <v>0</v>
      </c>
      <c r="M6996">
        <v>0</v>
      </c>
    </row>
    <row r="6997" spans="1:13" x14ac:dyDescent="0.2">
      <c r="A6997">
        <v>6760801</v>
      </c>
      <c r="B6997" t="s">
        <v>13408</v>
      </c>
      <c r="C6997" t="s">
        <v>18739</v>
      </c>
      <c r="D6997" t="s">
        <v>18912</v>
      </c>
      <c r="E6997" t="s">
        <v>13410</v>
      </c>
      <c r="F6997" t="s">
        <v>18740</v>
      </c>
      <c r="G6997" t="s">
        <v>18913</v>
      </c>
      <c r="H6997">
        <v>0</v>
      </c>
      <c r="I6997">
        <v>0</v>
      </c>
      <c r="J6997">
        <v>0</v>
      </c>
      <c r="K6997">
        <v>0</v>
      </c>
      <c r="L6997">
        <v>0</v>
      </c>
      <c r="M6997">
        <v>0</v>
      </c>
    </row>
    <row r="6998" spans="1:13" x14ac:dyDescent="0.2">
      <c r="A6998">
        <v>6660000</v>
      </c>
      <c r="B6998" t="s">
        <v>13408</v>
      </c>
      <c r="C6998" t="s">
        <v>18914</v>
      </c>
      <c r="D6998" t="s">
        <v>6291</v>
      </c>
      <c r="E6998" t="s">
        <v>13410</v>
      </c>
      <c r="F6998" t="s">
        <v>6257</v>
      </c>
      <c r="G6998" t="s">
        <v>6294</v>
      </c>
      <c r="H6998">
        <v>0</v>
      </c>
      <c r="I6998">
        <v>0</v>
      </c>
      <c r="J6998">
        <v>0</v>
      </c>
      <c r="K6998">
        <v>0</v>
      </c>
      <c r="L6998">
        <v>0</v>
      </c>
      <c r="M6998">
        <v>0</v>
      </c>
    </row>
    <row r="6999" spans="1:13" x14ac:dyDescent="0.2">
      <c r="A6999">
        <v>6660148</v>
      </c>
      <c r="B6999" t="s">
        <v>13408</v>
      </c>
      <c r="C6999" t="s">
        <v>18914</v>
      </c>
      <c r="D6999" t="s">
        <v>18915</v>
      </c>
      <c r="E6999" t="s">
        <v>13410</v>
      </c>
      <c r="F6999" t="s">
        <v>6257</v>
      </c>
      <c r="G6999" t="s">
        <v>18916</v>
      </c>
      <c r="H6999">
        <v>0</v>
      </c>
      <c r="I6999">
        <v>1</v>
      </c>
      <c r="J6999">
        <v>0</v>
      </c>
      <c r="K6999">
        <v>0</v>
      </c>
      <c r="L6999">
        <v>0</v>
      </c>
      <c r="M6999">
        <v>0</v>
      </c>
    </row>
    <row r="7000" spans="1:13" x14ac:dyDescent="0.2">
      <c r="A7000">
        <v>6660156</v>
      </c>
      <c r="B7000" t="s">
        <v>13408</v>
      </c>
      <c r="C7000" t="s">
        <v>18914</v>
      </c>
      <c r="D7000" t="s">
        <v>18917</v>
      </c>
      <c r="E7000" t="s">
        <v>13410</v>
      </c>
      <c r="F7000" t="s">
        <v>6257</v>
      </c>
      <c r="G7000" t="s">
        <v>18918</v>
      </c>
      <c r="H7000">
        <v>0</v>
      </c>
      <c r="I7000">
        <v>1</v>
      </c>
      <c r="J7000">
        <v>0</v>
      </c>
      <c r="K7000">
        <v>0</v>
      </c>
      <c r="L7000">
        <v>0</v>
      </c>
      <c r="M7000">
        <v>0</v>
      </c>
    </row>
    <row r="7001" spans="1:13" x14ac:dyDescent="0.2">
      <c r="A7001">
        <v>6660146</v>
      </c>
      <c r="B7001" t="s">
        <v>13408</v>
      </c>
      <c r="C7001" t="s">
        <v>18914</v>
      </c>
      <c r="D7001" t="s">
        <v>18919</v>
      </c>
      <c r="E7001" t="s">
        <v>13410</v>
      </c>
      <c r="F7001" t="s">
        <v>6257</v>
      </c>
      <c r="G7001" t="s">
        <v>18920</v>
      </c>
      <c r="H7001">
        <v>0</v>
      </c>
      <c r="I7001">
        <v>1</v>
      </c>
      <c r="J7001">
        <v>0</v>
      </c>
      <c r="K7001">
        <v>0</v>
      </c>
      <c r="L7001">
        <v>0</v>
      </c>
      <c r="M7001">
        <v>0</v>
      </c>
    </row>
    <row r="7002" spans="1:13" x14ac:dyDescent="0.2">
      <c r="A7002">
        <v>6660007</v>
      </c>
      <c r="B7002" t="s">
        <v>13408</v>
      </c>
      <c r="C7002" t="s">
        <v>18914</v>
      </c>
      <c r="D7002" t="s">
        <v>18921</v>
      </c>
      <c r="E7002" t="s">
        <v>13410</v>
      </c>
      <c r="F7002" t="s">
        <v>6257</v>
      </c>
      <c r="G7002" t="s">
        <v>18922</v>
      </c>
      <c r="H7002">
        <v>0</v>
      </c>
      <c r="I7002">
        <v>0</v>
      </c>
      <c r="J7002">
        <v>0</v>
      </c>
      <c r="K7002">
        <v>0</v>
      </c>
      <c r="L7002">
        <v>0</v>
      </c>
      <c r="M7002">
        <v>0</v>
      </c>
    </row>
    <row r="7003" spans="1:13" x14ac:dyDescent="0.2">
      <c r="A7003">
        <v>6660133</v>
      </c>
      <c r="B7003" t="s">
        <v>13408</v>
      </c>
      <c r="C7003" t="s">
        <v>18914</v>
      </c>
      <c r="D7003" t="s">
        <v>18923</v>
      </c>
      <c r="E7003" t="s">
        <v>13410</v>
      </c>
      <c r="F7003" t="s">
        <v>6257</v>
      </c>
      <c r="G7003" t="s">
        <v>18924</v>
      </c>
      <c r="H7003">
        <v>0</v>
      </c>
      <c r="I7003">
        <v>0</v>
      </c>
      <c r="J7003">
        <v>1</v>
      </c>
      <c r="K7003">
        <v>0</v>
      </c>
      <c r="L7003">
        <v>0</v>
      </c>
      <c r="M7003">
        <v>0</v>
      </c>
    </row>
    <row r="7004" spans="1:13" x14ac:dyDescent="0.2">
      <c r="A7004">
        <v>6660001</v>
      </c>
      <c r="B7004" t="s">
        <v>13408</v>
      </c>
      <c r="C7004" t="s">
        <v>18914</v>
      </c>
      <c r="D7004" t="s">
        <v>18925</v>
      </c>
      <c r="E7004" t="s">
        <v>13410</v>
      </c>
      <c r="F7004" t="s">
        <v>6257</v>
      </c>
      <c r="G7004" t="s">
        <v>18926</v>
      </c>
      <c r="H7004">
        <v>0</v>
      </c>
      <c r="I7004">
        <v>0</v>
      </c>
      <c r="J7004">
        <v>0</v>
      </c>
      <c r="K7004">
        <v>0</v>
      </c>
      <c r="L7004">
        <v>0</v>
      </c>
      <c r="M7004">
        <v>0</v>
      </c>
    </row>
    <row r="7005" spans="1:13" x14ac:dyDescent="0.2">
      <c r="A7005">
        <v>6660014</v>
      </c>
      <c r="B7005" t="s">
        <v>13408</v>
      </c>
      <c r="C7005" t="s">
        <v>18914</v>
      </c>
      <c r="D7005" t="s">
        <v>18927</v>
      </c>
      <c r="E7005" t="s">
        <v>13410</v>
      </c>
      <c r="F7005" t="s">
        <v>6257</v>
      </c>
      <c r="G7005" t="s">
        <v>18928</v>
      </c>
      <c r="H7005">
        <v>0</v>
      </c>
      <c r="I7005">
        <v>0</v>
      </c>
      <c r="J7005">
        <v>1</v>
      </c>
      <c r="K7005">
        <v>0</v>
      </c>
      <c r="L7005">
        <v>0</v>
      </c>
      <c r="M7005">
        <v>0</v>
      </c>
    </row>
    <row r="7006" spans="1:13" x14ac:dyDescent="0.2">
      <c r="A7006">
        <v>6660015</v>
      </c>
      <c r="B7006" t="s">
        <v>13408</v>
      </c>
      <c r="C7006" t="s">
        <v>18914</v>
      </c>
      <c r="D7006" t="s">
        <v>18929</v>
      </c>
      <c r="E7006" t="s">
        <v>13410</v>
      </c>
      <c r="F7006" t="s">
        <v>6257</v>
      </c>
      <c r="G7006" t="s">
        <v>18930</v>
      </c>
      <c r="H7006">
        <v>0</v>
      </c>
      <c r="I7006">
        <v>0</v>
      </c>
      <c r="J7006">
        <v>1</v>
      </c>
      <c r="K7006">
        <v>0</v>
      </c>
      <c r="L7006">
        <v>0</v>
      </c>
      <c r="M7006">
        <v>0</v>
      </c>
    </row>
    <row r="7007" spans="1:13" x14ac:dyDescent="0.2">
      <c r="A7007">
        <v>6660031</v>
      </c>
      <c r="B7007" t="s">
        <v>13408</v>
      </c>
      <c r="C7007" t="s">
        <v>18914</v>
      </c>
      <c r="D7007" t="s">
        <v>14156</v>
      </c>
      <c r="E7007" t="s">
        <v>13410</v>
      </c>
      <c r="F7007" t="s">
        <v>6257</v>
      </c>
      <c r="G7007" t="s">
        <v>14157</v>
      </c>
      <c r="H7007">
        <v>0</v>
      </c>
      <c r="I7007">
        <v>0</v>
      </c>
      <c r="J7007">
        <v>1</v>
      </c>
      <c r="K7007">
        <v>0</v>
      </c>
      <c r="L7007">
        <v>0</v>
      </c>
      <c r="M7007">
        <v>0</v>
      </c>
    </row>
    <row r="7008" spans="1:13" x14ac:dyDescent="0.2">
      <c r="A7008">
        <v>6660025</v>
      </c>
      <c r="B7008" t="s">
        <v>13408</v>
      </c>
      <c r="C7008" t="s">
        <v>18914</v>
      </c>
      <c r="D7008" t="s">
        <v>12453</v>
      </c>
      <c r="E7008" t="s">
        <v>13410</v>
      </c>
      <c r="F7008" t="s">
        <v>6257</v>
      </c>
      <c r="G7008" t="s">
        <v>12454</v>
      </c>
      <c r="H7008">
        <v>0</v>
      </c>
      <c r="I7008">
        <v>0</v>
      </c>
      <c r="J7008">
        <v>1</v>
      </c>
      <c r="K7008">
        <v>0</v>
      </c>
      <c r="L7008">
        <v>0</v>
      </c>
      <c r="M7008">
        <v>0</v>
      </c>
    </row>
    <row r="7009" spans="1:13" x14ac:dyDescent="0.2">
      <c r="A7009">
        <v>6660012</v>
      </c>
      <c r="B7009" t="s">
        <v>13408</v>
      </c>
      <c r="C7009" t="s">
        <v>18914</v>
      </c>
      <c r="D7009" t="s">
        <v>18931</v>
      </c>
      <c r="E7009" t="s">
        <v>13410</v>
      </c>
      <c r="F7009" t="s">
        <v>6257</v>
      </c>
      <c r="G7009" t="s">
        <v>18932</v>
      </c>
      <c r="H7009">
        <v>0</v>
      </c>
      <c r="I7009">
        <v>0</v>
      </c>
      <c r="J7009">
        <v>0</v>
      </c>
      <c r="K7009">
        <v>0</v>
      </c>
      <c r="L7009">
        <v>0</v>
      </c>
      <c r="M7009">
        <v>0</v>
      </c>
    </row>
    <row r="7010" spans="1:13" x14ac:dyDescent="0.2">
      <c r="A7010">
        <v>6660135</v>
      </c>
      <c r="B7010" t="s">
        <v>13408</v>
      </c>
      <c r="C7010" t="s">
        <v>18914</v>
      </c>
      <c r="D7010" t="s">
        <v>18933</v>
      </c>
      <c r="E7010" t="s">
        <v>13410</v>
      </c>
      <c r="F7010" t="s">
        <v>6257</v>
      </c>
      <c r="G7010" t="s">
        <v>18934</v>
      </c>
      <c r="H7010">
        <v>0</v>
      </c>
      <c r="I7010">
        <v>0</v>
      </c>
      <c r="J7010">
        <v>0</v>
      </c>
      <c r="K7010">
        <v>0</v>
      </c>
      <c r="L7010">
        <v>0</v>
      </c>
      <c r="M7010">
        <v>0</v>
      </c>
    </row>
    <row r="7011" spans="1:13" x14ac:dyDescent="0.2">
      <c r="A7011">
        <v>6660024</v>
      </c>
      <c r="B7011" t="s">
        <v>13408</v>
      </c>
      <c r="C7011" t="s">
        <v>18914</v>
      </c>
      <c r="D7011" t="s">
        <v>18935</v>
      </c>
      <c r="E7011" t="s">
        <v>13410</v>
      </c>
      <c r="F7011" t="s">
        <v>6257</v>
      </c>
      <c r="G7011" t="s">
        <v>18936</v>
      </c>
      <c r="H7011">
        <v>0</v>
      </c>
      <c r="I7011">
        <v>0</v>
      </c>
      <c r="J7011">
        <v>1</v>
      </c>
      <c r="K7011">
        <v>0</v>
      </c>
      <c r="L7011">
        <v>0</v>
      </c>
      <c r="M7011">
        <v>0</v>
      </c>
    </row>
    <row r="7012" spans="1:13" x14ac:dyDescent="0.2">
      <c r="A7012">
        <v>6660103</v>
      </c>
      <c r="B7012" t="s">
        <v>13408</v>
      </c>
      <c r="C7012" t="s">
        <v>18914</v>
      </c>
      <c r="D7012" t="s">
        <v>18937</v>
      </c>
      <c r="E7012" t="s">
        <v>13410</v>
      </c>
      <c r="F7012" t="s">
        <v>6257</v>
      </c>
      <c r="G7012" t="s">
        <v>18938</v>
      </c>
      <c r="H7012">
        <v>0</v>
      </c>
      <c r="I7012">
        <v>1</v>
      </c>
      <c r="J7012">
        <v>0</v>
      </c>
      <c r="K7012">
        <v>0</v>
      </c>
      <c r="L7012">
        <v>0</v>
      </c>
      <c r="M7012">
        <v>0</v>
      </c>
    </row>
    <row r="7013" spans="1:13" x14ac:dyDescent="0.2">
      <c r="A7013">
        <v>6660101</v>
      </c>
      <c r="B7013" t="s">
        <v>13408</v>
      </c>
      <c r="C7013" t="s">
        <v>18914</v>
      </c>
      <c r="D7013" t="s">
        <v>18939</v>
      </c>
      <c r="E7013" t="s">
        <v>13410</v>
      </c>
      <c r="F7013" t="s">
        <v>6257</v>
      </c>
      <c r="G7013" t="s">
        <v>18940</v>
      </c>
      <c r="H7013">
        <v>0</v>
      </c>
      <c r="I7013">
        <v>1</v>
      </c>
      <c r="J7013">
        <v>0</v>
      </c>
      <c r="K7013">
        <v>0</v>
      </c>
      <c r="L7013">
        <v>0</v>
      </c>
      <c r="M7013">
        <v>0</v>
      </c>
    </row>
    <row r="7014" spans="1:13" x14ac:dyDescent="0.2">
      <c r="A7014">
        <v>6660107</v>
      </c>
      <c r="B7014" t="s">
        <v>13408</v>
      </c>
      <c r="C7014" t="s">
        <v>18914</v>
      </c>
      <c r="D7014" t="s">
        <v>18941</v>
      </c>
      <c r="E7014" t="s">
        <v>13410</v>
      </c>
      <c r="F7014" t="s">
        <v>6257</v>
      </c>
      <c r="G7014" t="s">
        <v>18942</v>
      </c>
      <c r="H7014">
        <v>0</v>
      </c>
      <c r="I7014">
        <v>0</v>
      </c>
      <c r="J7014">
        <v>0</v>
      </c>
      <c r="K7014">
        <v>0</v>
      </c>
      <c r="L7014">
        <v>0</v>
      </c>
      <c r="M7014">
        <v>0</v>
      </c>
    </row>
    <row r="7015" spans="1:13" x14ac:dyDescent="0.2">
      <c r="A7015">
        <v>6660145</v>
      </c>
      <c r="B7015" t="s">
        <v>13408</v>
      </c>
      <c r="C7015" t="s">
        <v>18914</v>
      </c>
      <c r="D7015" t="s">
        <v>18943</v>
      </c>
      <c r="E7015" t="s">
        <v>13410</v>
      </c>
      <c r="F7015" t="s">
        <v>6257</v>
      </c>
      <c r="G7015" t="s">
        <v>18944</v>
      </c>
      <c r="H7015">
        <v>0</v>
      </c>
      <c r="I7015">
        <v>0</v>
      </c>
      <c r="J7015">
        <v>1</v>
      </c>
      <c r="K7015">
        <v>0</v>
      </c>
      <c r="L7015">
        <v>0</v>
      </c>
      <c r="M7015">
        <v>0</v>
      </c>
    </row>
    <row r="7016" spans="1:13" x14ac:dyDescent="0.2">
      <c r="A7016">
        <v>6660115</v>
      </c>
      <c r="B7016" t="s">
        <v>13408</v>
      </c>
      <c r="C7016" t="s">
        <v>18914</v>
      </c>
      <c r="D7016" t="s">
        <v>11322</v>
      </c>
      <c r="E7016" t="s">
        <v>13410</v>
      </c>
      <c r="F7016" t="s">
        <v>6257</v>
      </c>
      <c r="G7016" t="s">
        <v>11323</v>
      </c>
      <c r="H7016">
        <v>0</v>
      </c>
      <c r="I7016">
        <v>0</v>
      </c>
      <c r="J7016">
        <v>1</v>
      </c>
      <c r="K7016">
        <v>0</v>
      </c>
      <c r="L7016">
        <v>0</v>
      </c>
      <c r="M7016">
        <v>0</v>
      </c>
    </row>
    <row r="7017" spans="1:13" x14ac:dyDescent="0.2">
      <c r="A7017">
        <v>6660033</v>
      </c>
      <c r="B7017" t="s">
        <v>13408</v>
      </c>
      <c r="C7017" t="s">
        <v>18914</v>
      </c>
      <c r="D7017" t="s">
        <v>9349</v>
      </c>
      <c r="E7017" t="s">
        <v>13410</v>
      </c>
      <c r="F7017" t="s">
        <v>6257</v>
      </c>
      <c r="G7017" t="s">
        <v>9350</v>
      </c>
      <c r="H7017">
        <v>0</v>
      </c>
      <c r="I7017">
        <v>0</v>
      </c>
      <c r="J7017">
        <v>0</v>
      </c>
      <c r="K7017">
        <v>0</v>
      </c>
      <c r="L7017">
        <v>0</v>
      </c>
      <c r="M7017">
        <v>0</v>
      </c>
    </row>
    <row r="7018" spans="1:13" x14ac:dyDescent="0.2">
      <c r="A7018">
        <v>6660021</v>
      </c>
      <c r="B7018" t="s">
        <v>13408</v>
      </c>
      <c r="C7018" t="s">
        <v>18914</v>
      </c>
      <c r="D7018" t="s">
        <v>18945</v>
      </c>
      <c r="E7018" t="s">
        <v>13410</v>
      </c>
      <c r="F7018" t="s">
        <v>6257</v>
      </c>
      <c r="G7018" t="s">
        <v>18946</v>
      </c>
      <c r="H7018">
        <v>0</v>
      </c>
      <c r="I7018">
        <v>0</v>
      </c>
      <c r="J7018">
        <v>1</v>
      </c>
      <c r="K7018">
        <v>0</v>
      </c>
      <c r="L7018">
        <v>0</v>
      </c>
      <c r="M7018">
        <v>0</v>
      </c>
    </row>
    <row r="7019" spans="1:13" x14ac:dyDescent="0.2">
      <c r="A7019">
        <v>6660104</v>
      </c>
      <c r="B7019" t="s">
        <v>13408</v>
      </c>
      <c r="C7019" t="s">
        <v>18914</v>
      </c>
      <c r="D7019" t="s">
        <v>18947</v>
      </c>
      <c r="E7019" t="s">
        <v>13410</v>
      </c>
      <c r="F7019" t="s">
        <v>6257</v>
      </c>
      <c r="G7019" t="s">
        <v>18948</v>
      </c>
      <c r="H7019">
        <v>0</v>
      </c>
      <c r="I7019">
        <v>0</v>
      </c>
      <c r="J7019">
        <v>1</v>
      </c>
      <c r="K7019">
        <v>0</v>
      </c>
      <c r="L7019">
        <v>0</v>
      </c>
      <c r="M7019">
        <v>0</v>
      </c>
    </row>
    <row r="7020" spans="1:13" x14ac:dyDescent="0.2">
      <c r="A7020">
        <v>6660022</v>
      </c>
      <c r="B7020" t="s">
        <v>13408</v>
      </c>
      <c r="C7020" t="s">
        <v>18914</v>
      </c>
      <c r="D7020" t="s">
        <v>18949</v>
      </c>
      <c r="E7020" t="s">
        <v>13410</v>
      </c>
      <c r="F7020" t="s">
        <v>6257</v>
      </c>
      <c r="G7020" t="s">
        <v>16912</v>
      </c>
      <c r="H7020">
        <v>0</v>
      </c>
      <c r="I7020">
        <v>0</v>
      </c>
      <c r="J7020">
        <v>1</v>
      </c>
      <c r="K7020">
        <v>0</v>
      </c>
      <c r="L7020">
        <v>0</v>
      </c>
      <c r="M7020">
        <v>0</v>
      </c>
    </row>
    <row r="7021" spans="1:13" x14ac:dyDescent="0.2">
      <c r="A7021">
        <v>6660125</v>
      </c>
      <c r="B7021" t="s">
        <v>13408</v>
      </c>
      <c r="C7021" t="s">
        <v>18914</v>
      </c>
      <c r="D7021" t="s">
        <v>18148</v>
      </c>
      <c r="E7021" t="s">
        <v>13410</v>
      </c>
      <c r="F7021" t="s">
        <v>6257</v>
      </c>
      <c r="G7021" t="s">
        <v>18149</v>
      </c>
      <c r="H7021">
        <v>0</v>
      </c>
      <c r="I7021">
        <v>1</v>
      </c>
      <c r="J7021">
        <v>1</v>
      </c>
      <c r="K7021">
        <v>0</v>
      </c>
      <c r="L7021">
        <v>0</v>
      </c>
      <c r="M7021">
        <v>0</v>
      </c>
    </row>
    <row r="7022" spans="1:13" x14ac:dyDescent="0.2">
      <c r="A7022">
        <v>6660116</v>
      </c>
      <c r="B7022" t="s">
        <v>13408</v>
      </c>
      <c r="C7022" t="s">
        <v>18914</v>
      </c>
      <c r="D7022" t="s">
        <v>18950</v>
      </c>
      <c r="E7022" t="s">
        <v>13410</v>
      </c>
      <c r="F7022" t="s">
        <v>6257</v>
      </c>
      <c r="G7022" t="s">
        <v>18951</v>
      </c>
      <c r="H7022">
        <v>0</v>
      </c>
      <c r="I7022">
        <v>0</v>
      </c>
      <c r="J7022">
        <v>1</v>
      </c>
      <c r="K7022">
        <v>0</v>
      </c>
      <c r="L7022">
        <v>0</v>
      </c>
      <c r="M7022">
        <v>0</v>
      </c>
    </row>
    <row r="7023" spans="1:13" x14ac:dyDescent="0.2">
      <c r="A7023">
        <v>6660158</v>
      </c>
      <c r="B7023" t="s">
        <v>13408</v>
      </c>
      <c r="C7023" t="s">
        <v>18914</v>
      </c>
      <c r="D7023" t="s">
        <v>18952</v>
      </c>
      <c r="E7023" t="s">
        <v>13410</v>
      </c>
      <c r="F7023" t="s">
        <v>6257</v>
      </c>
      <c r="G7023" t="s">
        <v>18953</v>
      </c>
      <c r="H7023">
        <v>0</v>
      </c>
      <c r="I7023">
        <v>0</v>
      </c>
      <c r="J7023">
        <v>0</v>
      </c>
      <c r="K7023">
        <v>0</v>
      </c>
      <c r="L7023">
        <v>0</v>
      </c>
      <c r="M7023">
        <v>0</v>
      </c>
    </row>
    <row r="7024" spans="1:13" x14ac:dyDescent="0.2">
      <c r="A7024">
        <v>6660142</v>
      </c>
      <c r="B7024" t="s">
        <v>13408</v>
      </c>
      <c r="C7024" t="s">
        <v>18914</v>
      </c>
      <c r="D7024" t="s">
        <v>18954</v>
      </c>
      <c r="E7024" t="s">
        <v>13410</v>
      </c>
      <c r="F7024" t="s">
        <v>6257</v>
      </c>
      <c r="G7024" t="s">
        <v>18955</v>
      </c>
      <c r="H7024">
        <v>0</v>
      </c>
      <c r="I7024">
        <v>0</v>
      </c>
      <c r="J7024">
        <v>1</v>
      </c>
      <c r="K7024">
        <v>0</v>
      </c>
      <c r="L7024">
        <v>0</v>
      </c>
      <c r="M7024">
        <v>0</v>
      </c>
    </row>
    <row r="7025" spans="1:13" x14ac:dyDescent="0.2">
      <c r="A7025">
        <v>6660143</v>
      </c>
      <c r="B7025" t="s">
        <v>13408</v>
      </c>
      <c r="C7025" t="s">
        <v>18914</v>
      </c>
      <c r="D7025" t="s">
        <v>18956</v>
      </c>
      <c r="E7025" t="s">
        <v>13410</v>
      </c>
      <c r="F7025" t="s">
        <v>6257</v>
      </c>
      <c r="G7025" t="s">
        <v>18957</v>
      </c>
      <c r="H7025">
        <v>0</v>
      </c>
      <c r="I7025">
        <v>0</v>
      </c>
      <c r="J7025">
        <v>1</v>
      </c>
      <c r="K7025">
        <v>0</v>
      </c>
      <c r="L7025">
        <v>0</v>
      </c>
      <c r="M7025">
        <v>0</v>
      </c>
    </row>
    <row r="7026" spans="1:13" x14ac:dyDescent="0.2">
      <c r="A7026">
        <v>6660111</v>
      </c>
      <c r="B7026" t="s">
        <v>13408</v>
      </c>
      <c r="C7026" t="s">
        <v>18914</v>
      </c>
      <c r="D7026" t="s">
        <v>18958</v>
      </c>
      <c r="E7026" t="s">
        <v>13410</v>
      </c>
      <c r="F7026" t="s">
        <v>6257</v>
      </c>
      <c r="G7026" t="s">
        <v>18959</v>
      </c>
      <c r="H7026">
        <v>0</v>
      </c>
      <c r="I7026">
        <v>0</v>
      </c>
      <c r="J7026">
        <v>1</v>
      </c>
      <c r="K7026">
        <v>0</v>
      </c>
      <c r="L7026">
        <v>0</v>
      </c>
      <c r="M7026">
        <v>0</v>
      </c>
    </row>
    <row r="7027" spans="1:13" x14ac:dyDescent="0.2">
      <c r="A7027">
        <v>6660112</v>
      </c>
      <c r="B7027" t="s">
        <v>13408</v>
      </c>
      <c r="C7027" t="s">
        <v>18914</v>
      </c>
      <c r="D7027" t="s">
        <v>18960</v>
      </c>
      <c r="E7027" t="s">
        <v>13410</v>
      </c>
      <c r="F7027" t="s">
        <v>6257</v>
      </c>
      <c r="G7027" t="s">
        <v>18961</v>
      </c>
      <c r="H7027">
        <v>0</v>
      </c>
      <c r="I7027">
        <v>0</v>
      </c>
      <c r="J7027">
        <v>1</v>
      </c>
      <c r="K7027">
        <v>0</v>
      </c>
      <c r="L7027">
        <v>0</v>
      </c>
      <c r="M7027">
        <v>0</v>
      </c>
    </row>
    <row r="7028" spans="1:13" x14ac:dyDescent="0.2">
      <c r="A7028">
        <v>6660002</v>
      </c>
      <c r="B7028" t="s">
        <v>13408</v>
      </c>
      <c r="C7028" t="s">
        <v>18914</v>
      </c>
      <c r="D7028" t="s">
        <v>13757</v>
      </c>
      <c r="E7028" t="s">
        <v>13410</v>
      </c>
      <c r="F7028" t="s">
        <v>6257</v>
      </c>
      <c r="G7028" t="s">
        <v>13758</v>
      </c>
      <c r="H7028">
        <v>0</v>
      </c>
      <c r="I7028">
        <v>0</v>
      </c>
      <c r="J7028">
        <v>0</v>
      </c>
      <c r="K7028">
        <v>0</v>
      </c>
      <c r="L7028">
        <v>0</v>
      </c>
      <c r="M7028">
        <v>0</v>
      </c>
    </row>
    <row r="7029" spans="1:13" x14ac:dyDescent="0.2">
      <c r="A7029">
        <v>6660126</v>
      </c>
      <c r="B7029" t="s">
        <v>13408</v>
      </c>
      <c r="C7029" t="s">
        <v>18914</v>
      </c>
      <c r="D7029" t="s">
        <v>18962</v>
      </c>
      <c r="E7029" t="s">
        <v>13410</v>
      </c>
      <c r="F7029" t="s">
        <v>6257</v>
      </c>
      <c r="G7029" t="s">
        <v>18963</v>
      </c>
      <c r="H7029">
        <v>0</v>
      </c>
      <c r="I7029">
        <v>1</v>
      </c>
      <c r="J7029">
        <v>1</v>
      </c>
      <c r="K7029">
        <v>0</v>
      </c>
      <c r="L7029">
        <v>0</v>
      </c>
      <c r="M7029">
        <v>0</v>
      </c>
    </row>
    <row r="7030" spans="1:13" x14ac:dyDescent="0.2">
      <c r="A7030">
        <v>6660127</v>
      </c>
      <c r="B7030" t="s">
        <v>13408</v>
      </c>
      <c r="C7030" t="s">
        <v>18914</v>
      </c>
      <c r="D7030" t="s">
        <v>18964</v>
      </c>
      <c r="E7030" t="s">
        <v>13410</v>
      </c>
      <c r="F7030" t="s">
        <v>6257</v>
      </c>
      <c r="G7030" t="s">
        <v>18965</v>
      </c>
      <c r="H7030">
        <v>0</v>
      </c>
      <c r="I7030">
        <v>0</v>
      </c>
      <c r="J7030">
        <v>0</v>
      </c>
      <c r="K7030">
        <v>0</v>
      </c>
      <c r="L7030">
        <v>0</v>
      </c>
      <c r="M7030">
        <v>0</v>
      </c>
    </row>
    <row r="7031" spans="1:13" x14ac:dyDescent="0.2">
      <c r="A7031">
        <v>6660128</v>
      </c>
      <c r="B7031" t="s">
        <v>13408</v>
      </c>
      <c r="C7031" t="s">
        <v>18914</v>
      </c>
      <c r="D7031" t="s">
        <v>18966</v>
      </c>
      <c r="E7031" t="s">
        <v>13410</v>
      </c>
      <c r="F7031" t="s">
        <v>6257</v>
      </c>
      <c r="G7031" t="s">
        <v>18967</v>
      </c>
      <c r="H7031">
        <v>0</v>
      </c>
      <c r="I7031">
        <v>0</v>
      </c>
      <c r="J7031">
        <v>1</v>
      </c>
      <c r="K7031">
        <v>0</v>
      </c>
      <c r="L7031">
        <v>0</v>
      </c>
      <c r="M7031">
        <v>0</v>
      </c>
    </row>
    <row r="7032" spans="1:13" x14ac:dyDescent="0.2">
      <c r="A7032">
        <v>6660124</v>
      </c>
      <c r="B7032" t="s">
        <v>13408</v>
      </c>
      <c r="C7032" t="s">
        <v>18914</v>
      </c>
      <c r="D7032" t="s">
        <v>18968</v>
      </c>
      <c r="E7032" t="s">
        <v>13410</v>
      </c>
      <c r="F7032" t="s">
        <v>6257</v>
      </c>
      <c r="G7032" t="s">
        <v>18969</v>
      </c>
      <c r="H7032">
        <v>0</v>
      </c>
      <c r="I7032">
        <v>0</v>
      </c>
      <c r="J7032">
        <v>1</v>
      </c>
      <c r="K7032">
        <v>0</v>
      </c>
      <c r="L7032">
        <v>0</v>
      </c>
      <c r="M7032">
        <v>0</v>
      </c>
    </row>
    <row r="7033" spans="1:13" x14ac:dyDescent="0.2">
      <c r="A7033">
        <v>6660016</v>
      </c>
      <c r="B7033" t="s">
        <v>13408</v>
      </c>
      <c r="C7033" t="s">
        <v>18914</v>
      </c>
      <c r="D7033" t="s">
        <v>18970</v>
      </c>
      <c r="E7033" t="s">
        <v>13410</v>
      </c>
      <c r="F7033" t="s">
        <v>6257</v>
      </c>
      <c r="G7033" t="s">
        <v>17627</v>
      </c>
      <c r="H7033">
        <v>0</v>
      </c>
      <c r="I7033">
        <v>0</v>
      </c>
      <c r="J7033">
        <v>0</v>
      </c>
      <c r="K7033">
        <v>0</v>
      </c>
      <c r="L7033">
        <v>0</v>
      </c>
      <c r="M7033">
        <v>0</v>
      </c>
    </row>
    <row r="7034" spans="1:13" x14ac:dyDescent="0.2">
      <c r="A7034">
        <v>6660123</v>
      </c>
      <c r="B7034" t="s">
        <v>13408</v>
      </c>
      <c r="C7034" t="s">
        <v>18914</v>
      </c>
      <c r="D7034" t="s">
        <v>18971</v>
      </c>
      <c r="E7034" t="s">
        <v>13410</v>
      </c>
      <c r="F7034" t="s">
        <v>6257</v>
      </c>
      <c r="G7034" t="s">
        <v>18972</v>
      </c>
      <c r="H7034">
        <v>0</v>
      </c>
      <c r="I7034">
        <v>0</v>
      </c>
      <c r="J7034">
        <v>1</v>
      </c>
      <c r="K7034">
        <v>0</v>
      </c>
      <c r="L7034">
        <v>0</v>
      </c>
      <c r="M7034">
        <v>0</v>
      </c>
    </row>
    <row r="7035" spans="1:13" x14ac:dyDescent="0.2">
      <c r="A7035">
        <v>6660011</v>
      </c>
      <c r="B7035" t="s">
        <v>13408</v>
      </c>
      <c r="C7035" t="s">
        <v>18914</v>
      </c>
      <c r="D7035" t="s">
        <v>13769</v>
      </c>
      <c r="E7035" t="s">
        <v>13410</v>
      </c>
      <c r="F7035" t="s">
        <v>6257</v>
      </c>
      <c r="G7035" t="s">
        <v>13770</v>
      </c>
      <c r="H7035">
        <v>0</v>
      </c>
      <c r="I7035">
        <v>0</v>
      </c>
      <c r="J7035">
        <v>0</v>
      </c>
      <c r="K7035">
        <v>0</v>
      </c>
      <c r="L7035">
        <v>0</v>
      </c>
      <c r="M7035">
        <v>0</v>
      </c>
    </row>
    <row r="7036" spans="1:13" x14ac:dyDescent="0.2">
      <c r="A7036">
        <v>6660034</v>
      </c>
      <c r="B7036" t="s">
        <v>13408</v>
      </c>
      <c r="C7036" t="s">
        <v>18914</v>
      </c>
      <c r="D7036" t="s">
        <v>18973</v>
      </c>
      <c r="E7036" t="s">
        <v>13410</v>
      </c>
      <c r="F7036" t="s">
        <v>6257</v>
      </c>
      <c r="G7036" t="s">
        <v>18974</v>
      </c>
      <c r="H7036">
        <v>0</v>
      </c>
      <c r="I7036">
        <v>0</v>
      </c>
      <c r="J7036">
        <v>1</v>
      </c>
      <c r="K7036">
        <v>0</v>
      </c>
      <c r="L7036">
        <v>0</v>
      </c>
      <c r="M7036">
        <v>0</v>
      </c>
    </row>
    <row r="7037" spans="1:13" x14ac:dyDescent="0.2">
      <c r="A7037">
        <v>6660113</v>
      </c>
      <c r="B7037" t="s">
        <v>13408</v>
      </c>
      <c r="C7037" t="s">
        <v>18914</v>
      </c>
      <c r="D7037" t="s">
        <v>7045</v>
      </c>
      <c r="E7037" t="s">
        <v>13410</v>
      </c>
      <c r="F7037" t="s">
        <v>6257</v>
      </c>
      <c r="G7037" t="s">
        <v>13933</v>
      </c>
      <c r="H7037">
        <v>0</v>
      </c>
      <c r="I7037">
        <v>0</v>
      </c>
      <c r="J7037">
        <v>0</v>
      </c>
      <c r="K7037">
        <v>0</v>
      </c>
      <c r="L7037">
        <v>0</v>
      </c>
      <c r="M7037">
        <v>0</v>
      </c>
    </row>
    <row r="7038" spans="1:13" x14ac:dyDescent="0.2">
      <c r="A7038">
        <v>6660155</v>
      </c>
      <c r="B7038" t="s">
        <v>13408</v>
      </c>
      <c r="C7038" t="s">
        <v>18914</v>
      </c>
      <c r="D7038" t="s">
        <v>18975</v>
      </c>
      <c r="E7038" t="s">
        <v>13410</v>
      </c>
      <c r="F7038" t="s">
        <v>6257</v>
      </c>
      <c r="G7038" t="s">
        <v>18976</v>
      </c>
      <c r="H7038">
        <v>0</v>
      </c>
      <c r="I7038">
        <v>0</v>
      </c>
      <c r="J7038">
        <v>1</v>
      </c>
      <c r="K7038">
        <v>0</v>
      </c>
      <c r="L7038">
        <v>0</v>
      </c>
      <c r="M7038">
        <v>0</v>
      </c>
    </row>
    <row r="7039" spans="1:13" x14ac:dyDescent="0.2">
      <c r="A7039">
        <v>6660138</v>
      </c>
      <c r="B7039" t="s">
        <v>13408</v>
      </c>
      <c r="C7039" t="s">
        <v>18914</v>
      </c>
      <c r="D7039" t="s">
        <v>18977</v>
      </c>
      <c r="E7039" t="s">
        <v>13410</v>
      </c>
      <c r="F7039" t="s">
        <v>6257</v>
      </c>
      <c r="G7039" t="s">
        <v>18978</v>
      </c>
      <c r="H7039">
        <v>0</v>
      </c>
      <c r="I7039">
        <v>1</v>
      </c>
      <c r="J7039">
        <v>1</v>
      </c>
      <c r="K7039">
        <v>0</v>
      </c>
      <c r="L7039">
        <v>0</v>
      </c>
      <c r="M7039">
        <v>0</v>
      </c>
    </row>
    <row r="7040" spans="1:13" x14ac:dyDescent="0.2">
      <c r="A7040">
        <v>6660004</v>
      </c>
      <c r="B7040" t="s">
        <v>13408</v>
      </c>
      <c r="C7040" t="s">
        <v>18914</v>
      </c>
      <c r="D7040" t="s">
        <v>18979</v>
      </c>
      <c r="E7040" t="s">
        <v>13410</v>
      </c>
      <c r="F7040" t="s">
        <v>6257</v>
      </c>
      <c r="G7040" t="s">
        <v>18980</v>
      </c>
      <c r="H7040">
        <v>0</v>
      </c>
      <c r="I7040">
        <v>0</v>
      </c>
      <c r="J7040">
        <v>1</v>
      </c>
      <c r="K7040">
        <v>0</v>
      </c>
      <c r="L7040">
        <v>0</v>
      </c>
      <c r="M7040">
        <v>0</v>
      </c>
    </row>
    <row r="7041" spans="1:13" x14ac:dyDescent="0.2">
      <c r="A7041">
        <v>6660005</v>
      </c>
      <c r="B7041" t="s">
        <v>13408</v>
      </c>
      <c r="C7041" t="s">
        <v>18914</v>
      </c>
      <c r="D7041" t="s">
        <v>18981</v>
      </c>
      <c r="E7041" t="s">
        <v>13410</v>
      </c>
      <c r="F7041" t="s">
        <v>6257</v>
      </c>
      <c r="G7041" t="s">
        <v>18982</v>
      </c>
      <c r="H7041">
        <v>0</v>
      </c>
      <c r="I7041">
        <v>0</v>
      </c>
      <c r="J7041">
        <v>1</v>
      </c>
      <c r="K7041">
        <v>0</v>
      </c>
      <c r="L7041">
        <v>0</v>
      </c>
      <c r="M7041">
        <v>0</v>
      </c>
    </row>
    <row r="7042" spans="1:13" x14ac:dyDescent="0.2">
      <c r="A7042">
        <v>6660006</v>
      </c>
      <c r="B7042" t="s">
        <v>13408</v>
      </c>
      <c r="C7042" t="s">
        <v>18914</v>
      </c>
      <c r="D7042" t="s">
        <v>18983</v>
      </c>
      <c r="E7042" t="s">
        <v>13410</v>
      </c>
      <c r="F7042" t="s">
        <v>6257</v>
      </c>
      <c r="G7042" t="s">
        <v>18984</v>
      </c>
      <c r="H7042">
        <v>1</v>
      </c>
      <c r="I7042">
        <v>0</v>
      </c>
      <c r="J7042">
        <v>1</v>
      </c>
      <c r="K7042">
        <v>0</v>
      </c>
      <c r="L7042">
        <v>0</v>
      </c>
      <c r="M7042">
        <v>0</v>
      </c>
    </row>
    <row r="7043" spans="1:13" x14ac:dyDescent="0.2">
      <c r="A7043">
        <v>6660134</v>
      </c>
      <c r="B7043" t="s">
        <v>13408</v>
      </c>
      <c r="C7043" t="s">
        <v>18914</v>
      </c>
      <c r="D7043" t="s">
        <v>18985</v>
      </c>
      <c r="E7043" t="s">
        <v>13410</v>
      </c>
      <c r="F7043" t="s">
        <v>6257</v>
      </c>
      <c r="G7043" t="s">
        <v>18986</v>
      </c>
      <c r="H7043">
        <v>1</v>
      </c>
      <c r="I7043">
        <v>0</v>
      </c>
      <c r="J7043">
        <v>1</v>
      </c>
      <c r="K7043">
        <v>0</v>
      </c>
      <c r="L7043">
        <v>0</v>
      </c>
      <c r="M7043">
        <v>0</v>
      </c>
    </row>
    <row r="7044" spans="1:13" x14ac:dyDescent="0.2">
      <c r="A7044">
        <v>6660035</v>
      </c>
      <c r="B7044" t="s">
        <v>13408</v>
      </c>
      <c r="C7044" t="s">
        <v>18914</v>
      </c>
      <c r="D7044" t="s">
        <v>18987</v>
      </c>
      <c r="E7044" t="s">
        <v>13410</v>
      </c>
      <c r="F7044" t="s">
        <v>6257</v>
      </c>
      <c r="G7044" t="s">
        <v>18988</v>
      </c>
      <c r="H7044">
        <v>0</v>
      </c>
      <c r="I7044">
        <v>0</v>
      </c>
      <c r="J7044">
        <v>1</v>
      </c>
      <c r="K7044">
        <v>0</v>
      </c>
      <c r="L7044">
        <v>0</v>
      </c>
      <c r="M7044">
        <v>0</v>
      </c>
    </row>
    <row r="7045" spans="1:13" x14ac:dyDescent="0.2">
      <c r="A7045">
        <v>6660036</v>
      </c>
      <c r="B7045" t="s">
        <v>13408</v>
      </c>
      <c r="C7045" t="s">
        <v>18914</v>
      </c>
      <c r="D7045" t="s">
        <v>18989</v>
      </c>
      <c r="E7045" t="s">
        <v>13410</v>
      </c>
      <c r="F7045" t="s">
        <v>6257</v>
      </c>
      <c r="G7045" t="s">
        <v>18990</v>
      </c>
      <c r="H7045">
        <v>0</v>
      </c>
      <c r="I7045">
        <v>0</v>
      </c>
      <c r="J7045">
        <v>0</v>
      </c>
      <c r="K7045">
        <v>0</v>
      </c>
      <c r="L7045">
        <v>0</v>
      </c>
      <c r="M7045">
        <v>0</v>
      </c>
    </row>
    <row r="7046" spans="1:13" x14ac:dyDescent="0.2">
      <c r="A7046">
        <v>6660017</v>
      </c>
      <c r="B7046" t="s">
        <v>13408</v>
      </c>
      <c r="C7046" t="s">
        <v>18914</v>
      </c>
      <c r="D7046" t="s">
        <v>18991</v>
      </c>
      <c r="E7046" t="s">
        <v>13410</v>
      </c>
      <c r="F7046" t="s">
        <v>6257</v>
      </c>
      <c r="G7046" t="s">
        <v>18992</v>
      </c>
      <c r="H7046">
        <v>0</v>
      </c>
      <c r="I7046">
        <v>0</v>
      </c>
      <c r="J7046">
        <v>1</v>
      </c>
      <c r="K7046">
        <v>0</v>
      </c>
      <c r="L7046">
        <v>0</v>
      </c>
      <c r="M7046">
        <v>0</v>
      </c>
    </row>
    <row r="7047" spans="1:13" x14ac:dyDescent="0.2">
      <c r="A7047">
        <v>6660117</v>
      </c>
      <c r="B7047" t="s">
        <v>13408</v>
      </c>
      <c r="C7047" t="s">
        <v>18914</v>
      </c>
      <c r="D7047" t="s">
        <v>18993</v>
      </c>
      <c r="E7047" t="s">
        <v>13410</v>
      </c>
      <c r="F7047" t="s">
        <v>6257</v>
      </c>
      <c r="G7047" t="s">
        <v>18994</v>
      </c>
      <c r="H7047">
        <v>0</v>
      </c>
      <c r="I7047">
        <v>1</v>
      </c>
      <c r="J7047">
        <v>1</v>
      </c>
      <c r="K7047">
        <v>0</v>
      </c>
      <c r="L7047">
        <v>0</v>
      </c>
      <c r="M7047">
        <v>0</v>
      </c>
    </row>
    <row r="7048" spans="1:13" x14ac:dyDescent="0.2">
      <c r="A7048">
        <v>6660114</v>
      </c>
      <c r="B7048" t="s">
        <v>13408</v>
      </c>
      <c r="C7048" t="s">
        <v>18914</v>
      </c>
      <c r="D7048" t="s">
        <v>18995</v>
      </c>
      <c r="E7048" t="s">
        <v>13410</v>
      </c>
      <c r="F7048" t="s">
        <v>6257</v>
      </c>
      <c r="G7048" t="s">
        <v>18996</v>
      </c>
      <c r="H7048">
        <v>0</v>
      </c>
      <c r="I7048">
        <v>0</v>
      </c>
      <c r="J7048">
        <v>1</v>
      </c>
      <c r="K7048">
        <v>0</v>
      </c>
      <c r="L7048">
        <v>0</v>
      </c>
      <c r="M7048">
        <v>0</v>
      </c>
    </row>
    <row r="7049" spans="1:13" x14ac:dyDescent="0.2">
      <c r="A7049">
        <v>6660023</v>
      </c>
      <c r="B7049" t="s">
        <v>13408</v>
      </c>
      <c r="C7049" t="s">
        <v>18914</v>
      </c>
      <c r="D7049" t="s">
        <v>18997</v>
      </c>
      <c r="E7049" t="s">
        <v>13410</v>
      </c>
      <c r="F7049" t="s">
        <v>6257</v>
      </c>
      <c r="G7049" t="s">
        <v>18998</v>
      </c>
      <c r="H7049">
        <v>0</v>
      </c>
      <c r="I7049">
        <v>0</v>
      </c>
      <c r="J7049">
        <v>1</v>
      </c>
      <c r="K7049">
        <v>0</v>
      </c>
      <c r="L7049">
        <v>0</v>
      </c>
      <c r="M7049">
        <v>0</v>
      </c>
    </row>
    <row r="7050" spans="1:13" x14ac:dyDescent="0.2">
      <c r="A7050">
        <v>6660122</v>
      </c>
      <c r="B7050" t="s">
        <v>13408</v>
      </c>
      <c r="C7050" t="s">
        <v>18914</v>
      </c>
      <c r="D7050" t="s">
        <v>18999</v>
      </c>
      <c r="E7050" t="s">
        <v>13410</v>
      </c>
      <c r="F7050" t="s">
        <v>6257</v>
      </c>
      <c r="G7050" t="s">
        <v>19000</v>
      </c>
      <c r="H7050">
        <v>0</v>
      </c>
      <c r="I7050">
        <v>1</v>
      </c>
      <c r="J7050">
        <v>1</v>
      </c>
      <c r="K7050">
        <v>0</v>
      </c>
      <c r="L7050">
        <v>0</v>
      </c>
      <c r="M7050">
        <v>0</v>
      </c>
    </row>
    <row r="7051" spans="1:13" x14ac:dyDescent="0.2">
      <c r="A7051">
        <v>6660032</v>
      </c>
      <c r="B7051" t="s">
        <v>13408</v>
      </c>
      <c r="C7051" t="s">
        <v>18914</v>
      </c>
      <c r="D7051" t="s">
        <v>19001</v>
      </c>
      <c r="E7051" t="s">
        <v>13410</v>
      </c>
      <c r="F7051" t="s">
        <v>6257</v>
      </c>
      <c r="G7051" t="s">
        <v>19002</v>
      </c>
      <c r="H7051">
        <v>0</v>
      </c>
      <c r="I7051">
        <v>0</v>
      </c>
      <c r="J7051">
        <v>0</v>
      </c>
      <c r="K7051">
        <v>0</v>
      </c>
      <c r="L7051">
        <v>0</v>
      </c>
      <c r="M7051">
        <v>0</v>
      </c>
    </row>
    <row r="7052" spans="1:13" x14ac:dyDescent="0.2">
      <c r="A7052">
        <v>6660153</v>
      </c>
      <c r="B7052" t="s">
        <v>13408</v>
      </c>
      <c r="C7052" t="s">
        <v>18914</v>
      </c>
      <c r="D7052" t="s">
        <v>19003</v>
      </c>
      <c r="E7052" t="s">
        <v>13410</v>
      </c>
      <c r="F7052" t="s">
        <v>6257</v>
      </c>
      <c r="G7052" t="s">
        <v>19004</v>
      </c>
      <c r="H7052">
        <v>0</v>
      </c>
      <c r="I7052">
        <v>0</v>
      </c>
      <c r="J7052">
        <v>1</v>
      </c>
      <c r="K7052">
        <v>0</v>
      </c>
      <c r="L7052">
        <v>0</v>
      </c>
      <c r="M7052">
        <v>0</v>
      </c>
    </row>
    <row r="7053" spans="1:13" x14ac:dyDescent="0.2">
      <c r="A7053">
        <v>6660121</v>
      </c>
      <c r="B7053" t="s">
        <v>13408</v>
      </c>
      <c r="C7053" t="s">
        <v>18914</v>
      </c>
      <c r="D7053" t="s">
        <v>12196</v>
      </c>
      <c r="E7053" t="s">
        <v>13410</v>
      </c>
      <c r="F7053" t="s">
        <v>6257</v>
      </c>
      <c r="G7053" t="s">
        <v>12197</v>
      </c>
      <c r="H7053">
        <v>0</v>
      </c>
      <c r="I7053">
        <v>1</v>
      </c>
      <c r="J7053">
        <v>1</v>
      </c>
      <c r="K7053">
        <v>0</v>
      </c>
      <c r="L7053">
        <v>0</v>
      </c>
      <c r="M7053">
        <v>0</v>
      </c>
    </row>
    <row r="7054" spans="1:13" x14ac:dyDescent="0.2">
      <c r="A7054">
        <v>6660037</v>
      </c>
      <c r="B7054" t="s">
        <v>13408</v>
      </c>
      <c r="C7054" t="s">
        <v>18914</v>
      </c>
      <c r="D7054" t="s">
        <v>10616</v>
      </c>
      <c r="E7054" t="s">
        <v>13410</v>
      </c>
      <c r="F7054" t="s">
        <v>6257</v>
      </c>
      <c r="G7054" t="s">
        <v>19005</v>
      </c>
      <c r="H7054">
        <v>0</v>
      </c>
      <c r="I7054">
        <v>0</v>
      </c>
      <c r="J7054">
        <v>0</v>
      </c>
      <c r="K7054">
        <v>0</v>
      </c>
      <c r="L7054">
        <v>0</v>
      </c>
      <c r="M7054">
        <v>0</v>
      </c>
    </row>
    <row r="7055" spans="1:13" x14ac:dyDescent="0.2">
      <c r="A7055">
        <v>6660003</v>
      </c>
      <c r="B7055" t="s">
        <v>13408</v>
      </c>
      <c r="C7055" t="s">
        <v>18914</v>
      </c>
      <c r="D7055" t="s">
        <v>19006</v>
      </c>
      <c r="E7055" t="s">
        <v>13410</v>
      </c>
      <c r="F7055" t="s">
        <v>6257</v>
      </c>
      <c r="G7055" t="s">
        <v>19007</v>
      </c>
      <c r="H7055">
        <v>0</v>
      </c>
      <c r="I7055">
        <v>0</v>
      </c>
      <c r="J7055">
        <v>0</v>
      </c>
      <c r="K7055">
        <v>0</v>
      </c>
      <c r="L7055">
        <v>0</v>
      </c>
      <c r="M7055">
        <v>0</v>
      </c>
    </row>
    <row r="7056" spans="1:13" x14ac:dyDescent="0.2">
      <c r="A7056">
        <v>6660152</v>
      </c>
      <c r="B7056" t="s">
        <v>13408</v>
      </c>
      <c r="C7056" t="s">
        <v>18914</v>
      </c>
      <c r="D7056" t="s">
        <v>19008</v>
      </c>
      <c r="E7056" t="s">
        <v>13410</v>
      </c>
      <c r="F7056" t="s">
        <v>6257</v>
      </c>
      <c r="G7056" t="s">
        <v>19009</v>
      </c>
      <c r="H7056">
        <v>0</v>
      </c>
      <c r="I7056">
        <v>0</v>
      </c>
      <c r="J7056">
        <v>1</v>
      </c>
      <c r="K7056">
        <v>0</v>
      </c>
      <c r="L7056">
        <v>0</v>
      </c>
      <c r="M7056">
        <v>0</v>
      </c>
    </row>
    <row r="7057" spans="1:13" x14ac:dyDescent="0.2">
      <c r="A7057">
        <v>6650891</v>
      </c>
      <c r="B7057" t="s">
        <v>13408</v>
      </c>
      <c r="C7057" t="s">
        <v>18914</v>
      </c>
      <c r="D7057" t="s">
        <v>19010</v>
      </c>
      <c r="E7057" t="s">
        <v>13410</v>
      </c>
      <c r="F7057" t="s">
        <v>6257</v>
      </c>
      <c r="G7057" t="s">
        <v>19011</v>
      </c>
      <c r="H7057">
        <v>0</v>
      </c>
      <c r="I7057">
        <v>0</v>
      </c>
      <c r="J7057">
        <v>0</v>
      </c>
      <c r="K7057">
        <v>0</v>
      </c>
      <c r="L7057">
        <v>0</v>
      </c>
      <c r="M7057">
        <v>0</v>
      </c>
    </row>
    <row r="7058" spans="1:13" x14ac:dyDescent="0.2">
      <c r="A7058">
        <v>6660013</v>
      </c>
      <c r="B7058" t="s">
        <v>13408</v>
      </c>
      <c r="C7058" t="s">
        <v>18914</v>
      </c>
      <c r="D7058" t="s">
        <v>11145</v>
      </c>
      <c r="E7058" t="s">
        <v>13410</v>
      </c>
      <c r="F7058" t="s">
        <v>6257</v>
      </c>
      <c r="G7058" t="s">
        <v>11146</v>
      </c>
      <c r="H7058">
        <v>0</v>
      </c>
      <c r="I7058">
        <v>0</v>
      </c>
      <c r="J7058">
        <v>0</v>
      </c>
      <c r="K7058">
        <v>0</v>
      </c>
      <c r="L7058">
        <v>0</v>
      </c>
      <c r="M7058">
        <v>0</v>
      </c>
    </row>
    <row r="7059" spans="1:13" x14ac:dyDescent="0.2">
      <c r="A7059">
        <v>6660157</v>
      </c>
      <c r="B7059" t="s">
        <v>13408</v>
      </c>
      <c r="C7059" t="s">
        <v>18914</v>
      </c>
      <c r="D7059" t="s">
        <v>9309</v>
      </c>
      <c r="E7059" t="s">
        <v>13410</v>
      </c>
      <c r="F7059" t="s">
        <v>6257</v>
      </c>
      <c r="G7059" t="s">
        <v>9994</v>
      </c>
      <c r="H7059">
        <v>0</v>
      </c>
      <c r="I7059">
        <v>0</v>
      </c>
      <c r="J7059">
        <v>1</v>
      </c>
      <c r="K7059">
        <v>0</v>
      </c>
      <c r="L7059">
        <v>0</v>
      </c>
      <c r="M7059">
        <v>0</v>
      </c>
    </row>
    <row r="7060" spans="1:13" x14ac:dyDescent="0.2">
      <c r="A7060">
        <v>6660129</v>
      </c>
      <c r="B7060" t="s">
        <v>13408</v>
      </c>
      <c r="C7060" t="s">
        <v>18914</v>
      </c>
      <c r="D7060" t="s">
        <v>14117</v>
      </c>
      <c r="E7060" t="s">
        <v>13410</v>
      </c>
      <c r="F7060" t="s">
        <v>6257</v>
      </c>
      <c r="G7060" t="s">
        <v>14118</v>
      </c>
      <c r="H7060">
        <v>0</v>
      </c>
      <c r="I7060">
        <v>0</v>
      </c>
      <c r="J7060">
        <v>1</v>
      </c>
      <c r="K7060">
        <v>0</v>
      </c>
      <c r="L7060">
        <v>0</v>
      </c>
      <c r="M7060">
        <v>0</v>
      </c>
    </row>
    <row r="7061" spans="1:13" x14ac:dyDescent="0.2">
      <c r="A7061">
        <v>6660136</v>
      </c>
      <c r="B7061" t="s">
        <v>13408</v>
      </c>
      <c r="C7061" t="s">
        <v>18914</v>
      </c>
      <c r="D7061" t="s">
        <v>19012</v>
      </c>
      <c r="E7061" t="s">
        <v>13410</v>
      </c>
      <c r="F7061" t="s">
        <v>6257</v>
      </c>
      <c r="G7061" t="s">
        <v>19013</v>
      </c>
      <c r="H7061">
        <v>0</v>
      </c>
      <c r="I7061">
        <v>0</v>
      </c>
      <c r="J7061">
        <v>1</v>
      </c>
      <c r="K7061">
        <v>0</v>
      </c>
      <c r="L7061">
        <v>0</v>
      </c>
      <c r="M7061">
        <v>0</v>
      </c>
    </row>
    <row r="7062" spans="1:13" x14ac:dyDescent="0.2">
      <c r="A7062">
        <v>6660026</v>
      </c>
      <c r="B7062" t="s">
        <v>13408</v>
      </c>
      <c r="C7062" t="s">
        <v>18914</v>
      </c>
      <c r="D7062" t="s">
        <v>19014</v>
      </c>
      <c r="E7062" t="s">
        <v>13410</v>
      </c>
      <c r="F7062" t="s">
        <v>6257</v>
      </c>
      <c r="G7062" t="s">
        <v>19015</v>
      </c>
      <c r="H7062">
        <v>0</v>
      </c>
      <c r="I7062">
        <v>0</v>
      </c>
      <c r="J7062">
        <v>1</v>
      </c>
      <c r="K7062">
        <v>0</v>
      </c>
      <c r="L7062">
        <v>0</v>
      </c>
      <c r="M7062">
        <v>0</v>
      </c>
    </row>
    <row r="7063" spans="1:13" x14ac:dyDescent="0.2">
      <c r="A7063">
        <v>6660105</v>
      </c>
      <c r="B7063" t="s">
        <v>13408</v>
      </c>
      <c r="C7063" t="s">
        <v>18914</v>
      </c>
      <c r="D7063" t="s">
        <v>19016</v>
      </c>
      <c r="E7063" t="s">
        <v>13410</v>
      </c>
      <c r="F7063" t="s">
        <v>6257</v>
      </c>
      <c r="G7063" t="s">
        <v>19017</v>
      </c>
      <c r="H7063">
        <v>0</v>
      </c>
      <c r="I7063">
        <v>0</v>
      </c>
      <c r="J7063">
        <v>1</v>
      </c>
      <c r="K7063">
        <v>0</v>
      </c>
      <c r="L7063">
        <v>0</v>
      </c>
      <c r="M7063">
        <v>0</v>
      </c>
    </row>
    <row r="7064" spans="1:13" x14ac:dyDescent="0.2">
      <c r="A7064">
        <v>6660151</v>
      </c>
      <c r="B7064" t="s">
        <v>13408</v>
      </c>
      <c r="C7064" t="s">
        <v>18914</v>
      </c>
      <c r="D7064" t="s">
        <v>11401</v>
      </c>
      <c r="E7064" t="s">
        <v>13410</v>
      </c>
      <c r="F7064" t="s">
        <v>6257</v>
      </c>
      <c r="G7064" t="s">
        <v>11402</v>
      </c>
      <c r="H7064">
        <v>0</v>
      </c>
      <c r="I7064">
        <v>0</v>
      </c>
      <c r="J7064">
        <v>1</v>
      </c>
      <c r="K7064">
        <v>0</v>
      </c>
      <c r="L7064">
        <v>0</v>
      </c>
      <c r="M7064">
        <v>0</v>
      </c>
    </row>
    <row r="7065" spans="1:13" x14ac:dyDescent="0.2">
      <c r="A7065">
        <v>6660141</v>
      </c>
      <c r="B7065" t="s">
        <v>13408</v>
      </c>
      <c r="C7065" t="s">
        <v>18914</v>
      </c>
      <c r="D7065" t="s">
        <v>19018</v>
      </c>
      <c r="E7065" t="s">
        <v>13410</v>
      </c>
      <c r="F7065" t="s">
        <v>6257</v>
      </c>
      <c r="G7065" t="s">
        <v>19019</v>
      </c>
      <c r="H7065">
        <v>0</v>
      </c>
      <c r="I7065">
        <v>1</v>
      </c>
      <c r="J7065">
        <v>0</v>
      </c>
      <c r="K7065">
        <v>0</v>
      </c>
      <c r="L7065">
        <v>0</v>
      </c>
      <c r="M7065">
        <v>0</v>
      </c>
    </row>
    <row r="7066" spans="1:13" x14ac:dyDescent="0.2">
      <c r="A7066">
        <v>6660131</v>
      </c>
      <c r="B7066" t="s">
        <v>13408</v>
      </c>
      <c r="C7066" t="s">
        <v>18914</v>
      </c>
      <c r="D7066" t="s">
        <v>19020</v>
      </c>
      <c r="E7066" t="s">
        <v>13410</v>
      </c>
      <c r="F7066" t="s">
        <v>6257</v>
      </c>
      <c r="G7066" t="s">
        <v>19021</v>
      </c>
      <c r="H7066">
        <v>0</v>
      </c>
      <c r="I7066">
        <v>0</v>
      </c>
      <c r="J7066">
        <v>1</v>
      </c>
      <c r="K7066">
        <v>0</v>
      </c>
      <c r="L7066">
        <v>0</v>
      </c>
      <c r="M7066">
        <v>0</v>
      </c>
    </row>
    <row r="7067" spans="1:13" x14ac:dyDescent="0.2">
      <c r="A7067">
        <v>6660132</v>
      </c>
      <c r="B7067" t="s">
        <v>13408</v>
      </c>
      <c r="C7067" t="s">
        <v>18914</v>
      </c>
      <c r="D7067" t="s">
        <v>19022</v>
      </c>
      <c r="E7067" t="s">
        <v>13410</v>
      </c>
      <c r="F7067" t="s">
        <v>6257</v>
      </c>
      <c r="G7067" t="s">
        <v>19023</v>
      </c>
      <c r="H7067">
        <v>0</v>
      </c>
      <c r="I7067">
        <v>0</v>
      </c>
      <c r="J7067">
        <v>0</v>
      </c>
      <c r="K7067">
        <v>0</v>
      </c>
      <c r="L7067">
        <v>0</v>
      </c>
      <c r="M7067">
        <v>0</v>
      </c>
    </row>
    <row r="7068" spans="1:13" x14ac:dyDescent="0.2">
      <c r="A7068">
        <v>6660144</v>
      </c>
      <c r="B7068" t="s">
        <v>13408</v>
      </c>
      <c r="C7068" t="s">
        <v>18914</v>
      </c>
      <c r="D7068" t="s">
        <v>19024</v>
      </c>
      <c r="E7068" t="s">
        <v>13410</v>
      </c>
      <c r="F7068" t="s">
        <v>6257</v>
      </c>
      <c r="G7068" t="s">
        <v>19025</v>
      </c>
      <c r="H7068">
        <v>0</v>
      </c>
      <c r="I7068">
        <v>1</v>
      </c>
      <c r="J7068">
        <v>0</v>
      </c>
      <c r="K7068">
        <v>0</v>
      </c>
      <c r="L7068">
        <v>0</v>
      </c>
      <c r="M7068">
        <v>0</v>
      </c>
    </row>
    <row r="7069" spans="1:13" x14ac:dyDescent="0.2">
      <c r="A7069">
        <v>6660106</v>
      </c>
      <c r="B7069" t="s">
        <v>13408</v>
      </c>
      <c r="C7069" t="s">
        <v>18914</v>
      </c>
      <c r="D7069" t="s">
        <v>14006</v>
      </c>
      <c r="E7069" t="s">
        <v>13410</v>
      </c>
      <c r="F7069" t="s">
        <v>6257</v>
      </c>
      <c r="G7069" t="s">
        <v>14007</v>
      </c>
      <c r="H7069">
        <v>0</v>
      </c>
      <c r="I7069">
        <v>0</v>
      </c>
      <c r="J7069">
        <v>0</v>
      </c>
      <c r="K7069">
        <v>0</v>
      </c>
      <c r="L7069">
        <v>0</v>
      </c>
      <c r="M7069">
        <v>0</v>
      </c>
    </row>
    <row r="7070" spans="1:13" x14ac:dyDescent="0.2">
      <c r="A7070">
        <v>6660154</v>
      </c>
      <c r="B7070" t="s">
        <v>13408</v>
      </c>
      <c r="C7070" t="s">
        <v>18914</v>
      </c>
      <c r="D7070" t="s">
        <v>19026</v>
      </c>
      <c r="E7070" t="s">
        <v>13410</v>
      </c>
      <c r="F7070" t="s">
        <v>6257</v>
      </c>
      <c r="G7070" t="s">
        <v>19027</v>
      </c>
      <c r="H7070">
        <v>0</v>
      </c>
      <c r="I7070">
        <v>0</v>
      </c>
      <c r="J7070">
        <v>1</v>
      </c>
      <c r="K7070">
        <v>0</v>
      </c>
      <c r="L7070">
        <v>0</v>
      </c>
      <c r="M7070">
        <v>0</v>
      </c>
    </row>
    <row r="7071" spans="1:13" x14ac:dyDescent="0.2">
      <c r="A7071">
        <v>6660137</v>
      </c>
      <c r="B7071" t="s">
        <v>13408</v>
      </c>
      <c r="C7071" t="s">
        <v>18914</v>
      </c>
      <c r="D7071" t="s">
        <v>19028</v>
      </c>
      <c r="E7071" t="s">
        <v>13410</v>
      </c>
      <c r="F7071" t="s">
        <v>6257</v>
      </c>
      <c r="G7071" t="s">
        <v>19029</v>
      </c>
      <c r="H7071">
        <v>0</v>
      </c>
      <c r="I7071">
        <v>0</v>
      </c>
      <c r="J7071">
        <v>1</v>
      </c>
      <c r="K7071">
        <v>0</v>
      </c>
      <c r="L7071">
        <v>0</v>
      </c>
      <c r="M7071">
        <v>0</v>
      </c>
    </row>
    <row r="7072" spans="1:13" x14ac:dyDescent="0.2">
      <c r="A7072">
        <v>6660102</v>
      </c>
      <c r="B7072" t="s">
        <v>13408</v>
      </c>
      <c r="C7072" t="s">
        <v>18914</v>
      </c>
      <c r="D7072" t="s">
        <v>19030</v>
      </c>
      <c r="E7072" t="s">
        <v>13410</v>
      </c>
      <c r="F7072" t="s">
        <v>6257</v>
      </c>
      <c r="G7072" t="s">
        <v>19031</v>
      </c>
      <c r="H7072">
        <v>0</v>
      </c>
      <c r="I7072">
        <v>1</v>
      </c>
      <c r="J7072">
        <v>0</v>
      </c>
      <c r="K7072">
        <v>0</v>
      </c>
      <c r="L7072">
        <v>0</v>
      </c>
      <c r="M7072">
        <v>0</v>
      </c>
    </row>
    <row r="7073" spans="1:13" x14ac:dyDescent="0.2">
      <c r="A7073">
        <v>6660147</v>
      </c>
      <c r="B7073" t="s">
        <v>13408</v>
      </c>
      <c r="C7073" t="s">
        <v>18914</v>
      </c>
      <c r="D7073" t="s">
        <v>19032</v>
      </c>
      <c r="E7073" t="s">
        <v>13410</v>
      </c>
      <c r="F7073" t="s">
        <v>6257</v>
      </c>
      <c r="G7073" t="s">
        <v>19033</v>
      </c>
      <c r="H7073">
        <v>0</v>
      </c>
      <c r="I7073">
        <v>1</v>
      </c>
      <c r="J7073">
        <v>0</v>
      </c>
      <c r="K7073">
        <v>0</v>
      </c>
      <c r="L7073">
        <v>0</v>
      </c>
      <c r="M7073">
        <v>0</v>
      </c>
    </row>
    <row r="7074" spans="1:13" x14ac:dyDescent="0.2">
      <c r="A7074">
        <v>6751300</v>
      </c>
      <c r="B7074" t="s">
        <v>13408</v>
      </c>
      <c r="C7074" t="s">
        <v>19034</v>
      </c>
      <c r="D7074" t="s">
        <v>6291</v>
      </c>
      <c r="E7074" t="s">
        <v>13410</v>
      </c>
      <c r="F7074" t="s">
        <v>6258</v>
      </c>
      <c r="G7074" t="s">
        <v>6294</v>
      </c>
      <c r="H7074">
        <v>0</v>
      </c>
      <c r="I7074">
        <v>0</v>
      </c>
      <c r="J7074">
        <v>0</v>
      </c>
      <c r="K7074">
        <v>0</v>
      </c>
      <c r="L7074">
        <v>0</v>
      </c>
      <c r="M7074">
        <v>0</v>
      </c>
    </row>
    <row r="7075" spans="1:13" x14ac:dyDescent="0.2">
      <c r="A7075">
        <v>6751358</v>
      </c>
      <c r="B7075" t="s">
        <v>13408</v>
      </c>
      <c r="C7075" t="s">
        <v>19034</v>
      </c>
      <c r="D7075" t="s">
        <v>19035</v>
      </c>
      <c r="E7075" t="s">
        <v>13410</v>
      </c>
      <c r="F7075" t="s">
        <v>6258</v>
      </c>
      <c r="G7075" t="s">
        <v>19036</v>
      </c>
      <c r="H7075">
        <v>0</v>
      </c>
      <c r="I7075">
        <v>0</v>
      </c>
      <c r="J7075">
        <v>0</v>
      </c>
      <c r="K7075">
        <v>0</v>
      </c>
      <c r="L7075">
        <v>0</v>
      </c>
      <c r="M7075">
        <v>0</v>
      </c>
    </row>
    <row r="7076" spans="1:13" x14ac:dyDescent="0.2">
      <c r="A7076">
        <v>6751352</v>
      </c>
      <c r="B7076" t="s">
        <v>13408</v>
      </c>
      <c r="C7076" t="s">
        <v>19034</v>
      </c>
      <c r="D7076" t="s">
        <v>19037</v>
      </c>
      <c r="E7076" t="s">
        <v>13410</v>
      </c>
      <c r="F7076" t="s">
        <v>6258</v>
      </c>
      <c r="G7076" t="s">
        <v>19038</v>
      </c>
      <c r="H7076">
        <v>0</v>
      </c>
      <c r="I7076">
        <v>0</v>
      </c>
      <c r="J7076">
        <v>0</v>
      </c>
      <c r="K7076">
        <v>1</v>
      </c>
      <c r="L7076">
        <v>0</v>
      </c>
      <c r="M7076">
        <v>0</v>
      </c>
    </row>
    <row r="7077" spans="1:13" x14ac:dyDescent="0.2">
      <c r="A7077">
        <v>6751342</v>
      </c>
      <c r="B7077" t="s">
        <v>13408</v>
      </c>
      <c r="C7077" t="s">
        <v>19034</v>
      </c>
      <c r="D7077" t="s">
        <v>19039</v>
      </c>
      <c r="E7077" t="s">
        <v>13410</v>
      </c>
      <c r="F7077" t="s">
        <v>6258</v>
      </c>
      <c r="G7077" t="s">
        <v>19040</v>
      </c>
      <c r="H7077">
        <v>0</v>
      </c>
      <c r="I7077">
        <v>0</v>
      </c>
      <c r="J7077">
        <v>0</v>
      </c>
      <c r="K7077">
        <v>0</v>
      </c>
      <c r="L7077">
        <v>0</v>
      </c>
      <c r="M7077">
        <v>0</v>
      </c>
    </row>
    <row r="7078" spans="1:13" x14ac:dyDescent="0.2">
      <c r="A7078">
        <v>6751356</v>
      </c>
      <c r="B7078" t="s">
        <v>13408</v>
      </c>
      <c r="C7078" t="s">
        <v>19034</v>
      </c>
      <c r="D7078" t="s">
        <v>9577</v>
      </c>
      <c r="E7078" t="s">
        <v>13410</v>
      </c>
      <c r="F7078" t="s">
        <v>6258</v>
      </c>
      <c r="G7078" t="s">
        <v>6833</v>
      </c>
      <c r="H7078">
        <v>0</v>
      </c>
      <c r="I7078">
        <v>0</v>
      </c>
      <c r="J7078">
        <v>0</v>
      </c>
      <c r="K7078">
        <v>0</v>
      </c>
      <c r="L7078">
        <v>0</v>
      </c>
      <c r="M7078">
        <v>0</v>
      </c>
    </row>
    <row r="7079" spans="1:13" x14ac:dyDescent="0.2">
      <c r="A7079">
        <v>6751324</v>
      </c>
      <c r="B7079" t="s">
        <v>13408</v>
      </c>
      <c r="C7079" t="s">
        <v>19034</v>
      </c>
      <c r="D7079" t="s">
        <v>19041</v>
      </c>
      <c r="E7079" t="s">
        <v>13410</v>
      </c>
      <c r="F7079" t="s">
        <v>6258</v>
      </c>
      <c r="G7079" t="s">
        <v>19042</v>
      </c>
      <c r="H7079">
        <v>0</v>
      </c>
      <c r="I7079">
        <v>0</v>
      </c>
      <c r="J7079">
        <v>0</v>
      </c>
      <c r="K7079">
        <v>0</v>
      </c>
      <c r="L7079">
        <v>0</v>
      </c>
      <c r="M7079">
        <v>0</v>
      </c>
    </row>
    <row r="7080" spans="1:13" x14ac:dyDescent="0.2">
      <c r="A7080">
        <v>6751326</v>
      </c>
      <c r="B7080" t="s">
        <v>13408</v>
      </c>
      <c r="C7080" t="s">
        <v>19034</v>
      </c>
      <c r="D7080" t="s">
        <v>8937</v>
      </c>
      <c r="E7080" t="s">
        <v>13410</v>
      </c>
      <c r="F7080" t="s">
        <v>6258</v>
      </c>
      <c r="G7080" t="s">
        <v>8938</v>
      </c>
      <c r="H7080">
        <v>0</v>
      </c>
      <c r="I7080">
        <v>0</v>
      </c>
      <c r="J7080">
        <v>0</v>
      </c>
      <c r="K7080">
        <v>0</v>
      </c>
      <c r="L7080">
        <v>0</v>
      </c>
      <c r="M7080">
        <v>0</v>
      </c>
    </row>
    <row r="7081" spans="1:13" x14ac:dyDescent="0.2">
      <c r="A7081">
        <v>6751303</v>
      </c>
      <c r="B7081" t="s">
        <v>13408</v>
      </c>
      <c r="C7081" t="s">
        <v>19034</v>
      </c>
      <c r="D7081" t="s">
        <v>7363</v>
      </c>
      <c r="E7081" t="s">
        <v>13410</v>
      </c>
      <c r="F7081" t="s">
        <v>6258</v>
      </c>
      <c r="G7081" t="s">
        <v>7364</v>
      </c>
      <c r="H7081">
        <v>0</v>
      </c>
      <c r="I7081">
        <v>0</v>
      </c>
      <c r="J7081">
        <v>0</v>
      </c>
      <c r="K7081">
        <v>0</v>
      </c>
      <c r="L7081">
        <v>0</v>
      </c>
      <c r="M7081">
        <v>0</v>
      </c>
    </row>
    <row r="7082" spans="1:13" x14ac:dyDescent="0.2">
      <c r="A7082">
        <v>6751327</v>
      </c>
      <c r="B7082" t="s">
        <v>13408</v>
      </c>
      <c r="C7082" t="s">
        <v>19034</v>
      </c>
      <c r="D7082" t="s">
        <v>19043</v>
      </c>
      <c r="E7082" t="s">
        <v>13410</v>
      </c>
      <c r="F7082" t="s">
        <v>6258</v>
      </c>
      <c r="G7082" t="s">
        <v>19044</v>
      </c>
      <c r="H7082">
        <v>0</v>
      </c>
      <c r="I7082">
        <v>0</v>
      </c>
      <c r="J7082">
        <v>0</v>
      </c>
      <c r="K7082">
        <v>0</v>
      </c>
      <c r="L7082">
        <v>0</v>
      </c>
      <c r="M7082">
        <v>0</v>
      </c>
    </row>
    <row r="7083" spans="1:13" x14ac:dyDescent="0.2">
      <c r="A7083">
        <v>6751378</v>
      </c>
      <c r="B7083" t="s">
        <v>13408</v>
      </c>
      <c r="C7083" t="s">
        <v>19034</v>
      </c>
      <c r="D7083" t="s">
        <v>6960</v>
      </c>
      <c r="E7083" t="s">
        <v>13410</v>
      </c>
      <c r="F7083" t="s">
        <v>6258</v>
      </c>
      <c r="G7083" t="s">
        <v>6961</v>
      </c>
      <c r="H7083">
        <v>0</v>
      </c>
      <c r="I7083">
        <v>0</v>
      </c>
      <c r="J7083">
        <v>0</v>
      </c>
      <c r="K7083">
        <v>1</v>
      </c>
      <c r="L7083">
        <v>0</v>
      </c>
      <c r="M7083">
        <v>0</v>
      </c>
    </row>
    <row r="7084" spans="1:13" x14ac:dyDescent="0.2">
      <c r="A7084">
        <v>6751334</v>
      </c>
      <c r="B7084" t="s">
        <v>13408</v>
      </c>
      <c r="C7084" t="s">
        <v>19034</v>
      </c>
      <c r="D7084" t="s">
        <v>9147</v>
      </c>
      <c r="E7084" t="s">
        <v>13410</v>
      </c>
      <c r="F7084" t="s">
        <v>6258</v>
      </c>
      <c r="G7084" t="s">
        <v>9148</v>
      </c>
      <c r="H7084">
        <v>0</v>
      </c>
      <c r="I7084">
        <v>0</v>
      </c>
      <c r="J7084">
        <v>0</v>
      </c>
      <c r="K7084">
        <v>0</v>
      </c>
      <c r="L7084">
        <v>0</v>
      </c>
      <c r="M7084">
        <v>0</v>
      </c>
    </row>
    <row r="7085" spans="1:13" x14ac:dyDescent="0.2">
      <c r="A7085">
        <v>6751301</v>
      </c>
      <c r="B7085" t="s">
        <v>13408</v>
      </c>
      <c r="C7085" t="s">
        <v>19034</v>
      </c>
      <c r="D7085" t="s">
        <v>11970</v>
      </c>
      <c r="E7085" t="s">
        <v>13410</v>
      </c>
      <c r="F7085" t="s">
        <v>6258</v>
      </c>
      <c r="G7085" t="s">
        <v>11971</v>
      </c>
      <c r="H7085">
        <v>0</v>
      </c>
      <c r="I7085">
        <v>0</v>
      </c>
      <c r="J7085">
        <v>0</v>
      </c>
      <c r="K7085">
        <v>0</v>
      </c>
      <c r="L7085">
        <v>0</v>
      </c>
      <c r="M7085">
        <v>0</v>
      </c>
    </row>
    <row r="7086" spans="1:13" x14ac:dyDescent="0.2">
      <c r="A7086">
        <v>6751325</v>
      </c>
      <c r="B7086" t="s">
        <v>13408</v>
      </c>
      <c r="C7086" t="s">
        <v>19034</v>
      </c>
      <c r="D7086" t="s">
        <v>19045</v>
      </c>
      <c r="E7086" t="s">
        <v>13410</v>
      </c>
      <c r="F7086" t="s">
        <v>6258</v>
      </c>
      <c r="G7086" t="s">
        <v>19046</v>
      </c>
      <c r="H7086">
        <v>0</v>
      </c>
      <c r="I7086">
        <v>0</v>
      </c>
      <c r="J7086">
        <v>0</v>
      </c>
      <c r="K7086">
        <v>0</v>
      </c>
      <c r="L7086">
        <v>0</v>
      </c>
      <c r="M7086">
        <v>0</v>
      </c>
    </row>
    <row r="7087" spans="1:13" x14ac:dyDescent="0.2">
      <c r="A7087">
        <v>6751335</v>
      </c>
      <c r="B7087" t="s">
        <v>13408</v>
      </c>
      <c r="C7087" t="s">
        <v>19034</v>
      </c>
      <c r="D7087" t="s">
        <v>9418</v>
      </c>
      <c r="E7087" t="s">
        <v>13410</v>
      </c>
      <c r="F7087" t="s">
        <v>6258</v>
      </c>
      <c r="G7087" t="s">
        <v>9419</v>
      </c>
      <c r="H7087">
        <v>0</v>
      </c>
      <c r="I7087">
        <v>0</v>
      </c>
      <c r="J7087">
        <v>0</v>
      </c>
      <c r="K7087">
        <v>0</v>
      </c>
      <c r="L7087">
        <v>0</v>
      </c>
      <c r="M7087">
        <v>0</v>
      </c>
    </row>
    <row r="7088" spans="1:13" x14ac:dyDescent="0.2">
      <c r="A7088">
        <v>6751364</v>
      </c>
      <c r="B7088" t="s">
        <v>13408</v>
      </c>
      <c r="C7088" t="s">
        <v>19034</v>
      </c>
      <c r="D7088" t="s">
        <v>19047</v>
      </c>
      <c r="E7088" t="s">
        <v>13410</v>
      </c>
      <c r="F7088" t="s">
        <v>6258</v>
      </c>
      <c r="G7088" t="s">
        <v>18256</v>
      </c>
      <c r="H7088">
        <v>0</v>
      </c>
      <c r="I7088">
        <v>0</v>
      </c>
      <c r="J7088">
        <v>0</v>
      </c>
      <c r="K7088">
        <v>0</v>
      </c>
      <c r="L7088">
        <v>0</v>
      </c>
      <c r="M7088">
        <v>0</v>
      </c>
    </row>
    <row r="7089" spans="1:13" x14ac:dyDescent="0.2">
      <c r="A7089">
        <v>6751378</v>
      </c>
      <c r="B7089" t="s">
        <v>13408</v>
      </c>
      <c r="C7089" t="s">
        <v>19034</v>
      </c>
      <c r="D7089" t="s">
        <v>19048</v>
      </c>
      <c r="E7089" t="s">
        <v>13410</v>
      </c>
      <c r="F7089" t="s">
        <v>6258</v>
      </c>
      <c r="G7089" t="s">
        <v>19049</v>
      </c>
      <c r="H7089">
        <v>0</v>
      </c>
      <c r="I7089">
        <v>0</v>
      </c>
      <c r="J7089">
        <v>0</v>
      </c>
      <c r="K7089">
        <v>1</v>
      </c>
      <c r="L7089">
        <v>0</v>
      </c>
      <c r="M7089">
        <v>0</v>
      </c>
    </row>
    <row r="7090" spans="1:13" x14ac:dyDescent="0.2">
      <c r="A7090">
        <v>6751379</v>
      </c>
      <c r="B7090" t="s">
        <v>13408</v>
      </c>
      <c r="C7090" t="s">
        <v>19034</v>
      </c>
      <c r="D7090" t="s">
        <v>9731</v>
      </c>
      <c r="E7090" t="s">
        <v>13410</v>
      </c>
      <c r="F7090" t="s">
        <v>6258</v>
      </c>
      <c r="G7090" t="s">
        <v>6498</v>
      </c>
      <c r="H7090">
        <v>0</v>
      </c>
      <c r="I7090">
        <v>0</v>
      </c>
      <c r="J7090">
        <v>0</v>
      </c>
      <c r="K7090">
        <v>0</v>
      </c>
      <c r="L7090">
        <v>0</v>
      </c>
      <c r="M7090">
        <v>0</v>
      </c>
    </row>
    <row r="7091" spans="1:13" x14ac:dyDescent="0.2">
      <c r="A7091">
        <v>6751353</v>
      </c>
      <c r="B7091" t="s">
        <v>13408</v>
      </c>
      <c r="C7091" t="s">
        <v>19034</v>
      </c>
      <c r="D7091" t="s">
        <v>19050</v>
      </c>
      <c r="E7091" t="s">
        <v>13410</v>
      </c>
      <c r="F7091" t="s">
        <v>6258</v>
      </c>
      <c r="G7091" t="s">
        <v>19051</v>
      </c>
      <c r="H7091">
        <v>0</v>
      </c>
      <c r="I7091">
        <v>0</v>
      </c>
      <c r="J7091">
        <v>0</v>
      </c>
      <c r="K7091">
        <v>0</v>
      </c>
      <c r="L7091">
        <v>0</v>
      </c>
      <c r="M7091">
        <v>0</v>
      </c>
    </row>
    <row r="7092" spans="1:13" x14ac:dyDescent="0.2">
      <c r="A7092">
        <v>6751354</v>
      </c>
      <c r="B7092" t="s">
        <v>13408</v>
      </c>
      <c r="C7092" t="s">
        <v>19034</v>
      </c>
      <c r="D7092" t="s">
        <v>19052</v>
      </c>
      <c r="E7092" t="s">
        <v>13410</v>
      </c>
      <c r="F7092" t="s">
        <v>6258</v>
      </c>
      <c r="G7092" t="s">
        <v>19053</v>
      </c>
      <c r="H7092">
        <v>0</v>
      </c>
      <c r="I7092">
        <v>0</v>
      </c>
      <c r="J7092">
        <v>0</v>
      </c>
      <c r="K7092">
        <v>0</v>
      </c>
      <c r="L7092">
        <v>0</v>
      </c>
      <c r="M7092">
        <v>0</v>
      </c>
    </row>
    <row r="7093" spans="1:13" x14ac:dyDescent="0.2">
      <c r="A7093">
        <v>6751343</v>
      </c>
      <c r="B7093" t="s">
        <v>13408</v>
      </c>
      <c r="C7093" t="s">
        <v>19034</v>
      </c>
      <c r="D7093" t="s">
        <v>11313</v>
      </c>
      <c r="E7093" t="s">
        <v>13410</v>
      </c>
      <c r="F7093" t="s">
        <v>6258</v>
      </c>
      <c r="G7093" t="s">
        <v>19054</v>
      </c>
      <c r="H7093">
        <v>0</v>
      </c>
      <c r="I7093">
        <v>0</v>
      </c>
      <c r="J7093">
        <v>0</v>
      </c>
      <c r="K7093">
        <v>0</v>
      </c>
      <c r="L7093">
        <v>0</v>
      </c>
      <c r="M7093">
        <v>0</v>
      </c>
    </row>
    <row r="7094" spans="1:13" x14ac:dyDescent="0.2">
      <c r="A7094">
        <v>6751318</v>
      </c>
      <c r="B7094" t="s">
        <v>13408</v>
      </c>
      <c r="C7094" t="s">
        <v>19034</v>
      </c>
      <c r="D7094" t="s">
        <v>19055</v>
      </c>
      <c r="E7094" t="s">
        <v>13410</v>
      </c>
      <c r="F7094" t="s">
        <v>6258</v>
      </c>
      <c r="G7094" t="s">
        <v>19056</v>
      </c>
      <c r="H7094">
        <v>0</v>
      </c>
      <c r="I7094">
        <v>0</v>
      </c>
      <c r="J7094">
        <v>0</v>
      </c>
      <c r="K7094">
        <v>0</v>
      </c>
      <c r="L7094">
        <v>0</v>
      </c>
      <c r="M7094">
        <v>0</v>
      </c>
    </row>
    <row r="7095" spans="1:13" x14ac:dyDescent="0.2">
      <c r="A7095">
        <v>6751360</v>
      </c>
      <c r="B7095" t="s">
        <v>13408</v>
      </c>
      <c r="C7095" t="s">
        <v>19034</v>
      </c>
      <c r="D7095" t="s">
        <v>10048</v>
      </c>
      <c r="E7095" t="s">
        <v>13410</v>
      </c>
      <c r="F7095" t="s">
        <v>6258</v>
      </c>
      <c r="G7095" t="s">
        <v>11722</v>
      </c>
      <c r="H7095">
        <v>0</v>
      </c>
      <c r="I7095">
        <v>0</v>
      </c>
      <c r="J7095">
        <v>0</v>
      </c>
      <c r="K7095">
        <v>0</v>
      </c>
      <c r="L7095">
        <v>0</v>
      </c>
      <c r="M7095">
        <v>0</v>
      </c>
    </row>
    <row r="7096" spans="1:13" x14ac:dyDescent="0.2">
      <c r="A7096">
        <v>6751345</v>
      </c>
      <c r="B7096" t="s">
        <v>13408</v>
      </c>
      <c r="C7096" t="s">
        <v>19034</v>
      </c>
      <c r="D7096" t="s">
        <v>19057</v>
      </c>
      <c r="E7096" t="s">
        <v>13410</v>
      </c>
      <c r="F7096" t="s">
        <v>6258</v>
      </c>
      <c r="G7096" t="s">
        <v>19058</v>
      </c>
      <c r="H7096">
        <v>0</v>
      </c>
      <c r="I7096">
        <v>0</v>
      </c>
      <c r="J7096">
        <v>0</v>
      </c>
      <c r="K7096">
        <v>0</v>
      </c>
      <c r="L7096">
        <v>0</v>
      </c>
      <c r="M7096">
        <v>0</v>
      </c>
    </row>
    <row r="7097" spans="1:13" x14ac:dyDescent="0.2">
      <c r="A7097">
        <v>6751317</v>
      </c>
      <c r="B7097" t="s">
        <v>13408</v>
      </c>
      <c r="C7097" t="s">
        <v>19034</v>
      </c>
      <c r="D7097" t="s">
        <v>19059</v>
      </c>
      <c r="E7097" t="s">
        <v>13410</v>
      </c>
      <c r="F7097" t="s">
        <v>6258</v>
      </c>
      <c r="G7097" t="s">
        <v>19060</v>
      </c>
      <c r="H7097">
        <v>0</v>
      </c>
      <c r="I7097">
        <v>0</v>
      </c>
      <c r="J7097">
        <v>0</v>
      </c>
      <c r="K7097">
        <v>0</v>
      </c>
      <c r="L7097">
        <v>0</v>
      </c>
      <c r="M7097">
        <v>0</v>
      </c>
    </row>
    <row r="7098" spans="1:13" x14ac:dyDescent="0.2">
      <c r="A7098">
        <v>6751362</v>
      </c>
      <c r="B7098" t="s">
        <v>13408</v>
      </c>
      <c r="C7098" t="s">
        <v>19034</v>
      </c>
      <c r="D7098" t="s">
        <v>19061</v>
      </c>
      <c r="E7098" t="s">
        <v>13410</v>
      </c>
      <c r="F7098" t="s">
        <v>6258</v>
      </c>
      <c r="G7098" t="s">
        <v>19062</v>
      </c>
      <c r="H7098">
        <v>0</v>
      </c>
      <c r="I7098">
        <v>0</v>
      </c>
      <c r="J7098">
        <v>0</v>
      </c>
      <c r="K7098">
        <v>1</v>
      </c>
      <c r="L7098">
        <v>0</v>
      </c>
      <c r="M7098">
        <v>0</v>
      </c>
    </row>
    <row r="7099" spans="1:13" x14ac:dyDescent="0.2">
      <c r="A7099">
        <v>6751337</v>
      </c>
      <c r="B7099" t="s">
        <v>13408</v>
      </c>
      <c r="C7099" t="s">
        <v>19034</v>
      </c>
      <c r="D7099" t="s">
        <v>19063</v>
      </c>
      <c r="E7099" t="s">
        <v>13410</v>
      </c>
      <c r="F7099" t="s">
        <v>6258</v>
      </c>
      <c r="G7099" t="s">
        <v>19064</v>
      </c>
      <c r="H7099">
        <v>0</v>
      </c>
      <c r="I7099">
        <v>0</v>
      </c>
      <c r="J7099">
        <v>0</v>
      </c>
      <c r="K7099">
        <v>0</v>
      </c>
      <c r="L7099">
        <v>0</v>
      </c>
      <c r="M7099">
        <v>0</v>
      </c>
    </row>
    <row r="7100" spans="1:13" x14ac:dyDescent="0.2">
      <c r="A7100">
        <v>6751371</v>
      </c>
      <c r="B7100" t="s">
        <v>13408</v>
      </c>
      <c r="C7100" t="s">
        <v>19034</v>
      </c>
      <c r="D7100" t="s">
        <v>19065</v>
      </c>
      <c r="E7100" t="s">
        <v>13410</v>
      </c>
      <c r="F7100" t="s">
        <v>6258</v>
      </c>
      <c r="G7100" t="s">
        <v>19066</v>
      </c>
      <c r="H7100">
        <v>0</v>
      </c>
      <c r="I7100">
        <v>0</v>
      </c>
      <c r="J7100">
        <v>0</v>
      </c>
      <c r="K7100">
        <v>0</v>
      </c>
      <c r="L7100">
        <v>0</v>
      </c>
      <c r="M7100">
        <v>0</v>
      </c>
    </row>
    <row r="7101" spans="1:13" x14ac:dyDescent="0.2">
      <c r="A7101">
        <v>6751365</v>
      </c>
      <c r="B7101" t="s">
        <v>13408</v>
      </c>
      <c r="C7101" t="s">
        <v>19034</v>
      </c>
      <c r="D7101" t="s">
        <v>19067</v>
      </c>
      <c r="E7101" t="s">
        <v>13410</v>
      </c>
      <c r="F7101" t="s">
        <v>6258</v>
      </c>
      <c r="G7101" t="s">
        <v>19068</v>
      </c>
      <c r="H7101">
        <v>0</v>
      </c>
      <c r="I7101">
        <v>0</v>
      </c>
      <c r="J7101">
        <v>0</v>
      </c>
      <c r="K7101">
        <v>0</v>
      </c>
      <c r="L7101">
        <v>0</v>
      </c>
      <c r="M7101">
        <v>0</v>
      </c>
    </row>
    <row r="7102" spans="1:13" x14ac:dyDescent="0.2">
      <c r="A7102">
        <v>6751312</v>
      </c>
      <c r="B7102" t="s">
        <v>13408</v>
      </c>
      <c r="C7102" t="s">
        <v>19034</v>
      </c>
      <c r="D7102" t="s">
        <v>11739</v>
      </c>
      <c r="E7102" t="s">
        <v>13410</v>
      </c>
      <c r="F7102" t="s">
        <v>6258</v>
      </c>
      <c r="G7102" t="s">
        <v>9350</v>
      </c>
      <c r="H7102">
        <v>0</v>
      </c>
      <c r="I7102">
        <v>0</v>
      </c>
      <c r="J7102">
        <v>0</v>
      </c>
      <c r="K7102">
        <v>0</v>
      </c>
      <c r="L7102">
        <v>0</v>
      </c>
      <c r="M7102">
        <v>0</v>
      </c>
    </row>
    <row r="7103" spans="1:13" x14ac:dyDescent="0.2">
      <c r="A7103">
        <v>6751323</v>
      </c>
      <c r="B7103" t="s">
        <v>13408</v>
      </c>
      <c r="C7103" t="s">
        <v>19034</v>
      </c>
      <c r="D7103" t="s">
        <v>19069</v>
      </c>
      <c r="E7103" t="s">
        <v>13410</v>
      </c>
      <c r="F7103" t="s">
        <v>6258</v>
      </c>
      <c r="G7103" t="s">
        <v>19070</v>
      </c>
      <c r="H7103">
        <v>0</v>
      </c>
      <c r="I7103">
        <v>0</v>
      </c>
      <c r="J7103">
        <v>0</v>
      </c>
      <c r="K7103">
        <v>0</v>
      </c>
      <c r="L7103">
        <v>0</v>
      </c>
      <c r="M7103">
        <v>0</v>
      </c>
    </row>
    <row r="7104" spans="1:13" x14ac:dyDescent="0.2">
      <c r="A7104">
        <v>6751351</v>
      </c>
      <c r="B7104" t="s">
        <v>13408</v>
      </c>
      <c r="C7104" t="s">
        <v>19034</v>
      </c>
      <c r="D7104" t="s">
        <v>19071</v>
      </c>
      <c r="E7104" t="s">
        <v>13410</v>
      </c>
      <c r="F7104" t="s">
        <v>6258</v>
      </c>
      <c r="G7104" t="s">
        <v>19072</v>
      </c>
      <c r="H7104">
        <v>0</v>
      </c>
      <c r="I7104">
        <v>0</v>
      </c>
      <c r="J7104">
        <v>0</v>
      </c>
      <c r="K7104">
        <v>0</v>
      </c>
      <c r="L7104">
        <v>0</v>
      </c>
      <c r="M7104">
        <v>0</v>
      </c>
    </row>
    <row r="7105" spans="1:13" x14ac:dyDescent="0.2">
      <c r="A7105">
        <v>6751367</v>
      </c>
      <c r="B7105" t="s">
        <v>13408</v>
      </c>
      <c r="C7105" t="s">
        <v>19034</v>
      </c>
      <c r="D7105" t="s">
        <v>19073</v>
      </c>
      <c r="E7105" t="s">
        <v>13410</v>
      </c>
      <c r="F7105" t="s">
        <v>6258</v>
      </c>
      <c r="G7105" t="s">
        <v>19074</v>
      </c>
      <c r="H7105">
        <v>0</v>
      </c>
      <c r="I7105">
        <v>0</v>
      </c>
      <c r="J7105">
        <v>0</v>
      </c>
      <c r="K7105">
        <v>0</v>
      </c>
      <c r="L7105">
        <v>0</v>
      </c>
      <c r="M7105">
        <v>0</v>
      </c>
    </row>
    <row r="7106" spans="1:13" x14ac:dyDescent="0.2">
      <c r="A7106">
        <v>6751336</v>
      </c>
      <c r="B7106" t="s">
        <v>13408</v>
      </c>
      <c r="C7106" t="s">
        <v>19034</v>
      </c>
      <c r="D7106" t="s">
        <v>19075</v>
      </c>
      <c r="E7106" t="s">
        <v>13410</v>
      </c>
      <c r="F7106" t="s">
        <v>6258</v>
      </c>
      <c r="G7106" t="s">
        <v>19076</v>
      </c>
      <c r="H7106">
        <v>0</v>
      </c>
      <c r="I7106">
        <v>0</v>
      </c>
      <c r="J7106">
        <v>0</v>
      </c>
      <c r="K7106">
        <v>0</v>
      </c>
      <c r="L7106">
        <v>0</v>
      </c>
      <c r="M7106">
        <v>0</v>
      </c>
    </row>
    <row r="7107" spans="1:13" x14ac:dyDescent="0.2">
      <c r="A7107">
        <v>6751344</v>
      </c>
      <c r="B7107" t="s">
        <v>13408</v>
      </c>
      <c r="C7107" t="s">
        <v>19034</v>
      </c>
      <c r="D7107" t="s">
        <v>19077</v>
      </c>
      <c r="E7107" t="s">
        <v>13410</v>
      </c>
      <c r="F7107" t="s">
        <v>6258</v>
      </c>
      <c r="G7107" t="s">
        <v>19078</v>
      </c>
      <c r="H7107">
        <v>0</v>
      </c>
      <c r="I7107">
        <v>0</v>
      </c>
      <c r="J7107">
        <v>0</v>
      </c>
      <c r="K7107">
        <v>0</v>
      </c>
      <c r="L7107">
        <v>0</v>
      </c>
      <c r="M7107">
        <v>0</v>
      </c>
    </row>
    <row r="7108" spans="1:13" x14ac:dyDescent="0.2">
      <c r="A7108">
        <v>6751359</v>
      </c>
      <c r="B7108" t="s">
        <v>13408</v>
      </c>
      <c r="C7108" t="s">
        <v>19034</v>
      </c>
      <c r="D7108" t="s">
        <v>6968</v>
      </c>
      <c r="E7108" t="s">
        <v>13410</v>
      </c>
      <c r="F7108" t="s">
        <v>6258</v>
      </c>
      <c r="G7108" t="s">
        <v>6969</v>
      </c>
      <c r="H7108">
        <v>0</v>
      </c>
      <c r="I7108">
        <v>0</v>
      </c>
      <c r="J7108">
        <v>0</v>
      </c>
      <c r="K7108">
        <v>0</v>
      </c>
      <c r="L7108">
        <v>0</v>
      </c>
      <c r="M7108">
        <v>0</v>
      </c>
    </row>
    <row r="7109" spans="1:13" x14ac:dyDescent="0.2">
      <c r="A7109">
        <v>6751355</v>
      </c>
      <c r="B7109" t="s">
        <v>13408</v>
      </c>
      <c r="C7109" t="s">
        <v>19034</v>
      </c>
      <c r="D7109" t="s">
        <v>19079</v>
      </c>
      <c r="E7109" t="s">
        <v>13410</v>
      </c>
      <c r="F7109" t="s">
        <v>6258</v>
      </c>
      <c r="G7109" t="s">
        <v>19080</v>
      </c>
      <c r="H7109">
        <v>0</v>
      </c>
      <c r="I7109">
        <v>0</v>
      </c>
      <c r="J7109">
        <v>0</v>
      </c>
      <c r="K7109">
        <v>0</v>
      </c>
      <c r="L7109">
        <v>0</v>
      </c>
      <c r="M7109">
        <v>0</v>
      </c>
    </row>
    <row r="7110" spans="1:13" x14ac:dyDescent="0.2">
      <c r="A7110">
        <v>6751331</v>
      </c>
      <c r="B7110" t="s">
        <v>13408</v>
      </c>
      <c r="C7110" t="s">
        <v>19034</v>
      </c>
      <c r="D7110" t="s">
        <v>9627</v>
      </c>
      <c r="E7110" t="s">
        <v>13410</v>
      </c>
      <c r="F7110" t="s">
        <v>6258</v>
      </c>
      <c r="G7110" t="s">
        <v>9628</v>
      </c>
      <c r="H7110">
        <v>0</v>
      </c>
      <c r="I7110">
        <v>0</v>
      </c>
      <c r="J7110">
        <v>0</v>
      </c>
      <c r="K7110">
        <v>0</v>
      </c>
      <c r="L7110">
        <v>0</v>
      </c>
      <c r="M7110">
        <v>0</v>
      </c>
    </row>
    <row r="7111" spans="1:13" x14ac:dyDescent="0.2">
      <c r="A7111">
        <v>6751307</v>
      </c>
      <c r="B7111" t="s">
        <v>13408</v>
      </c>
      <c r="C7111" t="s">
        <v>19034</v>
      </c>
      <c r="D7111" t="s">
        <v>19081</v>
      </c>
      <c r="E7111" t="s">
        <v>13410</v>
      </c>
      <c r="F7111" t="s">
        <v>6258</v>
      </c>
      <c r="G7111" t="s">
        <v>19082</v>
      </c>
      <c r="H7111">
        <v>0</v>
      </c>
      <c r="I7111">
        <v>0</v>
      </c>
      <c r="J7111">
        <v>0</v>
      </c>
      <c r="K7111">
        <v>0</v>
      </c>
      <c r="L7111">
        <v>0</v>
      </c>
      <c r="M7111">
        <v>0</v>
      </c>
    </row>
    <row r="7112" spans="1:13" x14ac:dyDescent="0.2">
      <c r="A7112">
        <v>6751368</v>
      </c>
      <c r="B7112" t="s">
        <v>13408</v>
      </c>
      <c r="C7112" t="s">
        <v>19034</v>
      </c>
      <c r="D7112" t="s">
        <v>19083</v>
      </c>
      <c r="E7112" t="s">
        <v>13410</v>
      </c>
      <c r="F7112" t="s">
        <v>6258</v>
      </c>
      <c r="G7112" t="s">
        <v>19084</v>
      </c>
      <c r="H7112">
        <v>0</v>
      </c>
      <c r="I7112">
        <v>0</v>
      </c>
      <c r="J7112">
        <v>0</v>
      </c>
      <c r="K7112">
        <v>0</v>
      </c>
      <c r="L7112">
        <v>0</v>
      </c>
      <c r="M7112">
        <v>0</v>
      </c>
    </row>
    <row r="7113" spans="1:13" x14ac:dyDescent="0.2">
      <c r="A7113">
        <v>6751361</v>
      </c>
      <c r="B7113" t="s">
        <v>13408</v>
      </c>
      <c r="C7113" t="s">
        <v>19034</v>
      </c>
      <c r="D7113" t="s">
        <v>11233</v>
      </c>
      <c r="E7113" t="s">
        <v>13410</v>
      </c>
      <c r="F7113" t="s">
        <v>6258</v>
      </c>
      <c r="G7113" t="s">
        <v>11234</v>
      </c>
      <c r="H7113">
        <v>0</v>
      </c>
      <c r="I7113">
        <v>0</v>
      </c>
      <c r="J7113">
        <v>0</v>
      </c>
      <c r="K7113">
        <v>0</v>
      </c>
      <c r="L7113">
        <v>0</v>
      </c>
      <c r="M7113">
        <v>0</v>
      </c>
    </row>
    <row r="7114" spans="1:13" x14ac:dyDescent="0.2">
      <c r="A7114">
        <v>6751302</v>
      </c>
      <c r="B7114" t="s">
        <v>13408</v>
      </c>
      <c r="C7114" t="s">
        <v>19034</v>
      </c>
      <c r="D7114" t="s">
        <v>9633</v>
      </c>
      <c r="E7114" t="s">
        <v>13410</v>
      </c>
      <c r="F7114" t="s">
        <v>6258</v>
      </c>
      <c r="G7114" t="s">
        <v>9634</v>
      </c>
      <c r="H7114">
        <v>0</v>
      </c>
      <c r="I7114">
        <v>0</v>
      </c>
      <c r="J7114">
        <v>0</v>
      </c>
      <c r="K7114">
        <v>0</v>
      </c>
      <c r="L7114">
        <v>0</v>
      </c>
      <c r="M7114">
        <v>0</v>
      </c>
    </row>
    <row r="7115" spans="1:13" x14ac:dyDescent="0.2">
      <c r="A7115">
        <v>6751313</v>
      </c>
      <c r="B7115" t="s">
        <v>13408</v>
      </c>
      <c r="C7115" t="s">
        <v>19034</v>
      </c>
      <c r="D7115" t="s">
        <v>19085</v>
      </c>
      <c r="E7115" t="s">
        <v>13410</v>
      </c>
      <c r="F7115" t="s">
        <v>6258</v>
      </c>
      <c r="G7115" t="s">
        <v>19086</v>
      </c>
      <c r="H7115">
        <v>0</v>
      </c>
      <c r="I7115">
        <v>0</v>
      </c>
      <c r="J7115">
        <v>0</v>
      </c>
      <c r="K7115">
        <v>0</v>
      </c>
      <c r="L7115">
        <v>0</v>
      </c>
      <c r="M7115">
        <v>0</v>
      </c>
    </row>
    <row r="7116" spans="1:13" x14ac:dyDescent="0.2">
      <c r="A7116">
        <v>6751369</v>
      </c>
      <c r="B7116" t="s">
        <v>13408</v>
      </c>
      <c r="C7116" t="s">
        <v>19034</v>
      </c>
      <c r="D7116" t="s">
        <v>15935</v>
      </c>
      <c r="E7116" t="s">
        <v>13410</v>
      </c>
      <c r="F7116" t="s">
        <v>6258</v>
      </c>
      <c r="G7116" t="s">
        <v>10821</v>
      </c>
      <c r="H7116">
        <v>0</v>
      </c>
      <c r="I7116">
        <v>0</v>
      </c>
      <c r="J7116">
        <v>0</v>
      </c>
      <c r="K7116">
        <v>0</v>
      </c>
      <c r="L7116">
        <v>0</v>
      </c>
      <c r="M7116">
        <v>0</v>
      </c>
    </row>
    <row r="7117" spans="1:13" x14ac:dyDescent="0.2">
      <c r="A7117">
        <v>6751362</v>
      </c>
      <c r="B7117" t="s">
        <v>13408</v>
      </c>
      <c r="C7117" t="s">
        <v>19034</v>
      </c>
      <c r="D7117" t="s">
        <v>19087</v>
      </c>
      <c r="E7117" t="s">
        <v>13410</v>
      </c>
      <c r="F7117" t="s">
        <v>6258</v>
      </c>
      <c r="G7117" t="s">
        <v>19088</v>
      </c>
      <c r="H7117">
        <v>0</v>
      </c>
      <c r="I7117">
        <v>0</v>
      </c>
      <c r="J7117">
        <v>0</v>
      </c>
      <c r="K7117">
        <v>1</v>
      </c>
      <c r="L7117">
        <v>0</v>
      </c>
      <c r="M7117">
        <v>0</v>
      </c>
    </row>
    <row r="7118" spans="1:13" x14ac:dyDescent="0.2">
      <c r="A7118">
        <v>6751322</v>
      </c>
      <c r="B7118" t="s">
        <v>13408</v>
      </c>
      <c r="C7118" t="s">
        <v>19034</v>
      </c>
      <c r="D7118" t="s">
        <v>19089</v>
      </c>
      <c r="E7118" t="s">
        <v>13410</v>
      </c>
      <c r="F7118" t="s">
        <v>6258</v>
      </c>
      <c r="G7118" t="s">
        <v>19090</v>
      </c>
      <c r="H7118">
        <v>0</v>
      </c>
      <c r="I7118">
        <v>0</v>
      </c>
      <c r="J7118">
        <v>0</v>
      </c>
      <c r="K7118">
        <v>0</v>
      </c>
      <c r="L7118">
        <v>0</v>
      </c>
      <c r="M7118">
        <v>0</v>
      </c>
    </row>
    <row r="7119" spans="1:13" x14ac:dyDescent="0.2">
      <c r="A7119">
        <v>6751333</v>
      </c>
      <c r="B7119" t="s">
        <v>13408</v>
      </c>
      <c r="C7119" t="s">
        <v>19034</v>
      </c>
      <c r="D7119" t="s">
        <v>19091</v>
      </c>
      <c r="E7119" t="s">
        <v>13410</v>
      </c>
      <c r="F7119" t="s">
        <v>6258</v>
      </c>
      <c r="G7119" t="s">
        <v>19092</v>
      </c>
      <c r="H7119">
        <v>0</v>
      </c>
      <c r="I7119">
        <v>0</v>
      </c>
      <c r="J7119">
        <v>0</v>
      </c>
      <c r="K7119">
        <v>0</v>
      </c>
      <c r="L7119">
        <v>0</v>
      </c>
      <c r="M7119">
        <v>0</v>
      </c>
    </row>
    <row r="7120" spans="1:13" x14ac:dyDescent="0.2">
      <c r="A7120">
        <v>6751338</v>
      </c>
      <c r="B7120" t="s">
        <v>13408</v>
      </c>
      <c r="C7120" t="s">
        <v>19034</v>
      </c>
      <c r="D7120" t="s">
        <v>19093</v>
      </c>
      <c r="E7120" t="s">
        <v>13410</v>
      </c>
      <c r="F7120" t="s">
        <v>6258</v>
      </c>
      <c r="G7120" t="s">
        <v>19094</v>
      </c>
      <c r="H7120">
        <v>0</v>
      </c>
      <c r="I7120">
        <v>0</v>
      </c>
      <c r="J7120">
        <v>0</v>
      </c>
      <c r="K7120">
        <v>0</v>
      </c>
      <c r="L7120">
        <v>0</v>
      </c>
      <c r="M7120">
        <v>0</v>
      </c>
    </row>
    <row r="7121" spans="1:13" x14ac:dyDescent="0.2">
      <c r="A7121">
        <v>6751316</v>
      </c>
      <c r="B7121" t="s">
        <v>13408</v>
      </c>
      <c r="C7121" t="s">
        <v>19034</v>
      </c>
      <c r="D7121" t="s">
        <v>14084</v>
      </c>
      <c r="E7121" t="s">
        <v>13410</v>
      </c>
      <c r="F7121" t="s">
        <v>6258</v>
      </c>
      <c r="G7121" t="s">
        <v>9866</v>
      </c>
      <c r="H7121">
        <v>0</v>
      </c>
      <c r="I7121">
        <v>0</v>
      </c>
      <c r="J7121">
        <v>0</v>
      </c>
      <c r="K7121">
        <v>0</v>
      </c>
      <c r="L7121">
        <v>0</v>
      </c>
      <c r="M7121">
        <v>0</v>
      </c>
    </row>
    <row r="7122" spans="1:13" x14ac:dyDescent="0.2">
      <c r="A7122">
        <v>6751366</v>
      </c>
      <c r="B7122" t="s">
        <v>13408</v>
      </c>
      <c r="C7122" t="s">
        <v>19034</v>
      </c>
      <c r="D7122" t="s">
        <v>19095</v>
      </c>
      <c r="E7122" t="s">
        <v>13410</v>
      </c>
      <c r="F7122" t="s">
        <v>6258</v>
      </c>
      <c r="G7122" t="s">
        <v>14096</v>
      </c>
      <c r="H7122">
        <v>0</v>
      </c>
      <c r="I7122">
        <v>0</v>
      </c>
      <c r="J7122">
        <v>0</v>
      </c>
      <c r="K7122">
        <v>0</v>
      </c>
      <c r="L7122">
        <v>0</v>
      </c>
      <c r="M7122">
        <v>0</v>
      </c>
    </row>
    <row r="7123" spans="1:13" x14ac:dyDescent="0.2">
      <c r="A7123">
        <v>6751304</v>
      </c>
      <c r="B7123" t="s">
        <v>13408</v>
      </c>
      <c r="C7123" t="s">
        <v>19034</v>
      </c>
      <c r="D7123" t="s">
        <v>19096</v>
      </c>
      <c r="E7123" t="s">
        <v>13410</v>
      </c>
      <c r="F7123" t="s">
        <v>6258</v>
      </c>
      <c r="G7123" t="s">
        <v>19097</v>
      </c>
      <c r="H7123">
        <v>0</v>
      </c>
      <c r="I7123">
        <v>0</v>
      </c>
      <c r="J7123">
        <v>0</v>
      </c>
      <c r="K7123">
        <v>0</v>
      </c>
      <c r="L7123">
        <v>0</v>
      </c>
      <c r="M7123">
        <v>0</v>
      </c>
    </row>
    <row r="7124" spans="1:13" x14ac:dyDescent="0.2">
      <c r="A7124">
        <v>6751332</v>
      </c>
      <c r="B7124" t="s">
        <v>13408</v>
      </c>
      <c r="C7124" t="s">
        <v>19034</v>
      </c>
      <c r="D7124" t="s">
        <v>10083</v>
      </c>
      <c r="E7124" t="s">
        <v>13410</v>
      </c>
      <c r="F7124" t="s">
        <v>6258</v>
      </c>
      <c r="G7124" t="s">
        <v>9041</v>
      </c>
      <c r="H7124">
        <v>0</v>
      </c>
      <c r="I7124">
        <v>0</v>
      </c>
      <c r="J7124">
        <v>0</v>
      </c>
      <c r="K7124">
        <v>0</v>
      </c>
      <c r="L7124">
        <v>0</v>
      </c>
      <c r="M7124">
        <v>0</v>
      </c>
    </row>
    <row r="7125" spans="1:13" x14ac:dyDescent="0.2">
      <c r="A7125">
        <v>6751308</v>
      </c>
      <c r="B7125" t="s">
        <v>13408</v>
      </c>
      <c r="C7125" t="s">
        <v>19034</v>
      </c>
      <c r="D7125" t="s">
        <v>19098</v>
      </c>
      <c r="E7125" t="s">
        <v>13410</v>
      </c>
      <c r="F7125" t="s">
        <v>6258</v>
      </c>
      <c r="G7125" t="s">
        <v>19099</v>
      </c>
      <c r="H7125">
        <v>0</v>
      </c>
      <c r="I7125">
        <v>0</v>
      </c>
      <c r="J7125">
        <v>0</v>
      </c>
      <c r="K7125">
        <v>0</v>
      </c>
      <c r="L7125">
        <v>0</v>
      </c>
      <c r="M7125">
        <v>0</v>
      </c>
    </row>
    <row r="7126" spans="1:13" x14ac:dyDescent="0.2">
      <c r="A7126">
        <v>6751314</v>
      </c>
      <c r="B7126" t="s">
        <v>13408</v>
      </c>
      <c r="C7126" t="s">
        <v>19034</v>
      </c>
      <c r="D7126" t="s">
        <v>7045</v>
      </c>
      <c r="E7126" t="s">
        <v>13410</v>
      </c>
      <c r="F7126" t="s">
        <v>6258</v>
      </c>
      <c r="G7126" t="s">
        <v>13933</v>
      </c>
      <c r="H7126">
        <v>0</v>
      </c>
      <c r="I7126">
        <v>0</v>
      </c>
      <c r="J7126">
        <v>0</v>
      </c>
      <c r="K7126">
        <v>0</v>
      </c>
      <c r="L7126">
        <v>0</v>
      </c>
      <c r="M7126">
        <v>0</v>
      </c>
    </row>
    <row r="7127" spans="1:13" x14ac:dyDescent="0.2">
      <c r="A7127">
        <v>6751375</v>
      </c>
      <c r="B7127" t="s">
        <v>13408</v>
      </c>
      <c r="C7127" t="s">
        <v>19034</v>
      </c>
      <c r="D7127" t="s">
        <v>6413</v>
      </c>
      <c r="E7127" t="s">
        <v>13410</v>
      </c>
      <c r="F7127" t="s">
        <v>6258</v>
      </c>
      <c r="G7127" t="s">
        <v>6414</v>
      </c>
      <c r="H7127">
        <v>0</v>
      </c>
      <c r="I7127">
        <v>0</v>
      </c>
      <c r="J7127">
        <v>0</v>
      </c>
      <c r="K7127">
        <v>0</v>
      </c>
      <c r="L7127">
        <v>0</v>
      </c>
      <c r="M7127">
        <v>0</v>
      </c>
    </row>
    <row r="7128" spans="1:13" x14ac:dyDescent="0.2">
      <c r="A7128">
        <v>6751352</v>
      </c>
      <c r="B7128" t="s">
        <v>13408</v>
      </c>
      <c r="C7128" t="s">
        <v>19034</v>
      </c>
      <c r="D7128" t="s">
        <v>13951</v>
      </c>
      <c r="E7128" t="s">
        <v>13410</v>
      </c>
      <c r="F7128" t="s">
        <v>6258</v>
      </c>
      <c r="G7128" t="s">
        <v>13952</v>
      </c>
      <c r="H7128">
        <v>0</v>
      </c>
      <c r="I7128">
        <v>0</v>
      </c>
      <c r="J7128">
        <v>0</v>
      </c>
      <c r="K7128">
        <v>1</v>
      </c>
      <c r="L7128">
        <v>0</v>
      </c>
      <c r="M7128">
        <v>0</v>
      </c>
    </row>
    <row r="7129" spans="1:13" x14ac:dyDescent="0.2">
      <c r="A7129">
        <v>6751341</v>
      </c>
      <c r="B7129" t="s">
        <v>13408</v>
      </c>
      <c r="C7129" t="s">
        <v>19034</v>
      </c>
      <c r="D7129" t="s">
        <v>19100</v>
      </c>
      <c r="E7129" t="s">
        <v>13410</v>
      </c>
      <c r="F7129" t="s">
        <v>6258</v>
      </c>
      <c r="G7129" t="s">
        <v>19101</v>
      </c>
      <c r="H7129">
        <v>0</v>
      </c>
      <c r="I7129">
        <v>0</v>
      </c>
      <c r="J7129">
        <v>0</v>
      </c>
      <c r="K7129">
        <v>0</v>
      </c>
      <c r="L7129">
        <v>0</v>
      </c>
      <c r="M7129">
        <v>0</v>
      </c>
    </row>
    <row r="7130" spans="1:13" x14ac:dyDescent="0.2">
      <c r="A7130">
        <v>6751377</v>
      </c>
      <c r="B7130" t="s">
        <v>13408</v>
      </c>
      <c r="C7130" t="s">
        <v>19034</v>
      </c>
      <c r="D7130" t="s">
        <v>19102</v>
      </c>
      <c r="E7130" t="s">
        <v>13410</v>
      </c>
      <c r="F7130" t="s">
        <v>6258</v>
      </c>
      <c r="G7130" t="s">
        <v>19103</v>
      </c>
      <c r="H7130">
        <v>0</v>
      </c>
      <c r="I7130">
        <v>0</v>
      </c>
      <c r="J7130">
        <v>0</v>
      </c>
      <c r="K7130">
        <v>0</v>
      </c>
      <c r="L7130">
        <v>0</v>
      </c>
      <c r="M7130">
        <v>0</v>
      </c>
    </row>
    <row r="7131" spans="1:13" x14ac:dyDescent="0.2">
      <c r="A7131">
        <v>6751373</v>
      </c>
      <c r="B7131" t="s">
        <v>13408</v>
      </c>
      <c r="C7131" t="s">
        <v>19034</v>
      </c>
      <c r="D7131" t="s">
        <v>11123</v>
      </c>
      <c r="E7131" t="s">
        <v>13410</v>
      </c>
      <c r="F7131" t="s">
        <v>6258</v>
      </c>
      <c r="G7131" t="s">
        <v>11124</v>
      </c>
      <c r="H7131">
        <v>0</v>
      </c>
      <c r="I7131">
        <v>0</v>
      </c>
      <c r="J7131">
        <v>0</v>
      </c>
      <c r="K7131">
        <v>0</v>
      </c>
      <c r="L7131">
        <v>0</v>
      </c>
      <c r="M7131">
        <v>0</v>
      </c>
    </row>
    <row r="7132" spans="1:13" x14ac:dyDescent="0.2">
      <c r="A7132">
        <v>6751315</v>
      </c>
      <c r="B7132" t="s">
        <v>13408</v>
      </c>
      <c r="C7132" t="s">
        <v>19034</v>
      </c>
      <c r="D7132" t="s">
        <v>10234</v>
      </c>
      <c r="E7132" t="s">
        <v>13410</v>
      </c>
      <c r="F7132" t="s">
        <v>6258</v>
      </c>
      <c r="G7132" t="s">
        <v>10235</v>
      </c>
      <c r="H7132">
        <v>0</v>
      </c>
      <c r="I7132">
        <v>0</v>
      </c>
      <c r="J7132">
        <v>0</v>
      </c>
      <c r="K7132">
        <v>0</v>
      </c>
      <c r="L7132">
        <v>0</v>
      </c>
      <c r="M7132">
        <v>0</v>
      </c>
    </row>
    <row r="7133" spans="1:13" x14ac:dyDescent="0.2">
      <c r="A7133">
        <v>6751352</v>
      </c>
      <c r="B7133" t="s">
        <v>13408</v>
      </c>
      <c r="C7133" t="s">
        <v>19034</v>
      </c>
      <c r="D7133" t="s">
        <v>18451</v>
      </c>
      <c r="E7133" t="s">
        <v>13410</v>
      </c>
      <c r="F7133" t="s">
        <v>6258</v>
      </c>
      <c r="G7133" t="s">
        <v>19104</v>
      </c>
      <c r="H7133">
        <v>0</v>
      </c>
      <c r="I7133">
        <v>0</v>
      </c>
      <c r="J7133">
        <v>0</v>
      </c>
      <c r="K7133">
        <v>1</v>
      </c>
      <c r="L7133">
        <v>0</v>
      </c>
      <c r="M7133">
        <v>0</v>
      </c>
    </row>
    <row r="7134" spans="1:13" x14ac:dyDescent="0.2">
      <c r="A7134">
        <v>6751309</v>
      </c>
      <c r="B7134" t="s">
        <v>13408</v>
      </c>
      <c r="C7134" t="s">
        <v>19034</v>
      </c>
      <c r="D7134" t="s">
        <v>19105</v>
      </c>
      <c r="E7134" t="s">
        <v>13410</v>
      </c>
      <c r="F7134" t="s">
        <v>6258</v>
      </c>
      <c r="G7134" t="s">
        <v>19106</v>
      </c>
      <c r="H7134">
        <v>0</v>
      </c>
      <c r="I7134">
        <v>0</v>
      </c>
      <c r="J7134">
        <v>0</v>
      </c>
      <c r="K7134">
        <v>0</v>
      </c>
      <c r="L7134">
        <v>0</v>
      </c>
      <c r="M7134">
        <v>0</v>
      </c>
    </row>
    <row r="7135" spans="1:13" x14ac:dyDescent="0.2">
      <c r="A7135">
        <v>6751346</v>
      </c>
      <c r="B7135" t="s">
        <v>13408</v>
      </c>
      <c r="C7135" t="s">
        <v>19034</v>
      </c>
      <c r="D7135" t="s">
        <v>19107</v>
      </c>
      <c r="E7135" t="s">
        <v>13410</v>
      </c>
      <c r="F7135" t="s">
        <v>6258</v>
      </c>
      <c r="G7135" t="s">
        <v>19108</v>
      </c>
      <c r="H7135">
        <v>0</v>
      </c>
      <c r="I7135">
        <v>0</v>
      </c>
      <c r="J7135">
        <v>0</v>
      </c>
      <c r="K7135">
        <v>0</v>
      </c>
      <c r="L7135">
        <v>0</v>
      </c>
      <c r="M7135">
        <v>0</v>
      </c>
    </row>
    <row r="7136" spans="1:13" x14ac:dyDescent="0.2">
      <c r="A7136">
        <v>6751328</v>
      </c>
      <c r="B7136" t="s">
        <v>13408</v>
      </c>
      <c r="C7136" t="s">
        <v>19034</v>
      </c>
      <c r="D7136" t="s">
        <v>9283</v>
      </c>
      <c r="E7136" t="s">
        <v>13410</v>
      </c>
      <c r="F7136" t="s">
        <v>6258</v>
      </c>
      <c r="G7136" t="s">
        <v>9284</v>
      </c>
      <c r="H7136">
        <v>0</v>
      </c>
      <c r="I7136">
        <v>0</v>
      </c>
      <c r="J7136">
        <v>0</v>
      </c>
      <c r="K7136">
        <v>0</v>
      </c>
      <c r="L7136">
        <v>0</v>
      </c>
      <c r="M7136">
        <v>0</v>
      </c>
    </row>
    <row r="7137" spans="1:13" x14ac:dyDescent="0.2">
      <c r="A7137">
        <v>6751306</v>
      </c>
      <c r="B7137" t="s">
        <v>13408</v>
      </c>
      <c r="C7137" t="s">
        <v>19034</v>
      </c>
      <c r="D7137" t="s">
        <v>10912</v>
      </c>
      <c r="E7137" t="s">
        <v>13410</v>
      </c>
      <c r="F7137" t="s">
        <v>6258</v>
      </c>
      <c r="G7137" t="s">
        <v>19109</v>
      </c>
      <c r="H7137">
        <v>0</v>
      </c>
      <c r="I7137">
        <v>0</v>
      </c>
      <c r="J7137">
        <v>0</v>
      </c>
      <c r="K7137">
        <v>0</v>
      </c>
      <c r="L7137">
        <v>0</v>
      </c>
      <c r="M7137">
        <v>0</v>
      </c>
    </row>
    <row r="7138" spans="1:13" x14ac:dyDescent="0.2">
      <c r="A7138">
        <v>6751363</v>
      </c>
      <c r="B7138" t="s">
        <v>13408</v>
      </c>
      <c r="C7138" t="s">
        <v>19034</v>
      </c>
      <c r="D7138" t="s">
        <v>12360</v>
      </c>
      <c r="E7138" t="s">
        <v>13410</v>
      </c>
      <c r="F7138" t="s">
        <v>6258</v>
      </c>
      <c r="G7138" t="s">
        <v>12361</v>
      </c>
      <c r="H7138">
        <v>0</v>
      </c>
      <c r="I7138">
        <v>0</v>
      </c>
      <c r="J7138">
        <v>0</v>
      </c>
      <c r="K7138">
        <v>0</v>
      </c>
      <c r="L7138">
        <v>0</v>
      </c>
      <c r="M7138">
        <v>0</v>
      </c>
    </row>
    <row r="7139" spans="1:13" x14ac:dyDescent="0.2">
      <c r="A7139">
        <v>6751374</v>
      </c>
      <c r="B7139" t="s">
        <v>13408</v>
      </c>
      <c r="C7139" t="s">
        <v>19034</v>
      </c>
      <c r="D7139" t="s">
        <v>19110</v>
      </c>
      <c r="E7139" t="s">
        <v>13410</v>
      </c>
      <c r="F7139" t="s">
        <v>6258</v>
      </c>
      <c r="G7139" t="s">
        <v>19111</v>
      </c>
      <c r="H7139">
        <v>1</v>
      </c>
      <c r="I7139">
        <v>0</v>
      </c>
      <c r="J7139">
        <v>1</v>
      </c>
      <c r="K7139">
        <v>0</v>
      </c>
      <c r="L7139">
        <v>0</v>
      </c>
      <c r="M7139">
        <v>0</v>
      </c>
    </row>
    <row r="7140" spans="1:13" x14ac:dyDescent="0.2">
      <c r="A7140">
        <v>6751372</v>
      </c>
      <c r="B7140" t="s">
        <v>13408</v>
      </c>
      <c r="C7140" t="s">
        <v>19034</v>
      </c>
      <c r="D7140" t="s">
        <v>19112</v>
      </c>
      <c r="E7140" t="s">
        <v>13410</v>
      </c>
      <c r="F7140" t="s">
        <v>6258</v>
      </c>
      <c r="G7140" t="s">
        <v>19113</v>
      </c>
      <c r="H7140">
        <v>1</v>
      </c>
      <c r="I7140">
        <v>0</v>
      </c>
      <c r="J7140">
        <v>1</v>
      </c>
      <c r="K7140">
        <v>0</v>
      </c>
      <c r="L7140">
        <v>0</v>
      </c>
      <c r="M7140">
        <v>0</v>
      </c>
    </row>
    <row r="7141" spans="1:13" x14ac:dyDescent="0.2">
      <c r="A7141">
        <v>6751376</v>
      </c>
      <c r="B7141" t="s">
        <v>13408</v>
      </c>
      <c r="C7141" t="s">
        <v>19034</v>
      </c>
      <c r="D7141" t="s">
        <v>9543</v>
      </c>
      <c r="E7141" t="s">
        <v>13410</v>
      </c>
      <c r="F7141" t="s">
        <v>6258</v>
      </c>
      <c r="G7141" t="s">
        <v>13991</v>
      </c>
      <c r="H7141">
        <v>0</v>
      </c>
      <c r="I7141">
        <v>0</v>
      </c>
      <c r="J7141">
        <v>0</v>
      </c>
      <c r="K7141">
        <v>0</v>
      </c>
      <c r="L7141">
        <v>0</v>
      </c>
      <c r="M7141">
        <v>0</v>
      </c>
    </row>
    <row r="7142" spans="1:13" x14ac:dyDescent="0.2">
      <c r="A7142">
        <v>6751311</v>
      </c>
      <c r="B7142" t="s">
        <v>13408</v>
      </c>
      <c r="C7142" t="s">
        <v>19034</v>
      </c>
      <c r="D7142" t="s">
        <v>19114</v>
      </c>
      <c r="E7142" t="s">
        <v>13410</v>
      </c>
      <c r="F7142" t="s">
        <v>6258</v>
      </c>
      <c r="G7142" t="s">
        <v>19115</v>
      </c>
      <c r="H7142">
        <v>0</v>
      </c>
      <c r="I7142">
        <v>0</v>
      </c>
      <c r="J7142">
        <v>0</v>
      </c>
      <c r="K7142">
        <v>0</v>
      </c>
      <c r="L7142">
        <v>0</v>
      </c>
      <c r="M7142">
        <v>0</v>
      </c>
    </row>
    <row r="7143" spans="1:13" x14ac:dyDescent="0.2">
      <c r="A7143">
        <v>6751350</v>
      </c>
      <c r="B7143" t="s">
        <v>13408</v>
      </c>
      <c r="C7143" t="s">
        <v>19034</v>
      </c>
      <c r="D7143" t="s">
        <v>19116</v>
      </c>
      <c r="E7143" t="s">
        <v>13410</v>
      </c>
      <c r="F7143" t="s">
        <v>6258</v>
      </c>
      <c r="G7143" t="s">
        <v>19117</v>
      </c>
      <c r="H7143">
        <v>0</v>
      </c>
      <c r="I7143">
        <v>0</v>
      </c>
      <c r="J7143">
        <v>0</v>
      </c>
      <c r="K7143">
        <v>0</v>
      </c>
      <c r="L7143">
        <v>0</v>
      </c>
      <c r="M7143">
        <v>0</v>
      </c>
    </row>
    <row r="7144" spans="1:13" x14ac:dyDescent="0.2">
      <c r="A7144">
        <v>6751357</v>
      </c>
      <c r="B7144" t="s">
        <v>13408</v>
      </c>
      <c r="C7144" t="s">
        <v>19034</v>
      </c>
      <c r="D7144" t="s">
        <v>19118</v>
      </c>
      <c r="E7144" t="s">
        <v>13410</v>
      </c>
      <c r="F7144" t="s">
        <v>6258</v>
      </c>
      <c r="G7144" t="s">
        <v>9181</v>
      </c>
      <c r="H7144">
        <v>0</v>
      </c>
      <c r="I7144">
        <v>0</v>
      </c>
      <c r="J7144">
        <v>0</v>
      </c>
      <c r="K7144">
        <v>0</v>
      </c>
      <c r="L7144">
        <v>0</v>
      </c>
      <c r="M7144">
        <v>0</v>
      </c>
    </row>
    <row r="7145" spans="1:13" x14ac:dyDescent="0.2">
      <c r="A7145">
        <v>6751321</v>
      </c>
      <c r="B7145" t="s">
        <v>13408</v>
      </c>
      <c r="C7145" t="s">
        <v>19034</v>
      </c>
      <c r="D7145" t="s">
        <v>13667</v>
      </c>
      <c r="E7145" t="s">
        <v>13410</v>
      </c>
      <c r="F7145" t="s">
        <v>6258</v>
      </c>
      <c r="G7145" t="s">
        <v>13668</v>
      </c>
      <c r="H7145">
        <v>0</v>
      </c>
      <c r="I7145">
        <v>0</v>
      </c>
      <c r="J7145">
        <v>0</v>
      </c>
      <c r="K7145">
        <v>0</v>
      </c>
      <c r="L7145">
        <v>0</v>
      </c>
      <c r="M7145">
        <v>0</v>
      </c>
    </row>
    <row r="7146" spans="1:13" x14ac:dyDescent="0.2">
      <c r="A7146">
        <v>6751305</v>
      </c>
      <c r="B7146" t="s">
        <v>13408</v>
      </c>
      <c r="C7146" t="s">
        <v>19034</v>
      </c>
      <c r="D7146" t="s">
        <v>19119</v>
      </c>
      <c r="E7146" t="s">
        <v>13410</v>
      </c>
      <c r="F7146" t="s">
        <v>6258</v>
      </c>
      <c r="G7146" t="s">
        <v>19120</v>
      </c>
      <c r="H7146">
        <v>0</v>
      </c>
      <c r="I7146">
        <v>0</v>
      </c>
      <c r="J7146">
        <v>0</v>
      </c>
      <c r="K7146">
        <v>0</v>
      </c>
      <c r="L7146">
        <v>0</v>
      </c>
      <c r="M7146">
        <v>0</v>
      </c>
    </row>
    <row r="7147" spans="1:13" x14ac:dyDescent="0.2">
      <c r="A7147">
        <v>6691300</v>
      </c>
      <c r="B7147" t="s">
        <v>13408</v>
      </c>
      <c r="C7147" t="s">
        <v>19121</v>
      </c>
      <c r="D7147" t="s">
        <v>6291</v>
      </c>
      <c r="E7147" t="s">
        <v>13410</v>
      </c>
      <c r="F7147" t="s">
        <v>6259</v>
      </c>
      <c r="G7147" t="s">
        <v>6294</v>
      </c>
      <c r="H7147">
        <v>0</v>
      </c>
      <c r="I7147">
        <v>0</v>
      </c>
      <c r="J7147">
        <v>0</v>
      </c>
      <c r="K7147">
        <v>0</v>
      </c>
      <c r="L7147">
        <v>0</v>
      </c>
      <c r="M7147">
        <v>0</v>
      </c>
    </row>
    <row r="7148" spans="1:13" x14ac:dyDescent="0.2">
      <c r="A7148">
        <v>6691536</v>
      </c>
      <c r="B7148" t="s">
        <v>13408</v>
      </c>
      <c r="C7148" t="s">
        <v>19121</v>
      </c>
      <c r="D7148" t="s">
        <v>19122</v>
      </c>
      <c r="E7148" t="s">
        <v>13410</v>
      </c>
      <c r="F7148" t="s">
        <v>6259</v>
      </c>
      <c r="G7148" t="s">
        <v>19123</v>
      </c>
      <c r="H7148">
        <v>0</v>
      </c>
      <c r="I7148">
        <v>0</v>
      </c>
      <c r="J7148">
        <v>0</v>
      </c>
      <c r="K7148">
        <v>0</v>
      </c>
      <c r="L7148">
        <v>0</v>
      </c>
      <c r="M7148">
        <v>0</v>
      </c>
    </row>
    <row r="7149" spans="1:13" x14ac:dyDescent="0.2">
      <c r="A7149">
        <v>6691526</v>
      </c>
      <c r="B7149" t="s">
        <v>13408</v>
      </c>
      <c r="C7149" t="s">
        <v>19121</v>
      </c>
      <c r="D7149" t="s">
        <v>10973</v>
      </c>
      <c r="E7149" t="s">
        <v>13410</v>
      </c>
      <c r="F7149" t="s">
        <v>6259</v>
      </c>
      <c r="G7149" t="s">
        <v>10974</v>
      </c>
      <c r="H7149">
        <v>0</v>
      </c>
      <c r="I7149">
        <v>0</v>
      </c>
      <c r="J7149">
        <v>0</v>
      </c>
      <c r="K7149">
        <v>0</v>
      </c>
      <c r="L7149">
        <v>0</v>
      </c>
      <c r="M7149">
        <v>0</v>
      </c>
    </row>
    <row r="7150" spans="1:13" x14ac:dyDescent="0.2">
      <c r="A7150">
        <v>6691358</v>
      </c>
      <c r="B7150" t="s">
        <v>13408</v>
      </c>
      <c r="C7150" t="s">
        <v>19121</v>
      </c>
      <c r="D7150" t="s">
        <v>19124</v>
      </c>
      <c r="E7150" t="s">
        <v>13410</v>
      </c>
      <c r="F7150" t="s">
        <v>6259</v>
      </c>
      <c r="G7150" t="s">
        <v>19125</v>
      </c>
      <c r="H7150">
        <v>0</v>
      </c>
      <c r="I7150">
        <v>0</v>
      </c>
      <c r="J7150">
        <v>0</v>
      </c>
      <c r="K7150">
        <v>0</v>
      </c>
      <c r="L7150">
        <v>0</v>
      </c>
      <c r="M7150">
        <v>0</v>
      </c>
    </row>
    <row r="7151" spans="1:13" x14ac:dyDescent="0.2">
      <c r="A7151">
        <v>6691323</v>
      </c>
      <c r="B7151" t="s">
        <v>13408</v>
      </c>
      <c r="C7151" t="s">
        <v>19121</v>
      </c>
      <c r="D7151" t="s">
        <v>11675</v>
      </c>
      <c r="E7151" t="s">
        <v>13410</v>
      </c>
      <c r="F7151" t="s">
        <v>6259</v>
      </c>
      <c r="G7151" t="s">
        <v>11676</v>
      </c>
      <c r="H7151">
        <v>0</v>
      </c>
      <c r="I7151">
        <v>0</v>
      </c>
      <c r="J7151">
        <v>1</v>
      </c>
      <c r="K7151">
        <v>0</v>
      </c>
      <c r="L7151">
        <v>0</v>
      </c>
      <c r="M7151">
        <v>0</v>
      </c>
    </row>
    <row r="7152" spans="1:13" x14ac:dyDescent="0.2">
      <c r="A7152">
        <v>6691548</v>
      </c>
      <c r="B7152" t="s">
        <v>13408</v>
      </c>
      <c r="C7152" t="s">
        <v>19121</v>
      </c>
      <c r="D7152" t="s">
        <v>17035</v>
      </c>
      <c r="E7152" t="s">
        <v>13410</v>
      </c>
      <c r="F7152" t="s">
        <v>6259</v>
      </c>
      <c r="G7152" t="s">
        <v>17036</v>
      </c>
      <c r="H7152">
        <v>0</v>
      </c>
      <c r="I7152">
        <v>0</v>
      </c>
      <c r="J7152">
        <v>0</v>
      </c>
      <c r="K7152">
        <v>0</v>
      </c>
      <c r="L7152">
        <v>0</v>
      </c>
      <c r="M7152">
        <v>0</v>
      </c>
    </row>
    <row r="7153" spans="1:13" x14ac:dyDescent="0.2">
      <c r="A7153">
        <v>6691414</v>
      </c>
      <c r="B7153" t="s">
        <v>13408</v>
      </c>
      <c r="C7153" t="s">
        <v>19121</v>
      </c>
      <c r="D7153" t="s">
        <v>19126</v>
      </c>
      <c r="E7153" t="s">
        <v>13410</v>
      </c>
      <c r="F7153" t="s">
        <v>6259</v>
      </c>
      <c r="G7153" t="s">
        <v>19127</v>
      </c>
      <c r="H7153">
        <v>0</v>
      </c>
      <c r="I7153">
        <v>0</v>
      </c>
      <c r="J7153">
        <v>0</v>
      </c>
      <c r="K7153">
        <v>0</v>
      </c>
      <c r="L7153">
        <v>0</v>
      </c>
      <c r="M7153">
        <v>0</v>
      </c>
    </row>
    <row r="7154" spans="1:13" x14ac:dyDescent="0.2">
      <c r="A7154">
        <v>6691356</v>
      </c>
      <c r="B7154" t="s">
        <v>13408</v>
      </c>
      <c r="C7154" t="s">
        <v>19121</v>
      </c>
      <c r="D7154" t="s">
        <v>19128</v>
      </c>
      <c r="E7154" t="s">
        <v>13410</v>
      </c>
      <c r="F7154" t="s">
        <v>6259</v>
      </c>
      <c r="G7154" t="s">
        <v>19129</v>
      </c>
      <c r="H7154">
        <v>0</v>
      </c>
      <c r="I7154">
        <v>0</v>
      </c>
      <c r="J7154">
        <v>0</v>
      </c>
      <c r="K7154">
        <v>0</v>
      </c>
      <c r="L7154">
        <v>0</v>
      </c>
      <c r="M7154">
        <v>0</v>
      </c>
    </row>
    <row r="7155" spans="1:13" x14ac:dyDescent="0.2">
      <c r="A7155">
        <v>6691336</v>
      </c>
      <c r="B7155" t="s">
        <v>13408</v>
      </c>
      <c r="C7155" t="s">
        <v>19121</v>
      </c>
      <c r="D7155" t="s">
        <v>19130</v>
      </c>
      <c r="E7155" t="s">
        <v>13410</v>
      </c>
      <c r="F7155" t="s">
        <v>6259</v>
      </c>
      <c r="G7155" t="s">
        <v>19131</v>
      </c>
      <c r="H7155">
        <v>0</v>
      </c>
      <c r="I7155">
        <v>0</v>
      </c>
      <c r="J7155">
        <v>0</v>
      </c>
      <c r="K7155">
        <v>0</v>
      </c>
      <c r="L7155">
        <v>0</v>
      </c>
      <c r="M7155">
        <v>0</v>
      </c>
    </row>
    <row r="7156" spans="1:13" x14ac:dyDescent="0.2">
      <c r="A7156">
        <v>6691502</v>
      </c>
      <c r="B7156" t="s">
        <v>13408</v>
      </c>
      <c r="C7156" t="s">
        <v>19121</v>
      </c>
      <c r="D7156" t="s">
        <v>19132</v>
      </c>
      <c r="E7156" t="s">
        <v>13410</v>
      </c>
      <c r="F7156" t="s">
        <v>6259</v>
      </c>
      <c r="G7156" t="s">
        <v>19133</v>
      </c>
      <c r="H7156">
        <v>0</v>
      </c>
      <c r="I7156">
        <v>0</v>
      </c>
      <c r="J7156">
        <v>0</v>
      </c>
      <c r="K7156">
        <v>0</v>
      </c>
      <c r="L7156">
        <v>0</v>
      </c>
      <c r="M7156">
        <v>0</v>
      </c>
    </row>
    <row r="7157" spans="1:13" x14ac:dyDescent="0.2">
      <c r="A7157">
        <v>6691528</v>
      </c>
      <c r="B7157" t="s">
        <v>13408</v>
      </c>
      <c r="C7157" t="s">
        <v>19121</v>
      </c>
      <c r="D7157" t="s">
        <v>14963</v>
      </c>
      <c r="E7157" t="s">
        <v>13410</v>
      </c>
      <c r="F7157" t="s">
        <v>6259</v>
      </c>
      <c r="G7157" t="s">
        <v>14964</v>
      </c>
      <c r="H7157">
        <v>0</v>
      </c>
      <c r="I7157">
        <v>0</v>
      </c>
      <c r="J7157">
        <v>0</v>
      </c>
      <c r="K7157">
        <v>0</v>
      </c>
      <c r="L7157">
        <v>0</v>
      </c>
      <c r="M7157">
        <v>0</v>
      </c>
    </row>
    <row r="7158" spans="1:13" x14ac:dyDescent="0.2">
      <c r="A7158">
        <v>6691349</v>
      </c>
      <c r="B7158" t="s">
        <v>13408</v>
      </c>
      <c r="C7158" t="s">
        <v>19121</v>
      </c>
      <c r="D7158" t="s">
        <v>19134</v>
      </c>
      <c r="E7158" t="s">
        <v>13410</v>
      </c>
      <c r="F7158" t="s">
        <v>6259</v>
      </c>
      <c r="G7158" t="s">
        <v>19135</v>
      </c>
      <c r="H7158">
        <v>0</v>
      </c>
      <c r="I7158">
        <v>0</v>
      </c>
      <c r="J7158">
        <v>0</v>
      </c>
      <c r="K7158">
        <v>0</v>
      </c>
      <c r="L7158">
        <v>0</v>
      </c>
      <c r="M7158">
        <v>0</v>
      </c>
    </row>
    <row r="7159" spans="1:13" x14ac:dyDescent="0.2">
      <c r="A7159">
        <v>6691354</v>
      </c>
      <c r="B7159" t="s">
        <v>13408</v>
      </c>
      <c r="C7159" t="s">
        <v>19121</v>
      </c>
      <c r="D7159" t="s">
        <v>19136</v>
      </c>
      <c r="E7159" t="s">
        <v>13410</v>
      </c>
      <c r="F7159" t="s">
        <v>6259</v>
      </c>
      <c r="G7159" t="s">
        <v>19137</v>
      </c>
      <c r="H7159">
        <v>0</v>
      </c>
      <c r="I7159">
        <v>0</v>
      </c>
      <c r="J7159">
        <v>0</v>
      </c>
      <c r="K7159">
        <v>0</v>
      </c>
      <c r="L7159">
        <v>0</v>
      </c>
      <c r="M7159">
        <v>0</v>
      </c>
    </row>
    <row r="7160" spans="1:13" x14ac:dyDescent="0.2">
      <c r="A7160">
        <v>6691515</v>
      </c>
      <c r="B7160" t="s">
        <v>13408</v>
      </c>
      <c r="C7160" t="s">
        <v>19121</v>
      </c>
      <c r="D7160" t="s">
        <v>14320</v>
      </c>
      <c r="E7160" t="s">
        <v>13410</v>
      </c>
      <c r="F7160" t="s">
        <v>6259</v>
      </c>
      <c r="G7160" t="s">
        <v>14321</v>
      </c>
      <c r="H7160">
        <v>0</v>
      </c>
      <c r="I7160">
        <v>0</v>
      </c>
      <c r="J7160">
        <v>0</v>
      </c>
      <c r="K7160">
        <v>0</v>
      </c>
      <c r="L7160">
        <v>0</v>
      </c>
      <c r="M7160">
        <v>0</v>
      </c>
    </row>
    <row r="7161" spans="1:13" x14ac:dyDescent="0.2">
      <c r="A7161">
        <v>6691503</v>
      </c>
      <c r="B7161" t="s">
        <v>13408</v>
      </c>
      <c r="C7161" t="s">
        <v>19121</v>
      </c>
      <c r="D7161" t="s">
        <v>19138</v>
      </c>
      <c r="E7161" t="s">
        <v>13410</v>
      </c>
      <c r="F7161" t="s">
        <v>6259</v>
      </c>
      <c r="G7161" t="s">
        <v>19139</v>
      </c>
      <c r="H7161">
        <v>0</v>
      </c>
      <c r="I7161">
        <v>0</v>
      </c>
      <c r="J7161">
        <v>0</v>
      </c>
      <c r="K7161">
        <v>0</v>
      </c>
      <c r="L7161">
        <v>0</v>
      </c>
      <c r="M7161">
        <v>0</v>
      </c>
    </row>
    <row r="7162" spans="1:13" x14ac:dyDescent="0.2">
      <c r="A7162">
        <v>6691504</v>
      </c>
      <c r="B7162" t="s">
        <v>13408</v>
      </c>
      <c r="C7162" t="s">
        <v>19121</v>
      </c>
      <c r="D7162" t="s">
        <v>19140</v>
      </c>
      <c r="E7162" t="s">
        <v>13410</v>
      </c>
      <c r="F7162" t="s">
        <v>6259</v>
      </c>
      <c r="G7162" t="s">
        <v>19141</v>
      </c>
      <c r="H7162">
        <v>0</v>
      </c>
      <c r="I7162">
        <v>0</v>
      </c>
      <c r="J7162">
        <v>0</v>
      </c>
      <c r="K7162">
        <v>0</v>
      </c>
      <c r="L7162">
        <v>0</v>
      </c>
      <c r="M7162">
        <v>0</v>
      </c>
    </row>
    <row r="7163" spans="1:13" x14ac:dyDescent="0.2">
      <c r="A7163">
        <v>6691337</v>
      </c>
      <c r="B7163" t="s">
        <v>13408</v>
      </c>
      <c r="C7163" t="s">
        <v>19121</v>
      </c>
      <c r="D7163" t="s">
        <v>19142</v>
      </c>
      <c r="E7163" t="s">
        <v>13410</v>
      </c>
      <c r="F7163" t="s">
        <v>6259</v>
      </c>
      <c r="G7163" t="s">
        <v>19143</v>
      </c>
      <c r="H7163">
        <v>0</v>
      </c>
      <c r="I7163">
        <v>0</v>
      </c>
      <c r="J7163">
        <v>1</v>
      </c>
      <c r="K7163">
        <v>0</v>
      </c>
      <c r="L7163">
        <v>0</v>
      </c>
      <c r="M7163">
        <v>0</v>
      </c>
    </row>
    <row r="7164" spans="1:13" x14ac:dyDescent="0.2">
      <c r="A7164">
        <v>6691330</v>
      </c>
      <c r="B7164" t="s">
        <v>13408</v>
      </c>
      <c r="C7164" t="s">
        <v>19121</v>
      </c>
      <c r="D7164" t="s">
        <v>19144</v>
      </c>
      <c r="E7164" t="s">
        <v>13410</v>
      </c>
      <c r="F7164" t="s">
        <v>6259</v>
      </c>
      <c r="G7164" t="s">
        <v>19145</v>
      </c>
      <c r="H7164">
        <v>0</v>
      </c>
      <c r="I7164">
        <v>0</v>
      </c>
      <c r="J7164">
        <v>0</v>
      </c>
      <c r="K7164">
        <v>0</v>
      </c>
      <c r="L7164">
        <v>0</v>
      </c>
      <c r="M7164">
        <v>0</v>
      </c>
    </row>
    <row r="7165" spans="1:13" x14ac:dyDescent="0.2">
      <c r="A7165">
        <v>6691507</v>
      </c>
      <c r="B7165" t="s">
        <v>13408</v>
      </c>
      <c r="C7165" t="s">
        <v>19121</v>
      </c>
      <c r="D7165" t="s">
        <v>19146</v>
      </c>
      <c r="E7165" t="s">
        <v>13410</v>
      </c>
      <c r="F7165" t="s">
        <v>6259</v>
      </c>
      <c r="G7165" t="s">
        <v>19147</v>
      </c>
      <c r="H7165">
        <v>0</v>
      </c>
      <c r="I7165">
        <v>0</v>
      </c>
      <c r="J7165">
        <v>0</v>
      </c>
      <c r="K7165">
        <v>0</v>
      </c>
      <c r="L7165">
        <v>0</v>
      </c>
      <c r="M7165">
        <v>0</v>
      </c>
    </row>
    <row r="7166" spans="1:13" x14ac:dyDescent="0.2">
      <c r="A7166">
        <v>6691346</v>
      </c>
      <c r="B7166" t="s">
        <v>13408</v>
      </c>
      <c r="C7166" t="s">
        <v>19121</v>
      </c>
      <c r="D7166" t="s">
        <v>19148</v>
      </c>
      <c r="E7166" t="s">
        <v>13410</v>
      </c>
      <c r="F7166" t="s">
        <v>6259</v>
      </c>
      <c r="G7166" t="s">
        <v>19149</v>
      </c>
      <c r="H7166">
        <v>0</v>
      </c>
      <c r="I7166">
        <v>0</v>
      </c>
      <c r="J7166">
        <v>0</v>
      </c>
      <c r="K7166">
        <v>0</v>
      </c>
      <c r="L7166">
        <v>0</v>
      </c>
      <c r="M7166">
        <v>0</v>
      </c>
    </row>
    <row r="7167" spans="1:13" x14ac:dyDescent="0.2">
      <c r="A7167">
        <v>6691301</v>
      </c>
      <c r="B7167" t="s">
        <v>13408</v>
      </c>
      <c r="C7167" t="s">
        <v>19121</v>
      </c>
      <c r="D7167" t="s">
        <v>19150</v>
      </c>
      <c r="E7167" t="s">
        <v>13410</v>
      </c>
      <c r="F7167" t="s">
        <v>6259</v>
      </c>
      <c r="G7167" t="s">
        <v>19151</v>
      </c>
      <c r="H7167">
        <v>0</v>
      </c>
      <c r="I7167">
        <v>0</v>
      </c>
      <c r="J7167">
        <v>0</v>
      </c>
      <c r="K7167">
        <v>0</v>
      </c>
      <c r="L7167">
        <v>0</v>
      </c>
      <c r="M7167">
        <v>0</v>
      </c>
    </row>
    <row r="7168" spans="1:13" x14ac:dyDescent="0.2">
      <c r="A7168">
        <v>6691316</v>
      </c>
      <c r="B7168" t="s">
        <v>13408</v>
      </c>
      <c r="C7168" t="s">
        <v>19121</v>
      </c>
      <c r="D7168" t="s">
        <v>19152</v>
      </c>
      <c r="E7168" t="s">
        <v>13410</v>
      </c>
      <c r="F7168" t="s">
        <v>6259</v>
      </c>
      <c r="G7168" t="s">
        <v>19153</v>
      </c>
      <c r="H7168">
        <v>0</v>
      </c>
      <c r="I7168">
        <v>0</v>
      </c>
      <c r="J7168">
        <v>0</v>
      </c>
      <c r="K7168">
        <v>0</v>
      </c>
      <c r="L7168">
        <v>0</v>
      </c>
      <c r="M7168">
        <v>0</v>
      </c>
    </row>
    <row r="7169" spans="1:13" x14ac:dyDescent="0.2">
      <c r="A7169">
        <v>6691338</v>
      </c>
      <c r="B7169" t="s">
        <v>13408</v>
      </c>
      <c r="C7169" t="s">
        <v>19121</v>
      </c>
      <c r="D7169" t="s">
        <v>19154</v>
      </c>
      <c r="E7169" t="s">
        <v>13410</v>
      </c>
      <c r="F7169" t="s">
        <v>6259</v>
      </c>
      <c r="G7169" t="s">
        <v>19155</v>
      </c>
      <c r="H7169">
        <v>0</v>
      </c>
      <c r="I7169">
        <v>0</v>
      </c>
      <c r="J7169">
        <v>0</v>
      </c>
      <c r="K7169">
        <v>0</v>
      </c>
      <c r="L7169">
        <v>0</v>
      </c>
      <c r="M7169">
        <v>0</v>
      </c>
    </row>
    <row r="7170" spans="1:13" x14ac:dyDescent="0.2">
      <c r="A7170">
        <v>6691415</v>
      </c>
      <c r="B7170" t="s">
        <v>13408</v>
      </c>
      <c r="C7170" t="s">
        <v>19121</v>
      </c>
      <c r="D7170" t="s">
        <v>19156</v>
      </c>
      <c r="E7170" t="s">
        <v>13410</v>
      </c>
      <c r="F7170" t="s">
        <v>6259</v>
      </c>
      <c r="G7170" t="s">
        <v>19157</v>
      </c>
      <c r="H7170">
        <v>0</v>
      </c>
      <c r="I7170">
        <v>0</v>
      </c>
      <c r="J7170">
        <v>0</v>
      </c>
      <c r="K7170">
        <v>0</v>
      </c>
      <c r="L7170">
        <v>0</v>
      </c>
      <c r="M7170">
        <v>0</v>
      </c>
    </row>
    <row r="7171" spans="1:13" x14ac:dyDescent="0.2">
      <c r="A7171">
        <v>6691542</v>
      </c>
      <c r="B7171" t="s">
        <v>13408</v>
      </c>
      <c r="C7171" t="s">
        <v>19121</v>
      </c>
      <c r="D7171" t="s">
        <v>19158</v>
      </c>
      <c r="E7171" t="s">
        <v>13410</v>
      </c>
      <c r="F7171" t="s">
        <v>6259</v>
      </c>
      <c r="G7171" t="s">
        <v>19159</v>
      </c>
      <c r="H7171">
        <v>0</v>
      </c>
      <c r="I7171">
        <v>0</v>
      </c>
      <c r="J7171">
        <v>0</v>
      </c>
      <c r="K7171">
        <v>0</v>
      </c>
      <c r="L7171">
        <v>0</v>
      </c>
      <c r="M7171">
        <v>0</v>
      </c>
    </row>
    <row r="7172" spans="1:13" x14ac:dyDescent="0.2">
      <c r="A7172">
        <v>6691351</v>
      </c>
      <c r="B7172" t="s">
        <v>13408</v>
      </c>
      <c r="C7172" t="s">
        <v>19121</v>
      </c>
      <c r="D7172" t="s">
        <v>19160</v>
      </c>
      <c r="E7172" t="s">
        <v>13410</v>
      </c>
      <c r="F7172" t="s">
        <v>6259</v>
      </c>
      <c r="G7172" t="s">
        <v>19161</v>
      </c>
      <c r="H7172">
        <v>0</v>
      </c>
      <c r="I7172">
        <v>0</v>
      </c>
      <c r="J7172">
        <v>0</v>
      </c>
      <c r="K7172">
        <v>0</v>
      </c>
      <c r="L7172">
        <v>0</v>
      </c>
      <c r="M7172">
        <v>0</v>
      </c>
    </row>
    <row r="7173" spans="1:13" x14ac:dyDescent="0.2">
      <c r="A7173">
        <v>6691311</v>
      </c>
      <c r="B7173" t="s">
        <v>13408</v>
      </c>
      <c r="C7173" t="s">
        <v>19121</v>
      </c>
      <c r="D7173" t="s">
        <v>12453</v>
      </c>
      <c r="E7173" t="s">
        <v>13410</v>
      </c>
      <c r="F7173" t="s">
        <v>6259</v>
      </c>
      <c r="G7173" t="s">
        <v>12454</v>
      </c>
      <c r="H7173">
        <v>0</v>
      </c>
      <c r="I7173">
        <v>0</v>
      </c>
      <c r="J7173">
        <v>0</v>
      </c>
      <c r="K7173">
        <v>0</v>
      </c>
      <c r="L7173">
        <v>0</v>
      </c>
      <c r="M7173">
        <v>0</v>
      </c>
    </row>
    <row r="7174" spans="1:13" x14ac:dyDescent="0.2">
      <c r="A7174">
        <v>6691514</v>
      </c>
      <c r="B7174" t="s">
        <v>13408</v>
      </c>
      <c r="C7174" t="s">
        <v>19121</v>
      </c>
      <c r="D7174" t="s">
        <v>19162</v>
      </c>
      <c r="E7174" t="s">
        <v>13410</v>
      </c>
      <c r="F7174" t="s">
        <v>6259</v>
      </c>
      <c r="G7174" t="s">
        <v>19163</v>
      </c>
      <c r="H7174">
        <v>0</v>
      </c>
      <c r="I7174">
        <v>0</v>
      </c>
      <c r="J7174">
        <v>0</v>
      </c>
      <c r="K7174">
        <v>0</v>
      </c>
      <c r="L7174">
        <v>0</v>
      </c>
      <c r="M7174">
        <v>0</v>
      </c>
    </row>
    <row r="7175" spans="1:13" x14ac:dyDescent="0.2">
      <c r="A7175">
        <v>6691403</v>
      </c>
      <c r="B7175" t="s">
        <v>13408</v>
      </c>
      <c r="C7175" t="s">
        <v>19121</v>
      </c>
      <c r="D7175" t="s">
        <v>19164</v>
      </c>
      <c r="E7175" t="s">
        <v>13410</v>
      </c>
      <c r="F7175" t="s">
        <v>6259</v>
      </c>
      <c r="G7175" t="s">
        <v>14163</v>
      </c>
      <c r="H7175">
        <v>0</v>
      </c>
      <c r="I7175">
        <v>0</v>
      </c>
      <c r="J7175">
        <v>0</v>
      </c>
      <c r="K7175">
        <v>0</v>
      </c>
      <c r="L7175">
        <v>0</v>
      </c>
      <c r="M7175">
        <v>0</v>
      </c>
    </row>
    <row r="7176" spans="1:13" x14ac:dyDescent="0.2">
      <c r="A7176">
        <v>6691541</v>
      </c>
      <c r="B7176" t="s">
        <v>13408</v>
      </c>
      <c r="C7176" t="s">
        <v>19121</v>
      </c>
      <c r="D7176" t="s">
        <v>11309</v>
      </c>
      <c r="E7176" t="s">
        <v>13410</v>
      </c>
      <c r="F7176" t="s">
        <v>6259</v>
      </c>
      <c r="G7176" t="s">
        <v>19165</v>
      </c>
      <c r="H7176">
        <v>0</v>
      </c>
      <c r="I7176">
        <v>0</v>
      </c>
      <c r="J7176">
        <v>0</v>
      </c>
      <c r="K7176">
        <v>0</v>
      </c>
      <c r="L7176">
        <v>0</v>
      </c>
      <c r="M7176">
        <v>0</v>
      </c>
    </row>
    <row r="7177" spans="1:13" x14ac:dyDescent="0.2">
      <c r="A7177">
        <v>6691304</v>
      </c>
      <c r="B7177" t="s">
        <v>13408</v>
      </c>
      <c r="C7177" t="s">
        <v>19121</v>
      </c>
      <c r="D7177" t="s">
        <v>19166</v>
      </c>
      <c r="E7177" t="s">
        <v>13410</v>
      </c>
      <c r="F7177" t="s">
        <v>6259</v>
      </c>
      <c r="G7177" t="s">
        <v>19167</v>
      </c>
      <c r="H7177">
        <v>0</v>
      </c>
      <c r="I7177">
        <v>0</v>
      </c>
      <c r="J7177">
        <v>0</v>
      </c>
      <c r="K7177">
        <v>0</v>
      </c>
      <c r="L7177">
        <v>0</v>
      </c>
      <c r="M7177">
        <v>0</v>
      </c>
    </row>
    <row r="7178" spans="1:13" x14ac:dyDescent="0.2">
      <c r="A7178">
        <v>6691521</v>
      </c>
      <c r="B7178" t="s">
        <v>13408</v>
      </c>
      <c r="C7178" t="s">
        <v>19121</v>
      </c>
      <c r="D7178" t="s">
        <v>19168</v>
      </c>
      <c r="E7178" t="s">
        <v>13410</v>
      </c>
      <c r="F7178" t="s">
        <v>6259</v>
      </c>
      <c r="G7178" t="s">
        <v>10739</v>
      </c>
      <c r="H7178">
        <v>0</v>
      </c>
      <c r="I7178">
        <v>0</v>
      </c>
      <c r="J7178">
        <v>0</v>
      </c>
      <c r="K7178">
        <v>0</v>
      </c>
      <c r="L7178">
        <v>0</v>
      </c>
      <c r="M7178">
        <v>0</v>
      </c>
    </row>
    <row r="7179" spans="1:13" x14ac:dyDescent="0.2">
      <c r="A7179">
        <v>6691321</v>
      </c>
      <c r="B7179" t="s">
        <v>13408</v>
      </c>
      <c r="C7179" t="s">
        <v>19121</v>
      </c>
      <c r="D7179" t="s">
        <v>19169</v>
      </c>
      <c r="E7179" t="s">
        <v>13410</v>
      </c>
      <c r="F7179" t="s">
        <v>6259</v>
      </c>
      <c r="G7179" t="s">
        <v>19170</v>
      </c>
      <c r="H7179">
        <v>0</v>
      </c>
      <c r="I7179">
        <v>0</v>
      </c>
      <c r="J7179">
        <v>1</v>
      </c>
      <c r="K7179">
        <v>0</v>
      </c>
      <c r="L7179">
        <v>0</v>
      </c>
      <c r="M7179">
        <v>0</v>
      </c>
    </row>
    <row r="7180" spans="1:13" x14ac:dyDescent="0.2">
      <c r="A7180">
        <v>6691412</v>
      </c>
      <c r="B7180" t="s">
        <v>13408</v>
      </c>
      <c r="C7180" t="s">
        <v>19121</v>
      </c>
      <c r="D7180" t="s">
        <v>19171</v>
      </c>
      <c r="E7180" t="s">
        <v>13410</v>
      </c>
      <c r="F7180" t="s">
        <v>6259</v>
      </c>
      <c r="G7180" t="s">
        <v>19172</v>
      </c>
      <c r="H7180">
        <v>0</v>
      </c>
      <c r="I7180">
        <v>0</v>
      </c>
      <c r="J7180">
        <v>0</v>
      </c>
      <c r="K7180">
        <v>0</v>
      </c>
      <c r="L7180">
        <v>0</v>
      </c>
      <c r="M7180">
        <v>0</v>
      </c>
    </row>
    <row r="7181" spans="1:13" x14ac:dyDescent="0.2">
      <c r="A7181">
        <v>6691401</v>
      </c>
      <c r="B7181" t="s">
        <v>13408</v>
      </c>
      <c r="C7181" t="s">
        <v>19121</v>
      </c>
      <c r="D7181" t="s">
        <v>19173</v>
      </c>
      <c r="E7181" t="s">
        <v>13410</v>
      </c>
      <c r="F7181" t="s">
        <v>6259</v>
      </c>
      <c r="G7181" t="s">
        <v>19174</v>
      </c>
      <c r="H7181">
        <v>0</v>
      </c>
      <c r="I7181">
        <v>0</v>
      </c>
      <c r="J7181">
        <v>0</v>
      </c>
      <c r="K7181">
        <v>0</v>
      </c>
      <c r="L7181">
        <v>0</v>
      </c>
      <c r="M7181">
        <v>0</v>
      </c>
    </row>
    <row r="7182" spans="1:13" x14ac:dyDescent="0.2">
      <c r="A7182">
        <v>6691405</v>
      </c>
      <c r="B7182" t="s">
        <v>13408</v>
      </c>
      <c r="C7182" t="s">
        <v>19121</v>
      </c>
      <c r="D7182" t="s">
        <v>19175</v>
      </c>
      <c r="E7182" t="s">
        <v>13410</v>
      </c>
      <c r="F7182" t="s">
        <v>6259</v>
      </c>
      <c r="G7182" t="s">
        <v>19176</v>
      </c>
      <c r="H7182">
        <v>0</v>
      </c>
      <c r="I7182">
        <v>0</v>
      </c>
      <c r="J7182">
        <v>0</v>
      </c>
      <c r="K7182">
        <v>0</v>
      </c>
      <c r="L7182">
        <v>0</v>
      </c>
      <c r="M7182">
        <v>0</v>
      </c>
    </row>
    <row r="7183" spans="1:13" x14ac:dyDescent="0.2">
      <c r="A7183">
        <v>6691325</v>
      </c>
      <c r="B7183" t="s">
        <v>13408</v>
      </c>
      <c r="C7183" t="s">
        <v>19121</v>
      </c>
      <c r="D7183" t="s">
        <v>13358</v>
      </c>
      <c r="E7183" t="s">
        <v>13410</v>
      </c>
      <c r="F7183" t="s">
        <v>6259</v>
      </c>
      <c r="G7183" t="s">
        <v>13359</v>
      </c>
      <c r="H7183">
        <v>0</v>
      </c>
      <c r="I7183">
        <v>0</v>
      </c>
      <c r="J7183">
        <v>0</v>
      </c>
      <c r="K7183">
        <v>0</v>
      </c>
      <c r="L7183">
        <v>0</v>
      </c>
      <c r="M7183">
        <v>0</v>
      </c>
    </row>
    <row r="7184" spans="1:13" x14ac:dyDescent="0.2">
      <c r="A7184">
        <v>6691335</v>
      </c>
      <c r="B7184" t="s">
        <v>13408</v>
      </c>
      <c r="C7184" t="s">
        <v>19121</v>
      </c>
      <c r="D7184" t="s">
        <v>19177</v>
      </c>
      <c r="E7184" t="s">
        <v>13410</v>
      </c>
      <c r="F7184" t="s">
        <v>6259</v>
      </c>
      <c r="G7184" t="s">
        <v>19178</v>
      </c>
      <c r="H7184">
        <v>0</v>
      </c>
      <c r="I7184">
        <v>0</v>
      </c>
      <c r="J7184">
        <v>0</v>
      </c>
      <c r="K7184">
        <v>0</v>
      </c>
      <c r="L7184">
        <v>0</v>
      </c>
      <c r="M7184">
        <v>0</v>
      </c>
    </row>
    <row r="7185" spans="1:13" x14ac:dyDescent="0.2">
      <c r="A7185">
        <v>6691533</v>
      </c>
      <c r="B7185" t="s">
        <v>13408</v>
      </c>
      <c r="C7185" t="s">
        <v>19121</v>
      </c>
      <c r="D7185" t="s">
        <v>19179</v>
      </c>
      <c r="E7185" t="s">
        <v>13410</v>
      </c>
      <c r="F7185" t="s">
        <v>6259</v>
      </c>
      <c r="G7185" t="s">
        <v>9102</v>
      </c>
      <c r="H7185">
        <v>0</v>
      </c>
      <c r="I7185">
        <v>0</v>
      </c>
      <c r="J7185">
        <v>0</v>
      </c>
      <c r="K7185">
        <v>0</v>
      </c>
      <c r="L7185">
        <v>0</v>
      </c>
      <c r="M7185">
        <v>0</v>
      </c>
    </row>
    <row r="7186" spans="1:13" x14ac:dyDescent="0.2">
      <c r="A7186">
        <v>6691506</v>
      </c>
      <c r="B7186" t="s">
        <v>13408</v>
      </c>
      <c r="C7186" t="s">
        <v>19121</v>
      </c>
      <c r="D7186" t="s">
        <v>19180</v>
      </c>
      <c r="E7186" t="s">
        <v>13410</v>
      </c>
      <c r="F7186" t="s">
        <v>6259</v>
      </c>
      <c r="G7186" t="s">
        <v>19181</v>
      </c>
      <c r="H7186">
        <v>0</v>
      </c>
      <c r="I7186">
        <v>0</v>
      </c>
      <c r="J7186">
        <v>0</v>
      </c>
      <c r="K7186">
        <v>0</v>
      </c>
      <c r="L7186">
        <v>0</v>
      </c>
      <c r="M7186">
        <v>0</v>
      </c>
    </row>
    <row r="7187" spans="1:13" x14ac:dyDescent="0.2">
      <c r="A7187">
        <v>6691345</v>
      </c>
      <c r="B7187" t="s">
        <v>13408</v>
      </c>
      <c r="C7187" t="s">
        <v>19121</v>
      </c>
      <c r="D7187" t="s">
        <v>19182</v>
      </c>
      <c r="E7187" t="s">
        <v>13410</v>
      </c>
      <c r="F7187" t="s">
        <v>6259</v>
      </c>
      <c r="G7187" t="s">
        <v>19183</v>
      </c>
      <c r="H7187">
        <v>0</v>
      </c>
      <c r="I7187">
        <v>0</v>
      </c>
      <c r="J7187">
        <v>0</v>
      </c>
      <c r="K7187">
        <v>0</v>
      </c>
      <c r="L7187">
        <v>0</v>
      </c>
      <c r="M7187">
        <v>0</v>
      </c>
    </row>
    <row r="7188" spans="1:13" x14ac:dyDescent="0.2">
      <c r="A7188">
        <v>6691302</v>
      </c>
      <c r="B7188" t="s">
        <v>13408</v>
      </c>
      <c r="C7188" t="s">
        <v>19121</v>
      </c>
      <c r="D7188" t="s">
        <v>19184</v>
      </c>
      <c r="E7188" t="s">
        <v>13410</v>
      </c>
      <c r="F7188" t="s">
        <v>6259</v>
      </c>
      <c r="G7188" t="s">
        <v>19185</v>
      </c>
      <c r="H7188">
        <v>0</v>
      </c>
      <c r="I7188">
        <v>0</v>
      </c>
      <c r="J7188">
        <v>0</v>
      </c>
      <c r="K7188">
        <v>0</v>
      </c>
      <c r="L7188">
        <v>0</v>
      </c>
      <c r="M7188">
        <v>0</v>
      </c>
    </row>
    <row r="7189" spans="1:13" x14ac:dyDescent="0.2">
      <c r="A7189">
        <v>6691315</v>
      </c>
      <c r="B7189" t="s">
        <v>13408</v>
      </c>
      <c r="C7189" t="s">
        <v>19121</v>
      </c>
      <c r="D7189" t="s">
        <v>19186</v>
      </c>
      <c r="E7189" t="s">
        <v>13410</v>
      </c>
      <c r="F7189" t="s">
        <v>6259</v>
      </c>
      <c r="G7189" t="s">
        <v>19187</v>
      </c>
      <c r="H7189">
        <v>0</v>
      </c>
      <c r="I7189">
        <v>0</v>
      </c>
      <c r="J7189">
        <v>0</v>
      </c>
      <c r="K7189">
        <v>0</v>
      </c>
      <c r="L7189">
        <v>0</v>
      </c>
      <c r="M7189">
        <v>0</v>
      </c>
    </row>
    <row r="7190" spans="1:13" x14ac:dyDescent="0.2">
      <c r="A7190">
        <v>6691333</v>
      </c>
      <c r="B7190" t="s">
        <v>13408</v>
      </c>
      <c r="C7190" t="s">
        <v>19121</v>
      </c>
      <c r="D7190" t="s">
        <v>19188</v>
      </c>
      <c r="E7190" t="s">
        <v>13410</v>
      </c>
      <c r="F7190" t="s">
        <v>6259</v>
      </c>
      <c r="G7190" t="s">
        <v>19189</v>
      </c>
      <c r="H7190">
        <v>0</v>
      </c>
      <c r="I7190">
        <v>0</v>
      </c>
      <c r="J7190">
        <v>0</v>
      </c>
      <c r="K7190">
        <v>0</v>
      </c>
      <c r="L7190">
        <v>0</v>
      </c>
      <c r="M7190">
        <v>0</v>
      </c>
    </row>
    <row r="7191" spans="1:13" x14ac:dyDescent="0.2">
      <c r="A7191">
        <v>6691416</v>
      </c>
      <c r="B7191" t="s">
        <v>13408</v>
      </c>
      <c r="C7191" t="s">
        <v>19121</v>
      </c>
      <c r="D7191" t="s">
        <v>19190</v>
      </c>
      <c r="E7191" t="s">
        <v>13410</v>
      </c>
      <c r="F7191" t="s">
        <v>6259</v>
      </c>
      <c r="G7191" t="s">
        <v>19191</v>
      </c>
      <c r="H7191">
        <v>0</v>
      </c>
      <c r="I7191">
        <v>0</v>
      </c>
      <c r="J7191">
        <v>0</v>
      </c>
      <c r="K7191">
        <v>0</v>
      </c>
      <c r="L7191">
        <v>0</v>
      </c>
      <c r="M7191">
        <v>0</v>
      </c>
    </row>
    <row r="7192" spans="1:13" x14ac:dyDescent="0.2">
      <c r="A7192">
        <v>6691522</v>
      </c>
      <c r="B7192" t="s">
        <v>13408</v>
      </c>
      <c r="C7192" t="s">
        <v>19121</v>
      </c>
      <c r="D7192" t="s">
        <v>19192</v>
      </c>
      <c r="E7192" t="s">
        <v>13410</v>
      </c>
      <c r="F7192" t="s">
        <v>6259</v>
      </c>
      <c r="G7192" t="s">
        <v>19193</v>
      </c>
      <c r="H7192">
        <v>0</v>
      </c>
      <c r="I7192">
        <v>0</v>
      </c>
      <c r="J7192">
        <v>0</v>
      </c>
      <c r="K7192">
        <v>0</v>
      </c>
      <c r="L7192">
        <v>0</v>
      </c>
      <c r="M7192">
        <v>0</v>
      </c>
    </row>
    <row r="7193" spans="1:13" x14ac:dyDescent="0.2">
      <c r="A7193">
        <v>6691413</v>
      </c>
      <c r="B7193" t="s">
        <v>13408</v>
      </c>
      <c r="C7193" t="s">
        <v>19121</v>
      </c>
      <c r="D7193" t="s">
        <v>19194</v>
      </c>
      <c r="E7193" t="s">
        <v>13410</v>
      </c>
      <c r="F7193" t="s">
        <v>6259</v>
      </c>
      <c r="G7193" t="s">
        <v>19195</v>
      </c>
      <c r="H7193">
        <v>0</v>
      </c>
      <c r="I7193">
        <v>0</v>
      </c>
      <c r="J7193">
        <v>0</v>
      </c>
      <c r="K7193">
        <v>0</v>
      </c>
      <c r="L7193">
        <v>0</v>
      </c>
      <c r="M7193">
        <v>0</v>
      </c>
    </row>
    <row r="7194" spans="1:13" x14ac:dyDescent="0.2">
      <c r="A7194">
        <v>6691543</v>
      </c>
      <c r="B7194" t="s">
        <v>13408</v>
      </c>
      <c r="C7194" t="s">
        <v>19121</v>
      </c>
      <c r="D7194" t="s">
        <v>19196</v>
      </c>
      <c r="E7194" t="s">
        <v>13410</v>
      </c>
      <c r="F7194" t="s">
        <v>6259</v>
      </c>
      <c r="G7194" t="s">
        <v>19197</v>
      </c>
      <c r="H7194">
        <v>0</v>
      </c>
      <c r="I7194">
        <v>0</v>
      </c>
      <c r="J7194">
        <v>0</v>
      </c>
      <c r="K7194">
        <v>0</v>
      </c>
      <c r="L7194">
        <v>0</v>
      </c>
      <c r="M7194">
        <v>0</v>
      </c>
    </row>
    <row r="7195" spans="1:13" x14ac:dyDescent="0.2">
      <c r="A7195">
        <v>6691303</v>
      </c>
      <c r="B7195" t="s">
        <v>13408</v>
      </c>
      <c r="C7195" t="s">
        <v>19121</v>
      </c>
      <c r="D7195" t="s">
        <v>19198</v>
      </c>
      <c r="E7195" t="s">
        <v>13410</v>
      </c>
      <c r="F7195" t="s">
        <v>6259</v>
      </c>
      <c r="G7195" t="s">
        <v>19199</v>
      </c>
      <c r="H7195">
        <v>0</v>
      </c>
      <c r="I7195">
        <v>0</v>
      </c>
      <c r="J7195">
        <v>0</v>
      </c>
      <c r="K7195">
        <v>0</v>
      </c>
      <c r="L7195">
        <v>0</v>
      </c>
      <c r="M7195">
        <v>0</v>
      </c>
    </row>
    <row r="7196" spans="1:13" x14ac:dyDescent="0.2">
      <c r="A7196">
        <v>6691402</v>
      </c>
      <c r="B7196" t="s">
        <v>13408</v>
      </c>
      <c r="C7196" t="s">
        <v>19121</v>
      </c>
      <c r="D7196" t="s">
        <v>19200</v>
      </c>
      <c r="E7196" t="s">
        <v>13410</v>
      </c>
      <c r="F7196" t="s">
        <v>6259</v>
      </c>
      <c r="G7196" t="s">
        <v>19201</v>
      </c>
      <c r="H7196">
        <v>0</v>
      </c>
      <c r="I7196">
        <v>0</v>
      </c>
      <c r="J7196">
        <v>0</v>
      </c>
      <c r="K7196">
        <v>0</v>
      </c>
      <c r="L7196">
        <v>0</v>
      </c>
      <c r="M7196">
        <v>0</v>
      </c>
    </row>
    <row r="7197" spans="1:13" x14ac:dyDescent="0.2">
      <c r="A7197">
        <v>6691417</v>
      </c>
      <c r="B7197" t="s">
        <v>13408</v>
      </c>
      <c r="C7197" t="s">
        <v>19121</v>
      </c>
      <c r="D7197" t="s">
        <v>19202</v>
      </c>
      <c r="E7197" t="s">
        <v>13410</v>
      </c>
      <c r="F7197" t="s">
        <v>6259</v>
      </c>
      <c r="G7197" t="s">
        <v>19203</v>
      </c>
      <c r="H7197">
        <v>0</v>
      </c>
      <c r="I7197">
        <v>0</v>
      </c>
      <c r="J7197">
        <v>0</v>
      </c>
      <c r="K7197">
        <v>0</v>
      </c>
      <c r="L7197">
        <v>0</v>
      </c>
      <c r="M7197">
        <v>0</v>
      </c>
    </row>
    <row r="7198" spans="1:13" x14ac:dyDescent="0.2">
      <c r="A7198">
        <v>6691322</v>
      </c>
      <c r="B7198" t="s">
        <v>13408</v>
      </c>
      <c r="C7198" t="s">
        <v>19121</v>
      </c>
      <c r="D7198" t="s">
        <v>19204</v>
      </c>
      <c r="E7198" t="s">
        <v>13410</v>
      </c>
      <c r="F7198" t="s">
        <v>6259</v>
      </c>
      <c r="G7198" t="s">
        <v>19205</v>
      </c>
      <c r="H7198">
        <v>0</v>
      </c>
      <c r="I7198">
        <v>0</v>
      </c>
      <c r="J7198">
        <v>1</v>
      </c>
      <c r="K7198">
        <v>0</v>
      </c>
      <c r="L7198">
        <v>0</v>
      </c>
      <c r="M7198">
        <v>0</v>
      </c>
    </row>
    <row r="7199" spans="1:13" x14ac:dyDescent="0.2">
      <c r="A7199">
        <v>6691352</v>
      </c>
      <c r="B7199" t="s">
        <v>13408</v>
      </c>
      <c r="C7199" t="s">
        <v>19121</v>
      </c>
      <c r="D7199" t="s">
        <v>19206</v>
      </c>
      <c r="E7199" t="s">
        <v>13410</v>
      </c>
      <c r="F7199" t="s">
        <v>6259</v>
      </c>
      <c r="G7199" t="s">
        <v>19207</v>
      </c>
      <c r="H7199">
        <v>0</v>
      </c>
      <c r="I7199">
        <v>0</v>
      </c>
      <c r="J7199">
        <v>0</v>
      </c>
      <c r="K7199">
        <v>0</v>
      </c>
      <c r="L7199">
        <v>0</v>
      </c>
      <c r="M7199">
        <v>0</v>
      </c>
    </row>
    <row r="7200" spans="1:13" x14ac:dyDescent="0.2">
      <c r="A7200">
        <v>6691525</v>
      </c>
      <c r="B7200" t="s">
        <v>13408</v>
      </c>
      <c r="C7200" t="s">
        <v>19121</v>
      </c>
      <c r="D7200" t="s">
        <v>19208</v>
      </c>
      <c r="E7200" t="s">
        <v>13410</v>
      </c>
      <c r="F7200" t="s">
        <v>6259</v>
      </c>
      <c r="G7200" t="s">
        <v>19209</v>
      </c>
      <c r="H7200">
        <v>0</v>
      </c>
      <c r="I7200">
        <v>0</v>
      </c>
      <c r="J7200">
        <v>0</v>
      </c>
      <c r="K7200">
        <v>0</v>
      </c>
      <c r="L7200">
        <v>0</v>
      </c>
      <c r="M7200">
        <v>0</v>
      </c>
    </row>
    <row r="7201" spans="1:13" x14ac:dyDescent="0.2">
      <c r="A7201">
        <v>6691512</v>
      </c>
      <c r="B7201" t="s">
        <v>13408</v>
      </c>
      <c r="C7201" t="s">
        <v>19121</v>
      </c>
      <c r="D7201" t="s">
        <v>19210</v>
      </c>
      <c r="E7201" t="s">
        <v>13410</v>
      </c>
      <c r="F7201" t="s">
        <v>6259</v>
      </c>
      <c r="G7201" t="s">
        <v>19211</v>
      </c>
      <c r="H7201">
        <v>0</v>
      </c>
      <c r="I7201">
        <v>0</v>
      </c>
      <c r="J7201">
        <v>1</v>
      </c>
      <c r="K7201">
        <v>0</v>
      </c>
      <c r="L7201">
        <v>0</v>
      </c>
      <c r="M7201">
        <v>0</v>
      </c>
    </row>
    <row r="7202" spans="1:13" x14ac:dyDescent="0.2">
      <c r="A7202">
        <v>6691406</v>
      </c>
      <c r="B7202" t="s">
        <v>13408</v>
      </c>
      <c r="C7202" t="s">
        <v>19121</v>
      </c>
      <c r="D7202" t="s">
        <v>6435</v>
      </c>
      <c r="E7202" t="s">
        <v>13410</v>
      </c>
      <c r="F7202" t="s">
        <v>6259</v>
      </c>
      <c r="G7202" t="s">
        <v>6436</v>
      </c>
      <c r="H7202">
        <v>0</v>
      </c>
      <c r="I7202">
        <v>0</v>
      </c>
      <c r="J7202">
        <v>0</v>
      </c>
      <c r="K7202">
        <v>0</v>
      </c>
      <c r="L7202">
        <v>0</v>
      </c>
      <c r="M7202">
        <v>0</v>
      </c>
    </row>
    <row r="7203" spans="1:13" x14ac:dyDescent="0.2">
      <c r="A7203">
        <v>6691529</v>
      </c>
      <c r="B7203" t="s">
        <v>13408</v>
      </c>
      <c r="C7203" t="s">
        <v>19121</v>
      </c>
      <c r="D7203" t="s">
        <v>18970</v>
      </c>
      <c r="E7203" t="s">
        <v>13410</v>
      </c>
      <c r="F7203" t="s">
        <v>6259</v>
      </c>
      <c r="G7203" t="s">
        <v>17627</v>
      </c>
      <c r="H7203">
        <v>0</v>
      </c>
      <c r="I7203">
        <v>0</v>
      </c>
      <c r="J7203">
        <v>0</v>
      </c>
      <c r="K7203">
        <v>0</v>
      </c>
      <c r="L7203">
        <v>0</v>
      </c>
      <c r="M7203">
        <v>0</v>
      </c>
    </row>
    <row r="7204" spans="1:13" x14ac:dyDescent="0.2">
      <c r="A7204">
        <v>6691347</v>
      </c>
      <c r="B7204" t="s">
        <v>13408</v>
      </c>
      <c r="C7204" t="s">
        <v>19121</v>
      </c>
      <c r="D7204" t="s">
        <v>19212</v>
      </c>
      <c r="E7204" t="s">
        <v>13410</v>
      </c>
      <c r="F7204" t="s">
        <v>6259</v>
      </c>
      <c r="G7204" t="s">
        <v>19213</v>
      </c>
      <c r="H7204">
        <v>0</v>
      </c>
      <c r="I7204">
        <v>0</v>
      </c>
      <c r="J7204">
        <v>1</v>
      </c>
      <c r="K7204">
        <v>0</v>
      </c>
      <c r="L7204">
        <v>0</v>
      </c>
      <c r="M7204">
        <v>0</v>
      </c>
    </row>
    <row r="7205" spans="1:13" x14ac:dyDescent="0.2">
      <c r="A7205">
        <v>6691348</v>
      </c>
      <c r="B7205" t="s">
        <v>13408</v>
      </c>
      <c r="C7205" t="s">
        <v>19121</v>
      </c>
      <c r="D7205" t="s">
        <v>19214</v>
      </c>
      <c r="E7205" t="s">
        <v>13410</v>
      </c>
      <c r="F7205" t="s">
        <v>6259</v>
      </c>
      <c r="G7205" t="s">
        <v>19215</v>
      </c>
      <c r="H7205">
        <v>0</v>
      </c>
      <c r="I7205">
        <v>0</v>
      </c>
      <c r="J7205">
        <v>1</v>
      </c>
      <c r="K7205">
        <v>0</v>
      </c>
      <c r="L7205">
        <v>0</v>
      </c>
      <c r="M7205">
        <v>0</v>
      </c>
    </row>
    <row r="7206" spans="1:13" x14ac:dyDescent="0.2">
      <c r="A7206">
        <v>6691339</v>
      </c>
      <c r="B7206" t="s">
        <v>13408</v>
      </c>
      <c r="C7206" t="s">
        <v>19121</v>
      </c>
      <c r="D7206" t="s">
        <v>19216</v>
      </c>
      <c r="E7206" t="s">
        <v>13410</v>
      </c>
      <c r="F7206" t="s">
        <v>6259</v>
      </c>
      <c r="G7206" t="s">
        <v>19217</v>
      </c>
      <c r="H7206">
        <v>0</v>
      </c>
      <c r="I7206">
        <v>0</v>
      </c>
      <c r="J7206">
        <v>0</v>
      </c>
      <c r="K7206">
        <v>0</v>
      </c>
      <c r="L7206">
        <v>0</v>
      </c>
      <c r="M7206">
        <v>0</v>
      </c>
    </row>
    <row r="7207" spans="1:13" x14ac:dyDescent="0.2">
      <c r="A7207">
        <v>6691523</v>
      </c>
      <c r="B7207" t="s">
        <v>13408</v>
      </c>
      <c r="C7207" t="s">
        <v>19121</v>
      </c>
      <c r="D7207" t="s">
        <v>19218</v>
      </c>
      <c r="E7207" t="s">
        <v>13410</v>
      </c>
      <c r="F7207" t="s">
        <v>6259</v>
      </c>
      <c r="G7207" t="s">
        <v>19219</v>
      </c>
      <c r="H7207">
        <v>0</v>
      </c>
      <c r="I7207">
        <v>0</v>
      </c>
      <c r="J7207">
        <v>0</v>
      </c>
      <c r="K7207">
        <v>0</v>
      </c>
      <c r="L7207">
        <v>0</v>
      </c>
      <c r="M7207">
        <v>0</v>
      </c>
    </row>
    <row r="7208" spans="1:13" x14ac:dyDescent="0.2">
      <c r="A7208">
        <v>6691531</v>
      </c>
      <c r="B7208" t="s">
        <v>13408</v>
      </c>
      <c r="C7208" t="s">
        <v>19121</v>
      </c>
      <c r="D7208" t="s">
        <v>9367</v>
      </c>
      <c r="E7208" t="s">
        <v>13410</v>
      </c>
      <c r="F7208" t="s">
        <v>6259</v>
      </c>
      <c r="G7208" t="s">
        <v>9368</v>
      </c>
      <c r="H7208">
        <v>0</v>
      </c>
      <c r="I7208">
        <v>0</v>
      </c>
      <c r="J7208">
        <v>1</v>
      </c>
      <c r="K7208">
        <v>0</v>
      </c>
      <c r="L7208">
        <v>0</v>
      </c>
      <c r="M7208">
        <v>0</v>
      </c>
    </row>
    <row r="7209" spans="1:13" x14ac:dyDescent="0.2">
      <c r="A7209">
        <v>6691404</v>
      </c>
      <c r="B7209" t="s">
        <v>13408</v>
      </c>
      <c r="C7209" t="s">
        <v>19121</v>
      </c>
      <c r="D7209" t="s">
        <v>9233</v>
      </c>
      <c r="E7209" t="s">
        <v>13410</v>
      </c>
      <c r="F7209" t="s">
        <v>6259</v>
      </c>
      <c r="G7209" t="s">
        <v>19220</v>
      </c>
      <c r="H7209">
        <v>0</v>
      </c>
      <c r="I7209">
        <v>0</v>
      </c>
      <c r="J7209">
        <v>0</v>
      </c>
      <c r="K7209">
        <v>0</v>
      </c>
      <c r="L7209">
        <v>0</v>
      </c>
      <c r="M7209">
        <v>0</v>
      </c>
    </row>
    <row r="7210" spans="1:13" x14ac:dyDescent="0.2">
      <c r="A7210">
        <v>6691516</v>
      </c>
      <c r="B7210" t="s">
        <v>13408</v>
      </c>
      <c r="C7210" t="s">
        <v>19121</v>
      </c>
      <c r="D7210" t="s">
        <v>14091</v>
      </c>
      <c r="E7210" t="s">
        <v>13410</v>
      </c>
      <c r="F7210" t="s">
        <v>6259</v>
      </c>
      <c r="G7210" t="s">
        <v>14092</v>
      </c>
      <c r="H7210">
        <v>0</v>
      </c>
      <c r="I7210">
        <v>0</v>
      </c>
      <c r="J7210">
        <v>1</v>
      </c>
      <c r="K7210">
        <v>0</v>
      </c>
      <c r="L7210">
        <v>0</v>
      </c>
      <c r="M7210">
        <v>0</v>
      </c>
    </row>
    <row r="7211" spans="1:13" x14ac:dyDescent="0.2">
      <c r="A7211">
        <v>6691334</v>
      </c>
      <c r="B7211" t="s">
        <v>13408</v>
      </c>
      <c r="C7211" t="s">
        <v>19121</v>
      </c>
      <c r="D7211" t="s">
        <v>19221</v>
      </c>
      <c r="E7211" t="s">
        <v>13410</v>
      </c>
      <c r="F7211" t="s">
        <v>6259</v>
      </c>
      <c r="G7211" t="s">
        <v>19222</v>
      </c>
      <c r="H7211">
        <v>0</v>
      </c>
      <c r="I7211">
        <v>0</v>
      </c>
      <c r="J7211">
        <v>0</v>
      </c>
      <c r="K7211">
        <v>0</v>
      </c>
      <c r="L7211">
        <v>0</v>
      </c>
      <c r="M7211">
        <v>0</v>
      </c>
    </row>
    <row r="7212" spans="1:13" x14ac:dyDescent="0.2">
      <c r="A7212">
        <v>6691527</v>
      </c>
      <c r="B7212" t="s">
        <v>13408</v>
      </c>
      <c r="C7212" t="s">
        <v>19121</v>
      </c>
      <c r="D7212" t="s">
        <v>9040</v>
      </c>
      <c r="E7212" t="s">
        <v>13410</v>
      </c>
      <c r="F7212" t="s">
        <v>6259</v>
      </c>
      <c r="G7212" t="s">
        <v>9041</v>
      </c>
      <c r="H7212">
        <v>0</v>
      </c>
      <c r="I7212">
        <v>0</v>
      </c>
      <c r="J7212">
        <v>0</v>
      </c>
      <c r="K7212">
        <v>0</v>
      </c>
      <c r="L7212">
        <v>0</v>
      </c>
      <c r="M7212">
        <v>0</v>
      </c>
    </row>
    <row r="7213" spans="1:13" x14ac:dyDescent="0.2">
      <c r="A7213">
        <v>6691355</v>
      </c>
      <c r="B7213" t="s">
        <v>13408</v>
      </c>
      <c r="C7213" t="s">
        <v>19121</v>
      </c>
      <c r="D7213" t="s">
        <v>19223</v>
      </c>
      <c r="E7213" t="s">
        <v>13410</v>
      </c>
      <c r="F7213" t="s">
        <v>6259</v>
      </c>
      <c r="G7213" t="s">
        <v>19224</v>
      </c>
      <c r="H7213">
        <v>0</v>
      </c>
      <c r="I7213">
        <v>0</v>
      </c>
      <c r="J7213">
        <v>0</v>
      </c>
      <c r="K7213">
        <v>0</v>
      </c>
      <c r="L7213">
        <v>0</v>
      </c>
      <c r="M7213">
        <v>0</v>
      </c>
    </row>
    <row r="7214" spans="1:13" x14ac:dyDescent="0.2">
      <c r="A7214">
        <v>6691517</v>
      </c>
      <c r="B7214" t="s">
        <v>13408</v>
      </c>
      <c r="C7214" t="s">
        <v>19121</v>
      </c>
      <c r="D7214" t="s">
        <v>19225</v>
      </c>
      <c r="E7214" t="s">
        <v>13410</v>
      </c>
      <c r="F7214" t="s">
        <v>6259</v>
      </c>
      <c r="G7214" t="s">
        <v>19226</v>
      </c>
      <c r="H7214">
        <v>0</v>
      </c>
      <c r="I7214">
        <v>0</v>
      </c>
      <c r="J7214">
        <v>0</v>
      </c>
      <c r="K7214">
        <v>0</v>
      </c>
      <c r="L7214">
        <v>0</v>
      </c>
      <c r="M7214">
        <v>0</v>
      </c>
    </row>
    <row r="7215" spans="1:13" x14ac:dyDescent="0.2">
      <c r="A7215">
        <v>6691341</v>
      </c>
      <c r="B7215" t="s">
        <v>13408</v>
      </c>
      <c r="C7215" t="s">
        <v>19121</v>
      </c>
      <c r="D7215" t="s">
        <v>19227</v>
      </c>
      <c r="E7215" t="s">
        <v>13410</v>
      </c>
      <c r="F7215" t="s">
        <v>6259</v>
      </c>
      <c r="G7215" t="s">
        <v>19228</v>
      </c>
      <c r="H7215">
        <v>0</v>
      </c>
      <c r="I7215">
        <v>0</v>
      </c>
      <c r="J7215">
        <v>0</v>
      </c>
      <c r="K7215">
        <v>0</v>
      </c>
      <c r="L7215">
        <v>0</v>
      </c>
      <c r="M7215">
        <v>0</v>
      </c>
    </row>
    <row r="7216" spans="1:13" x14ac:dyDescent="0.2">
      <c r="A7216">
        <v>6691314</v>
      </c>
      <c r="B7216" t="s">
        <v>13408</v>
      </c>
      <c r="C7216" t="s">
        <v>19121</v>
      </c>
      <c r="D7216" t="s">
        <v>19229</v>
      </c>
      <c r="E7216" t="s">
        <v>13410</v>
      </c>
      <c r="F7216" t="s">
        <v>6259</v>
      </c>
      <c r="G7216" t="s">
        <v>19230</v>
      </c>
      <c r="H7216">
        <v>0</v>
      </c>
      <c r="I7216">
        <v>0</v>
      </c>
      <c r="J7216">
        <v>0</v>
      </c>
      <c r="K7216">
        <v>0</v>
      </c>
      <c r="L7216">
        <v>0</v>
      </c>
      <c r="M7216">
        <v>0</v>
      </c>
    </row>
    <row r="7217" spans="1:13" x14ac:dyDescent="0.2">
      <c r="A7217">
        <v>6691537</v>
      </c>
      <c r="B7217" t="s">
        <v>13408</v>
      </c>
      <c r="C7217" t="s">
        <v>19121</v>
      </c>
      <c r="D7217" t="s">
        <v>14401</v>
      </c>
      <c r="E7217" t="s">
        <v>13410</v>
      </c>
      <c r="F7217" t="s">
        <v>6259</v>
      </c>
      <c r="G7217" t="s">
        <v>14402</v>
      </c>
      <c r="H7217">
        <v>0</v>
      </c>
      <c r="I7217">
        <v>0</v>
      </c>
      <c r="J7217">
        <v>1</v>
      </c>
      <c r="K7217">
        <v>0</v>
      </c>
      <c r="L7217">
        <v>0</v>
      </c>
      <c r="M7217">
        <v>0</v>
      </c>
    </row>
    <row r="7218" spans="1:13" x14ac:dyDescent="0.2">
      <c r="A7218">
        <v>6691505</v>
      </c>
      <c r="B7218" t="s">
        <v>13408</v>
      </c>
      <c r="C7218" t="s">
        <v>19121</v>
      </c>
      <c r="D7218" t="s">
        <v>19231</v>
      </c>
      <c r="E7218" t="s">
        <v>13410</v>
      </c>
      <c r="F7218" t="s">
        <v>6259</v>
      </c>
      <c r="G7218" t="s">
        <v>19232</v>
      </c>
      <c r="H7218">
        <v>0</v>
      </c>
      <c r="I7218">
        <v>0</v>
      </c>
      <c r="J7218">
        <v>0</v>
      </c>
      <c r="K7218">
        <v>0</v>
      </c>
      <c r="L7218">
        <v>0</v>
      </c>
      <c r="M7218">
        <v>0</v>
      </c>
    </row>
    <row r="7219" spans="1:13" x14ac:dyDescent="0.2">
      <c r="A7219">
        <v>6691545</v>
      </c>
      <c r="B7219" t="s">
        <v>13408</v>
      </c>
      <c r="C7219" t="s">
        <v>19121</v>
      </c>
      <c r="D7219" t="s">
        <v>19233</v>
      </c>
      <c r="E7219" t="s">
        <v>13410</v>
      </c>
      <c r="F7219" t="s">
        <v>6259</v>
      </c>
      <c r="G7219" t="s">
        <v>19234</v>
      </c>
      <c r="H7219">
        <v>0</v>
      </c>
      <c r="I7219">
        <v>0</v>
      </c>
      <c r="J7219">
        <v>1</v>
      </c>
      <c r="K7219">
        <v>0</v>
      </c>
      <c r="L7219">
        <v>0</v>
      </c>
      <c r="M7219">
        <v>0</v>
      </c>
    </row>
    <row r="7220" spans="1:13" x14ac:dyDescent="0.2">
      <c r="A7220">
        <v>6691411</v>
      </c>
      <c r="B7220" t="s">
        <v>13408</v>
      </c>
      <c r="C7220" t="s">
        <v>19121</v>
      </c>
      <c r="D7220" t="s">
        <v>19235</v>
      </c>
      <c r="E7220" t="s">
        <v>13410</v>
      </c>
      <c r="F7220" t="s">
        <v>6259</v>
      </c>
      <c r="G7220" t="s">
        <v>19236</v>
      </c>
      <c r="H7220">
        <v>0</v>
      </c>
      <c r="I7220">
        <v>0</v>
      </c>
      <c r="J7220">
        <v>0</v>
      </c>
      <c r="K7220">
        <v>0</v>
      </c>
      <c r="L7220">
        <v>0</v>
      </c>
      <c r="M7220">
        <v>0</v>
      </c>
    </row>
    <row r="7221" spans="1:13" x14ac:dyDescent="0.2">
      <c r="A7221">
        <v>6691524</v>
      </c>
      <c r="B7221" t="s">
        <v>13408</v>
      </c>
      <c r="C7221" t="s">
        <v>19121</v>
      </c>
      <c r="D7221" t="s">
        <v>19237</v>
      </c>
      <c r="E7221" t="s">
        <v>13410</v>
      </c>
      <c r="F7221" t="s">
        <v>6259</v>
      </c>
      <c r="G7221" t="s">
        <v>19238</v>
      </c>
      <c r="H7221">
        <v>0</v>
      </c>
      <c r="I7221">
        <v>0</v>
      </c>
      <c r="J7221">
        <v>0</v>
      </c>
      <c r="K7221">
        <v>0</v>
      </c>
      <c r="L7221">
        <v>0</v>
      </c>
      <c r="M7221">
        <v>0</v>
      </c>
    </row>
    <row r="7222" spans="1:13" x14ac:dyDescent="0.2">
      <c r="A7222">
        <v>6691312</v>
      </c>
      <c r="B7222" t="s">
        <v>13408</v>
      </c>
      <c r="C7222" t="s">
        <v>19121</v>
      </c>
      <c r="D7222" t="s">
        <v>19239</v>
      </c>
      <c r="E7222" t="s">
        <v>13410</v>
      </c>
      <c r="F7222" t="s">
        <v>6259</v>
      </c>
      <c r="G7222" t="s">
        <v>19240</v>
      </c>
      <c r="H7222">
        <v>0</v>
      </c>
      <c r="I7222">
        <v>0</v>
      </c>
      <c r="J7222">
        <v>0</v>
      </c>
      <c r="K7222">
        <v>0</v>
      </c>
      <c r="L7222">
        <v>0</v>
      </c>
      <c r="M7222">
        <v>0</v>
      </c>
    </row>
    <row r="7223" spans="1:13" x14ac:dyDescent="0.2">
      <c r="A7223">
        <v>6691357</v>
      </c>
      <c r="B7223" t="s">
        <v>13408</v>
      </c>
      <c r="C7223" t="s">
        <v>19121</v>
      </c>
      <c r="D7223" t="s">
        <v>19241</v>
      </c>
      <c r="E7223" t="s">
        <v>13410</v>
      </c>
      <c r="F7223" t="s">
        <v>6259</v>
      </c>
      <c r="G7223" t="s">
        <v>19242</v>
      </c>
      <c r="H7223">
        <v>0</v>
      </c>
      <c r="I7223">
        <v>0</v>
      </c>
      <c r="J7223">
        <v>0</v>
      </c>
      <c r="K7223">
        <v>0</v>
      </c>
      <c r="L7223">
        <v>0</v>
      </c>
      <c r="M7223">
        <v>0</v>
      </c>
    </row>
    <row r="7224" spans="1:13" x14ac:dyDescent="0.2">
      <c r="A7224">
        <v>6691353</v>
      </c>
      <c r="B7224" t="s">
        <v>13408</v>
      </c>
      <c r="C7224" t="s">
        <v>19121</v>
      </c>
      <c r="D7224" t="s">
        <v>8582</v>
      </c>
      <c r="E7224" t="s">
        <v>13410</v>
      </c>
      <c r="F7224" t="s">
        <v>6259</v>
      </c>
      <c r="G7224" t="s">
        <v>8583</v>
      </c>
      <c r="H7224">
        <v>0</v>
      </c>
      <c r="I7224">
        <v>0</v>
      </c>
      <c r="J7224">
        <v>0</v>
      </c>
      <c r="K7224">
        <v>0</v>
      </c>
      <c r="L7224">
        <v>0</v>
      </c>
      <c r="M7224">
        <v>0</v>
      </c>
    </row>
    <row r="7225" spans="1:13" x14ac:dyDescent="0.2">
      <c r="A7225">
        <v>6691332</v>
      </c>
      <c r="B7225" t="s">
        <v>13408</v>
      </c>
      <c r="C7225" t="s">
        <v>19121</v>
      </c>
      <c r="D7225" t="s">
        <v>19243</v>
      </c>
      <c r="E7225" t="s">
        <v>13410</v>
      </c>
      <c r="F7225" t="s">
        <v>6259</v>
      </c>
      <c r="G7225" t="s">
        <v>19244</v>
      </c>
      <c r="H7225">
        <v>0</v>
      </c>
      <c r="I7225">
        <v>0</v>
      </c>
      <c r="J7225">
        <v>0</v>
      </c>
      <c r="K7225">
        <v>0</v>
      </c>
      <c r="L7225">
        <v>0</v>
      </c>
      <c r="M7225">
        <v>0</v>
      </c>
    </row>
    <row r="7226" spans="1:13" x14ac:dyDescent="0.2">
      <c r="A7226">
        <v>6691331</v>
      </c>
      <c r="B7226" t="s">
        <v>13408</v>
      </c>
      <c r="C7226" t="s">
        <v>19121</v>
      </c>
      <c r="D7226" t="s">
        <v>19245</v>
      </c>
      <c r="E7226" t="s">
        <v>13410</v>
      </c>
      <c r="F7226" t="s">
        <v>6259</v>
      </c>
      <c r="G7226" t="s">
        <v>19246</v>
      </c>
      <c r="H7226">
        <v>0</v>
      </c>
      <c r="I7226">
        <v>0</v>
      </c>
      <c r="J7226">
        <v>0</v>
      </c>
      <c r="K7226">
        <v>0</v>
      </c>
      <c r="L7226">
        <v>0</v>
      </c>
      <c r="M7226">
        <v>0</v>
      </c>
    </row>
    <row r="7227" spans="1:13" x14ac:dyDescent="0.2">
      <c r="A7227">
        <v>6691407</v>
      </c>
      <c r="B7227" t="s">
        <v>13408</v>
      </c>
      <c r="C7227" t="s">
        <v>19121</v>
      </c>
      <c r="D7227" t="s">
        <v>19247</v>
      </c>
      <c r="E7227" t="s">
        <v>13410</v>
      </c>
      <c r="F7227" t="s">
        <v>6259</v>
      </c>
      <c r="G7227" t="s">
        <v>19248</v>
      </c>
      <c r="H7227">
        <v>0</v>
      </c>
      <c r="I7227">
        <v>0</v>
      </c>
      <c r="J7227">
        <v>0</v>
      </c>
      <c r="K7227">
        <v>0</v>
      </c>
      <c r="L7227">
        <v>0</v>
      </c>
      <c r="M7227">
        <v>0</v>
      </c>
    </row>
    <row r="7228" spans="1:13" x14ac:dyDescent="0.2">
      <c r="A7228">
        <v>6691313</v>
      </c>
      <c r="B7228" t="s">
        <v>13408</v>
      </c>
      <c r="C7228" t="s">
        <v>19121</v>
      </c>
      <c r="D7228" t="s">
        <v>6337</v>
      </c>
      <c r="E7228" t="s">
        <v>13410</v>
      </c>
      <c r="F7228" t="s">
        <v>6259</v>
      </c>
      <c r="G7228" t="s">
        <v>6338</v>
      </c>
      <c r="H7228">
        <v>0</v>
      </c>
      <c r="I7228">
        <v>0</v>
      </c>
      <c r="J7228">
        <v>1</v>
      </c>
      <c r="K7228">
        <v>0</v>
      </c>
      <c r="L7228">
        <v>0</v>
      </c>
      <c r="M7228">
        <v>0</v>
      </c>
    </row>
    <row r="7229" spans="1:13" x14ac:dyDescent="0.2">
      <c r="A7229">
        <v>6691547</v>
      </c>
      <c r="B7229" t="s">
        <v>13408</v>
      </c>
      <c r="C7229" t="s">
        <v>19121</v>
      </c>
      <c r="D7229" t="s">
        <v>12526</v>
      </c>
      <c r="E7229" t="s">
        <v>13410</v>
      </c>
      <c r="F7229" t="s">
        <v>6259</v>
      </c>
      <c r="G7229" t="s">
        <v>19249</v>
      </c>
      <c r="H7229">
        <v>0</v>
      </c>
      <c r="I7229">
        <v>0</v>
      </c>
      <c r="J7229">
        <v>1</v>
      </c>
      <c r="K7229">
        <v>0</v>
      </c>
      <c r="L7229">
        <v>0</v>
      </c>
      <c r="M7229">
        <v>0</v>
      </c>
    </row>
    <row r="7230" spans="1:13" x14ac:dyDescent="0.2">
      <c r="A7230">
        <v>6691343</v>
      </c>
      <c r="B7230" t="s">
        <v>13408</v>
      </c>
      <c r="C7230" t="s">
        <v>19121</v>
      </c>
      <c r="D7230" t="s">
        <v>19250</v>
      </c>
      <c r="E7230" t="s">
        <v>13410</v>
      </c>
      <c r="F7230" t="s">
        <v>6259</v>
      </c>
      <c r="G7230" t="s">
        <v>19251</v>
      </c>
      <c r="H7230">
        <v>0</v>
      </c>
      <c r="I7230">
        <v>0</v>
      </c>
      <c r="J7230">
        <v>0</v>
      </c>
      <c r="K7230">
        <v>0</v>
      </c>
      <c r="L7230">
        <v>0</v>
      </c>
      <c r="M7230">
        <v>0</v>
      </c>
    </row>
    <row r="7231" spans="1:13" x14ac:dyDescent="0.2">
      <c r="A7231">
        <v>6691344</v>
      </c>
      <c r="B7231" t="s">
        <v>13408</v>
      </c>
      <c r="C7231" t="s">
        <v>19121</v>
      </c>
      <c r="D7231" t="s">
        <v>19252</v>
      </c>
      <c r="E7231" t="s">
        <v>13410</v>
      </c>
      <c r="F7231" t="s">
        <v>6259</v>
      </c>
      <c r="G7231" t="s">
        <v>19253</v>
      </c>
      <c r="H7231">
        <v>0</v>
      </c>
      <c r="I7231">
        <v>0</v>
      </c>
      <c r="J7231">
        <v>0</v>
      </c>
      <c r="K7231">
        <v>0</v>
      </c>
      <c r="L7231">
        <v>0</v>
      </c>
      <c r="M7231">
        <v>0</v>
      </c>
    </row>
    <row r="7232" spans="1:13" x14ac:dyDescent="0.2">
      <c r="A7232">
        <v>6691535</v>
      </c>
      <c r="B7232" t="s">
        <v>13408</v>
      </c>
      <c r="C7232" t="s">
        <v>19121</v>
      </c>
      <c r="D7232" t="s">
        <v>11803</v>
      </c>
      <c r="E7232" t="s">
        <v>13410</v>
      </c>
      <c r="F7232" t="s">
        <v>6259</v>
      </c>
      <c r="G7232" t="s">
        <v>19254</v>
      </c>
      <c r="H7232">
        <v>0</v>
      </c>
      <c r="I7232">
        <v>0</v>
      </c>
      <c r="J7232">
        <v>1</v>
      </c>
      <c r="K7232">
        <v>0</v>
      </c>
      <c r="L7232">
        <v>0</v>
      </c>
      <c r="M7232">
        <v>0</v>
      </c>
    </row>
    <row r="7233" spans="1:13" x14ac:dyDescent="0.2">
      <c r="A7233">
        <v>6691317</v>
      </c>
      <c r="B7233" t="s">
        <v>13408</v>
      </c>
      <c r="C7233" t="s">
        <v>19121</v>
      </c>
      <c r="D7233" t="s">
        <v>19255</v>
      </c>
      <c r="E7233" t="s">
        <v>13410</v>
      </c>
      <c r="F7233" t="s">
        <v>6259</v>
      </c>
      <c r="G7233" t="s">
        <v>19256</v>
      </c>
      <c r="H7233">
        <v>0</v>
      </c>
      <c r="I7233">
        <v>0</v>
      </c>
      <c r="J7233">
        <v>0</v>
      </c>
      <c r="K7233">
        <v>0</v>
      </c>
      <c r="L7233">
        <v>0</v>
      </c>
      <c r="M7233">
        <v>0</v>
      </c>
    </row>
    <row r="7234" spans="1:13" x14ac:dyDescent="0.2">
      <c r="A7234">
        <v>6691513</v>
      </c>
      <c r="B7234" t="s">
        <v>13408</v>
      </c>
      <c r="C7234" t="s">
        <v>19121</v>
      </c>
      <c r="D7234" t="s">
        <v>19257</v>
      </c>
      <c r="E7234" t="s">
        <v>13410</v>
      </c>
      <c r="F7234" t="s">
        <v>6259</v>
      </c>
      <c r="G7234" t="s">
        <v>19258</v>
      </c>
      <c r="H7234">
        <v>0</v>
      </c>
      <c r="I7234">
        <v>0</v>
      </c>
      <c r="J7234">
        <v>1</v>
      </c>
      <c r="K7234">
        <v>0</v>
      </c>
      <c r="L7234">
        <v>0</v>
      </c>
      <c r="M7234">
        <v>0</v>
      </c>
    </row>
    <row r="7235" spans="1:13" x14ac:dyDescent="0.2">
      <c r="A7235">
        <v>6691544</v>
      </c>
      <c r="B7235" t="s">
        <v>13408</v>
      </c>
      <c r="C7235" t="s">
        <v>19121</v>
      </c>
      <c r="D7235" t="s">
        <v>19259</v>
      </c>
      <c r="E7235" t="s">
        <v>13410</v>
      </c>
      <c r="F7235" t="s">
        <v>6259</v>
      </c>
      <c r="G7235" t="s">
        <v>19260</v>
      </c>
      <c r="H7235">
        <v>0</v>
      </c>
      <c r="I7235">
        <v>0</v>
      </c>
      <c r="J7235">
        <v>1</v>
      </c>
      <c r="K7235">
        <v>0</v>
      </c>
      <c r="L7235">
        <v>0</v>
      </c>
      <c r="M7235">
        <v>0</v>
      </c>
    </row>
    <row r="7236" spans="1:13" x14ac:dyDescent="0.2">
      <c r="A7236">
        <v>6691501</v>
      </c>
      <c r="B7236" t="s">
        <v>13408</v>
      </c>
      <c r="C7236" t="s">
        <v>19121</v>
      </c>
      <c r="D7236" t="s">
        <v>19261</v>
      </c>
      <c r="E7236" t="s">
        <v>13410</v>
      </c>
      <c r="F7236" t="s">
        <v>6259</v>
      </c>
      <c r="G7236" t="s">
        <v>19262</v>
      </c>
      <c r="H7236">
        <v>0</v>
      </c>
      <c r="I7236">
        <v>0</v>
      </c>
      <c r="J7236">
        <v>0</v>
      </c>
      <c r="K7236">
        <v>0</v>
      </c>
      <c r="L7236">
        <v>0</v>
      </c>
      <c r="M7236">
        <v>0</v>
      </c>
    </row>
    <row r="7237" spans="1:13" x14ac:dyDescent="0.2">
      <c r="A7237">
        <v>6691532</v>
      </c>
      <c r="B7237" t="s">
        <v>13408</v>
      </c>
      <c r="C7237" t="s">
        <v>19121</v>
      </c>
      <c r="D7237" t="s">
        <v>19263</v>
      </c>
      <c r="E7237" t="s">
        <v>13410</v>
      </c>
      <c r="F7237" t="s">
        <v>6259</v>
      </c>
      <c r="G7237" t="s">
        <v>16772</v>
      </c>
      <c r="H7237">
        <v>0</v>
      </c>
      <c r="I7237">
        <v>0</v>
      </c>
      <c r="J7237">
        <v>0</v>
      </c>
      <c r="K7237">
        <v>0</v>
      </c>
      <c r="L7237">
        <v>0</v>
      </c>
      <c r="M7237">
        <v>0</v>
      </c>
    </row>
    <row r="7238" spans="1:13" x14ac:dyDescent="0.2">
      <c r="A7238">
        <v>6691511</v>
      </c>
      <c r="B7238" t="s">
        <v>13408</v>
      </c>
      <c r="C7238" t="s">
        <v>19121</v>
      </c>
      <c r="D7238" t="s">
        <v>19264</v>
      </c>
      <c r="E7238" t="s">
        <v>13410</v>
      </c>
      <c r="F7238" t="s">
        <v>6259</v>
      </c>
      <c r="G7238" t="s">
        <v>8732</v>
      </c>
      <c r="H7238">
        <v>0</v>
      </c>
      <c r="I7238">
        <v>0</v>
      </c>
      <c r="J7238">
        <v>0</v>
      </c>
      <c r="K7238">
        <v>0</v>
      </c>
      <c r="L7238">
        <v>0</v>
      </c>
      <c r="M7238">
        <v>0</v>
      </c>
    </row>
    <row r="7239" spans="1:13" x14ac:dyDescent="0.2">
      <c r="A7239">
        <v>6691546</v>
      </c>
      <c r="B7239" t="s">
        <v>13408</v>
      </c>
      <c r="C7239" t="s">
        <v>19121</v>
      </c>
      <c r="D7239" t="s">
        <v>19265</v>
      </c>
      <c r="E7239" t="s">
        <v>13410</v>
      </c>
      <c r="F7239" t="s">
        <v>6259</v>
      </c>
      <c r="G7239" t="s">
        <v>19266</v>
      </c>
      <c r="H7239">
        <v>0</v>
      </c>
      <c r="I7239">
        <v>0</v>
      </c>
      <c r="J7239">
        <v>1</v>
      </c>
      <c r="K7239">
        <v>0</v>
      </c>
      <c r="L7239">
        <v>0</v>
      </c>
      <c r="M7239">
        <v>0</v>
      </c>
    </row>
    <row r="7240" spans="1:13" x14ac:dyDescent="0.2">
      <c r="A7240">
        <v>6691324</v>
      </c>
      <c r="B7240" t="s">
        <v>13408</v>
      </c>
      <c r="C7240" t="s">
        <v>19121</v>
      </c>
      <c r="D7240" t="s">
        <v>19267</v>
      </c>
      <c r="E7240" t="s">
        <v>13410</v>
      </c>
      <c r="F7240" t="s">
        <v>6259</v>
      </c>
      <c r="G7240" t="s">
        <v>19268</v>
      </c>
      <c r="H7240">
        <v>0</v>
      </c>
      <c r="I7240">
        <v>0</v>
      </c>
      <c r="J7240">
        <v>0</v>
      </c>
      <c r="K7240">
        <v>0</v>
      </c>
      <c r="L7240">
        <v>0</v>
      </c>
      <c r="M7240">
        <v>0</v>
      </c>
    </row>
    <row r="7241" spans="1:13" x14ac:dyDescent="0.2">
      <c r="A7241">
        <v>6691534</v>
      </c>
      <c r="B7241" t="s">
        <v>13408</v>
      </c>
      <c r="C7241" t="s">
        <v>19121</v>
      </c>
      <c r="D7241" t="s">
        <v>19269</v>
      </c>
      <c r="E7241" t="s">
        <v>13410</v>
      </c>
      <c r="F7241" t="s">
        <v>6259</v>
      </c>
      <c r="G7241" t="s">
        <v>19270</v>
      </c>
      <c r="H7241">
        <v>0</v>
      </c>
      <c r="I7241">
        <v>0</v>
      </c>
      <c r="J7241">
        <v>0</v>
      </c>
      <c r="K7241">
        <v>0</v>
      </c>
      <c r="L7241">
        <v>0</v>
      </c>
      <c r="M7241">
        <v>0</v>
      </c>
    </row>
    <row r="7242" spans="1:13" x14ac:dyDescent="0.2">
      <c r="A7242">
        <v>6691342</v>
      </c>
      <c r="B7242" t="s">
        <v>13408</v>
      </c>
      <c r="C7242" t="s">
        <v>19121</v>
      </c>
      <c r="D7242" t="s">
        <v>19271</v>
      </c>
      <c r="E7242" t="s">
        <v>13410</v>
      </c>
      <c r="F7242" t="s">
        <v>6259</v>
      </c>
      <c r="G7242" t="s">
        <v>19272</v>
      </c>
      <c r="H7242">
        <v>0</v>
      </c>
      <c r="I7242">
        <v>0</v>
      </c>
      <c r="J7242">
        <v>0</v>
      </c>
      <c r="K7242">
        <v>0</v>
      </c>
      <c r="L7242">
        <v>0</v>
      </c>
      <c r="M7242">
        <v>0</v>
      </c>
    </row>
    <row r="7243" spans="1:13" x14ac:dyDescent="0.2">
      <c r="A7243">
        <v>6750000</v>
      </c>
      <c r="B7243" t="s">
        <v>13408</v>
      </c>
      <c r="C7243" t="s">
        <v>19273</v>
      </c>
      <c r="D7243" t="s">
        <v>6291</v>
      </c>
      <c r="E7243" t="s">
        <v>13410</v>
      </c>
      <c r="F7243" t="s">
        <v>6260</v>
      </c>
      <c r="G7243" t="s">
        <v>6294</v>
      </c>
      <c r="H7243">
        <v>0</v>
      </c>
      <c r="I7243">
        <v>0</v>
      </c>
      <c r="J7243">
        <v>0</v>
      </c>
      <c r="K7243">
        <v>1</v>
      </c>
      <c r="L7243">
        <v>0</v>
      </c>
      <c r="M7243">
        <v>0</v>
      </c>
    </row>
    <row r="7244" spans="1:13" x14ac:dyDescent="0.2">
      <c r="A7244">
        <v>6752413</v>
      </c>
      <c r="B7244" t="s">
        <v>13408</v>
      </c>
      <c r="C7244" t="s">
        <v>19273</v>
      </c>
      <c r="D7244" t="s">
        <v>19274</v>
      </c>
      <c r="E7244" t="s">
        <v>13410</v>
      </c>
      <c r="F7244" t="s">
        <v>6260</v>
      </c>
      <c r="G7244" t="s">
        <v>19275</v>
      </c>
      <c r="H7244">
        <v>0</v>
      </c>
      <c r="I7244">
        <v>0</v>
      </c>
      <c r="J7244">
        <v>0</v>
      </c>
      <c r="K7244">
        <v>0</v>
      </c>
      <c r="L7244">
        <v>0</v>
      </c>
      <c r="M7244">
        <v>0</v>
      </c>
    </row>
    <row r="7245" spans="1:13" x14ac:dyDescent="0.2">
      <c r="A7245">
        <v>6790102</v>
      </c>
      <c r="B7245" t="s">
        <v>13408</v>
      </c>
      <c r="C7245" t="s">
        <v>19273</v>
      </c>
      <c r="D7245" t="s">
        <v>19276</v>
      </c>
      <c r="E7245" t="s">
        <v>13410</v>
      </c>
      <c r="F7245" t="s">
        <v>6260</v>
      </c>
      <c r="G7245" t="s">
        <v>19277</v>
      </c>
      <c r="H7245">
        <v>0</v>
      </c>
      <c r="I7245">
        <v>0</v>
      </c>
      <c r="J7245">
        <v>0</v>
      </c>
      <c r="K7245">
        <v>0</v>
      </c>
      <c r="L7245">
        <v>0</v>
      </c>
      <c r="M7245">
        <v>0</v>
      </c>
    </row>
    <row r="7246" spans="1:13" x14ac:dyDescent="0.2">
      <c r="A7246">
        <v>6790105</v>
      </c>
      <c r="B7246" t="s">
        <v>13408</v>
      </c>
      <c r="C7246" t="s">
        <v>19273</v>
      </c>
      <c r="D7246" t="s">
        <v>19278</v>
      </c>
      <c r="E7246" t="s">
        <v>13410</v>
      </c>
      <c r="F7246" t="s">
        <v>6260</v>
      </c>
      <c r="G7246" t="s">
        <v>19279</v>
      </c>
      <c r="H7246">
        <v>0</v>
      </c>
      <c r="I7246">
        <v>0</v>
      </c>
      <c r="J7246">
        <v>0</v>
      </c>
      <c r="K7246">
        <v>0</v>
      </c>
      <c r="L7246">
        <v>0</v>
      </c>
      <c r="M7246">
        <v>0</v>
      </c>
    </row>
    <row r="7247" spans="1:13" x14ac:dyDescent="0.2">
      <c r="A7247">
        <v>6752113</v>
      </c>
      <c r="B7247" t="s">
        <v>13408</v>
      </c>
      <c r="C7247" t="s">
        <v>19273</v>
      </c>
      <c r="D7247" t="s">
        <v>19280</v>
      </c>
      <c r="E7247" t="s">
        <v>13410</v>
      </c>
      <c r="F7247" t="s">
        <v>6260</v>
      </c>
      <c r="G7247" t="s">
        <v>19281</v>
      </c>
      <c r="H7247">
        <v>0</v>
      </c>
      <c r="I7247">
        <v>0</v>
      </c>
      <c r="J7247">
        <v>0</v>
      </c>
      <c r="K7247">
        <v>0</v>
      </c>
      <c r="L7247">
        <v>0</v>
      </c>
      <c r="M7247">
        <v>0</v>
      </c>
    </row>
    <row r="7248" spans="1:13" x14ac:dyDescent="0.2">
      <c r="A7248">
        <v>6752425</v>
      </c>
      <c r="B7248" t="s">
        <v>13408</v>
      </c>
      <c r="C7248" t="s">
        <v>19273</v>
      </c>
      <c r="D7248" t="s">
        <v>11949</v>
      </c>
      <c r="E7248" t="s">
        <v>13410</v>
      </c>
      <c r="F7248" t="s">
        <v>6260</v>
      </c>
      <c r="G7248" t="s">
        <v>11950</v>
      </c>
      <c r="H7248">
        <v>0</v>
      </c>
      <c r="I7248">
        <v>0</v>
      </c>
      <c r="J7248">
        <v>0</v>
      </c>
      <c r="K7248">
        <v>0</v>
      </c>
      <c r="L7248">
        <v>0</v>
      </c>
      <c r="M7248">
        <v>0</v>
      </c>
    </row>
    <row r="7249" spans="1:13" x14ac:dyDescent="0.2">
      <c r="A7249">
        <v>6752423</v>
      </c>
      <c r="B7249" t="s">
        <v>13408</v>
      </c>
      <c r="C7249" t="s">
        <v>19273</v>
      </c>
      <c r="D7249" t="s">
        <v>9408</v>
      </c>
      <c r="E7249" t="s">
        <v>13410</v>
      </c>
      <c r="F7249" t="s">
        <v>6260</v>
      </c>
      <c r="G7249" t="s">
        <v>7794</v>
      </c>
      <c r="H7249">
        <v>0</v>
      </c>
      <c r="I7249">
        <v>0</v>
      </c>
      <c r="J7249">
        <v>0</v>
      </c>
      <c r="K7249">
        <v>0</v>
      </c>
      <c r="L7249">
        <v>0</v>
      </c>
      <c r="M7249">
        <v>0</v>
      </c>
    </row>
    <row r="7250" spans="1:13" x14ac:dyDescent="0.2">
      <c r="A7250">
        <v>6752337</v>
      </c>
      <c r="B7250" t="s">
        <v>13408</v>
      </c>
      <c r="C7250" t="s">
        <v>19273</v>
      </c>
      <c r="D7250" t="s">
        <v>19282</v>
      </c>
      <c r="E7250" t="s">
        <v>13410</v>
      </c>
      <c r="F7250" t="s">
        <v>6260</v>
      </c>
      <c r="G7250" t="s">
        <v>19283</v>
      </c>
      <c r="H7250">
        <v>0</v>
      </c>
      <c r="I7250">
        <v>0</v>
      </c>
      <c r="J7250">
        <v>0</v>
      </c>
      <c r="K7250">
        <v>0</v>
      </c>
      <c r="L7250">
        <v>0</v>
      </c>
      <c r="M7250">
        <v>0</v>
      </c>
    </row>
    <row r="7251" spans="1:13" x14ac:dyDescent="0.2">
      <c r="A7251">
        <v>6752434</v>
      </c>
      <c r="B7251" t="s">
        <v>13408</v>
      </c>
      <c r="C7251" t="s">
        <v>19273</v>
      </c>
      <c r="D7251" t="s">
        <v>9592</v>
      </c>
      <c r="E7251" t="s">
        <v>13410</v>
      </c>
      <c r="F7251" t="s">
        <v>6260</v>
      </c>
      <c r="G7251" t="s">
        <v>10692</v>
      </c>
      <c r="H7251">
        <v>0</v>
      </c>
      <c r="I7251">
        <v>0</v>
      </c>
      <c r="J7251">
        <v>0</v>
      </c>
      <c r="K7251">
        <v>0</v>
      </c>
      <c r="L7251">
        <v>0</v>
      </c>
      <c r="M7251">
        <v>0</v>
      </c>
    </row>
    <row r="7252" spans="1:13" x14ac:dyDescent="0.2">
      <c r="A7252">
        <v>6752203</v>
      </c>
      <c r="B7252" t="s">
        <v>13408</v>
      </c>
      <c r="C7252" t="s">
        <v>19273</v>
      </c>
      <c r="D7252" t="s">
        <v>19284</v>
      </c>
      <c r="E7252" t="s">
        <v>13410</v>
      </c>
      <c r="F7252" t="s">
        <v>6260</v>
      </c>
      <c r="G7252" t="s">
        <v>19285</v>
      </c>
      <c r="H7252">
        <v>0</v>
      </c>
      <c r="I7252">
        <v>0</v>
      </c>
      <c r="J7252">
        <v>0</v>
      </c>
      <c r="K7252">
        <v>0</v>
      </c>
      <c r="L7252">
        <v>0</v>
      </c>
      <c r="M7252">
        <v>0</v>
      </c>
    </row>
    <row r="7253" spans="1:13" x14ac:dyDescent="0.2">
      <c r="A7253">
        <v>6752103</v>
      </c>
      <c r="B7253" t="s">
        <v>13408</v>
      </c>
      <c r="C7253" t="s">
        <v>19273</v>
      </c>
      <c r="D7253" t="s">
        <v>19286</v>
      </c>
      <c r="E7253" t="s">
        <v>13410</v>
      </c>
      <c r="F7253" t="s">
        <v>6260</v>
      </c>
      <c r="G7253" t="s">
        <v>19287</v>
      </c>
      <c r="H7253">
        <v>0</v>
      </c>
      <c r="I7253">
        <v>0</v>
      </c>
      <c r="J7253">
        <v>0</v>
      </c>
      <c r="K7253">
        <v>0</v>
      </c>
      <c r="L7253">
        <v>0</v>
      </c>
      <c r="M7253">
        <v>0</v>
      </c>
    </row>
    <row r="7254" spans="1:13" x14ac:dyDescent="0.2">
      <c r="A7254">
        <v>6752441</v>
      </c>
      <c r="B7254" t="s">
        <v>13408</v>
      </c>
      <c r="C7254" t="s">
        <v>19273</v>
      </c>
      <c r="D7254" t="s">
        <v>19288</v>
      </c>
      <c r="E7254" t="s">
        <v>13410</v>
      </c>
      <c r="F7254" t="s">
        <v>6260</v>
      </c>
      <c r="G7254" t="s">
        <v>16526</v>
      </c>
      <c r="H7254">
        <v>0</v>
      </c>
      <c r="I7254">
        <v>0</v>
      </c>
      <c r="J7254">
        <v>0</v>
      </c>
      <c r="K7254">
        <v>0</v>
      </c>
      <c r="L7254">
        <v>0</v>
      </c>
      <c r="M7254">
        <v>0</v>
      </c>
    </row>
    <row r="7255" spans="1:13" x14ac:dyDescent="0.2">
      <c r="A7255">
        <v>6752231</v>
      </c>
      <c r="B7255" t="s">
        <v>13408</v>
      </c>
      <c r="C7255" t="s">
        <v>19273</v>
      </c>
      <c r="D7255" t="s">
        <v>6960</v>
      </c>
      <c r="E7255" t="s">
        <v>13410</v>
      </c>
      <c r="F7255" t="s">
        <v>6260</v>
      </c>
      <c r="G7255" t="s">
        <v>6961</v>
      </c>
      <c r="H7255">
        <v>0</v>
      </c>
      <c r="I7255">
        <v>0</v>
      </c>
      <c r="J7255">
        <v>0</v>
      </c>
      <c r="K7255">
        <v>0</v>
      </c>
      <c r="L7255">
        <v>0</v>
      </c>
      <c r="M7255">
        <v>0</v>
      </c>
    </row>
    <row r="7256" spans="1:13" x14ac:dyDescent="0.2">
      <c r="A7256">
        <v>6752455</v>
      </c>
      <c r="B7256" t="s">
        <v>13408</v>
      </c>
      <c r="C7256" t="s">
        <v>19273</v>
      </c>
      <c r="D7256" t="s">
        <v>19289</v>
      </c>
      <c r="E7256" t="s">
        <v>13410</v>
      </c>
      <c r="F7256" t="s">
        <v>6260</v>
      </c>
      <c r="G7256" t="s">
        <v>19290</v>
      </c>
      <c r="H7256">
        <v>0</v>
      </c>
      <c r="I7256">
        <v>0</v>
      </c>
      <c r="J7256">
        <v>0</v>
      </c>
      <c r="K7256">
        <v>0</v>
      </c>
      <c r="L7256">
        <v>0</v>
      </c>
      <c r="M7256">
        <v>0</v>
      </c>
    </row>
    <row r="7257" spans="1:13" x14ac:dyDescent="0.2">
      <c r="A7257">
        <v>6752234</v>
      </c>
      <c r="B7257" t="s">
        <v>13408</v>
      </c>
      <c r="C7257" t="s">
        <v>19273</v>
      </c>
      <c r="D7257" t="s">
        <v>19291</v>
      </c>
      <c r="E7257" t="s">
        <v>13410</v>
      </c>
      <c r="F7257" t="s">
        <v>6260</v>
      </c>
      <c r="G7257" t="s">
        <v>19292</v>
      </c>
      <c r="H7257">
        <v>0</v>
      </c>
      <c r="I7257">
        <v>0</v>
      </c>
      <c r="J7257">
        <v>0</v>
      </c>
      <c r="K7257">
        <v>0</v>
      </c>
      <c r="L7257">
        <v>0</v>
      </c>
      <c r="M7257">
        <v>0</v>
      </c>
    </row>
    <row r="7258" spans="1:13" x14ac:dyDescent="0.2">
      <c r="A7258">
        <v>6752242</v>
      </c>
      <c r="B7258" t="s">
        <v>13408</v>
      </c>
      <c r="C7258" t="s">
        <v>19273</v>
      </c>
      <c r="D7258" t="s">
        <v>19293</v>
      </c>
      <c r="E7258" t="s">
        <v>13410</v>
      </c>
      <c r="F7258" t="s">
        <v>6260</v>
      </c>
      <c r="G7258" t="s">
        <v>13079</v>
      </c>
      <c r="H7258">
        <v>0</v>
      </c>
      <c r="I7258">
        <v>0</v>
      </c>
      <c r="J7258">
        <v>0</v>
      </c>
      <c r="K7258">
        <v>0</v>
      </c>
      <c r="L7258">
        <v>0</v>
      </c>
      <c r="M7258">
        <v>0</v>
      </c>
    </row>
    <row r="7259" spans="1:13" x14ac:dyDescent="0.2">
      <c r="A7259">
        <v>6752344</v>
      </c>
      <c r="B7259" t="s">
        <v>13408</v>
      </c>
      <c r="C7259" t="s">
        <v>19273</v>
      </c>
      <c r="D7259" t="s">
        <v>19294</v>
      </c>
      <c r="E7259" t="s">
        <v>13410</v>
      </c>
      <c r="F7259" t="s">
        <v>6260</v>
      </c>
      <c r="G7259" t="s">
        <v>19295</v>
      </c>
      <c r="H7259">
        <v>0</v>
      </c>
      <c r="I7259">
        <v>0</v>
      </c>
      <c r="J7259">
        <v>0</v>
      </c>
      <c r="K7259">
        <v>0</v>
      </c>
      <c r="L7259">
        <v>0</v>
      </c>
      <c r="M7259">
        <v>0</v>
      </c>
    </row>
    <row r="7260" spans="1:13" x14ac:dyDescent="0.2">
      <c r="A7260">
        <v>6752412</v>
      </c>
      <c r="B7260" t="s">
        <v>13408</v>
      </c>
      <c r="C7260" t="s">
        <v>19273</v>
      </c>
      <c r="D7260" t="s">
        <v>11978</v>
      </c>
      <c r="E7260" t="s">
        <v>13410</v>
      </c>
      <c r="F7260" t="s">
        <v>6260</v>
      </c>
      <c r="G7260" t="s">
        <v>11979</v>
      </c>
      <c r="H7260">
        <v>0</v>
      </c>
      <c r="I7260">
        <v>0</v>
      </c>
      <c r="J7260">
        <v>0</v>
      </c>
      <c r="K7260">
        <v>0</v>
      </c>
      <c r="L7260">
        <v>0</v>
      </c>
      <c r="M7260">
        <v>0</v>
      </c>
    </row>
    <row r="7261" spans="1:13" x14ac:dyDescent="0.2">
      <c r="A7261">
        <v>6752465</v>
      </c>
      <c r="B7261" t="s">
        <v>13408</v>
      </c>
      <c r="C7261" t="s">
        <v>19273</v>
      </c>
      <c r="D7261" t="s">
        <v>19296</v>
      </c>
      <c r="E7261" t="s">
        <v>13410</v>
      </c>
      <c r="F7261" t="s">
        <v>6260</v>
      </c>
      <c r="G7261" t="s">
        <v>19297</v>
      </c>
      <c r="H7261">
        <v>0</v>
      </c>
      <c r="I7261">
        <v>0</v>
      </c>
      <c r="J7261">
        <v>0</v>
      </c>
      <c r="K7261">
        <v>0</v>
      </c>
      <c r="L7261">
        <v>0</v>
      </c>
      <c r="M7261">
        <v>0</v>
      </c>
    </row>
    <row r="7262" spans="1:13" x14ac:dyDescent="0.2">
      <c r="A7262">
        <v>6752451</v>
      </c>
      <c r="B7262" t="s">
        <v>13408</v>
      </c>
      <c r="C7262" t="s">
        <v>19273</v>
      </c>
      <c r="D7262" t="s">
        <v>19298</v>
      </c>
      <c r="E7262" t="s">
        <v>13410</v>
      </c>
      <c r="F7262" t="s">
        <v>6260</v>
      </c>
      <c r="G7262" t="s">
        <v>19299</v>
      </c>
      <c r="H7262">
        <v>0</v>
      </c>
      <c r="I7262">
        <v>0</v>
      </c>
      <c r="J7262">
        <v>0</v>
      </c>
      <c r="K7262">
        <v>0</v>
      </c>
      <c r="L7262">
        <v>0</v>
      </c>
      <c r="M7262">
        <v>0</v>
      </c>
    </row>
    <row r="7263" spans="1:13" x14ac:dyDescent="0.2">
      <c r="A7263">
        <v>6752453</v>
      </c>
      <c r="B7263" t="s">
        <v>13408</v>
      </c>
      <c r="C7263" t="s">
        <v>19273</v>
      </c>
      <c r="D7263" t="s">
        <v>19300</v>
      </c>
      <c r="E7263" t="s">
        <v>13410</v>
      </c>
      <c r="F7263" t="s">
        <v>6260</v>
      </c>
      <c r="G7263" t="s">
        <v>19301</v>
      </c>
      <c r="H7263">
        <v>0</v>
      </c>
      <c r="I7263">
        <v>0</v>
      </c>
      <c r="J7263">
        <v>0</v>
      </c>
      <c r="K7263">
        <v>0</v>
      </c>
      <c r="L7263">
        <v>0</v>
      </c>
      <c r="M7263">
        <v>0</v>
      </c>
    </row>
    <row r="7264" spans="1:13" x14ac:dyDescent="0.2">
      <c r="A7264">
        <v>6752104</v>
      </c>
      <c r="B7264" t="s">
        <v>13408</v>
      </c>
      <c r="C7264" t="s">
        <v>19273</v>
      </c>
      <c r="D7264" t="s">
        <v>19302</v>
      </c>
      <c r="E7264" t="s">
        <v>13410</v>
      </c>
      <c r="F7264" t="s">
        <v>6260</v>
      </c>
      <c r="G7264" t="s">
        <v>19303</v>
      </c>
      <c r="H7264">
        <v>0</v>
      </c>
      <c r="I7264">
        <v>0</v>
      </c>
      <c r="J7264">
        <v>0</v>
      </c>
      <c r="K7264">
        <v>0</v>
      </c>
      <c r="L7264">
        <v>0</v>
      </c>
      <c r="M7264">
        <v>0</v>
      </c>
    </row>
    <row r="7265" spans="1:13" x14ac:dyDescent="0.2">
      <c r="A7265">
        <v>6752444</v>
      </c>
      <c r="B7265" t="s">
        <v>13408</v>
      </c>
      <c r="C7265" t="s">
        <v>19273</v>
      </c>
      <c r="D7265" t="s">
        <v>19304</v>
      </c>
      <c r="E7265" t="s">
        <v>13410</v>
      </c>
      <c r="F7265" t="s">
        <v>6260</v>
      </c>
      <c r="G7265" t="s">
        <v>19305</v>
      </c>
      <c r="H7265">
        <v>0</v>
      </c>
      <c r="I7265">
        <v>0</v>
      </c>
      <c r="J7265">
        <v>0</v>
      </c>
      <c r="K7265">
        <v>0</v>
      </c>
      <c r="L7265">
        <v>0</v>
      </c>
      <c r="M7265">
        <v>0</v>
      </c>
    </row>
    <row r="7266" spans="1:13" x14ac:dyDescent="0.2">
      <c r="A7266">
        <v>6752333</v>
      </c>
      <c r="B7266" t="s">
        <v>13408</v>
      </c>
      <c r="C7266" t="s">
        <v>19273</v>
      </c>
      <c r="D7266" t="s">
        <v>19306</v>
      </c>
      <c r="E7266" t="s">
        <v>13410</v>
      </c>
      <c r="F7266" t="s">
        <v>6260</v>
      </c>
      <c r="G7266" t="s">
        <v>19307</v>
      </c>
      <c r="H7266">
        <v>0</v>
      </c>
      <c r="I7266">
        <v>0</v>
      </c>
      <c r="J7266">
        <v>0</v>
      </c>
      <c r="K7266">
        <v>0</v>
      </c>
      <c r="L7266">
        <v>0</v>
      </c>
      <c r="M7266">
        <v>0</v>
      </c>
    </row>
    <row r="7267" spans="1:13" x14ac:dyDescent="0.2">
      <c r="A7267">
        <v>6752433</v>
      </c>
      <c r="B7267" t="s">
        <v>13408</v>
      </c>
      <c r="C7267" t="s">
        <v>19273</v>
      </c>
      <c r="D7267" t="s">
        <v>10048</v>
      </c>
      <c r="E7267" t="s">
        <v>13410</v>
      </c>
      <c r="F7267" t="s">
        <v>6260</v>
      </c>
      <c r="G7267" t="s">
        <v>8994</v>
      </c>
      <c r="H7267">
        <v>0</v>
      </c>
      <c r="I7267">
        <v>0</v>
      </c>
      <c r="J7267">
        <v>0</v>
      </c>
      <c r="K7267">
        <v>0</v>
      </c>
      <c r="L7267">
        <v>0</v>
      </c>
      <c r="M7267">
        <v>0</v>
      </c>
    </row>
    <row r="7268" spans="1:13" x14ac:dyDescent="0.2">
      <c r="A7268">
        <v>6752401</v>
      </c>
      <c r="B7268" t="s">
        <v>13408</v>
      </c>
      <c r="C7268" t="s">
        <v>19273</v>
      </c>
      <c r="D7268" t="s">
        <v>19308</v>
      </c>
      <c r="E7268" t="s">
        <v>13410</v>
      </c>
      <c r="F7268" t="s">
        <v>6260</v>
      </c>
      <c r="G7268" t="s">
        <v>19309</v>
      </c>
      <c r="H7268">
        <v>0</v>
      </c>
      <c r="I7268">
        <v>0</v>
      </c>
      <c r="J7268">
        <v>0</v>
      </c>
      <c r="K7268">
        <v>0</v>
      </c>
      <c r="L7268">
        <v>0</v>
      </c>
      <c r="M7268">
        <v>0</v>
      </c>
    </row>
    <row r="7269" spans="1:13" x14ac:dyDescent="0.2">
      <c r="A7269">
        <v>6752364</v>
      </c>
      <c r="B7269" t="s">
        <v>13408</v>
      </c>
      <c r="C7269" t="s">
        <v>19273</v>
      </c>
      <c r="D7269" t="s">
        <v>19310</v>
      </c>
      <c r="E7269" t="s">
        <v>13410</v>
      </c>
      <c r="F7269" t="s">
        <v>6260</v>
      </c>
      <c r="G7269" t="s">
        <v>19311</v>
      </c>
      <c r="H7269">
        <v>0</v>
      </c>
      <c r="I7269">
        <v>0</v>
      </c>
      <c r="J7269">
        <v>0</v>
      </c>
      <c r="K7269">
        <v>0</v>
      </c>
      <c r="L7269">
        <v>0</v>
      </c>
      <c r="M7269">
        <v>0</v>
      </c>
    </row>
    <row r="7270" spans="1:13" x14ac:dyDescent="0.2">
      <c r="A7270">
        <v>6752221</v>
      </c>
      <c r="B7270" t="s">
        <v>13408</v>
      </c>
      <c r="C7270" t="s">
        <v>19273</v>
      </c>
      <c r="D7270" t="s">
        <v>19312</v>
      </c>
      <c r="E7270" t="s">
        <v>13410</v>
      </c>
      <c r="F7270" t="s">
        <v>6260</v>
      </c>
      <c r="G7270" t="s">
        <v>19313</v>
      </c>
      <c r="H7270">
        <v>0</v>
      </c>
      <c r="I7270">
        <v>0</v>
      </c>
      <c r="J7270">
        <v>0</v>
      </c>
      <c r="K7270">
        <v>0</v>
      </c>
      <c r="L7270">
        <v>0</v>
      </c>
      <c r="M7270">
        <v>0</v>
      </c>
    </row>
    <row r="7271" spans="1:13" x14ac:dyDescent="0.2">
      <c r="A7271">
        <v>6752111</v>
      </c>
      <c r="B7271" t="s">
        <v>13408</v>
      </c>
      <c r="C7271" t="s">
        <v>19273</v>
      </c>
      <c r="D7271" t="s">
        <v>19314</v>
      </c>
      <c r="E7271" t="s">
        <v>13410</v>
      </c>
      <c r="F7271" t="s">
        <v>6260</v>
      </c>
      <c r="G7271" t="s">
        <v>19315</v>
      </c>
      <c r="H7271">
        <v>0</v>
      </c>
      <c r="I7271">
        <v>0</v>
      </c>
      <c r="J7271">
        <v>0</v>
      </c>
      <c r="K7271">
        <v>0</v>
      </c>
      <c r="L7271">
        <v>0</v>
      </c>
      <c r="M7271">
        <v>0</v>
      </c>
    </row>
    <row r="7272" spans="1:13" x14ac:dyDescent="0.2">
      <c r="A7272">
        <v>6752403</v>
      </c>
      <c r="B7272" t="s">
        <v>13408</v>
      </c>
      <c r="C7272" t="s">
        <v>19273</v>
      </c>
      <c r="D7272" t="s">
        <v>19316</v>
      </c>
      <c r="E7272" t="s">
        <v>13410</v>
      </c>
      <c r="F7272" t="s">
        <v>6260</v>
      </c>
      <c r="G7272" t="s">
        <v>19317</v>
      </c>
      <c r="H7272">
        <v>0</v>
      </c>
      <c r="I7272">
        <v>0</v>
      </c>
      <c r="J7272">
        <v>0</v>
      </c>
      <c r="K7272">
        <v>0</v>
      </c>
      <c r="L7272">
        <v>0</v>
      </c>
      <c r="M7272">
        <v>0</v>
      </c>
    </row>
    <row r="7273" spans="1:13" x14ac:dyDescent="0.2">
      <c r="A7273">
        <v>6752421</v>
      </c>
      <c r="B7273" t="s">
        <v>13408</v>
      </c>
      <c r="C7273" t="s">
        <v>19273</v>
      </c>
      <c r="D7273" t="s">
        <v>19318</v>
      </c>
      <c r="E7273" t="s">
        <v>13410</v>
      </c>
      <c r="F7273" t="s">
        <v>6260</v>
      </c>
      <c r="G7273" t="s">
        <v>12611</v>
      </c>
      <c r="H7273">
        <v>0</v>
      </c>
      <c r="I7273">
        <v>0</v>
      </c>
      <c r="J7273">
        <v>0</v>
      </c>
      <c r="K7273">
        <v>0</v>
      </c>
      <c r="L7273">
        <v>0</v>
      </c>
      <c r="M7273">
        <v>0</v>
      </c>
    </row>
    <row r="7274" spans="1:13" x14ac:dyDescent="0.2">
      <c r="A7274">
        <v>6752112</v>
      </c>
      <c r="B7274" t="s">
        <v>13408</v>
      </c>
      <c r="C7274" t="s">
        <v>19273</v>
      </c>
      <c r="D7274" t="s">
        <v>11739</v>
      </c>
      <c r="E7274" t="s">
        <v>13410</v>
      </c>
      <c r="F7274" t="s">
        <v>6260</v>
      </c>
      <c r="G7274" t="s">
        <v>9350</v>
      </c>
      <c r="H7274">
        <v>0</v>
      </c>
      <c r="I7274">
        <v>0</v>
      </c>
      <c r="J7274">
        <v>0</v>
      </c>
      <c r="K7274">
        <v>0</v>
      </c>
      <c r="L7274">
        <v>0</v>
      </c>
      <c r="M7274">
        <v>0</v>
      </c>
    </row>
    <row r="7275" spans="1:13" x14ac:dyDescent="0.2">
      <c r="A7275">
        <v>6752222</v>
      </c>
      <c r="B7275" t="s">
        <v>13408</v>
      </c>
      <c r="C7275" t="s">
        <v>19273</v>
      </c>
      <c r="D7275" t="s">
        <v>12001</v>
      </c>
      <c r="E7275" t="s">
        <v>13410</v>
      </c>
      <c r="F7275" t="s">
        <v>6260</v>
      </c>
      <c r="G7275" t="s">
        <v>19319</v>
      </c>
      <c r="H7275">
        <v>0</v>
      </c>
      <c r="I7275">
        <v>0</v>
      </c>
      <c r="J7275">
        <v>0</v>
      </c>
      <c r="K7275">
        <v>0</v>
      </c>
      <c r="L7275">
        <v>0</v>
      </c>
      <c r="M7275">
        <v>0</v>
      </c>
    </row>
    <row r="7276" spans="1:13" x14ac:dyDescent="0.2">
      <c r="A7276">
        <v>6752336</v>
      </c>
      <c r="B7276" t="s">
        <v>13408</v>
      </c>
      <c r="C7276" t="s">
        <v>19273</v>
      </c>
      <c r="D7276" t="s">
        <v>12001</v>
      </c>
      <c r="E7276" t="s">
        <v>13410</v>
      </c>
      <c r="F7276" t="s">
        <v>6260</v>
      </c>
      <c r="G7276" t="s">
        <v>15140</v>
      </c>
      <c r="H7276">
        <v>0</v>
      </c>
      <c r="I7276">
        <v>0</v>
      </c>
      <c r="J7276">
        <v>0</v>
      </c>
      <c r="K7276">
        <v>0</v>
      </c>
      <c r="L7276">
        <v>0</v>
      </c>
      <c r="M7276">
        <v>0</v>
      </c>
    </row>
    <row r="7277" spans="1:13" x14ac:dyDescent="0.2">
      <c r="A7277">
        <v>6752443</v>
      </c>
      <c r="B7277" t="s">
        <v>13408</v>
      </c>
      <c r="C7277" t="s">
        <v>19273</v>
      </c>
      <c r="D7277" t="s">
        <v>19320</v>
      </c>
      <c r="E7277" t="s">
        <v>13410</v>
      </c>
      <c r="F7277" t="s">
        <v>6260</v>
      </c>
      <c r="G7277" t="s">
        <v>19321</v>
      </c>
      <c r="H7277">
        <v>0</v>
      </c>
      <c r="I7277">
        <v>0</v>
      </c>
      <c r="J7277">
        <v>0</v>
      </c>
      <c r="K7277">
        <v>0</v>
      </c>
      <c r="L7277">
        <v>0</v>
      </c>
      <c r="M7277">
        <v>0</v>
      </c>
    </row>
    <row r="7278" spans="1:13" x14ac:dyDescent="0.2">
      <c r="A7278">
        <v>6752461</v>
      </c>
      <c r="B7278" t="s">
        <v>13408</v>
      </c>
      <c r="C7278" t="s">
        <v>19273</v>
      </c>
      <c r="D7278" t="s">
        <v>19322</v>
      </c>
      <c r="E7278" t="s">
        <v>13410</v>
      </c>
      <c r="F7278" t="s">
        <v>6260</v>
      </c>
      <c r="G7278" t="s">
        <v>19323</v>
      </c>
      <c r="H7278">
        <v>0</v>
      </c>
      <c r="I7278">
        <v>0</v>
      </c>
      <c r="J7278">
        <v>0</v>
      </c>
      <c r="K7278">
        <v>0</v>
      </c>
      <c r="L7278">
        <v>0</v>
      </c>
      <c r="M7278">
        <v>0</v>
      </c>
    </row>
    <row r="7279" spans="1:13" x14ac:dyDescent="0.2">
      <c r="A7279">
        <v>6752431</v>
      </c>
      <c r="B7279" t="s">
        <v>13408</v>
      </c>
      <c r="C7279" t="s">
        <v>19273</v>
      </c>
      <c r="D7279" t="s">
        <v>19324</v>
      </c>
      <c r="E7279" t="s">
        <v>13410</v>
      </c>
      <c r="F7279" t="s">
        <v>6260</v>
      </c>
      <c r="G7279" t="s">
        <v>7846</v>
      </c>
      <c r="H7279">
        <v>0</v>
      </c>
      <c r="I7279">
        <v>0</v>
      </c>
      <c r="J7279">
        <v>0</v>
      </c>
      <c r="K7279">
        <v>0</v>
      </c>
      <c r="L7279">
        <v>0</v>
      </c>
      <c r="M7279">
        <v>0</v>
      </c>
    </row>
    <row r="7280" spans="1:13" x14ac:dyDescent="0.2">
      <c r="A7280">
        <v>6752464</v>
      </c>
      <c r="B7280" t="s">
        <v>13408</v>
      </c>
      <c r="C7280" t="s">
        <v>19273</v>
      </c>
      <c r="D7280" t="s">
        <v>19325</v>
      </c>
      <c r="E7280" t="s">
        <v>13410</v>
      </c>
      <c r="F7280" t="s">
        <v>6260</v>
      </c>
      <c r="G7280" t="s">
        <v>19326</v>
      </c>
      <c r="H7280">
        <v>0</v>
      </c>
      <c r="I7280">
        <v>0</v>
      </c>
      <c r="J7280">
        <v>0</v>
      </c>
      <c r="K7280">
        <v>0</v>
      </c>
      <c r="L7280">
        <v>0</v>
      </c>
      <c r="M7280">
        <v>0</v>
      </c>
    </row>
    <row r="7281" spans="1:13" x14ac:dyDescent="0.2">
      <c r="A7281">
        <v>6752452</v>
      </c>
      <c r="B7281" t="s">
        <v>13408</v>
      </c>
      <c r="C7281" t="s">
        <v>19273</v>
      </c>
      <c r="D7281" t="s">
        <v>19327</v>
      </c>
      <c r="E7281" t="s">
        <v>13410</v>
      </c>
      <c r="F7281" t="s">
        <v>6260</v>
      </c>
      <c r="G7281" t="s">
        <v>19328</v>
      </c>
      <c r="H7281">
        <v>0</v>
      </c>
      <c r="I7281">
        <v>0</v>
      </c>
      <c r="J7281">
        <v>0</v>
      </c>
      <c r="K7281">
        <v>0</v>
      </c>
      <c r="L7281">
        <v>0</v>
      </c>
      <c r="M7281">
        <v>0</v>
      </c>
    </row>
    <row r="7282" spans="1:13" x14ac:dyDescent="0.2">
      <c r="A7282">
        <v>6752454</v>
      </c>
      <c r="B7282" t="s">
        <v>13408</v>
      </c>
      <c r="C7282" t="s">
        <v>19273</v>
      </c>
      <c r="D7282" t="s">
        <v>19329</v>
      </c>
      <c r="E7282" t="s">
        <v>13410</v>
      </c>
      <c r="F7282" t="s">
        <v>6260</v>
      </c>
      <c r="G7282" t="s">
        <v>19330</v>
      </c>
      <c r="H7282">
        <v>0</v>
      </c>
      <c r="I7282">
        <v>0</v>
      </c>
      <c r="J7282">
        <v>0</v>
      </c>
      <c r="K7282">
        <v>0</v>
      </c>
      <c r="L7282">
        <v>0</v>
      </c>
      <c r="M7282">
        <v>0</v>
      </c>
    </row>
    <row r="7283" spans="1:13" x14ac:dyDescent="0.2">
      <c r="A7283">
        <v>6752105</v>
      </c>
      <c r="B7283" t="s">
        <v>13408</v>
      </c>
      <c r="C7283" t="s">
        <v>19273</v>
      </c>
      <c r="D7283" t="s">
        <v>19331</v>
      </c>
      <c r="E7283" t="s">
        <v>13410</v>
      </c>
      <c r="F7283" t="s">
        <v>6260</v>
      </c>
      <c r="G7283" t="s">
        <v>19332</v>
      </c>
      <c r="H7283">
        <v>0</v>
      </c>
      <c r="I7283">
        <v>0</v>
      </c>
      <c r="J7283">
        <v>0</v>
      </c>
      <c r="K7283">
        <v>0</v>
      </c>
      <c r="L7283">
        <v>0</v>
      </c>
      <c r="M7283">
        <v>0</v>
      </c>
    </row>
    <row r="7284" spans="1:13" x14ac:dyDescent="0.2">
      <c r="A7284">
        <v>6752204</v>
      </c>
      <c r="B7284" t="s">
        <v>13408</v>
      </c>
      <c r="C7284" t="s">
        <v>19273</v>
      </c>
      <c r="D7284" t="s">
        <v>10794</v>
      </c>
      <c r="E7284" t="s">
        <v>13410</v>
      </c>
      <c r="F7284" t="s">
        <v>6260</v>
      </c>
      <c r="G7284" t="s">
        <v>19333</v>
      </c>
      <c r="H7284">
        <v>0</v>
      </c>
      <c r="I7284">
        <v>0</v>
      </c>
      <c r="J7284">
        <v>0</v>
      </c>
      <c r="K7284">
        <v>0</v>
      </c>
      <c r="L7284">
        <v>0</v>
      </c>
      <c r="M7284">
        <v>0</v>
      </c>
    </row>
    <row r="7285" spans="1:13" x14ac:dyDescent="0.2">
      <c r="A7285">
        <v>6752363</v>
      </c>
      <c r="B7285" t="s">
        <v>13408</v>
      </c>
      <c r="C7285" t="s">
        <v>19273</v>
      </c>
      <c r="D7285" t="s">
        <v>19334</v>
      </c>
      <c r="E7285" t="s">
        <v>13410</v>
      </c>
      <c r="F7285" t="s">
        <v>6260</v>
      </c>
      <c r="G7285" t="s">
        <v>19335</v>
      </c>
      <c r="H7285">
        <v>0</v>
      </c>
      <c r="I7285">
        <v>0</v>
      </c>
      <c r="J7285">
        <v>0</v>
      </c>
      <c r="K7285">
        <v>0</v>
      </c>
      <c r="L7285">
        <v>0</v>
      </c>
      <c r="M7285">
        <v>0</v>
      </c>
    </row>
    <row r="7286" spans="1:13" x14ac:dyDescent="0.2">
      <c r="A7286">
        <v>6752411</v>
      </c>
      <c r="B7286" t="s">
        <v>13408</v>
      </c>
      <c r="C7286" t="s">
        <v>19273</v>
      </c>
      <c r="D7286" t="s">
        <v>19336</v>
      </c>
      <c r="E7286" t="s">
        <v>13410</v>
      </c>
      <c r="F7286" t="s">
        <v>6260</v>
      </c>
      <c r="G7286" t="s">
        <v>9025</v>
      </c>
      <c r="H7286">
        <v>0</v>
      </c>
      <c r="I7286">
        <v>0</v>
      </c>
      <c r="J7286">
        <v>0</v>
      </c>
      <c r="K7286">
        <v>0</v>
      </c>
      <c r="L7286">
        <v>0</v>
      </c>
      <c r="M7286">
        <v>0</v>
      </c>
    </row>
    <row r="7287" spans="1:13" x14ac:dyDescent="0.2">
      <c r="A7287">
        <v>6752352</v>
      </c>
      <c r="B7287" t="s">
        <v>13408</v>
      </c>
      <c r="C7287" t="s">
        <v>19273</v>
      </c>
      <c r="D7287" t="s">
        <v>18380</v>
      </c>
      <c r="E7287" t="s">
        <v>13410</v>
      </c>
      <c r="F7287" t="s">
        <v>6260</v>
      </c>
      <c r="G7287" t="s">
        <v>18381</v>
      </c>
      <c r="H7287">
        <v>0</v>
      </c>
      <c r="I7287">
        <v>0</v>
      </c>
      <c r="J7287">
        <v>0</v>
      </c>
      <c r="K7287">
        <v>0</v>
      </c>
      <c r="L7287">
        <v>0</v>
      </c>
      <c r="M7287">
        <v>0</v>
      </c>
    </row>
    <row r="7288" spans="1:13" x14ac:dyDescent="0.2">
      <c r="A7288">
        <v>6752361</v>
      </c>
      <c r="B7288" t="s">
        <v>13408</v>
      </c>
      <c r="C7288" t="s">
        <v>19273</v>
      </c>
      <c r="D7288" t="s">
        <v>18262</v>
      </c>
      <c r="E7288" t="s">
        <v>13410</v>
      </c>
      <c r="F7288" t="s">
        <v>6260</v>
      </c>
      <c r="G7288" t="s">
        <v>18263</v>
      </c>
      <c r="H7288">
        <v>0</v>
      </c>
      <c r="I7288">
        <v>0</v>
      </c>
      <c r="J7288">
        <v>0</v>
      </c>
      <c r="K7288">
        <v>0</v>
      </c>
      <c r="L7288">
        <v>0</v>
      </c>
      <c r="M7288">
        <v>0</v>
      </c>
    </row>
    <row r="7289" spans="1:13" x14ac:dyDescent="0.2">
      <c r="A7289">
        <v>6752114</v>
      </c>
      <c r="B7289" t="s">
        <v>13408</v>
      </c>
      <c r="C7289" t="s">
        <v>19273</v>
      </c>
      <c r="D7289" t="s">
        <v>19337</v>
      </c>
      <c r="E7289" t="s">
        <v>13410</v>
      </c>
      <c r="F7289" t="s">
        <v>6260</v>
      </c>
      <c r="G7289" t="s">
        <v>19338</v>
      </c>
      <c r="H7289">
        <v>0</v>
      </c>
      <c r="I7289">
        <v>0</v>
      </c>
      <c r="J7289">
        <v>0</v>
      </c>
      <c r="K7289">
        <v>0</v>
      </c>
      <c r="L7289">
        <v>0</v>
      </c>
      <c r="M7289">
        <v>0</v>
      </c>
    </row>
    <row r="7290" spans="1:13" x14ac:dyDescent="0.2">
      <c r="A7290">
        <v>6790109</v>
      </c>
      <c r="B7290" t="s">
        <v>13408</v>
      </c>
      <c r="C7290" t="s">
        <v>19273</v>
      </c>
      <c r="D7290" t="s">
        <v>19339</v>
      </c>
      <c r="E7290" t="s">
        <v>13410</v>
      </c>
      <c r="F7290" t="s">
        <v>6260</v>
      </c>
      <c r="G7290" t="s">
        <v>19340</v>
      </c>
      <c r="H7290">
        <v>0</v>
      </c>
      <c r="I7290">
        <v>0</v>
      </c>
      <c r="J7290">
        <v>0</v>
      </c>
      <c r="K7290">
        <v>0</v>
      </c>
      <c r="L7290">
        <v>0</v>
      </c>
      <c r="M7290">
        <v>0</v>
      </c>
    </row>
    <row r="7291" spans="1:13" x14ac:dyDescent="0.2">
      <c r="A7291">
        <v>6790107</v>
      </c>
      <c r="B7291" t="s">
        <v>13408</v>
      </c>
      <c r="C7291" t="s">
        <v>19273</v>
      </c>
      <c r="D7291" t="s">
        <v>19341</v>
      </c>
      <c r="E7291" t="s">
        <v>13410</v>
      </c>
      <c r="F7291" t="s">
        <v>6260</v>
      </c>
      <c r="G7291" t="s">
        <v>19342</v>
      </c>
      <c r="H7291">
        <v>0</v>
      </c>
      <c r="I7291">
        <v>0</v>
      </c>
      <c r="J7291">
        <v>0</v>
      </c>
      <c r="K7291">
        <v>0</v>
      </c>
      <c r="L7291">
        <v>0</v>
      </c>
      <c r="M7291">
        <v>0</v>
      </c>
    </row>
    <row r="7292" spans="1:13" x14ac:dyDescent="0.2">
      <c r="A7292">
        <v>6752402</v>
      </c>
      <c r="B7292" t="s">
        <v>13408</v>
      </c>
      <c r="C7292" t="s">
        <v>19273</v>
      </c>
      <c r="D7292" t="s">
        <v>19343</v>
      </c>
      <c r="E7292" t="s">
        <v>13410</v>
      </c>
      <c r="F7292" t="s">
        <v>6260</v>
      </c>
      <c r="G7292" t="s">
        <v>19344</v>
      </c>
      <c r="H7292">
        <v>0</v>
      </c>
      <c r="I7292">
        <v>0</v>
      </c>
      <c r="J7292">
        <v>0</v>
      </c>
      <c r="K7292">
        <v>0</v>
      </c>
      <c r="L7292">
        <v>0</v>
      </c>
      <c r="M7292">
        <v>0</v>
      </c>
    </row>
    <row r="7293" spans="1:13" x14ac:dyDescent="0.2">
      <c r="A7293">
        <v>6752241</v>
      </c>
      <c r="B7293" t="s">
        <v>13408</v>
      </c>
      <c r="C7293" t="s">
        <v>19273</v>
      </c>
      <c r="D7293" t="s">
        <v>19345</v>
      </c>
      <c r="E7293" t="s">
        <v>13410</v>
      </c>
      <c r="F7293" t="s">
        <v>6260</v>
      </c>
      <c r="G7293" t="s">
        <v>19346</v>
      </c>
      <c r="H7293">
        <v>0</v>
      </c>
      <c r="I7293">
        <v>0</v>
      </c>
      <c r="J7293">
        <v>0</v>
      </c>
      <c r="K7293">
        <v>0</v>
      </c>
      <c r="L7293">
        <v>0</v>
      </c>
      <c r="M7293">
        <v>0</v>
      </c>
    </row>
    <row r="7294" spans="1:13" x14ac:dyDescent="0.2">
      <c r="A7294">
        <v>6790101</v>
      </c>
      <c r="B7294" t="s">
        <v>13408</v>
      </c>
      <c r="C7294" t="s">
        <v>19273</v>
      </c>
      <c r="D7294" t="s">
        <v>19347</v>
      </c>
      <c r="E7294" t="s">
        <v>13410</v>
      </c>
      <c r="F7294" t="s">
        <v>6260</v>
      </c>
      <c r="G7294" t="s">
        <v>19348</v>
      </c>
      <c r="H7294">
        <v>0</v>
      </c>
      <c r="I7294">
        <v>0</v>
      </c>
      <c r="J7294">
        <v>0</v>
      </c>
      <c r="K7294">
        <v>0</v>
      </c>
      <c r="L7294">
        <v>0</v>
      </c>
      <c r="M7294">
        <v>0</v>
      </c>
    </row>
    <row r="7295" spans="1:13" x14ac:dyDescent="0.2">
      <c r="A7295">
        <v>6790104</v>
      </c>
      <c r="B7295" t="s">
        <v>13408</v>
      </c>
      <c r="C7295" t="s">
        <v>19273</v>
      </c>
      <c r="D7295" t="s">
        <v>19349</v>
      </c>
      <c r="E7295" t="s">
        <v>13410</v>
      </c>
      <c r="F7295" t="s">
        <v>6260</v>
      </c>
      <c r="G7295" t="s">
        <v>19350</v>
      </c>
      <c r="H7295">
        <v>0</v>
      </c>
      <c r="I7295">
        <v>0</v>
      </c>
      <c r="J7295">
        <v>0</v>
      </c>
      <c r="K7295">
        <v>0</v>
      </c>
      <c r="L7295">
        <v>0</v>
      </c>
      <c r="M7295">
        <v>0</v>
      </c>
    </row>
    <row r="7296" spans="1:13" x14ac:dyDescent="0.2">
      <c r="A7296">
        <v>6752332</v>
      </c>
      <c r="B7296" t="s">
        <v>13408</v>
      </c>
      <c r="C7296" t="s">
        <v>19273</v>
      </c>
      <c r="D7296" t="s">
        <v>19351</v>
      </c>
      <c r="E7296" t="s">
        <v>13410</v>
      </c>
      <c r="F7296" t="s">
        <v>6260</v>
      </c>
      <c r="G7296" t="s">
        <v>19352</v>
      </c>
      <c r="H7296">
        <v>0</v>
      </c>
      <c r="I7296">
        <v>0</v>
      </c>
      <c r="J7296">
        <v>0</v>
      </c>
      <c r="K7296">
        <v>0</v>
      </c>
      <c r="L7296">
        <v>0</v>
      </c>
      <c r="M7296">
        <v>0</v>
      </c>
    </row>
    <row r="7297" spans="1:13" x14ac:dyDescent="0.2">
      <c r="A7297">
        <v>6752232</v>
      </c>
      <c r="B7297" t="s">
        <v>13408</v>
      </c>
      <c r="C7297" t="s">
        <v>19273</v>
      </c>
      <c r="D7297" t="s">
        <v>19353</v>
      </c>
      <c r="E7297" t="s">
        <v>13410</v>
      </c>
      <c r="F7297" t="s">
        <v>6260</v>
      </c>
      <c r="G7297" t="s">
        <v>19354</v>
      </c>
      <c r="H7297">
        <v>0</v>
      </c>
      <c r="I7297">
        <v>0</v>
      </c>
      <c r="J7297">
        <v>0</v>
      </c>
      <c r="K7297">
        <v>0</v>
      </c>
      <c r="L7297">
        <v>0</v>
      </c>
      <c r="M7297">
        <v>0</v>
      </c>
    </row>
    <row r="7298" spans="1:13" x14ac:dyDescent="0.2">
      <c r="A7298">
        <v>6752445</v>
      </c>
      <c r="B7298" t="s">
        <v>13408</v>
      </c>
      <c r="C7298" t="s">
        <v>19273</v>
      </c>
      <c r="D7298" t="s">
        <v>9032</v>
      </c>
      <c r="E7298" t="s">
        <v>13410</v>
      </c>
      <c r="F7298" t="s">
        <v>6260</v>
      </c>
      <c r="G7298" t="s">
        <v>19355</v>
      </c>
      <c r="H7298">
        <v>0</v>
      </c>
      <c r="I7298">
        <v>0</v>
      </c>
      <c r="J7298">
        <v>0</v>
      </c>
      <c r="K7298">
        <v>0</v>
      </c>
      <c r="L7298">
        <v>0</v>
      </c>
      <c r="M7298">
        <v>0</v>
      </c>
    </row>
    <row r="7299" spans="1:13" x14ac:dyDescent="0.2">
      <c r="A7299">
        <v>6790106</v>
      </c>
      <c r="B7299" t="s">
        <v>13408</v>
      </c>
      <c r="C7299" t="s">
        <v>19273</v>
      </c>
      <c r="D7299" t="s">
        <v>19356</v>
      </c>
      <c r="E7299" t="s">
        <v>13410</v>
      </c>
      <c r="F7299" t="s">
        <v>6260</v>
      </c>
      <c r="G7299" t="s">
        <v>19357</v>
      </c>
      <c r="H7299">
        <v>0</v>
      </c>
      <c r="I7299">
        <v>0</v>
      </c>
      <c r="J7299">
        <v>0</v>
      </c>
      <c r="K7299">
        <v>0</v>
      </c>
      <c r="L7299">
        <v>0</v>
      </c>
      <c r="M7299">
        <v>0</v>
      </c>
    </row>
    <row r="7300" spans="1:13" x14ac:dyDescent="0.2">
      <c r="A7300">
        <v>6752442</v>
      </c>
      <c r="B7300" t="s">
        <v>13408</v>
      </c>
      <c r="C7300" t="s">
        <v>19273</v>
      </c>
      <c r="D7300" t="s">
        <v>19358</v>
      </c>
      <c r="E7300" t="s">
        <v>13410</v>
      </c>
      <c r="F7300" t="s">
        <v>6260</v>
      </c>
      <c r="G7300" t="s">
        <v>19359</v>
      </c>
      <c r="H7300">
        <v>0</v>
      </c>
      <c r="I7300">
        <v>0</v>
      </c>
      <c r="J7300">
        <v>0</v>
      </c>
      <c r="K7300">
        <v>0</v>
      </c>
      <c r="L7300">
        <v>0</v>
      </c>
      <c r="M7300">
        <v>0</v>
      </c>
    </row>
    <row r="7301" spans="1:13" x14ac:dyDescent="0.2">
      <c r="A7301">
        <v>6752243</v>
      </c>
      <c r="B7301" t="s">
        <v>13408</v>
      </c>
      <c r="C7301" t="s">
        <v>19273</v>
      </c>
      <c r="D7301" t="s">
        <v>19360</v>
      </c>
      <c r="E7301" t="s">
        <v>13410</v>
      </c>
      <c r="F7301" t="s">
        <v>6260</v>
      </c>
      <c r="G7301" t="s">
        <v>19361</v>
      </c>
      <c r="H7301">
        <v>0</v>
      </c>
      <c r="I7301">
        <v>0</v>
      </c>
      <c r="J7301">
        <v>0</v>
      </c>
      <c r="K7301">
        <v>0</v>
      </c>
      <c r="L7301">
        <v>0</v>
      </c>
      <c r="M7301">
        <v>0</v>
      </c>
    </row>
    <row r="7302" spans="1:13" x14ac:dyDescent="0.2">
      <c r="A7302">
        <v>6752102</v>
      </c>
      <c r="B7302" t="s">
        <v>13408</v>
      </c>
      <c r="C7302" t="s">
        <v>19273</v>
      </c>
      <c r="D7302" t="s">
        <v>6311</v>
      </c>
      <c r="E7302" t="s">
        <v>13410</v>
      </c>
      <c r="F7302" t="s">
        <v>6260</v>
      </c>
      <c r="G7302" t="s">
        <v>6312</v>
      </c>
      <c r="H7302">
        <v>0</v>
      </c>
      <c r="I7302">
        <v>0</v>
      </c>
      <c r="J7302">
        <v>0</v>
      </c>
      <c r="K7302">
        <v>0</v>
      </c>
      <c r="L7302">
        <v>0</v>
      </c>
      <c r="M7302">
        <v>0</v>
      </c>
    </row>
    <row r="7303" spans="1:13" x14ac:dyDescent="0.2">
      <c r="A7303">
        <v>6752343</v>
      </c>
      <c r="B7303" t="s">
        <v>13408</v>
      </c>
      <c r="C7303" t="s">
        <v>19273</v>
      </c>
      <c r="D7303" t="s">
        <v>19362</v>
      </c>
      <c r="E7303" t="s">
        <v>13410</v>
      </c>
      <c r="F7303" t="s">
        <v>6260</v>
      </c>
      <c r="G7303" t="s">
        <v>19363</v>
      </c>
      <c r="H7303">
        <v>0</v>
      </c>
      <c r="I7303">
        <v>0</v>
      </c>
      <c r="J7303">
        <v>0</v>
      </c>
      <c r="K7303">
        <v>0</v>
      </c>
      <c r="L7303">
        <v>0</v>
      </c>
      <c r="M7303">
        <v>0</v>
      </c>
    </row>
    <row r="7304" spans="1:13" x14ac:dyDescent="0.2">
      <c r="A7304">
        <v>6752362</v>
      </c>
      <c r="B7304" t="s">
        <v>13408</v>
      </c>
      <c r="C7304" t="s">
        <v>19273</v>
      </c>
      <c r="D7304" t="s">
        <v>19364</v>
      </c>
      <c r="E7304" t="s">
        <v>13410</v>
      </c>
      <c r="F7304" t="s">
        <v>6260</v>
      </c>
      <c r="G7304" t="s">
        <v>19365</v>
      </c>
      <c r="H7304">
        <v>0</v>
      </c>
      <c r="I7304">
        <v>0</v>
      </c>
      <c r="J7304">
        <v>0</v>
      </c>
      <c r="K7304">
        <v>0</v>
      </c>
      <c r="L7304">
        <v>0</v>
      </c>
      <c r="M7304">
        <v>0</v>
      </c>
    </row>
    <row r="7305" spans="1:13" x14ac:dyDescent="0.2">
      <c r="A7305">
        <v>6752342</v>
      </c>
      <c r="B7305" t="s">
        <v>13408</v>
      </c>
      <c r="C7305" t="s">
        <v>19273</v>
      </c>
      <c r="D7305" t="s">
        <v>19366</v>
      </c>
      <c r="E7305" t="s">
        <v>13410</v>
      </c>
      <c r="F7305" t="s">
        <v>6260</v>
      </c>
      <c r="G7305" t="s">
        <v>19367</v>
      </c>
      <c r="H7305">
        <v>0</v>
      </c>
      <c r="I7305">
        <v>0</v>
      </c>
      <c r="J7305">
        <v>0</v>
      </c>
      <c r="K7305">
        <v>0</v>
      </c>
      <c r="L7305">
        <v>0</v>
      </c>
      <c r="M7305">
        <v>0</v>
      </c>
    </row>
    <row r="7306" spans="1:13" x14ac:dyDescent="0.2">
      <c r="A7306">
        <v>6752213</v>
      </c>
      <c r="B7306" t="s">
        <v>13408</v>
      </c>
      <c r="C7306" t="s">
        <v>19273</v>
      </c>
      <c r="D7306" t="s">
        <v>19368</v>
      </c>
      <c r="E7306" t="s">
        <v>13410</v>
      </c>
      <c r="F7306" t="s">
        <v>6260</v>
      </c>
      <c r="G7306" t="s">
        <v>19369</v>
      </c>
      <c r="H7306">
        <v>0</v>
      </c>
      <c r="I7306">
        <v>0</v>
      </c>
      <c r="J7306">
        <v>0</v>
      </c>
      <c r="K7306">
        <v>0</v>
      </c>
      <c r="L7306">
        <v>0</v>
      </c>
      <c r="M7306">
        <v>0</v>
      </c>
    </row>
    <row r="7307" spans="1:13" x14ac:dyDescent="0.2">
      <c r="A7307">
        <v>6752345</v>
      </c>
      <c r="B7307" t="s">
        <v>13408</v>
      </c>
      <c r="C7307" t="s">
        <v>19273</v>
      </c>
      <c r="D7307" t="s">
        <v>19370</v>
      </c>
      <c r="E7307" t="s">
        <v>13410</v>
      </c>
      <c r="F7307" t="s">
        <v>6260</v>
      </c>
      <c r="G7307" t="s">
        <v>19371</v>
      </c>
      <c r="H7307">
        <v>0</v>
      </c>
      <c r="I7307">
        <v>0</v>
      </c>
      <c r="J7307">
        <v>0</v>
      </c>
      <c r="K7307">
        <v>0</v>
      </c>
      <c r="L7307">
        <v>0</v>
      </c>
      <c r="M7307">
        <v>0</v>
      </c>
    </row>
    <row r="7308" spans="1:13" x14ac:dyDescent="0.2">
      <c r="A7308">
        <v>6752366</v>
      </c>
      <c r="B7308" t="s">
        <v>13408</v>
      </c>
      <c r="C7308" t="s">
        <v>19273</v>
      </c>
      <c r="D7308" t="s">
        <v>17175</v>
      </c>
      <c r="E7308" t="s">
        <v>13410</v>
      </c>
      <c r="F7308" t="s">
        <v>6260</v>
      </c>
      <c r="G7308" t="s">
        <v>17176</v>
      </c>
      <c r="H7308">
        <v>0</v>
      </c>
      <c r="I7308">
        <v>0</v>
      </c>
      <c r="J7308">
        <v>0</v>
      </c>
      <c r="K7308">
        <v>0</v>
      </c>
      <c r="L7308">
        <v>0</v>
      </c>
      <c r="M7308">
        <v>0</v>
      </c>
    </row>
    <row r="7309" spans="1:13" x14ac:dyDescent="0.2">
      <c r="A7309">
        <v>6752426</v>
      </c>
      <c r="B7309" t="s">
        <v>13408</v>
      </c>
      <c r="C7309" t="s">
        <v>19273</v>
      </c>
      <c r="D7309" t="s">
        <v>19372</v>
      </c>
      <c r="E7309" t="s">
        <v>13410</v>
      </c>
      <c r="F7309" t="s">
        <v>6260</v>
      </c>
      <c r="G7309" t="s">
        <v>19373</v>
      </c>
      <c r="H7309">
        <v>0</v>
      </c>
      <c r="I7309">
        <v>0</v>
      </c>
      <c r="J7309">
        <v>0</v>
      </c>
      <c r="K7309">
        <v>0</v>
      </c>
      <c r="L7309">
        <v>0</v>
      </c>
      <c r="M7309">
        <v>0</v>
      </c>
    </row>
    <row r="7310" spans="1:13" x14ac:dyDescent="0.2">
      <c r="A7310">
        <v>6752335</v>
      </c>
      <c r="B7310" t="s">
        <v>13408</v>
      </c>
      <c r="C7310" t="s">
        <v>19273</v>
      </c>
      <c r="D7310" t="s">
        <v>19374</v>
      </c>
      <c r="E7310" t="s">
        <v>13410</v>
      </c>
      <c r="F7310" t="s">
        <v>6260</v>
      </c>
      <c r="G7310" t="s">
        <v>19375</v>
      </c>
      <c r="H7310">
        <v>0</v>
      </c>
      <c r="I7310">
        <v>0</v>
      </c>
      <c r="J7310">
        <v>0</v>
      </c>
      <c r="K7310">
        <v>0</v>
      </c>
      <c r="L7310">
        <v>0</v>
      </c>
      <c r="M7310">
        <v>0</v>
      </c>
    </row>
    <row r="7311" spans="1:13" x14ac:dyDescent="0.2">
      <c r="A7311">
        <v>6752202</v>
      </c>
      <c r="B7311" t="s">
        <v>13408</v>
      </c>
      <c r="C7311" t="s">
        <v>19273</v>
      </c>
      <c r="D7311" t="s">
        <v>19376</v>
      </c>
      <c r="E7311" t="s">
        <v>13410</v>
      </c>
      <c r="F7311" t="s">
        <v>6260</v>
      </c>
      <c r="G7311" t="s">
        <v>19377</v>
      </c>
      <c r="H7311">
        <v>0</v>
      </c>
      <c r="I7311">
        <v>0</v>
      </c>
      <c r="J7311">
        <v>0</v>
      </c>
      <c r="K7311">
        <v>0</v>
      </c>
      <c r="L7311">
        <v>0</v>
      </c>
      <c r="M7311">
        <v>0</v>
      </c>
    </row>
    <row r="7312" spans="1:13" x14ac:dyDescent="0.2">
      <c r="A7312">
        <v>6752424</v>
      </c>
      <c r="B7312" t="s">
        <v>13408</v>
      </c>
      <c r="C7312" t="s">
        <v>19273</v>
      </c>
      <c r="D7312" t="s">
        <v>19378</v>
      </c>
      <c r="E7312" t="s">
        <v>13410</v>
      </c>
      <c r="F7312" t="s">
        <v>6260</v>
      </c>
      <c r="G7312" t="s">
        <v>19379</v>
      </c>
      <c r="H7312">
        <v>0</v>
      </c>
      <c r="I7312">
        <v>0</v>
      </c>
      <c r="J7312">
        <v>0</v>
      </c>
      <c r="K7312">
        <v>0</v>
      </c>
      <c r="L7312">
        <v>0</v>
      </c>
      <c r="M7312">
        <v>0</v>
      </c>
    </row>
    <row r="7313" spans="1:13" x14ac:dyDescent="0.2">
      <c r="A7313">
        <v>6752211</v>
      </c>
      <c r="B7313" t="s">
        <v>13408</v>
      </c>
      <c r="C7313" t="s">
        <v>19273</v>
      </c>
      <c r="D7313" t="s">
        <v>9051</v>
      </c>
      <c r="E7313" t="s">
        <v>13410</v>
      </c>
      <c r="F7313" t="s">
        <v>6260</v>
      </c>
      <c r="G7313" t="s">
        <v>9052</v>
      </c>
      <c r="H7313">
        <v>0</v>
      </c>
      <c r="I7313">
        <v>0</v>
      </c>
      <c r="J7313">
        <v>0</v>
      </c>
      <c r="K7313">
        <v>0</v>
      </c>
      <c r="L7313">
        <v>0</v>
      </c>
      <c r="M7313">
        <v>0</v>
      </c>
    </row>
    <row r="7314" spans="1:13" x14ac:dyDescent="0.2">
      <c r="A7314">
        <v>6752365</v>
      </c>
      <c r="B7314" t="s">
        <v>13408</v>
      </c>
      <c r="C7314" t="s">
        <v>19273</v>
      </c>
      <c r="D7314" t="s">
        <v>19102</v>
      </c>
      <c r="E7314" t="s">
        <v>13410</v>
      </c>
      <c r="F7314" t="s">
        <v>6260</v>
      </c>
      <c r="G7314" t="s">
        <v>9054</v>
      </c>
      <c r="H7314">
        <v>0</v>
      </c>
      <c r="I7314">
        <v>0</v>
      </c>
      <c r="J7314">
        <v>0</v>
      </c>
      <c r="K7314">
        <v>0</v>
      </c>
      <c r="L7314">
        <v>0</v>
      </c>
      <c r="M7314">
        <v>0</v>
      </c>
    </row>
    <row r="7315" spans="1:13" x14ac:dyDescent="0.2">
      <c r="A7315">
        <v>6752101</v>
      </c>
      <c r="B7315" t="s">
        <v>13408</v>
      </c>
      <c r="C7315" t="s">
        <v>19273</v>
      </c>
      <c r="D7315" t="s">
        <v>19380</v>
      </c>
      <c r="E7315" t="s">
        <v>13410</v>
      </c>
      <c r="F7315" t="s">
        <v>6260</v>
      </c>
      <c r="G7315" t="s">
        <v>19381</v>
      </c>
      <c r="H7315">
        <v>0</v>
      </c>
      <c r="I7315">
        <v>0</v>
      </c>
      <c r="J7315">
        <v>0</v>
      </c>
      <c r="K7315">
        <v>0</v>
      </c>
      <c r="L7315">
        <v>0</v>
      </c>
      <c r="M7315">
        <v>0</v>
      </c>
    </row>
    <row r="7316" spans="1:13" x14ac:dyDescent="0.2">
      <c r="A7316">
        <v>6752341</v>
      </c>
      <c r="B7316" t="s">
        <v>13408</v>
      </c>
      <c r="C7316" t="s">
        <v>19273</v>
      </c>
      <c r="D7316" t="s">
        <v>19382</v>
      </c>
      <c r="E7316" t="s">
        <v>13410</v>
      </c>
      <c r="F7316" t="s">
        <v>6260</v>
      </c>
      <c r="G7316" t="s">
        <v>19383</v>
      </c>
      <c r="H7316">
        <v>0</v>
      </c>
      <c r="I7316">
        <v>0</v>
      </c>
      <c r="J7316">
        <v>0</v>
      </c>
      <c r="K7316">
        <v>0</v>
      </c>
      <c r="L7316">
        <v>0</v>
      </c>
      <c r="M7316">
        <v>0</v>
      </c>
    </row>
    <row r="7317" spans="1:13" x14ac:dyDescent="0.2">
      <c r="A7317">
        <v>6752212</v>
      </c>
      <c r="B7317" t="s">
        <v>13408</v>
      </c>
      <c r="C7317" t="s">
        <v>19273</v>
      </c>
      <c r="D7317" t="s">
        <v>19384</v>
      </c>
      <c r="E7317" t="s">
        <v>13410</v>
      </c>
      <c r="F7317" t="s">
        <v>6260</v>
      </c>
      <c r="G7317" t="s">
        <v>19385</v>
      </c>
      <c r="H7317">
        <v>0</v>
      </c>
      <c r="I7317">
        <v>0</v>
      </c>
      <c r="J7317">
        <v>0</v>
      </c>
      <c r="K7317">
        <v>0</v>
      </c>
      <c r="L7317">
        <v>0</v>
      </c>
      <c r="M7317">
        <v>0</v>
      </c>
    </row>
    <row r="7318" spans="1:13" x14ac:dyDescent="0.2">
      <c r="A7318">
        <v>6752346</v>
      </c>
      <c r="B7318" t="s">
        <v>13408</v>
      </c>
      <c r="C7318" t="s">
        <v>19273</v>
      </c>
      <c r="D7318" t="s">
        <v>19386</v>
      </c>
      <c r="E7318" t="s">
        <v>13410</v>
      </c>
      <c r="F7318" t="s">
        <v>6260</v>
      </c>
      <c r="G7318" t="s">
        <v>19387</v>
      </c>
      <c r="H7318">
        <v>0</v>
      </c>
      <c r="I7318">
        <v>0</v>
      </c>
      <c r="J7318">
        <v>0</v>
      </c>
      <c r="K7318">
        <v>0</v>
      </c>
      <c r="L7318">
        <v>0</v>
      </c>
      <c r="M7318">
        <v>0</v>
      </c>
    </row>
    <row r="7319" spans="1:13" x14ac:dyDescent="0.2">
      <c r="A7319">
        <v>6752331</v>
      </c>
      <c r="B7319" t="s">
        <v>13408</v>
      </c>
      <c r="C7319" t="s">
        <v>19273</v>
      </c>
      <c r="D7319" t="s">
        <v>19388</v>
      </c>
      <c r="E7319" t="s">
        <v>13410</v>
      </c>
      <c r="F7319" t="s">
        <v>6260</v>
      </c>
      <c r="G7319" t="s">
        <v>19389</v>
      </c>
      <c r="H7319">
        <v>0</v>
      </c>
      <c r="I7319">
        <v>0</v>
      </c>
      <c r="J7319">
        <v>0</v>
      </c>
      <c r="K7319">
        <v>0</v>
      </c>
      <c r="L7319">
        <v>0</v>
      </c>
      <c r="M7319">
        <v>0</v>
      </c>
    </row>
    <row r="7320" spans="1:13" x14ac:dyDescent="0.2">
      <c r="A7320">
        <v>6752463</v>
      </c>
      <c r="B7320" t="s">
        <v>13408</v>
      </c>
      <c r="C7320" t="s">
        <v>19273</v>
      </c>
      <c r="D7320" t="s">
        <v>19390</v>
      </c>
      <c r="E7320" t="s">
        <v>13410</v>
      </c>
      <c r="F7320" t="s">
        <v>6260</v>
      </c>
      <c r="G7320" t="s">
        <v>19391</v>
      </c>
      <c r="H7320">
        <v>0</v>
      </c>
      <c r="I7320">
        <v>0</v>
      </c>
      <c r="J7320">
        <v>0</v>
      </c>
      <c r="K7320">
        <v>0</v>
      </c>
      <c r="L7320">
        <v>0</v>
      </c>
      <c r="M7320">
        <v>0</v>
      </c>
    </row>
    <row r="7321" spans="1:13" x14ac:dyDescent="0.2">
      <c r="A7321">
        <v>6752201</v>
      </c>
      <c r="B7321" t="s">
        <v>13408</v>
      </c>
      <c r="C7321" t="s">
        <v>19273</v>
      </c>
      <c r="D7321" t="s">
        <v>19392</v>
      </c>
      <c r="E7321" t="s">
        <v>13410</v>
      </c>
      <c r="F7321" t="s">
        <v>6260</v>
      </c>
      <c r="G7321" t="s">
        <v>19393</v>
      </c>
      <c r="H7321">
        <v>0</v>
      </c>
      <c r="I7321">
        <v>0</v>
      </c>
      <c r="J7321">
        <v>0</v>
      </c>
      <c r="K7321">
        <v>0</v>
      </c>
      <c r="L7321">
        <v>0</v>
      </c>
      <c r="M7321">
        <v>0</v>
      </c>
    </row>
    <row r="7322" spans="1:13" x14ac:dyDescent="0.2">
      <c r="A7322">
        <v>6752351</v>
      </c>
      <c r="B7322" t="s">
        <v>13408</v>
      </c>
      <c r="C7322" t="s">
        <v>19273</v>
      </c>
      <c r="D7322" t="s">
        <v>18451</v>
      </c>
      <c r="E7322" t="s">
        <v>13410</v>
      </c>
      <c r="F7322" t="s">
        <v>6260</v>
      </c>
      <c r="G7322" t="s">
        <v>15634</v>
      </c>
      <c r="H7322">
        <v>0</v>
      </c>
      <c r="I7322">
        <v>0</v>
      </c>
      <c r="J7322">
        <v>0</v>
      </c>
      <c r="K7322">
        <v>0</v>
      </c>
      <c r="L7322">
        <v>0</v>
      </c>
      <c r="M7322">
        <v>0</v>
      </c>
    </row>
    <row r="7323" spans="1:13" x14ac:dyDescent="0.2">
      <c r="A7323">
        <v>6752334</v>
      </c>
      <c r="B7323" t="s">
        <v>13408</v>
      </c>
      <c r="C7323" t="s">
        <v>19273</v>
      </c>
      <c r="D7323" t="s">
        <v>19105</v>
      </c>
      <c r="E7323" t="s">
        <v>13410</v>
      </c>
      <c r="F7323" t="s">
        <v>6260</v>
      </c>
      <c r="G7323" t="s">
        <v>19106</v>
      </c>
      <c r="H7323">
        <v>0</v>
      </c>
      <c r="I7323">
        <v>0</v>
      </c>
      <c r="J7323">
        <v>0</v>
      </c>
      <c r="K7323">
        <v>0</v>
      </c>
      <c r="L7323">
        <v>0</v>
      </c>
      <c r="M7323">
        <v>0</v>
      </c>
    </row>
    <row r="7324" spans="1:13" x14ac:dyDescent="0.2">
      <c r="A7324">
        <v>6752462</v>
      </c>
      <c r="B7324" t="s">
        <v>13408</v>
      </c>
      <c r="C7324" t="s">
        <v>19273</v>
      </c>
      <c r="D7324" t="s">
        <v>9093</v>
      </c>
      <c r="E7324" t="s">
        <v>13410</v>
      </c>
      <c r="F7324" t="s">
        <v>6260</v>
      </c>
      <c r="G7324" t="s">
        <v>9094</v>
      </c>
      <c r="H7324">
        <v>0</v>
      </c>
      <c r="I7324">
        <v>0</v>
      </c>
      <c r="J7324">
        <v>0</v>
      </c>
      <c r="K7324">
        <v>0</v>
      </c>
      <c r="L7324">
        <v>0</v>
      </c>
      <c r="M7324">
        <v>0</v>
      </c>
    </row>
    <row r="7325" spans="1:13" x14ac:dyDescent="0.2">
      <c r="A7325">
        <v>6790103</v>
      </c>
      <c r="B7325" t="s">
        <v>13408</v>
      </c>
      <c r="C7325" t="s">
        <v>19273</v>
      </c>
      <c r="D7325" t="s">
        <v>19394</v>
      </c>
      <c r="E7325" t="s">
        <v>13410</v>
      </c>
      <c r="F7325" t="s">
        <v>6260</v>
      </c>
      <c r="G7325" t="s">
        <v>19395</v>
      </c>
      <c r="H7325">
        <v>0</v>
      </c>
      <c r="I7325">
        <v>0</v>
      </c>
      <c r="J7325">
        <v>0</v>
      </c>
      <c r="K7325">
        <v>0</v>
      </c>
      <c r="L7325">
        <v>0</v>
      </c>
      <c r="M7325">
        <v>0</v>
      </c>
    </row>
    <row r="7326" spans="1:13" x14ac:dyDescent="0.2">
      <c r="A7326">
        <v>6752302</v>
      </c>
      <c r="B7326" t="s">
        <v>13408</v>
      </c>
      <c r="C7326" t="s">
        <v>19273</v>
      </c>
      <c r="D7326" t="s">
        <v>19396</v>
      </c>
      <c r="E7326" t="s">
        <v>13410</v>
      </c>
      <c r="F7326" t="s">
        <v>6260</v>
      </c>
      <c r="G7326" t="s">
        <v>19397</v>
      </c>
      <c r="H7326">
        <v>0</v>
      </c>
      <c r="I7326">
        <v>0</v>
      </c>
      <c r="J7326">
        <v>0</v>
      </c>
      <c r="K7326">
        <v>0</v>
      </c>
      <c r="L7326">
        <v>0</v>
      </c>
      <c r="M7326">
        <v>0</v>
      </c>
    </row>
    <row r="7327" spans="1:13" x14ac:dyDescent="0.2">
      <c r="A7327">
        <v>6752313</v>
      </c>
      <c r="B7327" t="s">
        <v>13408</v>
      </c>
      <c r="C7327" t="s">
        <v>19273</v>
      </c>
      <c r="D7327" t="s">
        <v>19398</v>
      </c>
      <c r="E7327" t="s">
        <v>13410</v>
      </c>
      <c r="F7327" t="s">
        <v>6260</v>
      </c>
      <c r="G7327" t="s">
        <v>19399</v>
      </c>
      <c r="H7327">
        <v>0</v>
      </c>
      <c r="I7327">
        <v>0</v>
      </c>
      <c r="J7327">
        <v>0</v>
      </c>
      <c r="K7327">
        <v>0</v>
      </c>
      <c r="L7327">
        <v>0</v>
      </c>
      <c r="M7327">
        <v>0</v>
      </c>
    </row>
    <row r="7328" spans="1:13" x14ac:dyDescent="0.2">
      <c r="A7328">
        <v>6752301</v>
      </c>
      <c r="B7328" t="s">
        <v>13408</v>
      </c>
      <c r="C7328" t="s">
        <v>19273</v>
      </c>
      <c r="D7328" t="s">
        <v>19400</v>
      </c>
      <c r="E7328" t="s">
        <v>13410</v>
      </c>
      <c r="F7328" t="s">
        <v>6260</v>
      </c>
      <c r="G7328" t="s">
        <v>19401</v>
      </c>
      <c r="H7328">
        <v>0</v>
      </c>
      <c r="I7328">
        <v>0</v>
      </c>
      <c r="J7328">
        <v>0</v>
      </c>
      <c r="K7328">
        <v>0</v>
      </c>
      <c r="L7328">
        <v>0</v>
      </c>
      <c r="M7328">
        <v>0</v>
      </c>
    </row>
    <row r="7329" spans="1:13" x14ac:dyDescent="0.2">
      <c r="A7329">
        <v>6752321</v>
      </c>
      <c r="B7329" t="s">
        <v>13408</v>
      </c>
      <c r="C7329" t="s">
        <v>19273</v>
      </c>
      <c r="D7329" t="s">
        <v>19402</v>
      </c>
      <c r="E7329" t="s">
        <v>13410</v>
      </c>
      <c r="F7329" t="s">
        <v>6260</v>
      </c>
      <c r="G7329" t="s">
        <v>19403</v>
      </c>
      <c r="H7329">
        <v>0</v>
      </c>
      <c r="I7329">
        <v>0</v>
      </c>
      <c r="J7329">
        <v>0</v>
      </c>
      <c r="K7329">
        <v>0</v>
      </c>
      <c r="L7329">
        <v>0</v>
      </c>
      <c r="M7329">
        <v>0</v>
      </c>
    </row>
    <row r="7330" spans="1:13" x14ac:dyDescent="0.2">
      <c r="A7330">
        <v>6752322</v>
      </c>
      <c r="B7330" t="s">
        <v>13408</v>
      </c>
      <c r="C7330" t="s">
        <v>19273</v>
      </c>
      <c r="D7330" t="s">
        <v>19404</v>
      </c>
      <c r="E7330" t="s">
        <v>13410</v>
      </c>
      <c r="F7330" t="s">
        <v>6260</v>
      </c>
      <c r="G7330" t="s">
        <v>19405</v>
      </c>
      <c r="H7330">
        <v>0</v>
      </c>
      <c r="I7330">
        <v>0</v>
      </c>
      <c r="J7330">
        <v>0</v>
      </c>
      <c r="K7330">
        <v>0</v>
      </c>
      <c r="L7330">
        <v>0</v>
      </c>
      <c r="M7330">
        <v>0</v>
      </c>
    </row>
    <row r="7331" spans="1:13" x14ac:dyDescent="0.2">
      <c r="A7331">
        <v>6752324</v>
      </c>
      <c r="B7331" t="s">
        <v>13408</v>
      </c>
      <c r="C7331" t="s">
        <v>19273</v>
      </c>
      <c r="D7331" t="s">
        <v>19406</v>
      </c>
      <c r="E7331" t="s">
        <v>13410</v>
      </c>
      <c r="F7331" t="s">
        <v>6260</v>
      </c>
      <c r="G7331" t="s">
        <v>19407</v>
      </c>
      <c r="H7331">
        <v>0</v>
      </c>
      <c r="I7331">
        <v>0</v>
      </c>
      <c r="J7331">
        <v>0</v>
      </c>
      <c r="K7331">
        <v>0</v>
      </c>
      <c r="L7331">
        <v>0</v>
      </c>
      <c r="M7331">
        <v>0</v>
      </c>
    </row>
    <row r="7332" spans="1:13" x14ac:dyDescent="0.2">
      <c r="A7332">
        <v>6752323</v>
      </c>
      <c r="B7332" t="s">
        <v>13408</v>
      </c>
      <c r="C7332" t="s">
        <v>19273</v>
      </c>
      <c r="D7332" t="s">
        <v>19408</v>
      </c>
      <c r="E7332" t="s">
        <v>13410</v>
      </c>
      <c r="F7332" t="s">
        <v>6260</v>
      </c>
      <c r="G7332" t="s">
        <v>19409</v>
      </c>
      <c r="H7332">
        <v>0</v>
      </c>
      <c r="I7332">
        <v>0</v>
      </c>
      <c r="J7332">
        <v>0</v>
      </c>
      <c r="K7332">
        <v>0</v>
      </c>
      <c r="L7332">
        <v>0</v>
      </c>
      <c r="M7332">
        <v>0</v>
      </c>
    </row>
    <row r="7333" spans="1:13" x14ac:dyDescent="0.2">
      <c r="A7333">
        <v>6752303</v>
      </c>
      <c r="B7333" t="s">
        <v>13408</v>
      </c>
      <c r="C7333" t="s">
        <v>19273</v>
      </c>
      <c r="D7333" t="s">
        <v>19410</v>
      </c>
      <c r="E7333" t="s">
        <v>13410</v>
      </c>
      <c r="F7333" t="s">
        <v>6260</v>
      </c>
      <c r="G7333" t="s">
        <v>19411</v>
      </c>
      <c r="H7333">
        <v>0</v>
      </c>
      <c r="I7333">
        <v>0</v>
      </c>
      <c r="J7333">
        <v>1</v>
      </c>
      <c r="K7333">
        <v>0</v>
      </c>
      <c r="L7333">
        <v>0</v>
      </c>
      <c r="M7333">
        <v>0</v>
      </c>
    </row>
    <row r="7334" spans="1:13" x14ac:dyDescent="0.2">
      <c r="A7334">
        <v>6752312</v>
      </c>
      <c r="B7334" t="s">
        <v>13408</v>
      </c>
      <c r="C7334" t="s">
        <v>19273</v>
      </c>
      <c r="D7334" t="s">
        <v>19412</v>
      </c>
      <c r="E7334" t="s">
        <v>13410</v>
      </c>
      <c r="F7334" t="s">
        <v>6260</v>
      </c>
      <c r="G7334" t="s">
        <v>19413</v>
      </c>
      <c r="H7334">
        <v>0</v>
      </c>
      <c r="I7334">
        <v>0</v>
      </c>
      <c r="J7334">
        <v>0</v>
      </c>
      <c r="K7334">
        <v>0</v>
      </c>
      <c r="L7334">
        <v>0</v>
      </c>
      <c r="M7334">
        <v>0</v>
      </c>
    </row>
    <row r="7335" spans="1:13" x14ac:dyDescent="0.2">
      <c r="A7335">
        <v>6752311</v>
      </c>
      <c r="B7335" t="s">
        <v>13408</v>
      </c>
      <c r="C7335" t="s">
        <v>19273</v>
      </c>
      <c r="D7335" t="s">
        <v>19414</v>
      </c>
      <c r="E7335" t="s">
        <v>13410</v>
      </c>
      <c r="F7335" t="s">
        <v>6260</v>
      </c>
      <c r="G7335" t="s">
        <v>19415</v>
      </c>
      <c r="H7335">
        <v>0</v>
      </c>
      <c r="I7335">
        <v>0</v>
      </c>
      <c r="J7335">
        <v>1</v>
      </c>
      <c r="K7335">
        <v>0</v>
      </c>
      <c r="L7335">
        <v>0</v>
      </c>
      <c r="M7335">
        <v>0</v>
      </c>
    </row>
    <row r="7336" spans="1:13" x14ac:dyDescent="0.2">
      <c r="A7336">
        <v>6752432</v>
      </c>
      <c r="B7336" t="s">
        <v>13408</v>
      </c>
      <c r="C7336" t="s">
        <v>19273</v>
      </c>
      <c r="D7336" t="s">
        <v>19416</v>
      </c>
      <c r="E7336" t="s">
        <v>13410</v>
      </c>
      <c r="F7336" t="s">
        <v>6260</v>
      </c>
      <c r="G7336" t="s">
        <v>19417</v>
      </c>
      <c r="H7336">
        <v>0</v>
      </c>
      <c r="I7336">
        <v>0</v>
      </c>
      <c r="J7336">
        <v>0</v>
      </c>
      <c r="K7336">
        <v>0</v>
      </c>
      <c r="L7336">
        <v>0</v>
      </c>
      <c r="M7336">
        <v>0</v>
      </c>
    </row>
    <row r="7337" spans="1:13" x14ac:dyDescent="0.2">
      <c r="A7337">
        <v>6752223</v>
      </c>
      <c r="B7337" t="s">
        <v>13408</v>
      </c>
      <c r="C7337" t="s">
        <v>19273</v>
      </c>
      <c r="D7337" t="s">
        <v>19418</v>
      </c>
      <c r="E7337" t="s">
        <v>13410</v>
      </c>
      <c r="F7337" t="s">
        <v>6260</v>
      </c>
      <c r="G7337" t="s">
        <v>19419</v>
      </c>
      <c r="H7337">
        <v>0</v>
      </c>
      <c r="I7337">
        <v>0</v>
      </c>
      <c r="J7337">
        <v>0</v>
      </c>
      <c r="K7337">
        <v>0</v>
      </c>
      <c r="L7337">
        <v>0</v>
      </c>
      <c r="M7337">
        <v>0</v>
      </c>
    </row>
    <row r="7338" spans="1:13" x14ac:dyDescent="0.2">
      <c r="A7338">
        <v>6752414</v>
      </c>
      <c r="B7338" t="s">
        <v>13408</v>
      </c>
      <c r="C7338" t="s">
        <v>19273</v>
      </c>
      <c r="D7338" t="s">
        <v>19420</v>
      </c>
      <c r="E7338" t="s">
        <v>13410</v>
      </c>
      <c r="F7338" t="s">
        <v>6260</v>
      </c>
      <c r="G7338" t="s">
        <v>19421</v>
      </c>
      <c r="H7338">
        <v>0</v>
      </c>
      <c r="I7338">
        <v>0</v>
      </c>
      <c r="J7338">
        <v>0</v>
      </c>
      <c r="K7338">
        <v>0</v>
      </c>
      <c r="L7338">
        <v>0</v>
      </c>
      <c r="M7338">
        <v>0</v>
      </c>
    </row>
    <row r="7339" spans="1:13" x14ac:dyDescent="0.2">
      <c r="A7339">
        <v>6790108</v>
      </c>
      <c r="B7339" t="s">
        <v>13408</v>
      </c>
      <c r="C7339" t="s">
        <v>19273</v>
      </c>
      <c r="D7339" t="s">
        <v>19422</v>
      </c>
      <c r="E7339" t="s">
        <v>13410</v>
      </c>
      <c r="F7339" t="s">
        <v>6260</v>
      </c>
      <c r="G7339" t="s">
        <v>19423</v>
      </c>
      <c r="H7339">
        <v>0</v>
      </c>
      <c r="I7339">
        <v>0</v>
      </c>
      <c r="J7339">
        <v>0</v>
      </c>
      <c r="K7339">
        <v>0</v>
      </c>
      <c r="L7339">
        <v>0</v>
      </c>
      <c r="M7339">
        <v>0</v>
      </c>
    </row>
    <row r="7340" spans="1:13" x14ac:dyDescent="0.2">
      <c r="A7340">
        <v>6752354</v>
      </c>
      <c r="B7340" t="s">
        <v>13408</v>
      </c>
      <c r="C7340" t="s">
        <v>19273</v>
      </c>
      <c r="D7340" t="s">
        <v>14006</v>
      </c>
      <c r="E7340" t="s">
        <v>13410</v>
      </c>
      <c r="F7340" t="s">
        <v>6260</v>
      </c>
      <c r="G7340" t="s">
        <v>14007</v>
      </c>
      <c r="H7340">
        <v>0</v>
      </c>
      <c r="I7340">
        <v>0</v>
      </c>
      <c r="J7340">
        <v>0</v>
      </c>
      <c r="K7340">
        <v>0</v>
      </c>
      <c r="L7340">
        <v>0</v>
      </c>
      <c r="M7340">
        <v>0</v>
      </c>
    </row>
    <row r="7341" spans="1:13" x14ac:dyDescent="0.2">
      <c r="A7341">
        <v>6752422</v>
      </c>
      <c r="B7341" t="s">
        <v>13408</v>
      </c>
      <c r="C7341" t="s">
        <v>19273</v>
      </c>
      <c r="D7341" t="s">
        <v>13667</v>
      </c>
      <c r="E7341" t="s">
        <v>13410</v>
      </c>
      <c r="F7341" t="s">
        <v>6260</v>
      </c>
      <c r="G7341" t="s">
        <v>13668</v>
      </c>
      <c r="H7341">
        <v>0</v>
      </c>
      <c r="I7341">
        <v>0</v>
      </c>
      <c r="J7341">
        <v>0</v>
      </c>
      <c r="K7341">
        <v>0</v>
      </c>
      <c r="L7341">
        <v>0</v>
      </c>
      <c r="M7341">
        <v>0</v>
      </c>
    </row>
    <row r="7342" spans="1:13" x14ac:dyDescent="0.2">
      <c r="A7342">
        <v>6752404</v>
      </c>
      <c r="B7342" t="s">
        <v>13408</v>
      </c>
      <c r="C7342" t="s">
        <v>19273</v>
      </c>
      <c r="D7342" t="s">
        <v>19424</v>
      </c>
      <c r="E7342" t="s">
        <v>13410</v>
      </c>
      <c r="F7342" t="s">
        <v>6260</v>
      </c>
      <c r="G7342" t="s">
        <v>19425</v>
      </c>
      <c r="H7342">
        <v>0</v>
      </c>
      <c r="I7342">
        <v>0</v>
      </c>
      <c r="J7342">
        <v>0</v>
      </c>
      <c r="K7342">
        <v>0</v>
      </c>
      <c r="L7342">
        <v>0</v>
      </c>
      <c r="M7342">
        <v>0</v>
      </c>
    </row>
    <row r="7343" spans="1:13" x14ac:dyDescent="0.2">
      <c r="A7343">
        <v>6752353</v>
      </c>
      <c r="B7343" t="s">
        <v>13408</v>
      </c>
      <c r="C7343" t="s">
        <v>19273</v>
      </c>
      <c r="D7343" t="s">
        <v>9571</v>
      </c>
      <c r="E7343" t="s">
        <v>13410</v>
      </c>
      <c r="F7343" t="s">
        <v>6260</v>
      </c>
      <c r="G7343" t="s">
        <v>19426</v>
      </c>
      <c r="H7343">
        <v>0</v>
      </c>
      <c r="I7343">
        <v>0</v>
      </c>
      <c r="J7343">
        <v>0</v>
      </c>
      <c r="K7343">
        <v>0</v>
      </c>
      <c r="L7343">
        <v>0</v>
      </c>
      <c r="M7343">
        <v>0</v>
      </c>
    </row>
    <row r="7344" spans="1:13" x14ac:dyDescent="0.2">
      <c r="A7344">
        <v>6752456</v>
      </c>
      <c r="B7344" t="s">
        <v>13408</v>
      </c>
      <c r="C7344" t="s">
        <v>19273</v>
      </c>
      <c r="D7344" t="s">
        <v>19427</v>
      </c>
      <c r="E7344" t="s">
        <v>13410</v>
      </c>
      <c r="F7344" t="s">
        <v>6260</v>
      </c>
      <c r="G7344" t="s">
        <v>19428</v>
      </c>
      <c r="H7344">
        <v>0</v>
      </c>
      <c r="I7344">
        <v>0</v>
      </c>
      <c r="J7344">
        <v>0</v>
      </c>
      <c r="K7344">
        <v>0</v>
      </c>
      <c r="L7344">
        <v>0</v>
      </c>
      <c r="M7344">
        <v>0</v>
      </c>
    </row>
    <row r="7345" spans="1:13" x14ac:dyDescent="0.2">
      <c r="A7345">
        <v>6752233</v>
      </c>
      <c r="B7345" t="s">
        <v>13408</v>
      </c>
      <c r="C7345" t="s">
        <v>19273</v>
      </c>
      <c r="D7345" t="s">
        <v>19429</v>
      </c>
      <c r="E7345" t="s">
        <v>13410</v>
      </c>
      <c r="F7345" t="s">
        <v>6260</v>
      </c>
      <c r="G7345" t="s">
        <v>19430</v>
      </c>
      <c r="H7345">
        <v>0</v>
      </c>
      <c r="I7345">
        <v>0</v>
      </c>
      <c r="J7345">
        <v>0</v>
      </c>
      <c r="K7345">
        <v>0</v>
      </c>
      <c r="L7345">
        <v>0</v>
      </c>
      <c r="M7345">
        <v>0</v>
      </c>
    </row>
    <row r="7346" spans="1:13" x14ac:dyDescent="0.2">
      <c r="A7346">
        <v>6692300</v>
      </c>
      <c r="B7346" t="s">
        <v>13408</v>
      </c>
      <c r="C7346" t="s">
        <v>19431</v>
      </c>
      <c r="D7346" t="s">
        <v>6291</v>
      </c>
      <c r="E7346" t="s">
        <v>13410</v>
      </c>
      <c r="F7346" t="s">
        <v>19432</v>
      </c>
      <c r="G7346" t="s">
        <v>6294</v>
      </c>
      <c r="H7346">
        <v>0</v>
      </c>
      <c r="I7346">
        <v>0</v>
      </c>
      <c r="J7346">
        <v>0</v>
      </c>
      <c r="K7346">
        <v>0</v>
      </c>
      <c r="L7346">
        <v>0</v>
      </c>
      <c r="M7346">
        <v>0</v>
      </c>
    </row>
    <row r="7347" spans="1:13" x14ac:dyDescent="0.2">
      <c r="A7347">
        <v>6692205</v>
      </c>
      <c r="B7347" t="s">
        <v>13408</v>
      </c>
      <c r="C7347" t="s">
        <v>19431</v>
      </c>
      <c r="D7347" t="s">
        <v>19433</v>
      </c>
      <c r="E7347" t="s">
        <v>13410</v>
      </c>
      <c r="F7347" t="s">
        <v>19432</v>
      </c>
      <c r="G7347" t="s">
        <v>19434</v>
      </c>
      <c r="H7347">
        <v>0</v>
      </c>
      <c r="I7347">
        <v>0</v>
      </c>
      <c r="J7347">
        <v>0</v>
      </c>
      <c r="K7347">
        <v>0</v>
      </c>
      <c r="L7347">
        <v>0</v>
      </c>
      <c r="M7347">
        <v>0</v>
      </c>
    </row>
    <row r="7348" spans="1:13" x14ac:dyDescent="0.2">
      <c r="A7348">
        <v>6692402</v>
      </c>
      <c r="B7348" t="s">
        <v>13408</v>
      </c>
      <c r="C7348" t="s">
        <v>19431</v>
      </c>
      <c r="D7348" t="s">
        <v>19435</v>
      </c>
      <c r="E7348" t="s">
        <v>13410</v>
      </c>
      <c r="F7348" t="s">
        <v>19432</v>
      </c>
      <c r="G7348" t="s">
        <v>19436</v>
      </c>
      <c r="H7348">
        <v>0</v>
      </c>
      <c r="I7348">
        <v>0</v>
      </c>
      <c r="J7348">
        <v>0</v>
      </c>
      <c r="K7348">
        <v>0</v>
      </c>
      <c r="L7348">
        <v>0</v>
      </c>
      <c r="M7348">
        <v>0</v>
      </c>
    </row>
    <row r="7349" spans="1:13" x14ac:dyDescent="0.2">
      <c r="A7349">
        <v>6692822</v>
      </c>
      <c r="B7349" t="s">
        <v>13408</v>
      </c>
      <c r="C7349" t="s">
        <v>19431</v>
      </c>
      <c r="D7349" t="s">
        <v>19437</v>
      </c>
      <c r="E7349" t="s">
        <v>13410</v>
      </c>
      <c r="F7349" t="s">
        <v>19432</v>
      </c>
      <c r="G7349" t="s">
        <v>19438</v>
      </c>
      <c r="H7349">
        <v>0</v>
      </c>
      <c r="I7349">
        <v>0</v>
      </c>
      <c r="J7349">
        <v>0</v>
      </c>
      <c r="K7349">
        <v>0</v>
      </c>
      <c r="L7349">
        <v>0</v>
      </c>
      <c r="M7349">
        <v>0</v>
      </c>
    </row>
    <row r="7350" spans="1:13" x14ac:dyDescent="0.2">
      <c r="A7350">
        <v>6692223</v>
      </c>
      <c r="B7350" t="s">
        <v>13408</v>
      </c>
      <c r="C7350" t="s">
        <v>19431</v>
      </c>
      <c r="D7350" t="s">
        <v>19439</v>
      </c>
      <c r="E7350" t="s">
        <v>13410</v>
      </c>
      <c r="F7350" t="s">
        <v>19432</v>
      </c>
      <c r="G7350" t="s">
        <v>19440</v>
      </c>
      <c r="H7350">
        <v>0</v>
      </c>
      <c r="I7350">
        <v>0</v>
      </c>
      <c r="J7350">
        <v>0</v>
      </c>
      <c r="K7350">
        <v>0</v>
      </c>
      <c r="L7350">
        <v>0</v>
      </c>
      <c r="M7350">
        <v>0</v>
      </c>
    </row>
    <row r="7351" spans="1:13" x14ac:dyDescent="0.2">
      <c r="A7351">
        <v>6692224</v>
      </c>
      <c r="B7351" t="s">
        <v>13408</v>
      </c>
      <c r="C7351" t="s">
        <v>19431</v>
      </c>
      <c r="D7351" t="s">
        <v>19441</v>
      </c>
      <c r="E7351" t="s">
        <v>13410</v>
      </c>
      <c r="F7351" t="s">
        <v>19432</v>
      </c>
      <c r="G7351" t="s">
        <v>19442</v>
      </c>
      <c r="H7351">
        <v>0</v>
      </c>
      <c r="I7351">
        <v>0</v>
      </c>
      <c r="J7351">
        <v>0</v>
      </c>
      <c r="K7351">
        <v>0</v>
      </c>
      <c r="L7351">
        <v>0</v>
      </c>
      <c r="M7351">
        <v>0</v>
      </c>
    </row>
    <row r="7352" spans="1:13" x14ac:dyDescent="0.2">
      <c r="A7352">
        <v>6692214</v>
      </c>
      <c r="B7352" t="s">
        <v>13408</v>
      </c>
      <c r="C7352" t="s">
        <v>19431</v>
      </c>
      <c r="D7352" t="s">
        <v>19443</v>
      </c>
      <c r="E7352" t="s">
        <v>13410</v>
      </c>
      <c r="F7352" t="s">
        <v>19432</v>
      </c>
      <c r="G7352" t="s">
        <v>19444</v>
      </c>
      <c r="H7352">
        <v>0</v>
      </c>
      <c r="I7352">
        <v>0</v>
      </c>
      <c r="J7352">
        <v>0</v>
      </c>
      <c r="K7352">
        <v>0</v>
      </c>
      <c r="L7352">
        <v>0</v>
      </c>
      <c r="M7352">
        <v>0</v>
      </c>
    </row>
    <row r="7353" spans="1:13" x14ac:dyDescent="0.2">
      <c r="A7353">
        <v>6692222</v>
      </c>
      <c r="B7353" t="s">
        <v>13408</v>
      </c>
      <c r="C7353" t="s">
        <v>19431</v>
      </c>
      <c r="D7353" t="s">
        <v>19445</v>
      </c>
      <c r="E7353" t="s">
        <v>13410</v>
      </c>
      <c r="F7353" t="s">
        <v>19432</v>
      </c>
      <c r="G7353" t="s">
        <v>19446</v>
      </c>
      <c r="H7353">
        <v>0</v>
      </c>
      <c r="I7353">
        <v>0</v>
      </c>
      <c r="J7353">
        <v>0</v>
      </c>
      <c r="K7353">
        <v>0</v>
      </c>
      <c r="L7353">
        <v>0</v>
      </c>
      <c r="M7353">
        <v>0</v>
      </c>
    </row>
    <row r="7354" spans="1:13" x14ac:dyDescent="0.2">
      <c r="A7354">
        <v>6692114</v>
      </c>
      <c r="B7354" t="s">
        <v>13408</v>
      </c>
      <c r="C7354" t="s">
        <v>19431</v>
      </c>
      <c r="D7354" t="s">
        <v>19447</v>
      </c>
      <c r="E7354" t="s">
        <v>13410</v>
      </c>
      <c r="F7354" t="s">
        <v>19432</v>
      </c>
      <c r="G7354" t="s">
        <v>19448</v>
      </c>
      <c r="H7354">
        <v>0</v>
      </c>
      <c r="I7354">
        <v>0</v>
      </c>
      <c r="J7354">
        <v>0</v>
      </c>
      <c r="K7354">
        <v>0</v>
      </c>
      <c r="L7354">
        <v>0</v>
      </c>
      <c r="M7354">
        <v>0</v>
      </c>
    </row>
    <row r="7355" spans="1:13" x14ac:dyDescent="0.2">
      <c r="A7355">
        <v>6692804</v>
      </c>
      <c r="B7355" t="s">
        <v>13408</v>
      </c>
      <c r="C7355" t="s">
        <v>19431</v>
      </c>
      <c r="D7355" t="s">
        <v>19449</v>
      </c>
      <c r="E7355" t="s">
        <v>13410</v>
      </c>
      <c r="F7355" t="s">
        <v>19432</v>
      </c>
      <c r="G7355" t="s">
        <v>19450</v>
      </c>
      <c r="H7355">
        <v>0</v>
      </c>
      <c r="I7355">
        <v>0</v>
      </c>
      <c r="J7355">
        <v>0</v>
      </c>
      <c r="K7355">
        <v>0</v>
      </c>
      <c r="L7355">
        <v>0</v>
      </c>
      <c r="M7355">
        <v>0</v>
      </c>
    </row>
    <row r="7356" spans="1:13" x14ac:dyDescent="0.2">
      <c r="A7356">
        <v>6692354</v>
      </c>
      <c r="B7356" t="s">
        <v>13408</v>
      </c>
      <c r="C7356" t="s">
        <v>19431</v>
      </c>
      <c r="D7356" t="s">
        <v>19451</v>
      </c>
      <c r="E7356" t="s">
        <v>13410</v>
      </c>
      <c r="F7356" t="s">
        <v>19432</v>
      </c>
      <c r="G7356" t="s">
        <v>19452</v>
      </c>
      <c r="H7356">
        <v>0</v>
      </c>
      <c r="I7356">
        <v>0</v>
      </c>
      <c r="J7356">
        <v>0</v>
      </c>
      <c r="K7356">
        <v>0</v>
      </c>
      <c r="L7356">
        <v>0</v>
      </c>
      <c r="M7356">
        <v>0</v>
      </c>
    </row>
    <row r="7357" spans="1:13" x14ac:dyDescent="0.2">
      <c r="A7357">
        <v>6692541</v>
      </c>
      <c r="B7357" t="s">
        <v>13408</v>
      </c>
      <c r="C7357" t="s">
        <v>19431</v>
      </c>
      <c r="D7357" t="s">
        <v>19453</v>
      </c>
      <c r="E7357" t="s">
        <v>13410</v>
      </c>
      <c r="F7357" t="s">
        <v>19432</v>
      </c>
      <c r="G7357" t="s">
        <v>19454</v>
      </c>
      <c r="H7357">
        <v>0</v>
      </c>
      <c r="I7357">
        <v>0</v>
      </c>
      <c r="J7357">
        <v>0</v>
      </c>
      <c r="K7357">
        <v>0</v>
      </c>
      <c r="L7357">
        <v>0</v>
      </c>
      <c r="M7357">
        <v>0</v>
      </c>
    </row>
    <row r="7358" spans="1:13" x14ac:dyDescent="0.2">
      <c r="A7358">
        <v>6692436</v>
      </c>
      <c r="B7358" t="s">
        <v>13408</v>
      </c>
      <c r="C7358" t="s">
        <v>19431</v>
      </c>
      <c r="D7358" t="s">
        <v>14654</v>
      </c>
      <c r="E7358" t="s">
        <v>13410</v>
      </c>
      <c r="F7358" t="s">
        <v>19432</v>
      </c>
      <c r="G7358" t="s">
        <v>14655</v>
      </c>
      <c r="H7358">
        <v>0</v>
      </c>
      <c r="I7358">
        <v>0</v>
      </c>
      <c r="J7358">
        <v>0</v>
      </c>
      <c r="K7358">
        <v>0</v>
      </c>
      <c r="L7358">
        <v>0</v>
      </c>
      <c r="M7358">
        <v>0</v>
      </c>
    </row>
    <row r="7359" spans="1:13" x14ac:dyDescent="0.2">
      <c r="A7359">
        <v>6692811</v>
      </c>
      <c r="B7359" t="s">
        <v>13408</v>
      </c>
      <c r="C7359" t="s">
        <v>19431</v>
      </c>
      <c r="D7359" t="s">
        <v>19455</v>
      </c>
      <c r="E7359" t="s">
        <v>13410</v>
      </c>
      <c r="F7359" t="s">
        <v>19432</v>
      </c>
      <c r="G7359" t="s">
        <v>19456</v>
      </c>
      <c r="H7359">
        <v>0</v>
      </c>
      <c r="I7359">
        <v>0</v>
      </c>
      <c r="J7359">
        <v>0</v>
      </c>
      <c r="K7359">
        <v>0</v>
      </c>
      <c r="L7359">
        <v>0</v>
      </c>
      <c r="M7359">
        <v>0</v>
      </c>
    </row>
    <row r="7360" spans="1:13" x14ac:dyDescent="0.2">
      <c r="A7360">
        <v>6692406</v>
      </c>
      <c r="B7360" t="s">
        <v>13408</v>
      </c>
      <c r="C7360" t="s">
        <v>19431</v>
      </c>
      <c r="D7360" t="s">
        <v>7250</v>
      </c>
      <c r="E7360" t="s">
        <v>13410</v>
      </c>
      <c r="F7360" t="s">
        <v>19432</v>
      </c>
      <c r="G7360" t="s">
        <v>7251</v>
      </c>
      <c r="H7360">
        <v>0</v>
      </c>
      <c r="I7360">
        <v>0</v>
      </c>
      <c r="J7360">
        <v>0</v>
      </c>
      <c r="K7360">
        <v>0</v>
      </c>
      <c r="L7360">
        <v>0</v>
      </c>
      <c r="M7360">
        <v>0</v>
      </c>
    </row>
    <row r="7361" spans="1:13" x14ac:dyDescent="0.2">
      <c r="A7361">
        <v>6692813</v>
      </c>
      <c r="B7361" t="s">
        <v>13408</v>
      </c>
      <c r="C7361" t="s">
        <v>19431</v>
      </c>
      <c r="D7361" t="s">
        <v>19457</v>
      </c>
      <c r="E7361" t="s">
        <v>13410</v>
      </c>
      <c r="F7361" t="s">
        <v>19432</v>
      </c>
      <c r="G7361" t="s">
        <v>19458</v>
      </c>
      <c r="H7361">
        <v>0</v>
      </c>
      <c r="I7361">
        <v>0</v>
      </c>
      <c r="J7361">
        <v>0</v>
      </c>
      <c r="K7361">
        <v>0</v>
      </c>
      <c r="L7361">
        <v>0</v>
      </c>
      <c r="M7361">
        <v>0</v>
      </c>
    </row>
    <row r="7362" spans="1:13" x14ac:dyDescent="0.2">
      <c r="A7362">
        <v>6692613</v>
      </c>
      <c r="B7362" t="s">
        <v>13408</v>
      </c>
      <c r="C7362" t="s">
        <v>19431</v>
      </c>
      <c r="D7362" t="s">
        <v>19459</v>
      </c>
      <c r="E7362" t="s">
        <v>13410</v>
      </c>
      <c r="F7362" t="s">
        <v>19432</v>
      </c>
      <c r="G7362" t="s">
        <v>19460</v>
      </c>
      <c r="H7362">
        <v>0</v>
      </c>
      <c r="I7362">
        <v>0</v>
      </c>
      <c r="J7362">
        <v>0</v>
      </c>
      <c r="K7362">
        <v>0</v>
      </c>
      <c r="L7362">
        <v>0</v>
      </c>
      <c r="M7362">
        <v>0</v>
      </c>
    </row>
    <row r="7363" spans="1:13" x14ac:dyDescent="0.2">
      <c r="A7363">
        <v>6692718</v>
      </c>
      <c r="B7363" t="s">
        <v>13408</v>
      </c>
      <c r="C7363" t="s">
        <v>19431</v>
      </c>
      <c r="D7363" t="s">
        <v>19461</v>
      </c>
      <c r="E7363" t="s">
        <v>13410</v>
      </c>
      <c r="F7363" t="s">
        <v>19432</v>
      </c>
      <c r="G7363" t="s">
        <v>19462</v>
      </c>
      <c r="H7363">
        <v>0</v>
      </c>
      <c r="I7363">
        <v>0</v>
      </c>
      <c r="J7363">
        <v>0</v>
      </c>
      <c r="K7363">
        <v>0</v>
      </c>
      <c r="L7363">
        <v>0</v>
      </c>
      <c r="M7363">
        <v>0</v>
      </c>
    </row>
    <row r="7364" spans="1:13" x14ac:dyDescent="0.2">
      <c r="A7364">
        <v>6692335</v>
      </c>
      <c r="B7364" t="s">
        <v>13408</v>
      </c>
      <c r="C7364" t="s">
        <v>19431</v>
      </c>
      <c r="D7364" t="s">
        <v>19463</v>
      </c>
      <c r="E7364" t="s">
        <v>13410</v>
      </c>
      <c r="F7364" t="s">
        <v>19432</v>
      </c>
      <c r="G7364" t="s">
        <v>19464</v>
      </c>
      <c r="H7364">
        <v>0</v>
      </c>
      <c r="I7364">
        <v>0</v>
      </c>
      <c r="J7364">
        <v>0</v>
      </c>
      <c r="K7364">
        <v>0</v>
      </c>
      <c r="L7364">
        <v>0</v>
      </c>
      <c r="M7364">
        <v>0</v>
      </c>
    </row>
    <row r="7365" spans="1:13" x14ac:dyDescent="0.2">
      <c r="A7365">
        <v>6692105</v>
      </c>
      <c r="B7365" t="s">
        <v>13408</v>
      </c>
      <c r="C7365" t="s">
        <v>19431</v>
      </c>
      <c r="D7365" t="s">
        <v>19465</v>
      </c>
      <c r="E7365" t="s">
        <v>13410</v>
      </c>
      <c r="F7365" t="s">
        <v>19432</v>
      </c>
      <c r="G7365" t="s">
        <v>19466</v>
      </c>
      <c r="H7365">
        <v>0</v>
      </c>
      <c r="I7365">
        <v>0</v>
      </c>
      <c r="J7365">
        <v>0</v>
      </c>
      <c r="K7365">
        <v>0</v>
      </c>
      <c r="L7365">
        <v>0</v>
      </c>
      <c r="M7365">
        <v>0</v>
      </c>
    </row>
    <row r="7366" spans="1:13" x14ac:dyDescent="0.2">
      <c r="A7366">
        <v>6692416</v>
      </c>
      <c r="B7366" t="s">
        <v>13408</v>
      </c>
      <c r="C7366" t="s">
        <v>19431</v>
      </c>
      <c r="D7366" t="s">
        <v>19467</v>
      </c>
      <c r="E7366" t="s">
        <v>13410</v>
      </c>
      <c r="F7366" t="s">
        <v>19432</v>
      </c>
      <c r="G7366" t="s">
        <v>19468</v>
      </c>
      <c r="H7366">
        <v>0</v>
      </c>
      <c r="I7366">
        <v>0</v>
      </c>
      <c r="J7366">
        <v>0</v>
      </c>
      <c r="K7366">
        <v>0</v>
      </c>
      <c r="L7366">
        <v>0</v>
      </c>
      <c r="M7366">
        <v>0</v>
      </c>
    </row>
    <row r="7367" spans="1:13" x14ac:dyDescent="0.2">
      <c r="A7367">
        <v>6692304</v>
      </c>
      <c r="B7367" t="s">
        <v>13408</v>
      </c>
      <c r="C7367" t="s">
        <v>19431</v>
      </c>
      <c r="D7367" t="s">
        <v>19469</v>
      </c>
      <c r="E7367" t="s">
        <v>13410</v>
      </c>
      <c r="F7367" t="s">
        <v>19432</v>
      </c>
      <c r="G7367" t="s">
        <v>19470</v>
      </c>
      <c r="H7367">
        <v>0</v>
      </c>
      <c r="I7367">
        <v>0</v>
      </c>
      <c r="J7367">
        <v>0</v>
      </c>
      <c r="K7367">
        <v>0</v>
      </c>
      <c r="L7367">
        <v>0</v>
      </c>
      <c r="M7367">
        <v>0</v>
      </c>
    </row>
    <row r="7368" spans="1:13" x14ac:dyDescent="0.2">
      <c r="A7368">
        <v>6692357</v>
      </c>
      <c r="B7368" t="s">
        <v>13408</v>
      </c>
      <c r="C7368" t="s">
        <v>19431</v>
      </c>
      <c r="D7368" t="s">
        <v>15842</v>
      </c>
      <c r="E7368" t="s">
        <v>13410</v>
      </c>
      <c r="F7368" t="s">
        <v>19432</v>
      </c>
      <c r="G7368" t="s">
        <v>15843</v>
      </c>
      <c r="H7368">
        <v>0</v>
      </c>
      <c r="I7368">
        <v>0</v>
      </c>
      <c r="J7368">
        <v>0</v>
      </c>
      <c r="K7368">
        <v>0</v>
      </c>
      <c r="L7368">
        <v>0</v>
      </c>
      <c r="M7368">
        <v>0</v>
      </c>
    </row>
    <row r="7369" spans="1:13" x14ac:dyDescent="0.2">
      <c r="A7369">
        <v>6692454</v>
      </c>
      <c r="B7369" t="s">
        <v>13408</v>
      </c>
      <c r="C7369" t="s">
        <v>19431</v>
      </c>
      <c r="D7369" t="s">
        <v>19471</v>
      </c>
      <c r="E7369" t="s">
        <v>13410</v>
      </c>
      <c r="F7369" t="s">
        <v>19432</v>
      </c>
      <c r="G7369" t="s">
        <v>19472</v>
      </c>
      <c r="H7369">
        <v>0</v>
      </c>
      <c r="I7369">
        <v>0</v>
      </c>
      <c r="J7369">
        <v>0</v>
      </c>
      <c r="K7369">
        <v>0</v>
      </c>
      <c r="L7369">
        <v>0</v>
      </c>
      <c r="M7369">
        <v>0</v>
      </c>
    </row>
    <row r="7370" spans="1:13" x14ac:dyDescent="0.2">
      <c r="A7370">
        <v>6692336</v>
      </c>
      <c r="B7370" t="s">
        <v>13408</v>
      </c>
      <c r="C7370" t="s">
        <v>19431</v>
      </c>
      <c r="D7370" t="s">
        <v>8945</v>
      </c>
      <c r="E7370" t="s">
        <v>13410</v>
      </c>
      <c r="F7370" t="s">
        <v>19432</v>
      </c>
      <c r="G7370" t="s">
        <v>8946</v>
      </c>
      <c r="H7370">
        <v>0</v>
      </c>
      <c r="I7370">
        <v>0</v>
      </c>
      <c r="J7370">
        <v>0</v>
      </c>
      <c r="K7370">
        <v>0</v>
      </c>
      <c r="L7370">
        <v>0</v>
      </c>
      <c r="M7370">
        <v>0</v>
      </c>
    </row>
    <row r="7371" spans="1:13" x14ac:dyDescent="0.2">
      <c r="A7371">
        <v>6692106</v>
      </c>
      <c r="B7371" t="s">
        <v>13408</v>
      </c>
      <c r="C7371" t="s">
        <v>19431</v>
      </c>
      <c r="D7371" t="s">
        <v>19473</v>
      </c>
      <c r="E7371" t="s">
        <v>13410</v>
      </c>
      <c r="F7371" t="s">
        <v>19432</v>
      </c>
      <c r="G7371" t="s">
        <v>19474</v>
      </c>
      <c r="H7371">
        <v>0</v>
      </c>
      <c r="I7371">
        <v>0</v>
      </c>
      <c r="J7371">
        <v>0</v>
      </c>
      <c r="K7371">
        <v>0</v>
      </c>
      <c r="L7371">
        <v>0</v>
      </c>
      <c r="M7371">
        <v>0</v>
      </c>
    </row>
    <row r="7372" spans="1:13" x14ac:dyDescent="0.2">
      <c r="A7372">
        <v>6692715</v>
      </c>
      <c r="B7372" t="s">
        <v>13408</v>
      </c>
      <c r="C7372" t="s">
        <v>19431</v>
      </c>
      <c r="D7372" t="s">
        <v>19475</v>
      </c>
      <c r="E7372" t="s">
        <v>13410</v>
      </c>
      <c r="F7372" t="s">
        <v>19432</v>
      </c>
      <c r="G7372" t="s">
        <v>19476</v>
      </c>
      <c r="H7372">
        <v>0</v>
      </c>
      <c r="I7372">
        <v>0</v>
      </c>
      <c r="J7372">
        <v>0</v>
      </c>
      <c r="K7372">
        <v>0</v>
      </c>
      <c r="L7372">
        <v>0</v>
      </c>
      <c r="M7372">
        <v>0</v>
      </c>
    </row>
    <row r="7373" spans="1:13" x14ac:dyDescent="0.2">
      <c r="A7373">
        <v>6692455</v>
      </c>
      <c r="B7373" t="s">
        <v>13408</v>
      </c>
      <c r="C7373" t="s">
        <v>19431</v>
      </c>
      <c r="D7373" t="s">
        <v>19477</v>
      </c>
      <c r="E7373" t="s">
        <v>13410</v>
      </c>
      <c r="F7373" t="s">
        <v>19432</v>
      </c>
      <c r="G7373" t="s">
        <v>19478</v>
      </c>
      <c r="H7373">
        <v>0</v>
      </c>
      <c r="I7373">
        <v>0</v>
      </c>
      <c r="J7373">
        <v>0</v>
      </c>
      <c r="K7373">
        <v>0</v>
      </c>
      <c r="L7373">
        <v>0</v>
      </c>
      <c r="M7373">
        <v>0</v>
      </c>
    </row>
    <row r="7374" spans="1:13" x14ac:dyDescent="0.2">
      <c r="A7374">
        <v>6692801</v>
      </c>
      <c r="B7374" t="s">
        <v>13408</v>
      </c>
      <c r="C7374" t="s">
        <v>19431</v>
      </c>
      <c r="D7374" t="s">
        <v>19479</v>
      </c>
      <c r="E7374" t="s">
        <v>13410</v>
      </c>
      <c r="F7374" t="s">
        <v>19432</v>
      </c>
      <c r="G7374" t="s">
        <v>19480</v>
      </c>
      <c r="H7374">
        <v>0</v>
      </c>
      <c r="I7374">
        <v>0</v>
      </c>
      <c r="J7374">
        <v>0</v>
      </c>
      <c r="K7374">
        <v>0</v>
      </c>
      <c r="L7374">
        <v>0</v>
      </c>
      <c r="M7374">
        <v>0</v>
      </c>
    </row>
    <row r="7375" spans="1:13" x14ac:dyDescent="0.2">
      <c r="A7375">
        <v>6692306</v>
      </c>
      <c r="B7375" t="s">
        <v>13408</v>
      </c>
      <c r="C7375" t="s">
        <v>19431</v>
      </c>
      <c r="D7375" t="s">
        <v>19481</v>
      </c>
      <c r="E7375" t="s">
        <v>13410</v>
      </c>
      <c r="F7375" t="s">
        <v>19432</v>
      </c>
      <c r="G7375" t="s">
        <v>19482</v>
      </c>
      <c r="H7375">
        <v>0</v>
      </c>
      <c r="I7375">
        <v>0</v>
      </c>
      <c r="J7375">
        <v>0</v>
      </c>
      <c r="K7375">
        <v>0</v>
      </c>
      <c r="L7375">
        <v>0</v>
      </c>
      <c r="M7375">
        <v>0</v>
      </c>
    </row>
    <row r="7376" spans="1:13" x14ac:dyDescent="0.2">
      <c r="A7376">
        <v>6692318</v>
      </c>
      <c r="B7376" t="s">
        <v>13408</v>
      </c>
      <c r="C7376" t="s">
        <v>19431</v>
      </c>
      <c r="D7376" t="s">
        <v>19483</v>
      </c>
      <c r="E7376" t="s">
        <v>13410</v>
      </c>
      <c r="F7376" t="s">
        <v>19432</v>
      </c>
      <c r="G7376" t="s">
        <v>19484</v>
      </c>
      <c r="H7376">
        <v>0</v>
      </c>
      <c r="I7376">
        <v>0</v>
      </c>
      <c r="J7376">
        <v>0</v>
      </c>
      <c r="K7376">
        <v>0</v>
      </c>
      <c r="L7376">
        <v>0</v>
      </c>
      <c r="M7376">
        <v>0</v>
      </c>
    </row>
    <row r="7377" spans="1:13" x14ac:dyDescent="0.2">
      <c r="A7377">
        <v>6692212</v>
      </c>
      <c r="B7377" t="s">
        <v>13408</v>
      </c>
      <c r="C7377" t="s">
        <v>19431</v>
      </c>
      <c r="D7377" t="s">
        <v>19485</v>
      </c>
      <c r="E7377" t="s">
        <v>13410</v>
      </c>
      <c r="F7377" t="s">
        <v>19432</v>
      </c>
      <c r="G7377" t="s">
        <v>13120</v>
      </c>
      <c r="H7377">
        <v>0</v>
      </c>
      <c r="I7377">
        <v>0</v>
      </c>
      <c r="J7377">
        <v>1</v>
      </c>
      <c r="K7377">
        <v>0</v>
      </c>
      <c r="L7377">
        <v>0</v>
      </c>
      <c r="M7377">
        <v>0</v>
      </c>
    </row>
    <row r="7378" spans="1:13" x14ac:dyDescent="0.2">
      <c r="A7378">
        <v>6692211</v>
      </c>
      <c r="B7378" t="s">
        <v>13408</v>
      </c>
      <c r="C7378" t="s">
        <v>19431</v>
      </c>
      <c r="D7378" t="s">
        <v>19486</v>
      </c>
      <c r="E7378" t="s">
        <v>13410</v>
      </c>
      <c r="F7378" t="s">
        <v>19432</v>
      </c>
      <c r="G7378" t="s">
        <v>19487</v>
      </c>
      <c r="H7378">
        <v>0</v>
      </c>
      <c r="I7378">
        <v>0</v>
      </c>
      <c r="J7378">
        <v>0</v>
      </c>
      <c r="K7378">
        <v>0</v>
      </c>
      <c r="L7378">
        <v>0</v>
      </c>
      <c r="M7378">
        <v>0</v>
      </c>
    </row>
    <row r="7379" spans="1:13" x14ac:dyDescent="0.2">
      <c r="A7379">
        <v>6692363</v>
      </c>
      <c r="B7379" t="s">
        <v>13408</v>
      </c>
      <c r="C7379" t="s">
        <v>19431</v>
      </c>
      <c r="D7379" t="s">
        <v>17381</v>
      </c>
      <c r="E7379" t="s">
        <v>13410</v>
      </c>
      <c r="F7379" t="s">
        <v>19432</v>
      </c>
      <c r="G7379" t="s">
        <v>17382</v>
      </c>
      <c r="H7379">
        <v>0</v>
      </c>
      <c r="I7379">
        <v>0</v>
      </c>
      <c r="J7379">
        <v>0</v>
      </c>
      <c r="K7379">
        <v>0</v>
      </c>
      <c r="L7379">
        <v>0</v>
      </c>
      <c r="M7379">
        <v>0</v>
      </c>
    </row>
    <row r="7380" spans="1:13" x14ac:dyDescent="0.2">
      <c r="A7380">
        <v>6692355</v>
      </c>
      <c r="B7380" t="s">
        <v>13408</v>
      </c>
      <c r="C7380" t="s">
        <v>19431</v>
      </c>
      <c r="D7380" t="s">
        <v>6623</v>
      </c>
      <c r="E7380" t="s">
        <v>13410</v>
      </c>
      <c r="F7380" t="s">
        <v>19432</v>
      </c>
      <c r="G7380" t="s">
        <v>6624</v>
      </c>
      <c r="H7380">
        <v>0</v>
      </c>
      <c r="I7380">
        <v>0</v>
      </c>
      <c r="J7380">
        <v>0</v>
      </c>
      <c r="K7380">
        <v>0</v>
      </c>
      <c r="L7380">
        <v>0</v>
      </c>
      <c r="M7380">
        <v>0</v>
      </c>
    </row>
    <row r="7381" spans="1:13" x14ac:dyDescent="0.2">
      <c r="A7381">
        <v>6692611</v>
      </c>
      <c r="B7381" t="s">
        <v>13408</v>
      </c>
      <c r="C7381" t="s">
        <v>19431</v>
      </c>
      <c r="D7381" t="s">
        <v>19488</v>
      </c>
      <c r="E7381" t="s">
        <v>13410</v>
      </c>
      <c r="F7381" t="s">
        <v>19432</v>
      </c>
      <c r="G7381" t="s">
        <v>19489</v>
      </c>
      <c r="H7381">
        <v>0</v>
      </c>
      <c r="I7381">
        <v>0</v>
      </c>
      <c r="J7381">
        <v>0</v>
      </c>
      <c r="K7381">
        <v>0</v>
      </c>
      <c r="L7381">
        <v>0</v>
      </c>
      <c r="M7381">
        <v>0</v>
      </c>
    </row>
    <row r="7382" spans="1:13" x14ac:dyDescent="0.2">
      <c r="A7382">
        <v>6692309</v>
      </c>
      <c r="B7382" t="s">
        <v>13408</v>
      </c>
      <c r="C7382" t="s">
        <v>19431</v>
      </c>
      <c r="D7382" t="s">
        <v>19490</v>
      </c>
      <c r="E7382" t="s">
        <v>13410</v>
      </c>
      <c r="F7382" t="s">
        <v>19432</v>
      </c>
      <c r="G7382" t="s">
        <v>19491</v>
      </c>
      <c r="H7382">
        <v>0</v>
      </c>
      <c r="I7382">
        <v>0</v>
      </c>
      <c r="J7382">
        <v>0</v>
      </c>
      <c r="K7382">
        <v>0</v>
      </c>
      <c r="L7382">
        <v>0</v>
      </c>
      <c r="M7382">
        <v>0</v>
      </c>
    </row>
    <row r="7383" spans="1:13" x14ac:dyDescent="0.2">
      <c r="A7383">
        <v>6692803</v>
      </c>
      <c r="B7383" t="s">
        <v>13408</v>
      </c>
      <c r="C7383" t="s">
        <v>19431</v>
      </c>
      <c r="D7383" t="s">
        <v>19492</v>
      </c>
      <c r="E7383" t="s">
        <v>13410</v>
      </c>
      <c r="F7383" t="s">
        <v>19432</v>
      </c>
      <c r="G7383" t="s">
        <v>19493</v>
      </c>
      <c r="H7383">
        <v>0</v>
      </c>
      <c r="I7383">
        <v>0</v>
      </c>
      <c r="J7383">
        <v>0</v>
      </c>
      <c r="K7383">
        <v>0</v>
      </c>
      <c r="L7383">
        <v>0</v>
      </c>
      <c r="M7383">
        <v>0</v>
      </c>
    </row>
    <row r="7384" spans="1:13" x14ac:dyDescent="0.2">
      <c r="A7384">
        <v>6692823</v>
      </c>
      <c r="B7384" t="s">
        <v>13408</v>
      </c>
      <c r="C7384" t="s">
        <v>19431</v>
      </c>
      <c r="D7384" t="s">
        <v>19494</v>
      </c>
      <c r="E7384" t="s">
        <v>13410</v>
      </c>
      <c r="F7384" t="s">
        <v>19432</v>
      </c>
      <c r="G7384" t="s">
        <v>19495</v>
      </c>
      <c r="H7384">
        <v>0</v>
      </c>
      <c r="I7384">
        <v>0</v>
      </c>
      <c r="J7384">
        <v>0</v>
      </c>
      <c r="K7384">
        <v>0</v>
      </c>
      <c r="L7384">
        <v>0</v>
      </c>
      <c r="M7384">
        <v>0</v>
      </c>
    </row>
    <row r="7385" spans="1:13" x14ac:dyDescent="0.2">
      <c r="A7385">
        <v>6692827</v>
      </c>
      <c r="B7385" t="s">
        <v>13408</v>
      </c>
      <c r="C7385" t="s">
        <v>19431</v>
      </c>
      <c r="D7385" t="s">
        <v>19496</v>
      </c>
      <c r="E7385" t="s">
        <v>13410</v>
      </c>
      <c r="F7385" t="s">
        <v>19432</v>
      </c>
      <c r="G7385" t="s">
        <v>19497</v>
      </c>
      <c r="H7385">
        <v>0</v>
      </c>
      <c r="I7385">
        <v>0</v>
      </c>
      <c r="J7385">
        <v>0</v>
      </c>
      <c r="K7385">
        <v>0</v>
      </c>
      <c r="L7385">
        <v>0</v>
      </c>
      <c r="M7385">
        <v>0</v>
      </c>
    </row>
    <row r="7386" spans="1:13" x14ac:dyDescent="0.2">
      <c r="A7386">
        <v>6692802</v>
      </c>
      <c r="B7386" t="s">
        <v>13408</v>
      </c>
      <c r="C7386" t="s">
        <v>19431</v>
      </c>
      <c r="D7386" t="s">
        <v>19498</v>
      </c>
      <c r="E7386" t="s">
        <v>13410</v>
      </c>
      <c r="F7386" t="s">
        <v>19432</v>
      </c>
      <c r="G7386" t="s">
        <v>19499</v>
      </c>
      <c r="H7386">
        <v>0</v>
      </c>
      <c r="I7386">
        <v>0</v>
      </c>
      <c r="J7386">
        <v>0</v>
      </c>
      <c r="K7386">
        <v>0</v>
      </c>
      <c r="L7386">
        <v>0</v>
      </c>
      <c r="M7386">
        <v>0</v>
      </c>
    </row>
    <row r="7387" spans="1:13" x14ac:dyDescent="0.2">
      <c r="A7387">
        <v>6692326</v>
      </c>
      <c r="B7387" t="s">
        <v>13408</v>
      </c>
      <c r="C7387" t="s">
        <v>19431</v>
      </c>
      <c r="D7387" t="s">
        <v>19500</v>
      </c>
      <c r="E7387" t="s">
        <v>13410</v>
      </c>
      <c r="F7387" t="s">
        <v>19432</v>
      </c>
      <c r="G7387" t="s">
        <v>10711</v>
      </c>
      <c r="H7387">
        <v>0</v>
      </c>
      <c r="I7387">
        <v>0</v>
      </c>
      <c r="J7387">
        <v>0</v>
      </c>
      <c r="K7387">
        <v>0</v>
      </c>
      <c r="L7387">
        <v>0</v>
      </c>
      <c r="M7387">
        <v>0</v>
      </c>
    </row>
    <row r="7388" spans="1:13" x14ac:dyDescent="0.2">
      <c r="A7388">
        <v>6692401</v>
      </c>
      <c r="B7388" t="s">
        <v>13408</v>
      </c>
      <c r="C7388" t="s">
        <v>19431</v>
      </c>
      <c r="D7388" t="s">
        <v>19501</v>
      </c>
      <c r="E7388" t="s">
        <v>13410</v>
      </c>
      <c r="F7388" t="s">
        <v>19432</v>
      </c>
      <c r="G7388" t="s">
        <v>19502</v>
      </c>
      <c r="H7388">
        <v>0</v>
      </c>
      <c r="I7388">
        <v>0</v>
      </c>
      <c r="J7388">
        <v>0</v>
      </c>
      <c r="K7388">
        <v>0</v>
      </c>
      <c r="L7388">
        <v>0</v>
      </c>
      <c r="M7388">
        <v>0</v>
      </c>
    </row>
    <row r="7389" spans="1:13" x14ac:dyDescent="0.2">
      <c r="A7389">
        <v>6692302</v>
      </c>
      <c r="B7389" t="s">
        <v>13408</v>
      </c>
      <c r="C7389" t="s">
        <v>19431</v>
      </c>
      <c r="D7389" t="s">
        <v>16380</v>
      </c>
      <c r="E7389" t="s">
        <v>13410</v>
      </c>
      <c r="F7389" t="s">
        <v>19432</v>
      </c>
      <c r="G7389" t="s">
        <v>16381</v>
      </c>
      <c r="H7389">
        <v>0</v>
      </c>
      <c r="I7389">
        <v>0</v>
      </c>
      <c r="J7389">
        <v>0</v>
      </c>
      <c r="K7389">
        <v>0</v>
      </c>
      <c r="L7389">
        <v>0</v>
      </c>
      <c r="M7389">
        <v>0</v>
      </c>
    </row>
    <row r="7390" spans="1:13" x14ac:dyDescent="0.2">
      <c r="A7390">
        <v>6692501</v>
      </c>
      <c r="B7390" t="s">
        <v>13408</v>
      </c>
      <c r="C7390" t="s">
        <v>19431</v>
      </c>
      <c r="D7390" t="s">
        <v>19503</v>
      </c>
      <c r="E7390" t="s">
        <v>13410</v>
      </c>
      <c r="F7390" t="s">
        <v>19432</v>
      </c>
      <c r="G7390" t="s">
        <v>19504</v>
      </c>
      <c r="H7390">
        <v>0</v>
      </c>
      <c r="I7390">
        <v>0</v>
      </c>
      <c r="J7390">
        <v>0</v>
      </c>
      <c r="K7390">
        <v>0</v>
      </c>
      <c r="L7390">
        <v>0</v>
      </c>
      <c r="M7390">
        <v>0</v>
      </c>
    </row>
    <row r="7391" spans="1:13" x14ac:dyDescent="0.2">
      <c r="A7391">
        <v>6692616</v>
      </c>
      <c r="B7391" t="s">
        <v>13408</v>
      </c>
      <c r="C7391" t="s">
        <v>19431</v>
      </c>
      <c r="D7391" t="s">
        <v>14998</v>
      </c>
      <c r="E7391" t="s">
        <v>13410</v>
      </c>
      <c r="F7391" t="s">
        <v>19432</v>
      </c>
      <c r="G7391" t="s">
        <v>14999</v>
      </c>
      <c r="H7391">
        <v>0</v>
      </c>
      <c r="I7391">
        <v>0</v>
      </c>
      <c r="J7391">
        <v>0</v>
      </c>
      <c r="K7391">
        <v>0</v>
      </c>
      <c r="L7391">
        <v>0</v>
      </c>
      <c r="M7391">
        <v>0</v>
      </c>
    </row>
    <row r="7392" spans="1:13" x14ac:dyDescent="0.2">
      <c r="A7392">
        <v>6692614</v>
      </c>
      <c r="B7392" t="s">
        <v>13408</v>
      </c>
      <c r="C7392" t="s">
        <v>19431</v>
      </c>
      <c r="D7392" t="s">
        <v>19505</v>
      </c>
      <c r="E7392" t="s">
        <v>13410</v>
      </c>
      <c r="F7392" t="s">
        <v>19432</v>
      </c>
      <c r="G7392" t="s">
        <v>19506</v>
      </c>
      <c r="H7392">
        <v>0</v>
      </c>
      <c r="I7392">
        <v>0</v>
      </c>
      <c r="J7392">
        <v>0</v>
      </c>
      <c r="K7392">
        <v>0</v>
      </c>
      <c r="L7392">
        <v>0</v>
      </c>
      <c r="M7392">
        <v>0</v>
      </c>
    </row>
    <row r="7393" spans="1:13" x14ac:dyDescent="0.2">
      <c r="A7393">
        <v>6692731</v>
      </c>
      <c r="B7393" t="s">
        <v>13408</v>
      </c>
      <c r="C7393" t="s">
        <v>19431</v>
      </c>
      <c r="D7393" t="s">
        <v>19507</v>
      </c>
      <c r="E7393" t="s">
        <v>13410</v>
      </c>
      <c r="F7393" t="s">
        <v>19432</v>
      </c>
      <c r="G7393" t="s">
        <v>19508</v>
      </c>
      <c r="H7393">
        <v>0</v>
      </c>
      <c r="I7393">
        <v>0</v>
      </c>
      <c r="J7393">
        <v>0</v>
      </c>
      <c r="K7393">
        <v>0</v>
      </c>
      <c r="L7393">
        <v>0</v>
      </c>
      <c r="M7393">
        <v>0</v>
      </c>
    </row>
    <row r="7394" spans="1:13" x14ac:dyDescent="0.2">
      <c r="A7394">
        <v>6692435</v>
      </c>
      <c r="B7394" t="s">
        <v>13408</v>
      </c>
      <c r="C7394" t="s">
        <v>19431</v>
      </c>
      <c r="D7394" t="s">
        <v>19509</v>
      </c>
      <c r="E7394" t="s">
        <v>13410</v>
      </c>
      <c r="F7394" t="s">
        <v>19432</v>
      </c>
      <c r="G7394" t="s">
        <v>19510</v>
      </c>
      <c r="H7394">
        <v>0</v>
      </c>
      <c r="I7394">
        <v>0</v>
      </c>
      <c r="J7394">
        <v>0</v>
      </c>
      <c r="K7394">
        <v>0</v>
      </c>
      <c r="L7394">
        <v>0</v>
      </c>
      <c r="M7394">
        <v>0</v>
      </c>
    </row>
    <row r="7395" spans="1:13" x14ac:dyDescent="0.2">
      <c r="A7395">
        <v>6692532</v>
      </c>
      <c r="B7395" t="s">
        <v>13408</v>
      </c>
      <c r="C7395" t="s">
        <v>19431</v>
      </c>
      <c r="D7395" t="s">
        <v>19511</v>
      </c>
      <c r="E7395" t="s">
        <v>13410</v>
      </c>
      <c r="F7395" t="s">
        <v>19432</v>
      </c>
      <c r="G7395" t="s">
        <v>19512</v>
      </c>
      <c r="H7395">
        <v>0</v>
      </c>
      <c r="I7395">
        <v>0</v>
      </c>
      <c r="J7395">
        <v>0</v>
      </c>
      <c r="K7395">
        <v>0</v>
      </c>
      <c r="L7395">
        <v>0</v>
      </c>
      <c r="M7395">
        <v>0</v>
      </c>
    </row>
    <row r="7396" spans="1:13" x14ac:dyDescent="0.2">
      <c r="A7396">
        <v>6692704</v>
      </c>
      <c r="B7396" t="s">
        <v>13408</v>
      </c>
      <c r="C7396" t="s">
        <v>19431</v>
      </c>
      <c r="D7396" t="s">
        <v>11297</v>
      </c>
      <c r="E7396" t="s">
        <v>13410</v>
      </c>
      <c r="F7396" t="s">
        <v>19432</v>
      </c>
      <c r="G7396" t="s">
        <v>19513</v>
      </c>
      <c r="H7396">
        <v>0</v>
      </c>
      <c r="I7396">
        <v>0</v>
      </c>
      <c r="J7396">
        <v>0</v>
      </c>
      <c r="K7396">
        <v>0</v>
      </c>
      <c r="L7396">
        <v>0</v>
      </c>
      <c r="M7396">
        <v>0</v>
      </c>
    </row>
    <row r="7397" spans="1:13" x14ac:dyDescent="0.2">
      <c r="A7397">
        <v>6692522</v>
      </c>
      <c r="B7397" t="s">
        <v>13408</v>
      </c>
      <c r="C7397" t="s">
        <v>19431</v>
      </c>
      <c r="D7397" t="s">
        <v>19514</v>
      </c>
      <c r="E7397" t="s">
        <v>13410</v>
      </c>
      <c r="F7397" t="s">
        <v>19432</v>
      </c>
      <c r="G7397" t="s">
        <v>19515</v>
      </c>
      <c r="H7397">
        <v>0</v>
      </c>
      <c r="I7397">
        <v>0</v>
      </c>
      <c r="J7397">
        <v>0</v>
      </c>
      <c r="K7397">
        <v>0</v>
      </c>
      <c r="L7397">
        <v>0</v>
      </c>
      <c r="M7397">
        <v>0</v>
      </c>
    </row>
    <row r="7398" spans="1:13" x14ac:dyDescent="0.2">
      <c r="A7398">
        <v>6692523</v>
      </c>
      <c r="B7398" t="s">
        <v>13408</v>
      </c>
      <c r="C7398" t="s">
        <v>19431</v>
      </c>
      <c r="D7398" t="s">
        <v>19516</v>
      </c>
      <c r="E7398" t="s">
        <v>13410</v>
      </c>
      <c r="F7398" t="s">
        <v>19432</v>
      </c>
      <c r="G7398" t="s">
        <v>19517</v>
      </c>
      <c r="H7398">
        <v>0</v>
      </c>
      <c r="I7398">
        <v>0</v>
      </c>
      <c r="J7398">
        <v>0</v>
      </c>
      <c r="K7398">
        <v>0</v>
      </c>
      <c r="L7398">
        <v>0</v>
      </c>
      <c r="M7398">
        <v>0</v>
      </c>
    </row>
    <row r="7399" spans="1:13" x14ac:dyDescent="0.2">
      <c r="A7399">
        <v>6692604</v>
      </c>
      <c r="B7399" t="s">
        <v>13408</v>
      </c>
      <c r="C7399" t="s">
        <v>19431</v>
      </c>
      <c r="D7399" t="s">
        <v>19518</v>
      </c>
      <c r="E7399" t="s">
        <v>13410</v>
      </c>
      <c r="F7399" t="s">
        <v>19432</v>
      </c>
      <c r="G7399" t="s">
        <v>19519</v>
      </c>
      <c r="H7399">
        <v>0</v>
      </c>
      <c r="I7399">
        <v>0</v>
      </c>
      <c r="J7399">
        <v>0</v>
      </c>
      <c r="K7399">
        <v>0</v>
      </c>
      <c r="L7399">
        <v>0</v>
      </c>
      <c r="M7399">
        <v>0</v>
      </c>
    </row>
    <row r="7400" spans="1:13" x14ac:dyDescent="0.2">
      <c r="A7400">
        <v>6692554</v>
      </c>
      <c r="B7400" t="s">
        <v>13408</v>
      </c>
      <c r="C7400" t="s">
        <v>19431</v>
      </c>
      <c r="D7400" t="s">
        <v>19520</v>
      </c>
      <c r="E7400" t="s">
        <v>13410</v>
      </c>
      <c r="F7400" t="s">
        <v>19432</v>
      </c>
      <c r="G7400" t="s">
        <v>19521</v>
      </c>
      <c r="H7400">
        <v>0</v>
      </c>
      <c r="I7400">
        <v>0</v>
      </c>
      <c r="J7400">
        <v>0</v>
      </c>
      <c r="K7400">
        <v>0</v>
      </c>
      <c r="L7400">
        <v>0</v>
      </c>
      <c r="M7400">
        <v>0</v>
      </c>
    </row>
    <row r="7401" spans="1:13" x14ac:dyDescent="0.2">
      <c r="A7401">
        <v>6692714</v>
      </c>
      <c r="B7401" t="s">
        <v>13408</v>
      </c>
      <c r="C7401" t="s">
        <v>19431</v>
      </c>
      <c r="D7401" t="s">
        <v>19522</v>
      </c>
      <c r="E7401" t="s">
        <v>13410</v>
      </c>
      <c r="F7401" t="s">
        <v>19432</v>
      </c>
      <c r="G7401" t="s">
        <v>19523</v>
      </c>
      <c r="H7401">
        <v>0</v>
      </c>
      <c r="I7401">
        <v>0</v>
      </c>
      <c r="J7401">
        <v>0</v>
      </c>
      <c r="K7401">
        <v>0</v>
      </c>
      <c r="L7401">
        <v>0</v>
      </c>
      <c r="M7401">
        <v>0</v>
      </c>
    </row>
    <row r="7402" spans="1:13" x14ac:dyDescent="0.2">
      <c r="A7402">
        <v>6692408</v>
      </c>
      <c r="B7402" t="s">
        <v>13408</v>
      </c>
      <c r="C7402" t="s">
        <v>19431</v>
      </c>
      <c r="D7402" t="s">
        <v>19524</v>
      </c>
      <c r="E7402" t="s">
        <v>13410</v>
      </c>
      <c r="F7402" t="s">
        <v>19432</v>
      </c>
      <c r="G7402" t="s">
        <v>19525</v>
      </c>
      <c r="H7402">
        <v>0</v>
      </c>
      <c r="I7402">
        <v>0</v>
      </c>
      <c r="J7402">
        <v>0</v>
      </c>
      <c r="K7402">
        <v>0</v>
      </c>
      <c r="L7402">
        <v>0</v>
      </c>
      <c r="M7402">
        <v>0</v>
      </c>
    </row>
    <row r="7403" spans="1:13" x14ac:dyDescent="0.2">
      <c r="A7403">
        <v>6692732</v>
      </c>
      <c r="B7403" t="s">
        <v>13408</v>
      </c>
      <c r="C7403" t="s">
        <v>19431</v>
      </c>
      <c r="D7403" t="s">
        <v>19526</v>
      </c>
      <c r="E7403" t="s">
        <v>13410</v>
      </c>
      <c r="F7403" t="s">
        <v>19432</v>
      </c>
      <c r="G7403" t="s">
        <v>19527</v>
      </c>
      <c r="H7403">
        <v>0</v>
      </c>
      <c r="I7403">
        <v>0</v>
      </c>
      <c r="J7403">
        <v>0</v>
      </c>
      <c r="K7403">
        <v>0</v>
      </c>
      <c r="L7403">
        <v>0</v>
      </c>
      <c r="M7403">
        <v>0</v>
      </c>
    </row>
    <row r="7404" spans="1:13" x14ac:dyDescent="0.2">
      <c r="A7404">
        <v>6692534</v>
      </c>
      <c r="B7404" t="s">
        <v>13408</v>
      </c>
      <c r="C7404" t="s">
        <v>19431</v>
      </c>
      <c r="D7404" t="s">
        <v>19528</v>
      </c>
      <c r="E7404" t="s">
        <v>13410</v>
      </c>
      <c r="F7404" t="s">
        <v>19432</v>
      </c>
      <c r="G7404" t="s">
        <v>19529</v>
      </c>
      <c r="H7404">
        <v>0</v>
      </c>
      <c r="I7404">
        <v>0</v>
      </c>
      <c r="J7404">
        <v>0</v>
      </c>
      <c r="K7404">
        <v>0</v>
      </c>
      <c r="L7404">
        <v>0</v>
      </c>
      <c r="M7404">
        <v>0</v>
      </c>
    </row>
    <row r="7405" spans="1:13" x14ac:dyDescent="0.2">
      <c r="A7405">
        <v>6692415</v>
      </c>
      <c r="B7405" t="s">
        <v>13408</v>
      </c>
      <c r="C7405" t="s">
        <v>19431</v>
      </c>
      <c r="D7405" t="s">
        <v>19530</v>
      </c>
      <c r="E7405" t="s">
        <v>13410</v>
      </c>
      <c r="F7405" t="s">
        <v>19432</v>
      </c>
      <c r="G7405" t="s">
        <v>19531</v>
      </c>
      <c r="H7405">
        <v>0</v>
      </c>
      <c r="I7405">
        <v>0</v>
      </c>
      <c r="J7405">
        <v>0</v>
      </c>
      <c r="K7405">
        <v>0</v>
      </c>
      <c r="L7405">
        <v>0</v>
      </c>
      <c r="M7405">
        <v>0</v>
      </c>
    </row>
    <row r="7406" spans="1:13" x14ac:dyDescent="0.2">
      <c r="A7406">
        <v>6692722</v>
      </c>
      <c r="B7406" t="s">
        <v>13408</v>
      </c>
      <c r="C7406" t="s">
        <v>19431</v>
      </c>
      <c r="D7406" t="s">
        <v>19532</v>
      </c>
      <c r="E7406" t="s">
        <v>13410</v>
      </c>
      <c r="F7406" t="s">
        <v>19432</v>
      </c>
      <c r="G7406" t="s">
        <v>19533</v>
      </c>
      <c r="H7406">
        <v>0</v>
      </c>
      <c r="I7406">
        <v>0</v>
      </c>
      <c r="J7406">
        <v>0</v>
      </c>
      <c r="K7406">
        <v>0</v>
      </c>
      <c r="L7406">
        <v>0</v>
      </c>
      <c r="M7406">
        <v>0</v>
      </c>
    </row>
    <row r="7407" spans="1:13" x14ac:dyDescent="0.2">
      <c r="A7407">
        <v>6692724</v>
      </c>
      <c r="B7407" t="s">
        <v>13408</v>
      </c>
      <c r="C7407" t="s">
        <v>19431</v>
      </c>
      <c r="D7407" t="s">
        <v>19534</v>
      </c>
      <c r="E7407" t="s">
        <v>13410</v>
      </c>
      <c r="F7407" t="s">
        <v>19432</v>
      </c>
      <c r="G7407" t="s">
        <v>12489</v>
      </c>
      <c r="H7407">
        <v>0</v>
      </c>
      <c r="I7407">
        <v>0</v>
      </c>
      <c r="J7407">
        <v>0</v>
      </c>
      <c r="K7407">
        <v>0</v>
      </c>
      <c r="L7407">
        <v>0</v>
      </c>
      <c r="M7407">
        <v>0</v>
      </c>
    </row>
    <row r="7408" spans="1:13" x14ac:dyDescent="0.2">
      <c r="A7408">
        <v>6692725</v>
      </c>
      <c r="B7408" t="s">
        <v>13408</v>
      </c>
      <c r="C7408" t="s">
        <v>19431</v>
      </c>
      <c r="D7408" t="s">
        <v>19535</v>
      </c>
      <c r="E7408" t="s">
        <v>13410</v>
      </c>
      <c r="F7408" t="s">
        <v>19432</v>
      </c>
      <c r="G7408" t="s">
        <v>19536</v>
      </c>
      <c r="H7408">
        <v>0</v>
      </c>
      <c r="I7408">
        <v>0</v>
      </c>
      <c r="J7408">
        <v>0</v>
      </c>
      <c r="K7408">
        <v>0</v>
      </c>
      <c r="L7408">
        <v>0</v>
      </c>
      <c r="M7408">
        <v>0</v>
      </c>
    </row>
    <row r="7409" spans="1:13" x14ac:dyDescent="0.2">
      <c r="A7409">
        <v>6692701</v>
      </c>
      <c r="B7409" t="s">
        <v>13408</v>
      </c>
      <c r="C7409" t="s">
        <v>19431</v>
      </c>
      <c r="D7409" t="s">
        <v>19537</v>
      </c>
      <c r="E7409" t="s">
        <v>13410</v>
      </c>
      <c r="F7409" t="s">
        <v>19432</v>
      </c>
      <c r="G7409" t="s">
        <v>19538</v>
      </c>
      <c r="H7409">
        <v>0</v>
      </c>
      <c r="I7409">
        <v>0</v>
      </c>
      <c r="J7409">
        <v>0</v>
      </c>
      <c r="K7409">
        <v>0</v>
      </c>
      <c r="L7409">
        <v>0</v>
      </c>
      <c r="M7409">
        <v>0</v>
      </c>
    </row>
    <row r="7410" spans="1:13" x14ac:dyDescent="0.2">
      <c r="A7410">
        <v>6692735</v>
      </c>
      <c r="B7410" t="s">
        <v>13408</v>
      </c>
      <c r="C7410" t="s">
        <v>19431</v>
      </c>
      <c r="D7410" t="s">
        <v>15043</v>
      </c>
      <c r="E7410" t="s">
        <v>13410</v>
      </c>
      <c r="F7410" t="s">
        <v>19432</v>
      </c>
      <c r="G7410" t="s">
        <v>15044</v>
      </c>
      <c r="H7410">
        <v>0</v>
      </c>
      <c r="I7410">
        <v>0</v>
      </c>
      <c r="J7410">
        <v>0</v>
      </c>
      <c r="K7410">
        <v>0</v>
      </c>
      <c r="L7410">
        <v>0</v>
      </c>
      <c r="M7410">
        <v>0</v>
      </c>
    </row>
    <row r="7411" spans="1:13" x14ac:dyDescent="0.2">
      <c r="A7411">
        <v>6692512</v>
      </c>
      <c r="B7411" t="s">
        <v>13408</v>
      </c>
      <c r="C7411" t="s">
        <v>19431</v>
      </c>
      <c r="D7411" t="s">
        <v>19164</v>
      </c>
      <c r="E7411" t="s">
        <v>13410</v>
      </c>
      <c r="F7411" t="s">
        <v>19432</v>
      </c>
      <c r="G7411" t="s">
        <v>14163</v>
      </c>
      <c r="H7411">
        <v>0</v>
      </c>
      <c r="I7411">
        <v>0</v>
      </c>
      <c r="J7411">
        <v>0</v>
      </c>
      <c r="K7411">
        <v>0</v>
      </c>
      <c r="L7411">
        <v>0</v>
      </c>
      <c r="M7411">
        <v>0</v>
      </c>
    </row>
    <row r="7412" spans="1:13" x14ac:dyDescent="0.2">
      <c r="A7412">
        <v>6692325</v>
      </c>
      <c r="B7412" t="s">
        <v>13408</v>
      </c>
      <c r="C7412" t="s">
        <v>19431</v>
      </c>
      <c r="D7412" t="s">
        <v>7817</v>
      </c>
      <c r="E7412" t="s">
        <v>13410</v>
      </c>
      <c r="F7412" t="s">
        <v>19432</v>
      </c>
      <c r="G7412" t="s">
        <v>9603</v>
      </c>
      <c r="H7412">
        <v>0</v>
      </c>
      <c r="I7412">
        <v>0</v>
      </c>
      <c r="J7412">
        <v>0</v>
      </c>
      <c r="K7412">
        <v>0</v>
      </c>
      <c r="L7412">
        <v>0</v>
      </c>
      <c r="M7412">
        <v>0</v>
      </c>
    </row>
    <row r="7413" spans="1:13" x14ac:dyDescent="0.2">
      <c r="A7413">
        <v>6692451</v>
      </c>
      <c r="B7413" t="s">
        <v>13408</v>
      </c>
      <c r="C7413" t="s">
        <v>19431</v>
      </c>
      <c r="D7413" t="s">
        <v>19539</v>
      </c>
      <c r="E7413" t="s">
        <v>13410</v>
      </c>
      <c r="F7413" t="s">
        <v>19432</v>
      </c>
      <c r="G7413" t="s">
        <v>19540</v>
      </c>
      <c r="H7413">
        <v>0</v>
      </c>
      <c r="I7413">
        <v>0</v>
      </c>
      <c r="J7413">
        <v>0</v>
      </c>
      <c r="K7413">
        <v>0</v>
      </c>
      <c r="L7413">
        <v>0</v>
      </c>
      <c r="M7413">
        <v>0</v>
      </c>
    </row>
    <row r="7414" spans="1:13" x14ac:dyDescent="0.2">
      <c r="A7414">
        <v>6692317</v>
      </c>
      <c r="B7414" t="s">
        <v>13408</v>
      </c>
      <c r="C7414" t="s">
        <v>19431</v>
      </c>
      <c r="D7414" t="s">
        <v>19541</v>
      </c>
      <c r="E7414" t="s">
        <v>13410</v>
      </c>
      <c r="F7414" t="s">
        <v>19432</v>
      </c>
      <c r="G7414" t="s">
        <v>19542</v>
      </c>
      <c r="H7414">
        <v>0</v>
      </c>
      <c r="I7414">
        <v>0</v>
      </c>
      <c r="J7414">
        <v>0</v>
      </c>
      <c r="K7414">
        <v>0</v>
      </c>
      <c r="L7414">
        <v>0</v>
      </c>
      <c r="M7414">
        <v>0</v>
      </c>
    </row>
    <row r="7415" spans="1:13" x14ac:dyDescent="0.2">
      <c r="A7415">
        <v>6692417</v>
      </c>
      <c r="B7415" t="s">
        <v>13408</v>
      </c>
      <c r="C7415" t="s">
        <v>19431</v>
      </c>
      <c r="D7415" t="s">
        <v>7254</v>
      </c>
      <c r="E7415" t="s">
        <v>13410</v>
      </c>
      <c r="F7415" t="s">
        <v>19432</v>
      </c>
      <c r="G7415" t="s">
        <v>7255</v>
      </c>
      <c r="H7415">
        <v>0</v>
      </c>
      <c r="I7415">
        <v>0</v>
      </c>
      <c r="J7415">
        <v>0</v>
      </c>
      <c r="K7415">
        <v>0</v>
      </c>
      <c r="L7415">
        <v>0</v>
      </c>
      <c r="M7415">
        <v>0</v>
      </c>
    </row>
    <row r="7416" spans="1:13" x14ac:dyDescent="0.2">
      <c r="A7416">
        <v>6692332</v>
      </c>
      <c r="B7416" t="s">
        <v>13408</v>
      </c>
      <c r="C7416" t="s">
        <v>19431</v>
      </c>
      <c r="D7416" t="s">
        <v>7825</v>
      </c>
      <c r="E7416" t="s">
        <v>13410</v>
      </c>
      <c r="F7416" t="s">
        <v>19432</v>
      </c>
      <c r="G7416" t="s">
        <v>7826</v>
      </c>
      <c r="H7416">
        <v>0</v>
      </c>
      <c r="I7416">
        <v>0</v>
      </c>
      <c r="J7416">
        <v>0</v>
      </c>
      <c r="K7416">
        <v>0</v>
      </c>
      <c r="L7416">
        <v>0</v>
      </c>
      <c r="M7416">
        <v>0</v>
      </c>
    </row>
    <row r="7417" spans="1:13" x14ac:dyDescent="0.2">
      <c r="A7417">
        <v>6692824</v>
      </c>
      <c r="B7417" t="s">
        <v>13408</v>
      </c>
      <c r="C7417" t="s">
        <v>19431</v>
      </c>
      <c r="D7417" t="s">
        <v>12871</v>
      </c>
      <c r="E7417" t="s">
        <v>13410</v>
      </c>
      <c r="F7417" t="s">
        <v>19432</v>
      </c>
      <c r="G7417" t="s">
        <v>12872</v>
      </c>
      <c r="H7417">
        <v>0</v>
      </c>
      <c r="I7417">
        <v>0</v>
      </c>
      <c r="J7417">
        <v>0</v>
      </c>
      <c r="K7417">
        <v>0</v>
      </c>
      <c r="L7417">
        <v>0</v>
      </c>
      <c r="M7417">
        <v>0</v>
      </c>
    </row>
    <row r="7418" spans="1:13" x14ac:dyDescent="0.2">
      <c r="A7418">
        <v>6692825</v>
      </c>
      <c r="B7418" t="s">
        <v>13408</v>
      </c>
      <c r="C7418" t="s">
        <v>19431</v>
      </c>
      <c r="D7418" t="s">
        <v>19543</v>
      </c>
      <c r="E7418" t="s">
        <v>13410</v>
      </c>
      <c r="F7418" t="s">
        <v>19432</v>
      </c>
      <c r="G7418" t="s">
        <v>19544</v>
      </c>
      <c r="H7418">
        <v>0</v>
      </c>
      <c r="I7418">
        <v>0</v>
      </c>
      <c r="J7418">
        <v>0</v>
      </c>
      <c r="K7418">
        <v>0</v>
      </c>
      <c r="L7418">
        <v>0</v>
      </c>
      <c r="M7418">
        <v>0</v>
      </c>
    </row>
    <row r="7419" spans="1:13" x14ac:dyDescent="0.2">
      <c r="A7419">
        <v>6692438</v>
      </c>
      <c r="B7419" t="s">
        <v>13408</v>
      </c>
      <c r="C7419" t="s">
        <v>19431</v>
      </c>
      <c r="D7419" t="s">
        <v>14522</v>
      </c>
      <c r="E7419" t="s">
        <v>13410</v>
      </c>
      <c r="F7419" t="s">
        <v>19432</v>
      </c>
      <c r="G7419" t="s">
        <v>14523</v>
      </c>
      <c r="H7419">
        <v>0</v>
      </c>
      <c r="I7419">
        <v>0</v>
      </c>
      <c r="J7419">
        <v>0</v>
      </c>
      <c r="K7419">
        <v>0</v>
      </c>
      <c r="L7419">
        <v>0</v>
      </c>
      <c r="M7419">
        <v>0</v>
      </c>
    </row>
    <row r="7420" spans="1:13" x14ac:dyDescent="0.2">
      <c r="A7420">
        <v>6692113</v>
      </c>
      <c r="B7420" t="s">
        <v>13408</v>
      </c>
      <c r="C7420" t="s">
        <v>19431</v>
      </c>
      <c r="D7420" t="s">
        <v>19545</v>
      </c>
      <c r="E7420" t="s">
        <v>13410</v>
      </c>
      <c r="F7420" t="s">
        <v>19432</v>
      </c>
      <c r="G7420" t="s">
        <v>19546</v>
      </c>
      <c r="H7420">
        <v>0</v>
      </c>
      <c r="I7420">
        <v>0</v>
      </c>
      <c r="J7420">
        <v>0</v>
      </c>
      <c r="K7420">
        <v>0</v>
      </c>
      <c r="L7420">
        <v>0</v>
      </c>
      <c r="M7420">
        <v>0</v>
      </c>
    </row>
    <row r="7421" spans="1:13" x14ac:dyDescent="0.2">
      <c r="A7421">
        <v>6692544</v>
      </c>
      <c r="B7421" t="s">
        <v>13408</v>
      </c>
      <c r="C7421" t="s">
        <v>19431</v>
      </c>
      <c r="D7421" t="s">
        <v>19547</v>
      </c>
      <c r="E7421" t="s">
        <v>13410</v>
      </c>
      <c r="F7421" t="s">
        <v>19432</v>
      </c>
      <c r="G7421" t="s">
        <v>19548</v>
      </c>
      <c r="H7421">
        <v>0</v>
      </c>
      <c r="I7421">
        <v>0</v>
      </c>
      <c r="J7421">
        <v>0</v>
      </c>
      <c r="K7421">
        <v>0</v>
      </c>
      <c r="L7421">
        <v>0</v>
      </c>
      <c r="M7421">
        <v>0</v>
      </c>
    </row>
    <row r="7422" spans="1:13" x14ac:dyDescent="0.2">
      <c r="A7422">
        <v>6692723</v>
      </c>
      <c r="B7422" t="s">
        <v>13408</v>
      </c>
      <c r="C7422" t="s">
        <v>19431</v>
      </c>
      <c r="D7422" t="s">
        <v>19549</v>
      </c>
      <c r="E7422" t="s">
        <v>13410</v>
      </c>
      <c r="F7422" t="s">
        <v>19432</v>
      </c>
      <c r="G7422" t="s">
        <v>19550</v>
      </c>
      <c r="H7422">
        <v>0</v>
      </c>
      <c r="I7422">
        <v>0</v>
      </c>
      <c r="J7422">
        <v>0</v>
      </c>
      <c r="K7422">
        <v>0</v>
      </c>
      <c r="L7422">
        <v>0</v>
      </c>
      <c r="M7422">
        <v>0</v>
      </c>
    </row>
    <row r="7423" spans="1:13" x14ac:dyDescent="0.2">
      <c r="A7423">
        <v>6692367</v>
      </c>
      <c r="B7423" t="s">
        <v>13408</v>
      </c>
      <c r="C7423" t="s">
        <v>19431</v>
      </c>
      <c r="D7423" t="s">
        <v>19551</v>
      </c>
      <c r="E7423" t="s">
        <v>13410</v>
      </c>
      <c r="F7423" t="s">
        <v>19432</v>
      </c>
      <c r="G7423" t="s">
        <v>19552</v>
      </c>
      <c r="H7423">
        <v>0</v>
      </c>
      <c r="I7423">
        <v>0</v>
      </c>
      <c r="J7423">
        <v>0</v>
      </c>
      <c r="K7423">
        <v>0</v>
      </c>
      <c r="L7423">
        <v>0</v>
      </c>
      <c r="M7423">
        <v>0</v>
      </c>
    </row>
    <row r="7424" spans="1:13" x14ac:dyDescent="0.2">
      <c r="A7424">
        <v>6692407</v>
      </c>
      <c r="B7424" t="s">
        <v>13408</v>
      </c>
      <c r="C7424" t="s">
        <v>19431</v>
      </c>
      <c r="D7424" t="s">
        <v>19553</v>
      </c>
      <c r="E7424" t="s">
        <v>13410</v>
      </c>
      <c r="F7424" t="s">
        <v>19432</v>
      </c>
      <c r="G7424" t="s">
        <v>19554</v>
      </c>
      <c r="H7424">
        <v>0</v>
      </c>
      <c r="I7424">
        <v>0</v>
      </c>
      <c r="J7424">
        <v>0</v>
      </c>
      <c r="K7424">
        <v>0</v>
      </c>
      <c r="L7424">
        <v>0</v>
      </c>
      <c r="M7424">
        <v>0</v>
      </c>
    </row>
    <row r="7425" spans="1:13" x14ac:dyDescent="0.2">
      <c r="A7425">
        <v>6692713</v>
      </c>
      <c r="B7425" t="s">
        <v>13408</v>
      </c>
      <c r="C7425" t="s">
        <v>19431</v>
      </c>
      <c r="D7425" t="s">
        <v>19555</v>
      </c>
      <c r="E7425" t="s">
        <v>13410</v>
      </c>
      <c r="F7425" t="s">
        <v>19432</v>
      </c>
      <c r="G7425" t="s">
        <v>19556</v>
      </c>
      <c r="H7425">
        <v>0</v>
      </c>
      <c r="I7425">
        <v>0</v>
      </c>
      <c r="J7425">
        <v>0</v>
      </c>
      <c r="K7425">
        <v>0</v>
      </c>
      <c r="L7425">
        <v>0</v>
      </c>
      <c r="M7425">
        <v>0</v>
      </c>
    </row>
    <row r="7426" spans="1:13" x14ac:dyDescent="0.2">
      <c r="A7426">
        <v>6692711</v>
      </c>
      <c r="B7426" t="s">
        <v>13408</v>
      </c>
      <c r="C7426" t="s">
        <v>19431</v>
      </c>
      <c r="D7426" t="s">
        <v>19557</v>
      </c>
      <c r="E7426" t="s">
        <v>13410</v>
      </c>
      <c r="F7426" t="s">
        <v>19432</v>
      </c>
      <c r="G7426" t="s">
        <v>19558</v>
      </c>
      <c r="H7426">
        <v>0</v>
      </c>
      <c r="I7426">
        <v>0</v>
      </c>
      <c r="J7426">
        <v>0</v>
      </c>
      <c r="K7426">
        <v>0</v>
      </c>
      <c r="L7426">
        <v>0</v>
      </c>
      <c r="M7426">
        <v>0</v>
      </c>
    </row>
    <row r="7427" spans="1:13" x14ac:dyDescent="0.2">
      <c r="A7427">
        <v>6692465</v>
      </c>
      <c r="B7427" t="s">
        <v>13408</v>
      </c>
      <c r="C7427" t="s">
        <v>19431</v>
      </c>
      <c r="D7427" t="s">
        <v>19559</v>
      </c>
      <c r="E7427" t="s">
        <v>13410</v>
      </c>
      <c r="F7427" t="s">
        <v>19432</v>
      </c>
      <c r="G7427" t="s">
        <v>19560</v>
      </c>
      <c r="H7427">
        <v>0</v>
      </c>
      <c r="I7427">
        <v>0</v>
      </c>
      <c r="J7427">
        <v>0</v>
      </c>
      <c r="K7427">
        <v>0</v>
      </c>
      <c r="L7427">
        <v>0</v>
      </c>
      <c r="M7427">
        <v>0</v>
      </c>
    </row>
    <row r="7428" spans="1:13" x14ac:dyDescent="0.2">
      <c r="A7428">
        <v>6692321</v>
      </c>
      <c r="B7428" t="s">
        <v>13408</v>
      </c>
      <c r="C7428" t="s">
        <v>19431</v>
      </c>
      <c r="D7428" t="s">
        <v>19561</v>
      </c>
      <c r="E7428" t="s">
        <v>13410</v>
      </c>
      <c r="F7428" t="s">
        <v>19432</v>
      </c>
      <c r="G7428" t="s">
        <v>19562</v>
      </c>
      <c r="H7428">
        <v>0</v>
      </c>
      <c r="I7428">
        <v>0</v>
      </c>
      <c r="J7428">
        <v>0</v>
      </c>
      <c r="K7428">
        <v>0</v>
      </c>
      <c r="L7428">
        <v>0</v>
      </c>
      <c r="M7428">
        <v>0</v>
      </c>
    </row>
    <row r="7429" spans="1:13" x14ac:dyDescent="0.2">
      <c r="A7429">
        <v>6692726</v>
      </c>
      <c r="B7429" t="s">
        <v>13408</v>
      </c>
      <c r="C7429" t="s">
        <v>19431</v>
      </c>
      <c r="D7429" t="s">
        <v>13082</v>
      </c>
      <c r="E7429" t="s">
        <v>13410</v>
      </c>
      <c r="F7429" t="s">
        <v>19432</v>
      </c>
      <c r="G7429" t="s">
        <v>13083</v>
      </c>
      <c r="H7429">
        <v>0</v>
      </c>
      <c r="I7429">
        <v>0</v>
      </c>
      <c r="J7429">
        <v>0</v>
      </c>
      <c r="K7429">
        <v>0</v>
      </c>
      <c r="L7429">
        <v>0</v>
      </c>
      <c r="M7429">
        <v>0</v>
      </c>
    </row>
    <row r="7430" spans="1:13" x14ac:dyDescent="0.2">
      <c r="A7430">
        <v>6692703</v>
      </c>
      <c r="B7430" t="s">
        <v>13408</v>
      </c>
      <c r="C7430" t="s">
        <v>19431</v>
      </c>
      <c r="D7430" t="s">
        <v>19168</v>
      </c>
      <c r="E7430" t="s">
        <v>13410</v>
      </c>
      <c r="F7430" t="s">
        <v>19432</v>
      </c>
      <c r="G7430" t="s">
        <v>10739</v>
      </c>
      <c r="H7430">
        <v>0</v>
      </c>
      <c r="I7430">
        <v>0</v>
      </c>
      <c r="J7430">
        <v>0</v>
      </c>
      <c r="K7430">
        <v>0</v>
      </c>
      <c r="L7430">
        <v>0</v>
      </c>
      <c r="M7430">
        <v>0</v>
      </c>
    </row>
    <row r="7431" spans="1:13" x14ac:dyDescent="0.2">
      <c r="A7431">
        <v>6692341</v>
      </c>
      <c r="B7431" t="s">
        <v>13408</v>
      </c>
      <c r="C7431" t="s">
        <v>19431</v>
      </c>
      <c r="D7431" t="s">
        <v>19563</v>
      </c>
      <c r="E7431" t="s">
        <v>13410</v>
      </c>
      <c r="F7431" t="s">
        <v>19432</v>
      </c>
      <c r="G7431" t="s">
        <v>19564</v>
      </c>
      <c r="H7431">
        <v>0</v>
      </c>
      <c r="I7431">
        <v>0</v>
      </c>
      <c r="J7431">
        <v>0</v>
      </c>
      <c r="K7431">
        <v>0</v>
      </c>
      <c r="L7431">
        <v>0</v>
      </c>
      <c r="M7431">
        <v>0</v>
      </c>
    </row>
    <row r="7432" spans="1:13" x14ac:dyDescent="0.2">
      <c r="A7432">
        <v>6692112</v>
      </c>
      <c r="B7432" t="s">
        <v>13408</v>
      </c>
      <c r="C7432" t="s">
        <v>19431</v>
      </c>
      <c r="D7432" t="s">
        <v>19565</v>
      </c>
      <c r="E7432" t="s">
        <v>13410</v>
      </c>
      <c r="F7432" t="s">
        <v>19432</v>
      </c>
      <c r="G7432" t="s">
        <v>19566</v>
      </c>
      <c r="H7432">
        <v>0</v>
      </c>
      <c r="I7432">
        <v>0</v>
      </c>
      <c r="J7432">
        <v>0</v>
      </c>
      <c r="K7432">
        <v>0</v>
      </c>
      <c r="L7432">
        <v>0</v>
      </c>
      <c r="M7432">
        <v>0</v>
      </c>
    </row>
    <row r="7433" spans="1:13" x14ac:dyDescent="0.2">
      <c r="A7433">
        <v>6692545</v>
      </c>
      <c r="B7433" t="s">
        <v>13408</v>
      </c>
      <c r="C7433" t="s">
        <v>19431</v>
      </c>
      <c r="D7433" t="s">
        <v>19567</v>
      </c>
      <c r="E7433" t="s">
        <v>13410</v>
      </c>
      <c r="F7433" t="s">
        <v>19432</v>
      </c>
      <c r="G7433" t="s">
        <v>19568</v>
      </c>
      <c r="H7433">
        <v>0</v>
      </c>
      <c r="I7433">
        <v>0</v>
      </c>
      <c r="J7433">
        <v>0</v>
      </c>
      <c r="K7433">
        <v>0</v>
      </c>
      <c r="L7433">
        <v>0</v>
      </c>
      <c r="M7433">
        <v>0</v>
      </c>
    </row>
    <row r="7434" spans="1:13" x14ac:dyDescent="0.2">
      <c r="A7434">
        <v>6692412</v>
      </c>
      <c r="B7434" t="s">
        <v>13408</v>
      </c>
      <c r="C7434" t="s">
        <v>19431</v>
      </c>
      <c r="D7434" t="s">
        <v>19569</v>
      </c>
      <c r="E7434" t="s">
        <v>13410</v>
      </c>
      <c r="F7434" t="s">
        <v>19432</v>
      </c>
      <c r="G7434" t="s">
        <v>19570</v>
      </c>
      <c r="H7434">
        <v>0</v>
      </c>
      <c r="I7434">
        <v>0</v>
      </c>
      <c r="J7434">
        <v>0</v>
      </c>
      <c r="K7434">
        <v>0</v>
      </c>
      <c r="L7434">
        <v>0</v>
      </c>
      <c r="M7434">
        <v>0</v>
      </c>
    </row>
    <row r="7435" spans="1:13" x14ac:dyDescent="0.2">
      <c r="A7435">
        <v>6692124</v>
      </c>
      <c r="B7435" t="s">
        <v>13408</v>
      </c>
      <c r="C7435" t="s">
        <v>19431</v>
      </c>
      <c r="D7435" t="s">
        <v>19571</v>
      </c>
      <c r="E7435" t="s">
        <v>13410</v>
      </c>
      <c r="F7435" t="s">
        <v>19432</v>
      </c>
      <c r="G7435" t="s">
        <v>19572</v>
      </c>
      <c r="H7435">
        <v>0</v>
      </c>
      <c r="I7435">
        <v>0</v>
      </c>
      <c r="J7435">
        <v>0</v>
      </c>
      <c r="K7435">
        <v>0</v>
      </c>
      <c r="L7435">
        <v>0</v>
      </c>
      <c r="M7435">
        <v>0</v>
      </c>
    </row>
    <row r="7436" spans="1:13" x14ac:dyDescent="0.2">
      <c r="A7436">
        <v>6692322</v>
      </c>
      <c r="B7436" t="s">
        <v>13408</v>
      </c>
      <c r="C7436" t="s">
        <v>19431</v>
      </c>
      <c r="D7436" t="s">
        <v>15131</v>
      </c>
      <c r="E7436" t="s">
        <v>13410</v>
      </c>
      <c r="F7436" t="s">
        <v>19432</v>
      </c>
      <c r="G7436" t="s">
        <v>9344</v>
      </c>
      <c r="H7436">
        <v>0</v>
      </c>
      <c r="I7436">
        <v>0</v>
      </c>
      <c r="J7436">
        <v>0</v>
      </c>
      <c r="K7436">
        <v>0</v>
      </c>
      <c r="L7436">
        <v>0</v>
      </c>
      <c r="M7436">
        <v>0</v>
      </c>
    </row>
    <row r="7437" spans="1:13" x14ac:dyDescent="0.2">
      <c r="A7437">
        <v>6692461</v>
      </c>
      <c r="B7437" t="s">
        <v>13408</v>
      </c>
      <c r="C7437" t="s">
        <v>19431</v>
      </c>
      <c r="D7437" t="s">
        <v>19573</v>
      </c>
      <c r="E7437" t="s">
        <v>13410</v>
      </c>
      <c r="F7437" t="s">
        <v>19432</v>
      </c>
      <c r="G7437" t="s">
        <v>19574</v>
      </c>
      <c r="H7437">
        <v>0</v>
      </c>
      <c r="I7437">
        <v>0</v>
      </c>
      <c r="J7437">
        <v>0</v>
      </c>
      <c r="K7437">
        <v>0</v>
      </c>
      <c r="L7437">
        <v>0</v>
      </c>
      <c r="M7437">
        <v>0</v>
      </c>
    </row>
    <row r="7438" spans="1:13" x14ac:dyDescent="0.2">
      <c r="A7438">
        <v>6692144</v>
      </c>
      <c r="B7438" t="s">
        <v>13408</v>
      </c>
      <c r="C7438" t="s">
        <v>19431</v>
      </c>
      <c r="D7438" t="s">
        <v>19575</v>
      </c>
      <c r="E7438" t="s">
        <v>13410</v>
      </c>
      <c r="F7438" t="s">
        <v>19432</v>
      </c>
      <c r="G7438" t="s">
        <v>19576</v>
      </c>
      <c r="H7438">
        <v>0</v>
      </c>
      <c r="I7438">
        <v>0</v>
      </c>
      <c r="J7438">
        <v>0</v>
      </c>
      <c r="K7438">
        <v>0</v>
      </c>
      <c r="L7438">
        <v>0</v>
      </c>
      <c r="M7438">
        <v>0</v>
      </c>
    </row>
    <row r="7439" spans="1:13" x14ac:dyDescent="0.2">
      <c r="A7439">
        <v>6692155</v>
      </c>
      <c r="B7439" t="s">
        <v>13408</v>
      </c>
      <c r="C7439" t="s">
        <v>19431</v>
      </c>
      <c r="D7439" t="s">
        <v>19577</v>
      </c>
      <c r="E7439" t="s">
        <v>13410</v>
      </c>
      <c r="F7439" t="s">
        <v>19432</v>
      </c>
      <c r="G7439" t="s">
        <v>19578</v>
      </c>
      <c r="H7439">
        <v>0</v>
      </c>
      <c r="I7439">
        <v>0</v>
      </c>
      <c r="J7439">
        <v>0</v>
      </c>
      <c r="K7439">
        <v>0</v>
      </c>
      <c r="L7439">
        <v>0</v>
      </c>
      <c r="M7439">
        <v>0</v>
      </c>
    </row>
    <row r="7440" spans="1:13" x14ac:dyDescent="0.2">
      <c r="A7440">
        <v>6692154</v>
      </c>
      <c r="B7440" t="s">
        <v>13408</v>
      </c>
      <c r="C7440" t="s">
        <v>19431</v>
      </c>
      <c r="D7440" t="s">
        <v>19579</v>
      </c>
      <c r="E7440" t="s">
        <v>13410</v>
      </c>
      <c r="F7440" t="s">
        <v>19432</v>
      </c>
      <c r="G7440" t="s">
        <v>19580</v>
      </c>
      <c r="H7440">
        <v>0</v>
      </c>
      <c r="I7440">
        <v>0</v>
      </c>
      <c r="J7440">
        <v>0</v>
      </c>
      <c r="K7440">
        <v>0</v>
      </c>
      <c r="L7440">
        <v>0</v>
      </c>
      <c r="M7440">
        <v>0</v>
      </c>
    </row>
    <row r="7441" spans="1:13" x14ac:dyDescent="0.2">
      <c r="A7441">
        <v>6692152</v>
      </c>
      <c r="B7441" t="s">
        <v>13408</v>
      </c>
      <c r="C7441" t="s">
        <v>19431</v>
      </c>
      <c r="D7441" t="s">
        <v>19581</v>
      </c>
      <c r="E7441" t="s">
        <v>13410</v>
      </c>
      <c r="F7441" t="s">
        <v>19432</v>
      </c>
      <c r="G7441" t="s">
        <v>19582</v>
      </c>
      <c r="H7441">
        <v>0</v>
      </c>
      <c r="I7441">
        <v>0</v>
      </c>
      <c r="J7441">
        <v>0</v>
      </c>
      <c r="K7441">
        <v>0</v>
      </c>
      <c r="L7441">
        <v>0</v>
      </c>
      <c r="M7441">
        <v>0</v>
      </c>
    </row>
    <row r="7442" spans="1:13" x14ac:dyDescent="0.2">
      <c r="A7442">
        <v>6692143</v>
      </c>
      <c r="B7442" t="s">
        <v>13408</v>
      </c>
      <c r="C7442" t="s">
        <v>19431</v>
      </c>
      <c r="D7442" t="s">
        <v>19583</v>
      </c>
      <c r="E7442" t="s">
        <v>13410</v>
      </c>
      <c r="F7442" t="s">
        <v>19432</v>
      </c>
      <c r="G7442" t="s">
        <v>19584</v>
      </c>
      <c r="H7442">
        <v>0</v>
      </c>
      <c r="I7442">
        <v>0</v>
      </c>
      <c r="J7442">
        <v>0</v>
      </c>
      <c r="K7442">
        <v>0</v>
      </c>
      <c r="L7442">
        <v>0</v>
      </c>
      <c r="M7442">
        <v>0</v>
      </c>
    </row>
    <row r="7443" spans="1:13" x14ac:dyDescent="0.2">
      <c r="A7443">
        <v>6692132</v>
      </c>
      <c r="B7443" t="s">
        <v>13408</v>
      </c>
      <c r="C7443" t="s">
        <v>19431</v>
      </c>
      <c r="D7443" t="s">
        <v>19585</v>
      </c>
      <c r="E7443" t="s">
        <v>13410</v>
      </c>
      <c r="F7443" t="s">
        <v>19432</v>
      </c>
      <c r="G7443" t="s">
        <v>19586</v>
      </c>
      <c r="H7443">
        <v>0</v>
      </c>
      <c r="I7443">
        <v>0</v>
      </c>
      <c r="J7443">
        <v>0</v>
      </c>
      <c r="K7443">
        <v>0</v>
      </c>
      <c r="L7443">
        <v>0</v>
      </c>
      <c r="M7443">
        <v>0</v>
      </c>
    </row>
    <row r="7444" spans="1:13" x14ac:dyDescent="0.2">
      <c r="A7444">
        <v>6692135</v>
      </c>
      <c r="B7444" t="s">
        <v>13408</v>
      </c>
      <c r="C7444" t="s">
        <v>19431</v>
      </c>
      <c r="D7444" t="s">
        <v>19587</v>
      </c>
      <c r="E7444" t="s">
        <v>13410</v>
      </c>
      <c r="F7444" t="s">
        <v>19432</v>
      </c>
      <c r="G7444" t="s">
        <v>19588</v>
      </c>
      <c r="H7444">
        <v>0</v>
      </c>
      <c r="I7444">
        <v>0</v>
      </c>
      <c r="J7444">
        <v>0</v>
      </c>
      <c r="K7444">
        <v>0</v>
      </c>
      <c r="L7444">
        <v>0</v>
      </c>
      <c r="M7444">
        <v>0</v>
      </c>
    </row>
    <row r="7445" spans="1:13" x14ac:dyDescent="0.2">
      <c r="A7445">
        <v>6692162</v>
      </c>
      <c r="B7445" t="s">
        <v>13408</v>
      </c>
      <c r="C7445" t="s">
        <v>19431</v>
      </c>
      <c r="D7445" t="s">
        <v>19589</v>
      </c>
      <c r="E7445" t="s">
        <v>13410</v>
      </c>
      <c r="F7445" t="s">
        <v>19432</v>
      </c>
      <c r="G7445" t="s">
        <v>19590</v>
      </c>
      <c r="H7445">
        <v>0</v>
      </c>
      <c r="I7445">
        <v>0</v>
      </c>
      <c r="J7445">
        <v>0</v>
      </c>
      <c r="K7445">
        <v>0</v>
      </c>
      <c r="L7445">
        <v>0</v>
      </c>
      <c r="M7445">
        <v>0</v>
      </c>
    </row>
    <row r="7446" spans="1:13" x14ac:dyDescent="0.2">
      <c r="A7446">
        <v>6692145</v>
      </c>
      <c r="B7446" t="s">
        <v>13408</v>
      </c>
      <c r="C7446" t="s">
        <v>19431</v>
      </c>
      <c r="D7446" t="s">
        <v>19591</v>
      </c>
      <c r="E7446" t="s">
        <v>13410</v>
      </c>
      <c r="F7446" t="s">
        <v>19432</v>
      </c>
      <c r="G7446" t="s">
        <v>19592</v>
      </c>
      <c r="H7446">
        <v>0</v>
      </c>
      <c r="I7446">
        <v>0</v>
      </c>
      <c r="J7446">
        <v>0</v>
      </c>
      <c r="K7446">
        <v>0</v>
      </c>
      <c r="L7446">
        <v>0</v>
      </c>
      <c r="M7446">
        <v>0</v>
      </c>
    </row>
    <row r="7447" spans="1:13" x14ac:dyDescent="0.2">
      <c r="A7447">
        <v>6692151</v>
      </c>
      <c r="B7447" t="s">
        <v>13408</v>
      </c>
      <c r="C7447" t="s">
        <v>19431</v>
      </c>
      <c r="D7447" t="s">
        <v>19593</v>
      </c>
      <c r="E7447" t="s">
        <v>13410</v>
      </c>
      <c r="F7447" t="s">
        <v>19432</v>
      </c>
      <c r="G7447" t="s">
        <v>19594</v>
      </c>
      <c r="H7447">
        <v>0</v>
      </c>
      <c r="I7447">
        <v>0</v>
      </c>
      <c r="J7447">
        <v>0</v>
      </c>
      <c r="K7447">
        <v>0</v>
      </c>
      <c r="L7447">
        <v>0</v>
      </c>
      <c r="M7447">
        <v>0</v>
      </c>
    </row>
    <row r="7448" spans="1:13" x14ac:dyDescent="0.2">
      <c r="A7448">
        <v>6692153</v>
      </c>
      <c r="B7448" t="s">
        <v>13408</v>
      </c>
      <c r="C7448" t="s">
        <v>19431</v>
      </c>
      <c r="D7448" t="s">
        <v>19595</v>
      </c>
      <c r="E7448" t="s">
        <v>13410</v>
      </c>
      <c r="F7448" t="s">
        <v>19432</v>
      </c>
      <c r="G7448" t="s">
        <v>19596</v>
      </c>
      <c r="H7448">
        <v>0</v>
      </c>
      <c r="I7448">
        <v>0</v>
      </c>
      <c r="J7448">
        <v>0</v>
      </c>
      <c r="K7448">
        <v>0</v>
      </c>
      <c r="L7448">
        <v>0</v>
      </c>
      <c r="M7448">
        <v>0</v>
      </c>
    </row>
    <row r="7449" spans="1:13" x14ac:dyDescent="0.2">
      <c r="A7449">
        <v>6692156</v>
      </c>
      <c r="B7449" t="s">
        <v>13408</v>
      </c>
      <c r="C7449" t="s">
        <v>19431</v>
      </c>
      <c r="D7449" t="s">
        <v>19597</v>
      </c>
      <c r="E7449" t="s">
        <v>13410</v>
      </c>
      <c r="F7449" t="s">
        <v>19432</v>
      </c>
      <c r="G7449" t="s">
        <v>19598</v>
      </c>
      <c r="H7449">
        <v>0</v>
      </c>
      <c r="I7449">
        <v>0</v>
      </c>
      <c r="J7449">
        <v>0</v>
      </c>
      <c r="K7449">
        <v>0</v>
      </c>
      <c r="L7449">
        <v>0</v>
      </c>
      <c r="M7449">
        <v>0</v>
      </c>
    </row>
    <row r="7450" spans="1:13" x14ac:dyDescent="0.2">
      <c r="A7450">
        <v>6692161</v>
      </c>
      <c r="B7450" t="s">
        <v>13408</v>
      </c>
      <c r="C7450" t="s">
        <v>19431</v>
      </c>
      <c r="D7450" t="s">
        <v>19599</v>
      </c>
      <c r="E7450" t="s">
        <v>13410</v>
      </c>
      <c r="F7450" t="s">
        <v>19432</v>
      </c>
      <c r="G7450" t="s">
        <v>19600</v>
      </c>
      <c r="H7450">
        <v>0</v>
      </c>
      <c r="I7450">
        <v>0</v>
      </c>
      <c r="J7450">
        <v>0</v>
      </c>
      <c r="K7450">
        <v>0</v>
      </c>
      <c r="L7450">
        <v>0</v>
      </c>
      <c r="M7450">
        <v>0</v>
      </c>
    </row>
    <row r="7451" spans="1:13" x14ac:dyDescent="0.2">
      <c r="A7451">
        <v>6692133</v>
      </c>
      <c r="B7451" t="s">
        <v>13408</v>
      </c>
      <c r="C7451" t="s">
        <v>19431</v>
      </c>
      <c r="D7451" t="s">
        <v>19601</v>
      </c>
      <c r="E7451" t="s">
        <v>13410</v>
      </c>
      <c r="F7451" t="s">
        <v>19432</v>
      </c>
      <c r="G7451" t="s">
        <v>19602</v>
      </c>
      <c r="H7451">
        <v>0</v>
      </c>
      <c r="I7451">
        <v>0</v>
      </c>
      <c r="J7451">
        <v>0</v>
      </c>
      <c r="K7451">
        <v>0</v>
      </c>
      <c r="L7451">
        <v>0</v>
      </c>
      <c r="M7451">
        <v>0</v>
      </c>
    </row>
    <row r="7452" spans="1:13" x14ac:dyDescent="0.2">
      <c r="A7452">
        <v>6692141</v>
      </c>
      <c r="B7452" t="s">
        <v>13408</v>
      </c>
      <c r="C7452" t="s">
        <v>19431</v>
      </c>
      <c r="D7452" t="s">
        <v>19603</v>
      </c>
      <c r="E7452" t="s">
        <v>13410</v>
      </c>
      <c r="F7452" t="s">
        <v>19432</v>
      </c>
      <c r="G7452" t="s">
        <v>19604</v>
      </c>
      <c r="H7452">
        <v>0</v>
      </c>
      <c r="I7452">
        <v>0</v>
      </c>
      <c r="J7452">
        <v>0</v>
      </c>
      <c r="K7452">
        <v>0</v>
      </c>
      <c r="L7452">
        <v>0</v>
      </c>
      <c r="M7452">
        <v>0</v>
      </c>
    </row>
    <row r="7453" spans="1:13" x14ac:dyDescent="0.2">
      <c r="A7453">
        <v>6692131</v>
      </c>
      <c r="B7453" t="s">
        <v>13408</v>
      </c>
      <c r="C7453" t="s">
        <v>19431</v>
      </c>
      <c r="D7453" t="s">
        <v>19605</v>
      </c>
      <c r="E7453" t="s">
        <v>13410</v>
      </c>
      <c r="F7453" t="s">
        <v>19432</v>
      </c>
      <c r="G7453" t="s">
        <v>19606</v>
      </c>
      <c r="H7453">
        <v>0</v>
      </c>
      <c r="I7453">
        <v>0</v>
      </c>
      <c r="J7453">
        <v>0</v>
      </c>
      <c r="K7453">
        <v>0</v>
      </c>
      <c r="L7453">
        <v>0</v>
      </c>
      <c r="M7453">
        <v>0</v>
      </c>
    </row>
    <row r="7454" spans="1:13" x14ac:dyDescent="0.2">
      <c r="A7454">
        <v>6692142</v>
      </c>
      <c r="B7454" t="s">
        <v>13408</v>
      </c>
      <c r="C7454" t="s">
        <v>19431</v>
      </c>
      <c r="D7454" t="s">
        <v>19607</v>
      </c>
      <c r="E7454" t="s">
        <v>13410</v>
      </c>
      <c r="F7454" t="s">
        <v>19432</v>
      </c>
      <c r="G7454" t="s">
        <v>19608</v>
      </c>
      <c r="H7454">
        <v>0</v>
      </c>
      <c r="I7454">
        <v>0</v>
      </c>
      <c r="J7454">
        <v>0</v>
      </c>
      <c r="K7454">
        <v>0</v>
      </c>
      <c r="L7454">
        <v>0</v>
      </c>
      <c r="M7454">
        <v>0</v>
      </c>
    </row>
    <row r="7455" spans="1:13" x14ac:dyDescent="0.2">
      <c r="A7455">
        <v>6692163</v>
      </c>
      <c r="B7455" t="s">
        <v>13408</v>
      </c>
      <c r="C7455" t="s">
        <v>19431</v>
      </c>
      <c r="D7455" t="s">
        <v>19609</v>
      </c>
      <c r="E7455" t="s">
        <v>13410</v>
      </c>
      <c r="F7455" t="s">
        <v>19432</v>
      </c>
      <c r="G7455" t="s">
        <v>19610</v>
      </c>
      <c r="H7455">
        <v>0</v>
      </c>
      <c r="I7455">
        <v>0</v>
      </c>
      <c r="J7455">
        <v>0</v>
      </c>
      <c r="K7455">
        <v>0</v>
      </c>
      <c r="L7455">
        <v>0</v>
      </c>
      <c r="M7455">
        <v>0</v>
      </c>
    </row>
    <row r="7456" spans="1:13" x14ac:dyDescent="0.2">
      <c r="A7456">
        <v>6692134</v>
      </c>
      <c r="B7456" t="s">
        <v>13408</v>
      </c>
      <c r="C7456" t="s">
        <v>19431</v>
      </c>
      <c r="D7456" t="s">
        <v>19611</v>
      </c>
      <c r="E7456" t="s">
        <v>13410</v>
      </c>
      <c r="F7456" t="s">
        <v>19432</v>
      </c>
      <c r="G7456" t="s">
        <v>19612</v>
      </c>
      <c r="H7456">
        <v>0</v>
      </c>
      <c r="I7456">
        <v>0</v>
      </c>
      <c r="J7456">
        <v>0</v>
      </c>
      <c r="K7456">
        <v>0</v>
      </c>
      <c r="L7456">
        <v>0</v>
      </c>
      <c r="M7456">
        <v>0</v>
      </c>
    </row>
    <row r="7457" spans="1:13" x14ac:dyDescent="0.2">
      <c r="A7457">
        <v>6692542</v>
      </c>
      <c r="B7457" t="s">
        <v>13408</v>
      </c>
      <c r="C7457" t="s">
        <v>19431</v>
      </c>
      <c r="D7457" t="s">
        <v>19613</v>
      </c>
      <c r="E7457" t="s">
        <v>13410</v>
      </c>
      <c r="F7457" t="s">
        <v>19432</v>
      </c>
      <c r="G7457" t="s">
        <v>19614</v>
      </c>
      <c r="H7457">
        <v>0</v>
      </c>
      <c r="I7457">
        <v>0</v>
      </c>
      <c r="J7457">
        <v>0</v>
      </c>
      <c r="K7457">
        <v>0</v>
      </c>
      <c r="L7457">
        <v>0</v>
      </c>
      <c r="M7457">
        <v>0</v>
      </c>
    </row>
    <row r="7458" spans="1:13" x14ac:dyDescent="0.2">
      <c r="A7458">
        <v>6692712</v>
      </c>
      <c r="B7458" t="s">
        <v>13408</v>
      </c>
      <c r="C7458" t="s">
        <v>19431</v>
      </c>
      <c r="D7458" t="s">
        <v>18253</v>
      </c>
      <c r="E7458" t="s">
        <v>13410</v>
      </c>
      <c r="F7458" t="s">
        <v>19432</v>
      </c>
      <c r="G7458" t="s">
        <v>18254</v>
      </c>
      <c r="H7458">
        <v>0</v>
      </c>
      <c r="I7458">
        <v>0</v>
      </c>
      <c r="J7458">
        <v>0</v>
      </c>
      <c r="K7458">
        <v>0</v>
      </c>
      <c r="L7458">
        <v>0</v>
      </c>
      <c r="M7458">
        <v>0</v>
      </c>
    </row>
    <row r="7459" spans="1:13" x14ac:dyDescent="0.2">
      <c r="A7459">
        <v>6692365</v>
      </c>
      <c r="B7459" t="s">
        <v>13408</v>
      </c>
      <c r="C7459" t="s">
        <v>19431</v>
      </c>
      <c r="D7459" t="s">
        <v>12114</v>
      </c>
      <c r="E7459" t="s">
        <v>13410</v>
      </c>
      <c r="F7459" t="s">
        <v>19432</v>
      </c>
      <c r="G7459" t="s">
        <v>19615</v>
      </c>
      <c r="H7459">
        <v>0</v>
      </c>
      <c r="I7459">
        <v>0</v>
      </c>
      <c r="J7459">
        <v>0</v>
      </c>
      <c r="K7459">
        <v>0</v>
      </c>
      <c r="L7459">
        <v>0</v>
      </c>
      <c r="M7459">
        <v>0</v>
      </c>
    </row>
    <row r="7460" spans="1:13" x14ac:dyDescent="0.2">
      <c r="A7460">
        <v>6692405</v>
      </c>
      <c r="B7460" t="s">
        <v>13408</v>
      </c>
      <c r="C7460" t="s">
        <v>19431</v>
      </c>
      <c r="D7460" t="s">
        <v>19616</v>
      </c>
      <c r="E7460" t="s">
        <v>13410</v>
      </c>
      <c r="F7460" t="s">
        <v>19432</v>
      </c>
      <c r="G7460" t="s">
        <v>19617</v>
      </c>
      <c r="H7460">
        <v>0</v>
      </c>
      <c r="I7460">
        <v>0</v>
      </c>
      <c r="J7460">
        <v>0</v>
      </c>
      <c r="K7460">
        <v>0</v>
      </c>
      <c r="L7460">
        <v>0</v>
      </c>
      <c r="M7460">
        <v>0</v>
      </c>
    </row>
    <row r="7461" spans="1:13" x14ac:dyDescent="0.2">
      <c r="A7461">
        <v>6692425</v>
      </c>
      <c r="B7461" t="s">
        <v>13408</v>
      </c>
      <c r="C7461" t="s">
        <v>19431</v>
      </c>
      <c r="D7461" t="s">
        <v>19618</v>
      </c>
      <c r="E7461" t="s">
        <v>13410</v>
      </c>
      <c r="F7461" t="s">
        <v>19432</v>
      </c>
      <c r="G7461" t="s">
        <v>19619</v>
      </c>
      <c r="H7461">
        <v>0</v>
      </c>
      <c r="I7461">
        <v>0</v>
      </c>
      <c r="J7461">
        <v>0</v>
      </c>
      <c r="K7461">
        <v>0</v>
      </c>
      <c r="L7461">
        <v>0</v>
      </c>
      <c r="M7461">
        <v>0</v>
      </c>
    </row>
    <row r="7462" spans="1:13" x14ac:dyDescent="0.2">
      <c r="A7462">
        <v>6692422</v>
      </c>
      <c r="B7462" t="s">
        <v>13408</v>
      </c>
      <c r="C7462" t="s">
        <v>19431</v>
      </c>
      <c r="D7462" t="s">
        <v>19620</v>
      </c>
      <c r="E7462" t="s">
        <v>13410</v>
      </c>
      <c r="F7462" t="s">
        <v>19432</v>
      </c>
      <c r="G7462" t="s">
        <v>19621</v>
      </c>
      <c r="H7462">
        <v>0</v>
      </c>
      <c r="I7462">
        <v>0</v>
      </c>
      <c r="J7462">
        <v>0</v>
      </c>
      <c r="K7462">
        <v>0</v>
      </c>
      <c r="L7462">
        <v>0</v>
      </c>
      <c r="M7462">
        <v>0</v>
      </c>
    </row>
    <row r="7463" spans="1:13" x14ac:dyDescent="0.2">
      <c r="A7463">
        <v>6692424</v>
      </c>
      <c r="B7463" t="s">
        <v>13408</v>
      </c>
      <c r="C7463" t="s">
        <v>19431</v>
      </c>
      <c r="D7463" t="s">
        <v>19622</v>
      </c>
      <c r="E7463" t="s">
        <v>13410</v>
      </c>
      <c r="F7463" t="s">
        <v>19432</v>
      </c>
      <c r="G7463" t="s">
        <v>19623</v>
      </c>
      <c r="H7463">
        <v>0</v>
      </c>
      <c r="I7463">
        <v>0</v>
      </c>
      <c r="J7463">
        <v>0</v>
      </c>
      <c r="K7463">
        <v>0</v>
      </c>
      <c r="L7463">
        <v>0</v>
      </c>
      <c r="M7463">
        <v>0</v>
      </c>
    </row>
    <row r="7464" spans="1:13" x14ac:dyDescent="0.2">
      <c r="A7464">
        <v>6692421</v>
      </c>
      <c r="B7464" t="s">
        <v>13408</v>
      </c>
      <c r="C7464" t="s">
        <v>19431</v>
      </c>
      <c r="D7464" t="s">
        <v>19624</v>
      </c>
      <c r="E7464" t="s">
        <v>13410</v>
      </c>
      <c r="F7464" t="s">
        <v>19432</v>
      </c>
      <c r="G7464" t="s">
        <v>19625</v>
      </c>
      <c r="H7464">
        <v>0</v>
      </c>
      <c r="I7464">
        <v>0</v>
      </c>
      <c r="J7464">
        <v>0</v>
      </c>
      <c r="K7464">
        <v>0</v>
      </c>
      <c r="L7464">
        <v>0</v>
      </c>
      <c r="M7464">
        <v>0</v>
      </c>
    </row>
    <row r="7465" spans="1:13" x14ac:dyDescent="0.2">
      <c r="A7465">
        <v>6692423</v>
      </c>
      <c r="B7465" t="s">
        <v>13408</v>
      </c>
      <c r="C7465" t="s">
        <v>19431</v>
      </c>
      <c r="D7465" t="s">
        <v>19626</v>
      </c>
      <c r="E7465" t="s">
        <v>13410</v>
      </c>
      <c r="F7465" t="s">
        <v>19432</v>
      </c>
      <c r="G7465" t="s">
        <v>19627</v>
      </c>
      <c r="H7465">
        <v>0</v>
      </c>
      <c r="I7465">
        <v>0</v>
      </c>
      <c r="J7465">
        <v>0</v>
      </c>
      <c r="K7465">
        <v>0</v>
      </c>
      <c r="L7465">
        <v>0</v>
      </c>
      <c r="M7465">
        <v>0</v>
      </c>
    </row>
    <row r="7466" spans="1:13" x14ac:dyDescent="0.2">
      <c r="A7466">
        <v>6692439</v>
      </c>
      <c r="B7466" t="s">
        <v>13408</v>
      </c>
      <c r="C7466" t="s">
        <v>19431</v>
      </c>
      <c r="D7466" t="s">
        <v>9353</v>
      </c>
      <c r="E7466" t="s">
        <v>13410</v>
      </c>
      <c r="F7466" t="s">
        <v>19432</v>
      </c>
      <c r="G7466" t="s">
        <v>9354</v>
      </c>
      <c r="H7466">
        <v>0</v>
      </c>
      <c r="I7466">
        <v>0</v>
      </c>
      <c r="J7466">
        <v>0</v>
      </c>
      <c r="K7466">
        <v>0</v>
      </c>
      <c r="L7466">
        <v>0</v>
      </c>
      <c r="M7466">
        <v>0</v>
      </c>
    </row>
    <row r="7467" spans="1:13" x14ac:dyDescent="0.2">
      <c r="A7467">
        <v>6692733</v>
      </c>
      <c r="B7467" t="s">
        <v>13408</v>
      </c>
      <c r="C7467" t="s">
        <v>19431</v>
      </c>
      <c r="D7467" t="s">
        <v>19628</v>
      </c>
      <c r="E7467" t="s">
        <v>13410</v>
      </c>
      <c r="F7467" t="s">
        <v>19432</v>
      </c>
      <c r="G7467" t="s">
        <v>19629</v>
      </c>
      <c r="H7467">
        <v>0</v>
      </c>
      <c r="I7467">
        <v>0</v>
      </c>
      <c r="J7467">
        <v>0</v>
      </c>
      <c r="K7467">
        <v>0</v>
      </c>
      <c r="L7467">
        <v>0</v>
      </c>
      <c r="M7467">
        <v>0</v>
      </c>
    </row>
    <row r="7468" spans="1:13" x14ac:dyDescent="0.2">
      <c r="A7468">
        <v>6692535</v>
      </c>
      <c r="B7468" t="s">
        <v>13408</v>
      </c>
      <c r="C7468" t="s">
        <v>19431</v>
      </c>
      <c r="D7468" t="s">
        <v>19630</v>
      </c>
      <c r="E7468" t="s">
        <v>13410</v>
      </c>
      <c r="F7468" t="s">
        <v>19432</v>
      </c>
      <c r="G7468" t="s">
        <v>19631</v>
      </c>
      <c r="H7468">
        <v>0</v>
      </c>
      <c r="I7468">
        <v>0</v>
      </c>
      <c r="J7468">
        <v>0</v>
      </c>
      <c r="K7468">
        <v>0</v>
      </c>
      <c r="L7468">
        <v>0</v>
      </c>
      <c r="M7468">
        <v>0</v>
      </c>
    </row>
    <row r="7469" spans="1:13" x14ac:dyDescent="0.2">
      <c r="A7469">
        <v>6692503</v>
      </c>
      <c r="B7469" t="s">
        <v>13408</v>
      </c>
      <c r="C7469" t="s">
        <v>19431</v>
      </c>
      <c r="D7469" t="s">
        <v>19632</v>
      </c>
      <c r="E7469" t="s">
        <v>13410</v>
      </c>
      <c r="F7469" t="s">
        <v>19432</v>
      </c>
      <c r="G7469" t="s">
        <v>19633</v>
      </c>
      <c r="H7469">
        <v>0</v>
      </c>
      <c r="I7469">
        <v>0</v>
      </c>
      <c r="J7469">
        <v>0</v>
      </c>
      <c r="K7469">
        <v>0</v>
      </c>
      <c r="L7469">
        <v>0</v>
      </c>
      <c r="M7469">
        <v>0</v>
      </c>
    </row>
    <row r="7470" spans="1:13" x14ac:dyDescent="0.2">
      <c r="A7470">
        <v>6692543</v>
      </c>
      <c r="B7470" t="s">
        <v>13408</v>
      </c>
      <c r="C7470" t="s">
        <v>19431</v>
      </c>
      <c r="D7470" t="s">
        <v>19634</v>
      </c>
      <c r="E7470" t="s">
        <v>13410</v>
      </c>
      <c r="F7470" t="s">
        <v>19432</v>
      </c>
      <c r="G7470" t="s">
        <v>19635</v>
      </c>
      <c r="H7470">
        <v>0</v>
      </c>
      <c r="I7470">
        <v>0</v>
      </c>
      <c r="J7470">
        <v>0</v>
      </c>
      <c r="K7470">
        <v>0</v>
      </c>
      <c r="L7470">
        <v>0</v>
      </c>
      <c r="M7470">
        <v>0</v>
      </c>
    </row>
    <row r="7471" spans="1:13" x14ac:dyDescent="0.2">
      <c r="A7471">
        <v>6692311</v>
      </c>
      <c r="B7471" t="s">
        <v>13408</v>
      </c>
      <c r="C7471" t="s">
        <v>19431</v>
      </c>
      <c r="D7471" t="s">
        <v>12682</v>
      </c>
      <c r="E7471" t="s">
        <v>13410</v>
      </c>
      <c r="F7471" t="s">
        <v>19432</v>
      </c>
      <c r="G7471" t="s">
        <v>19636</v>
      </c>
      <c r="H7471">
        <v>0</v>
      </c>
      <c r="I7471">
        <v>0</v>
      </c>
      <c r="J7471">
        <v>0</v>
      </c>
      <c r="K7471">
        <v>0</v>
      </c>
      <c r="L7471">
        <v>0</v>
      </c>
      <c r="M7471">
        <v>0</v>
      </c>
    </row>
    <row r="7472" spans="1:13" x14ac:dyDescent="0.2">
      <c r="A7472">
        <v>6692204</v>
      </c>
      <c r="B7472" t="s">
        <v>13408</v>
      </c>
      <c r="C7472" t="s">
        <v>19431</v>
      </c>
      <c r="D7472" t="s">
        <v>10438</v>
      </c>
      <c r="E7472" t="s">
        <v>13410</v>
      </c>
      <c r="F7472" t="s">
        <v>19432</v>
      </c>
      <c r="G7472" t="s">
        <v>10439</v>
      </c>
      <c r="H7472">
        <v>0</v>
      </c>
      <c r="I7472">
        <v>0</v>
      </c>
      <c r="J7472">
        <v>0</v>
      </c>
      <c r="K7472">
        <v>0</v>
      </c>
      <c r="L7472">
        <v>0</v>
      </c>
      <c r="M7472">
        <v>0</v>
      </c>
    </row>
    <row r="7473" spans="1:13" x14ac:dyDescent="0.2">
      <c r="A7473">
        <v>6692312</v>
      </c>
      <c r="B7473" t="s">
        <v>13408</v>
      </c>
      <c r="C7473" t="s">
        <v>19431</v>
      </c>
      <c r="D7473" t="s">
        <v>19637</v>
      </c>
      <c r="E7473" t="s">
        <v>13410</v>
      </c>
      <c r="F7473" t="s">
        <v>19432</v>
      </c>
      <c r="G7473" t="s">
        <v>19638</v>
      </c>
      <c r="H7473">
        <v>0</v>
      </c>
      <c r="I7473">
        <v>0</v>
      </c>
      <c r="J7473">
        <v>0</v>
      </c>
      <c r="K7473">
        <v>0</v>
      </c>
      <c r="L7473">
        <v>0</v>
      </c>
      <c r="M7473">
        <v>0</v>
      </c>
    </row>
    <row r="7474" spans="1:13" x14ac:dyDescent="0.2">
      <c r="A7474">
        <v>6692315</v>
      </c>
      <c r="B7474" t="s">
        <v>13408</v>
      </c>
      <c r="C7474" t="s">
        <v>19431</v>
      </c>
      <c r="D7474" t="s">
        <v>19639</v>
      </c>
      <c r="E7474" t="s">
        <v>13410</v>
      </c>
      <c r="F7474" t="s">
        <v>19432</v>
      </c>
      <c r="G7474" t="s">
        <v>19640</v>
      </c>
      <c r="H7474">
        <v>0</v>
      </c>
      <c r="I7474">
        <v>0</v>
      </c>
      <c r="J7474">
        <v>0</v>
      </c>
      <c r="K7474">
        <v>0</v>
      </c>
      <c r="L7474">
        <v>0</v>
      </c>
      <c r="M7474">
        <v>0</v>
      </c>
    </row>
    <row r="7475" spans="1:13" x14ac:dyDescent="0.2">
      <c r="A7475">
        <v>6692125</v>
      </c>
      <c r="B7475" t="s">
        <v>13408</v>
      </c>
      <c r="C7475" t="s">
        <v>19431</v>
      </c>
      <c r="D7475" t="s">
        <v>19641</v>
      </c>
      <c r="E7475" t="s">
        <v>13410</v>
      </c>
      <c r="F7475" t="s">
        <v>19432</v>
      </c>
      <c r="G7475" t="s">
        <v>19642</v>
      </c>
      <c r="H7475">
        <v>0</v>
      </c>
      <c r="I7475">
        <v>0</v>
      </c>
      <c r="J7475">
        <v>0</v>
      </c>
      <c r="K7475">
        <v>0</v>
      </c>
      <c r="L7475">
        <v>0</v>
      </c>
      <c r="M7475">
        <v>0</v>
      </c>
    </row>
    <row r="7476" spans="1:13" x14ac:dyDescent="0.2">
      <c r="A7476">
        <v>6692231</v>
      </c>
      <c r="B7476" t="s">
        <v>13408</v>
      </c>
      <c r="C7476" t="s">
        <v>19431</v>
      </c>
      <c r="D7476" t="s">
        <v>13439</v>
      </c>
      <c r="E7476" t="s">
        <v>13410</v>
      </c>
      <c r="F7476" t="s">
        <v>19432</v>
      </c>
      <c r="G7476" t="s">
        <v>13440</v>
      </c>
      <c r="H7476">
        <v>0</v>
      </c>
      <c r="I7476">
        <v>0</v>
      </c>
      <c r="J7476">
        <v>0</v>
      </c>
      <c r="K7476">
        <v>0</v>
      </c>
      <c r="L7476">
        <v>0</v>
      </c>
      <c r="M7476">
        <v>0</v>
      </c>
    </row>
    <row r="7477" spans="1:13" x14ac:dyDescent="0.2">
      <c r="A7477">
        <v>6692303</v>
      </c>
      <c r="B7477" t="s">
        <v>13408</v>
      </c>
      <c r="C7477" t="s">
        <v>19431</v>
      </c>
      <c r="D7477" t="s">
        <v>19643</v>
      </c>
      <c r="E7477" t="s">
        <v>13410</v>
      </c>
      <c r="F7477" t="s">
        <v>19432</v>
      </c>
      <c r="G7477" t="s">
        <v>19644</v>
      </c>
      <c r="H7477">
        <v>0</v>
      </c>
      <c r="I7477">
        <v>0</v>
      </c>
      <c r="J7477">
        <v>0</v>
      </c>
      <c r="K7477">
        <v>0</v>
      </c>
      <c r="L7477">
        <v>0</v>
      </c>
      <c r="M7477">
        <v>0</v>
      </c>
    </row>
    <row r="7478" spans="1:13" x14ac:dyDescent="0.2">
      <c r="A7478">
        <v>6692444</v>
      </c>
      <c r="B7478" t="s">
        <v>13408</v>
      </c>
      <c r="C7478" t="s">
        <v>19431</v>
      </c>
      <c r="D7478" t="s">
        <v>19645</v>
      </c>
      <c r="E7478" t="s">
        <v>13410</v>
      </c>
      <c r="F7478" t="s">
        <v>19432</v>
      </c>
      <c r="G7478" t="s">
        <v>19646</v>
      </c>
      <c r="H7478">
        <v>0</v>
      </c>
      <c r="I7478">
        <v>0</v>
      </c>
      <c r="J7478">
        <v>0</v>
      </c>
      <c r="K7478">
        <v>0</v>
      </c>
      <c r="L7478">
        <v>0</v>
      </c>
      <c r="M7478">
        <v>0</v>
      </c>
    </row>
    <row r="7479" spans="1:13" x14ac:dyDescent="0.2">
      <c r="A7479">
        <v>6692442</v>
      </c>
      <c r="B7479" t="s">
        <v>13408</v>
      </c>
      <c r="C7479" t="s">
        <v>19431</v>
      </c>
      <c r="D7479" t="s">
        <v>19647</v>
      </c>
      <c r="E7479" t="s">
        <v>13410</v>
      </c>
      <c r="F7479" t="s">
        <v>19432</v>
      </c>
      <c r="G7479" t="s">
        <v>19648</v>
      </c>
      <c r="H7479">
        <v>0</v>
      </c>
      <c r="I7479">
        <v>0</v>
      </c>
      <c r="J7479">
        <v>0</v>
      </c>
      <c r="K7479">
        <v>0</v>
      </c>
      <c r="L7479">
        <v>0</v>
      </c>
      <c r="M7479">
        <v>0</v>
      </c>
    </row>
    <row r="7480" spans="1:13" x14ac:dyDescent="0.2">
      <c r="A7480">
        <v>6692443</v>
      </c>
      <c r="B7480" t="s">
        <v>13408</v>
      </c>
      <c r="C7480" t="s">
        <v>19431</v>
      </c>
      <c r="D7480" t="s">
        <v>19649</v>
      </c>
      <c r="E7480" t="s">
        <v>13410</v>
      </c>
      <c r="F7480" t="s">
        <v>19432</v>
      </c>
      <c r="G7480" t="s">
        <v>19650</v>
      </c>
      <c r="H7480">
        <v>0</v>
      </c>
      <c r="I7480">
        <v>0</v>
      </c>
      <c r="J7480">
        <v>0</v>
      </c>
      <c r="K7480">
        <v>0</v>
      </c>
      <c r="L7480">
        <v>0</v>
      </c>
      <c r="M7480">
        <v>0</v>
      </c>
    </row>
    <row r="7481" spans="1:13" x14ac:dyDescent="0.2">
      <c r="A7481">
        <v>6692805</v>
      </c>
      <c r="B7481" t="s">
        <v>13408</v>
      </c>
      <c r="C7481" t="s">
        <v>19431</v>
      </c>
      <c r="D7481" t="s">
        <v>19651</v>
      </c>
      <c r="E7481" t="s">
        <v>13410</v>
      </c>
      <c r="F7481" t="s">
        <v>19432</v>
      </c>
      <c r="G7481" t="s">
        <v>19652</v>
      </c>
      <c r="H7481">
        <v>0</v>
      </c>
      <c r="I7481">
        <v>0</v>
      </c>
      <c r="J7481">
        <v>0</v>
      </c>
      <c r="K7481">
        <v>0</v>
      </c>
      <c r="L7481">
        <v>0</v>
      </c>
      <c r="M7481">
        <v>0</v>
      </c>
    </row>
    <row r="7482" spans="1:13" x14ac:dyDescent="0.2">
      <c r="A7482">
        <v>6692812</v>
      </c>
      <c r="B7482" t="s">
        <v>13408</v>
      </c>
      <c r="C7482" t="s">
        <v>19431</v>
      </c>
      <c r="D7482" t="s">
        <v>11575</v>
      </c>
      <c r="E7482" t="s">
        <v>13410</v>
      </c>
      <c r="F7482" t="s">
        <v>19432</v>
      </c>
      <c r="G7482" t="s">
        <v>11576</v>
      </c>
      <c r="H7482">
        <v>0</v>
      </c>
      <c r="I7482">
        <v>0</v>
      </c>
      <c r="J7482">
        <v>0</v>
      </c>
      <c r="K7482">
        <v>0</v>
      </c>
      <c r="L7482">
        <v>0</v>
      </c>
      <c r="M7482">
        <v>0</v>
      </c>
    </row>
    <row r="7483" spans="1:13" x14ac:dyDescent="0.2">
      <c r="A7483">
        <v>6692717</v>
      </c>
      <c r="B7483" t="s">
        <v>13408</v>
      </c>
      <c r="C7483" t="s">
        <v>19431</v>
      </c>
      <c r="D7483" t="s">
        <v>19653</v>
      </c>
      <c r="E7483" t="s">
        <v>13410</v>
      </c>
      <c r="F7483" t="s">
        <v>19432</v>
      </c>
      <c r="G7483" t="s">
        <v>19654</v>
      </c>
      <c r="H7483">
        <v>0</v>
      </c>
      <c r="I7483">
        <v>0</v>
      </c>
      <c r="J7483">
        <v>0</v>
      </c>
      <c r="K7483">
        <v>0</v>
      </c>
      <c r="L7483">
        <v>0</v>
      </c>
      <c r="M7483">
        <v>0</v>
      </c>
    </row>
    <row r="7484" spans="1:13" x14ac:dyDescent="0.2">
      <c r="A7484">
        <v>6692727</v>
      </c>
      <c r="B7484" t="s">
        <v>13408</v>
      </c>
      <c r="C7484" t="s">
        <v>19431</v>
      </c>
      <c r="D7484" t="s">
        <v>17466</v>
      </c>
      <c r="E7484" t="s">
        <v>13410</v>
      </c>
      <c r="F7484" t="s">
        <v>19432</v>
      </c>
      <c r="G7484" t="s">
        <v>17467</v>
      </c>
      <c r="H7484">
        <v>0</v>
      </c>
      <c r="I7484">
        <v>0</v>
      </c>
      <c r="J7484">
        <v>0</v>
      </c>
      <c r="K7484">
        <v>0</v>
      </c>
      <c r="L7484">
        <v>0</v>
      </c>
      <c r="M7484">
        <v>0</v>
      </c>
    </row>
    <row r="7485" spans="1:13" x14ac:dyDescent="0.2">
      <c r="A7485">
        <v>6692612</v>
      </c>
      <c r="B7485" t="s">
        <v>13408</v>
      </c>
      <c r="C7485" t="s">
        <v>19431</v>
      </c>
      <c r="D7485" t="s">
        <v>19655</v>
      </c>
      <c r="E7485" t="s">
        <v>13410</v>
      </c>
      <c r="F7485" t="s">
        <v>19432</v>
      </c>
      <c r="G7485" t="s">
        <v>19656</v>
      </c>
      <c r="H7485">
        <v>0</v>
      </c>
      <c r="I7485">
        <v>0</v>
      </c>
      <c r="J7485">
        <v>0</v>
      </c>
      <c r="K7485">
        <v>0</v>
      </c>
      <c r="L7485">
        <v>0</v>
      </c>
      <c r="M7485">
        <v>0</v>
      </c>
    </row>
    <row r="7486" spans="1:13" x14ac:dyDescent="0.2">
      <c r="A7486">
        <v>6692323</v>
      </c>
      <c r="B7486" t="s">
        <v>13408</v>
      </c>
      <c r="C7486" t="s">
        <v>19431</v>
      </c>
      <c r="D7486" t="s">
        <v>19657</v>
      </c>
      <c r="E7486" t="s">
        <v>13410</v>
      </c>
      <c r="F7486" t="s">
        <v>19432</v>
      </c>
      <c r="G7486" t="s">
        <v>15413</v>
      </c>
      <c r="H7486">
        <v>0</v>
      </c>
      <c r="I7486">
        <v>0</v>
      </c>
      <c r="J7486">
        <v>0</v>
      </c>
      <c r="K7486">
        <v>0</v>
      </c>
      <c r="L7486">
        <v>0</v>
      </c>
      <c r="M7486">
        <v>0</v>
      </c>
    </row>
    <row r="7487" spans="1:13" x14ac:dyDescent="0.2">
      <c r="A7487">
        <v>6692453</v>
      </c>
      <c r="B7487" t="s">
        <v>13408</v>
      </c>
      <c r="C7487" t="s">
        <v>19431</v>
      </c>
      <c r="D7487" t="s">
        <v>19658</v>
      </c>
      <c r="E7487" t="s">
        <v>13410</v>
      </c>
      <c r="F7487" t="s">
        <v>19432</v>
      </c>
      <c r="G7487" t="s">
        <v>19659</v>
      </c>
      <c r="H7487">
        <v>0</v>
      </c>
      <c r="I7487">
        <v>0</v>
      </c>
      <c r="J7487">
        <v>0</v>
      </c>
      <c r="K7487">
        <v>0</v>
      </c>
      <c r="L7487">
        <v>0</v>
      </c>
      <c r="M7487">
        <v>0</v>
      </c>
    </row>
    <row r="7488" spans="1:13" x14ac:dyDescent="0.2">
      <c r="A7488">
        <v>6692531</v>
      </c>
      <c r="B7488" t="s">
        <v>13408</v>
      </c>
      <c r="C7488" t="s">
        <v>19431</v>
      </c>
      <c r="D7488" t="s">
        <v>13198</v>
      </c>
      <c r="E7488" t="s">
        <v>13410</v>
      </c>
      <c r="F7488" t="s">
        <v>19432</v>
      </c>
      <c r="G7488" t="s">
        <v>13199</v>
      </c>
      <c r="H7488">
        <v>0</v>
      </c>
      <c r="I7488">
        <v>0</v>
      </c>
      <c r="J7488">
        <v>0</v>
      </c>
      <c r="K7488">
        <v>0</v>
      </c>
      <c r="L7488">
        <v>0</v>
      </c>
      <c r="M7488">
        <v>0</v>
      </c>
    </row>
    <row r="7489" spans="1:13" x14ac:dyDescent="0.2">
      <c r="A7489">
        <v>6692362</v>
      </c>
      <c r="B7489" t="s">
        <v>13408</v>
      </c>
      <c r="C7489" t="s">
        <v>19431</v>
      </c>
      <c r="D7489" t="s">
        <v>19660</v>
      </c>
      <c r="E7489" t="s">
        <v>13410</v>
      </c>
      <c r="F7489" t="s">
        <v>19432</v>
      </c>
      <c r="G7489" t="s">
        <v>19661</v>
      </c>
      <c r="H7489">
        <v>0</v>
      </c>
      <c r="I7489">
        <v>0</v>
      </c>
      <c r="J7489">
        <v>0</v>
      </c>
      <c r="K7489">
        <v>0</v>
      </c>
      <c r="L7489">
        <v>0</v>
      </c>
      <c r="M7489">
        <v>0</v>
      </c>
    </row>
    <row r="7490" spans="1:13" x14ac:dyDescent="0.2">
      <c r="A7490">
        <v>6692814</v>
      </c>
      <c r="B7490" t="s">
        <v>13408</v>
      </c>
      <c r="C7490" t="s">
        <v>19431</v>
      </c>
      <c r="D7490" t="s">
        <v>19662</v>
      </c>
      <c r="E7490" t="s">
        <v>13410</v>
      </c>
      <c r="F7490" t="s">
        <v>19432</v>
      </c>
      <c r="G7490" t="s">
        <v>19663</v>
      </c>
      <c r="H7490">
        <v>0</v>
      </c>
      <c r="I7490">
        <v>0</v>
      </c>
      <c r="J7490">
        <v>0</v>
      </c>
      <c r="K7490">
        <v>0</v>
      </c>
      <c r="L7490">
        <v>0</v>
      </c>
      <c r="M7490">
        <v>0</v>
      </c>
    </row>
    <row r="7491" spans="1:13" x14ac:dyDescent="0.2">
      <c r="A7491">
        <v>6692815</v>
      </c>
      <c r="B7491" t="s">
        <v>13408</v>
      </c>
      <c r="C7491" t="s">
        <v>19431</v>
      </c>
      <c r="D7491" t="s">
        <v>19664</v>
      </c>
      <c r="E7491" t="s">
        <v>13410</v>
      </c>
      <c r="F7491" t="s">
        <v>19432</v>
      </c>
      <c r="G7491" t="s">
        <v>19665</v>
      </c>
      <c r="H7491">
        <v>0</v>
      </c>
      <c r="I7491">
        <v>0</v>
      </c>
      <c r="J7491">
        <v>0</v>
      </c>
      <c r="K7491">
        <v>0</v>
      </c>
      <c r="L7491">
        <v>0</v>
      </c>
      <c r="M7491">
        <v>0</v>
      </c>
    </row>
    <row r="7492" spans="1:13" x14ac:dyDescent="0.2">
      <c r="A7492">
        <v>6692411</v>
      </c>
      <c r="B7492" t="s">
        <v>13408</v>
      </c>
      <c r="C7492" t="s">
        <v>19431</v>
      </c>
      <c r="D7492" t="s">
        <v>17630</v>
      </c>
      <c r="E7492" t="s">
        <v>13410</v>
      </c>
      <c r="F7492" t="s">
        <v>19432</v>
      </c>
      <c r="G7492" t="s">
        <v>17631</v>
      </c>
      <c r="H7492">
        <v>0</v>
      </c>
      <c r="I7492">
        <v>0</v>
      </c>
      <c r="J7492">
        <v>0</v>
      </c>
      <c r="K7492">
        <v>0</v>
      </c>
      <c r="L7492">
        <v>0</v>
      </c>
      <c r="M7492">
        <v>0</v>
      </c>
    </row>
    <row r="7493" spans="1:13" x14ac:dyDescent="0.2">
      <c r="A7493">
        <v>6692366</v>
      </c>
      <c r="B7493" t="s">
        <v>13408</v>
      </c>
      <c r="C7493" t="s">
        <v>19431</v>
      </c>
      <c r="D7493" t="s">
        <v>9231</v>
      </c>
      <c r="E7493" t="s">
        <v>13410</v>
      </c>
      <c r="F7493" t="s">
        <v>19432</v>
      </c>
      <c r="G7493" t="s">
        <v>9232</v>
      </c>
      <c r="H7493">
        <v>0</v>
      </c>
      <c r="I7493">
        <v>0</v>
      </c>
      <c r="J7493">
        <v>0</v>
      </c>
      <c r="K7493">
        <v>0</v>
      </c>
      <c r="L7493">
        <v>0</v>
      </c>
      <c r="M7493">
        <v>0</v>
      </c>
    </row>
    <row r="7494" spans="1:13" x14ac:dyDescent="0.2">
      <c r="A7494">
        <v>6692821</v>
      </c>
      <c r="B7494" t="s">
        <v>13408</v>
      </c>
      <c r="C7494" t="s">
        <v>19431</v>
      </c>
      <c r="D7494" t="s">
        <v>19666</v>
      </c>
      <c r="E7494" t="s">
        <v>13410</v>
      </c>
      <c r="F7494" t="s">
        <v>19432</v>
      </c>
      <c r="G7494" t="s">
        <v>19667</v>
      </c>
      <c r="H7494">
        <v>0</v>
      </c>
      <c r="I7494">
        <v>0</v>
      </c>
      <c r="J7494">
        <v>0</v>
      </c>
      <c r="K7494">
        <v>0</v>
      </c>
      <c r="L7494">
        <v>0</v>
      </c>
      <c r="M7494">
        <v>0</v>
      </c>
    </row>
    <row r="7495" spans="1:13" x14ac:dyDescent="0.2">
      <c r="A7495">
        <v>6692111</v>
      </c>
      <c r="B7495" t="s">
        <v>13408</v>
      </c>
      <c r="C7495" t="s">
        <v>19431</v>
      </c>
      <c r="D7495" t="s">
        <v>19668</v>
      </c>
      <c r="E7495" t="s">
        <v>13410</v>
      </c>
      <c r="F7495" t="s">
        <v>19432</v>
      </c>
      <c r="G7495" t="s">
        <v>19669</v>
      </c>
      <c r="H7495">
        <v>0</v>
      </c>
      <c r="I7495">
        <v>0</v>
      </c>
      <c r="J7495">
        <v>0</v>
      </c>
      <c r="K7495">
        <v>0</v>
      </c>
      <c r="L7495">
        <v>0</v>
      </c>
      <c r="M7495">
        <v>0</v>
      </c>
    </row>
    <row r="7496" spans="1:13" x14ac:dyDescent="0.2">
      <c r="A7496">
        <v>6692826</v>
      </c>
      <c r="B7496" t="s">
        <v>13408</v>
      </c>
      <c r="C7496" t="s">
        <v>19431</v>
      </c>
      <c r="D7496" t="s">
        <v>19670</v>
      </c>
      <c r="E7496" t="s">
        <v>13410</v>
      </c>
      <c r="F7496" t="s">
        <v>19432</v>
      </c>
      <c r="G7496" t="s">
        <v>19671</v>
      </c>
      <c r="H7496">
        <v>0</v>
      </c>
      <c r="I7496">
        <v>0</v>
      </c>
      <c r="J7496">
        <v>0</v>
      </c>
      <c r="K7496">
        <v>0</v>
      </c>
      <c r="L7496">
        <v>0</v>
      </c>
      <c r="M7496">
        <v>0</v>
      </c>
    </row>
    <row r="7497" spans="1:13" x14ac:dyDescent="0.2">
      <c r="A7497">
        <v>6692525</v>
      </c>
      <c r="B7497" t="s">
        <v>13408</v>
      </c>
      <c r="C7497" t="s">
        <v>19431</v>
      </c>
      <c r="D7497" t="s">
        <v>19672</v>
      </c>
      <c r="E7497" t="s">
        <v>13410</v>
      </c>
      <c r="F7497" t="s">
        <v>19432</v>
      </c>
      <c r="G7497" t="s">
        <v>19673</v>
      </c>
      <c r="H7497">
        <v>0</v>
      </c>
      <c r="I7497">
        <v>0</v>
      </c>
      <c r="J7497">
        <v>0</v>
      </c>
      <c r="K7497">
        <v>0</v>
      </c>
      <c r="L7497">
        <v>0</v>
      </c>
      <c r="M7497">
        <v>0</v>
      </c>
    </row>
    <row r="7498" spans="1:13" x14ac:dyDescent="0.2">
      <c r="A7498">
        <v>6692434</v>
      </c>
      <c r="B7498" t="s">
        <v>13408</v>
      </c>
      <c r="C7498" t="s">
        <v>19431</v>
      </c>
      <c r="D7498" t="s">
        <v>9875</v>
      </c>
      <c r="E7498" t="s">
        <v>13410</v>
      </c>
      <c r="F7498" t="s">
        <v>19432</v>
      </c>
      <c r="G7498" t="s">
        <v>9876</v>
      </c>
      <c r="H7498">
        <v>0</v>
      </c>
      <c r="I7498">
        <v>0</v>
      </c>
      <c r="J7498">
        <v>0</v>
      </c>
      <c r="K7498">
        <v>0</v>
      </c>
      <c r="L7498">
        <v>0</v>
      </c>
      <c r="M7498">
        <v>0</v>
      </c>
    </row>
    <row r="7499" spans="1:13" x14ac:dyDescent="0.2">
      <c r="A7499">
        <v>6692601</v>
      </c>
      <c r="B7499" t="s">
        <v>13408</v>
      </c>
      <c r="C7499" t="s">
        <v>19431</v>
      </c>
      <c r="D7499" t="s">
        <v>13374</v>
      </c>
      <c r="E7499" t="s">
        <v>13410</v>
      </c>
      <c r="F7499" t="s">
        <v>19432</v>
      </c>
      <c r="G7499" t="s">
        <v>13375</v>
      </c>
      <c r="H7499">
        <v>0</v>
      </c>
      <c r="I7499">
        <v>0</v>
      </c>
      <c r="J7499">
        <v>0</v>
      </c>
      <c r="K7499">
        <v>0</v>
      </c>
      <c r="L7499">
        <v>0</v>
      </c>
      <c r="M7499">
        <v>0</v>
      </c>
    </row>
    <row r="7500" spans="1:13" x14ac:dyDescent="0.2">
      <c r="A7500">
        <v>6692213</v>
      </c>
      <c r="B7500" t="s">
        <v>13408</v>
      </c>
      <c r="C7500" t="s">
        <v>19431</v>
      </c>
      <c r="D7500" t="s">
        <v>7083</v>
      </c>
      <c r="E7500" t="s">
        <v>13410</v>
      </c>
      <c r="F7500" t="s">
        <v>19432</v>
      </c>
      <c r="G7500" t="s">
        <v>7084</v>
      </c>
      <c r="H7500">
        <v>0</v>
      </c>
      <c r="I7500">
        <v>0</v>
      </c>
      <c r="J7500">
        <v>0</v>
      </c>
      <c r="K7500">
        <v>0</v>
      </c>
      <c r="L7500">
        <v>0</v>
      </c>
      <c r="M7500">
        <v>0</v>
      </c>
    </row>
    <row r="7501" spans="1:13" x14ac:dyDescent="0.2">
      <c r="A7501">
        <v>6692502</v>
      </c>
      <c r="B7501" t="s">
        <v>13408</v>
      </c>
      <c r="C7501" t="s">
        <v>19431</v>
      </c>
      <c r="D7501" t="s">
        <v>19674</v>
      </c>
      <c r="E7501" t="s">
        <v>13410</v>
      </c>
      <c r="F7501" t="s">
        <v>19432</v>
      </c>
      <c r="G7501" t="s">
        <v>19675</v>
      </c>
      <c r="H7501">
        <v>0</v>
      </c>
      <c r="I7501">
        <v>0</v>
      </c>
      <c r="J7501">
        <v>0</v>
      </c>
      <c r="K7501">
        <v>0</v>
      </c>
      <c r="L7501">
        <v>0</v>
      </c>
      <c r="M7501">
        <v>0</v>
      </c>
    </row>
    <row r="7502" spans="1:13" x14ac:dyDescent="0.2">
      <c r="A7502">
        <v>6692331</v>
      </c>
      <c r="B7502" t="s">
        <v>13408</v>
      </c>
      <c r="C7502" t="s">
        <v>19431</v>
      </c>
      <c r="D7502" t="s">
        <v>15471</v>
      </c>
      <c r="E7502" t="s">
        <v>13410</v>
      </c>
      <c r="F7502" t="s">
        <v>19432</v>
      </c>
      <c r="G7502" t="s">
        <v>15472</v>
      </c>
      <c r="H7502">
        <v>0</v>
      </c>
      <c r="I7502">
        <v>0</v>
      </c>
      <c r="J7502">
        <v>0</v>
      </c>
      <c r="K7502">
        <v>0</v>
      </c>
      <c r="L7502">
        <v>0</v>
      </c>
      <c r="M7502">
        <v>0</v>
      </c>
    </row>
    <row r="7503" spans="1:13" x14ac:dyDescent="0.2">
      <c r="A7503">
        <v>6692346</v>
      </c>
      <c r="B7503" t="s">
        <v>13408</v>
      </c>
      <c r="C7503" t="s">
        <v>19431</v>
      </c>
      <c r="D7503" t="s">
        <v>19676</v>
      </c>
      <c r="E7503" t="s">
        <v>13410</v>
      </c>
      <c r="F7503" t="s">
        <v>19432</v>
      </c>
      <c r="G7503" t="s">
        <v>19677</v>
      </c>
      <c r="H7503">
        <v>0</v>
      </c>
      <c r="I7503">
        <v>0</v>
      </c>
      <c r="J7503">
        <v>0</v>
      </c>
      <c r="K7503">
        <v>0</v>
      </c>
      <c r="L7503">
        <v>0</v>
      </c>
      <c r="M7503">
        <v>0</v>
      </c>
    </row>
    <row r="7504" spans="1:13" x14ac:dyDescent="0.2">
      <c r="A7504">
        <v>6692736</v>
      </c>
      <c r="B7504" t="s">
        <v>13408</v>
      </c>
      <c r="C7504" t="s">
        <v>19431</v>
      </c>
      <c r="D7504" t="s">
        <v>19678</v>
      </c>
      <c r="E7504" t="s">
        <v>13410</v>
      </c>
      <c r="F7504" t="s">
        <v>19432</v>
      </c>
      <c r="G7504" t="s">
        <v>19679</v>
      </c>
      <c r="H7504">
        <v>0</v>
      </c>
      <c r="I7504">
        <v>0</v>
      </c>
      <c r="J7504">
        <v>0</v>
      </c>
      <c r="K7504">
        <v>0</v>
      </c>
      <c r="L7504">
        <v>0</v>
      </c>
      <c r="M7504">
        <v>0</v>
      </c>
    </row>
    <row r="7505" spans="1:13" x14ac:dyDescent="0.2">
      <c r="A7505">
        <v>6692221</v>
      </c>
      <c r="B7505" t="s">
        <v>13408</v>
      </c>
      <c r="C7505" t="s">
        <v>19431</v>
      </c>
      <c r="D7505" t="s">
        <v>19680</v>
      </c>
      <c r="E7505" t="s">
        <v>13410</v>
      </c>
      <c r="F7505" t="s">
        <v>19432</v>
      </c>
      <c r="G7505" t="s">
        <v>19681</v>
      </c>
      <c r="H7505">
        <v>0</v>
      </c>
      <c r="I7505">
        <v>0</v>
      </c>
      <c r="J7505">
        <v>0</v>
      </c>
      <c r="K7505">
        <v>0</v>
      </c>
      <c r="L7505">
        <v>0</v>
      </c>
      <c r="M7505">
        <v>0</v>
      </c>
    </row>
    <row r="7506" spans="1:13" x14ac:dyDescent="0.2">
      <c r="A7506">
        <v>6692728</v>
      </c>
      <c r="B7506" t="s">
        <v>13408</v>
      </c>
      <c r="C7506" t="s">
        <v>19431</v>
      </c>
      <c r="D7506" t="s">
        <v>19682</v>
      </c>
      <c r="E7506" t="s">
        <v>13410</v>
      </c>
      <c r="F7506" t="s">
        <v>19432</v>
      </c>
      <c r="G7506" t="s">
        <v>19683</v>
      </c>
      <c r="H7506">
        <v>0</v>
      </c>
      <c r="I7506">
        <v>0</v>
      </c>
      <c r="J7506">
        <v>0</v>
      </c>
      <c r="K7506">
        <v>0</v>
      </c>
      <c r="L7506">
        <v>0</v>
      </c>
      <c r="M7506">
        <v>0</v>
      </c>
    </row>
    <row r="7507" spans="1:13" x14ac:dyDescent="0.2">
      <c r="A7507">
        <v>6692447</v>
      </c>
      <c r="B7507" t="s">
        <v>13408</v>
      </c>
      <c r="C7507" t="s">
        <v>19431</v>
      </c>
      <c r="D7507" t="s">
        <v>19684</v>
      </c>
      <c r="E7507" t="s">
        <v>13410</v>
      </c>
      <c r="F7507" t="s">
        <v>19432</v>
      </c>
      <c r="G7507" t="s">
        <v>19685</v>
      </c>
      <c r="H7507">
        <v>0</v>
      </c>
      <c r="I7507">
        <v>0</v>
      </c>
      <c r="J7507">
        <v>0</v>
      </c>
      <c r="K7507">
        <v>0</v>
      </c>
      <c r="L7507">
        <v>0</v>
      </c>
      <c r="M7507">
        <v>0</v>
      </c>
    </row>
    <row r="7508" spans="1:13" x14ac:dyDescent="0.2">
      <c r="A7508">
        <v>6692334</v>
      </c>
      <c r="B7508" t="s">
        <v>13408</v>
      </c>
      <c r="C7508" t="s">
        <v>19431</v>
      </c>
      <c r="D7508" t="s">
        <v>15477</v>
      </c>
      <c r="E7508" t="s">
        <v>13410</v>
      </c>
      <c r="F7508" t="s">
        <v>19432</v>
      </c>
      <c r="G7508" t="s">
        <v>15478</v>
      </c>
      <c r="H7508">
        <v>0</v>
      </c>
      <c r="I7508">
        <v>0</v>
      </c>
      <c r="J7508">
        <v>0</v>
      </c>
      <c r="K7508">
        <v>0</v>
      </c>
      <c r="L7508">
        <v>0</v>
      </c>
      <c r="M7508">
        <v>0</v>
      </c>
    </row>
    <row r="7509" spans="1:13" x14ac:dyDescent="0.2">
      <c r="A7509">
        <v>6692721</v>
      </c>
      <c r="B7509" t="s">
        <v>13408</v>
      </c>
      <c r="C7509" t="s">
        <v>19431</v>
      </c>
      <c r="D7509" t="s">
        <v>19686</v>
      </c>
      <c r="E7509" t="s">
        <v>13410</v>
      </c>
      <c r="F7509" t="s">
        <v>19432</v>
      </c>
      <c r="G7509" t="s">
        <v>19687</v>
      </c>
      <c r="H7509">
        <v>0</v>
      </c>
      <c r="I7509">
        <v>0</v>
      </c>
      <c r="J7509">
        <v>0</v>
      </c>
      <c r="K7509">
        <v>0</v>
      </c>
      <c r="L7509">
        <v>0</v>
      </c>
      <c r="M7509">
        <v>0</v>
      </c>
    </row>
    <row r="7510" spans="1:13" x14ac:dyDescent="0.2">
      <c r="A7510">
        <v>6692504</v>
      </c>
      <c r="B7510" t="s">
        <v>13408</v>
      </c>
      <c r="C7510" t="s">
        <v>19431</v>
      </c>
      <c r="D7510" t="s">
        <v>11843</v>
      </c>
      <c r="E7510" t="s">
        <v>13410</v>
      </c>
      <c r="F7510" t="s">
        <v>19432</v>
      </c>
      <c r="G7510" t="s">
        <v>11844</v>
      </c>
      <c r="H7510">
        <v>0</v>
      </c>
      <c r="I7510">
        <v>0</v>
      </c>
      <c r="J7510">
        <v>0</v>
      </c>
      <c r="K7510">
        <v>0</v>
      </c>
      <c r="L7510">
        <v>0</v>
      </c>
      <c r="M7510">
        <v>0</v>
      </c>
    </row>
    <row r="7511" spans="1:13" x14ac:dyDescent="0.2">
      <c r="A7511">
        <v>6692352</v>
      </c>
      <c r="B7511" t="s">
        <v>13408</v>
      </c>
      <c r="C7511" t="s">
        <v>19431</v>
      </c>
      <c r="D7511" t="s">
        <v>19688</v>
      </c>
      <c r="E7511" t="s">
        <v>13410</v>
      </c>
      <c r="F7511" t="s">
        <v>19432</v>
      </c>
      <c r="G7511" t="s">
        <v>19689</v>
      </c>
      <c r="H7511">
        <v>0</v>
      </c>
      <c r="I7511">
        <v>0</v>
      </c>
      <c r="J7511">
        <v>0</v>
      </c>
      <c r="K7511">
        <v>0</v>
      </c>
      <c r="L7511">
        <v>0</v>
      </c>
      <c r="M7511">
        <v>0</v>
      </c>
    </row>
    <row r="7512" spans="1:13" x14ac:dyDescent="0.2">
      <c r="A7512">
        <v>6692206</v>
      </c>
      <c r="B7512" t="s">
        <v>13408</v>
      </c>
      <c r="C7512" t="s">
        <v>19431</v>
      </c>
      <c r="D7512" t="s">
        <v>19690</v>
      </c>
      <c r="E7512" t="s">
        <v>13410</v>
      </c>
      <c r="F7512" t="s">
        <v>19432</v>
      </c>
      <c r="G7512" t="s">
        <v>19691</v>
      </c>
      <c r="H7512">
        <v>0</v>
      </c>
      <c r="I7512">
        <v>0</v>
      </c>
      <c r="J7512">
        <v>0</v>
      </c>
      <c r="K7512">
        <v>0</v>
      </c>
      <c r="L7512">
        <v>0</v>
      </c>
      <c r="M7512">
        <v>0</v>
      </c>
    </row>
    <row r="7513" spans="1:13" x14ac:dyDescent="0.2">
      <c r="A7513">
        <v>6692404</v>
      </c>
      <c r="B7513" t="s">
        <v>13408</v>
      </c>
      <c r="C7513" t="s">
        <v>19431</v>
      </c>
      <c r="D7513" t="s">
        <v>19692</v>
      </c>
      <c r="E7513" t="s">
        <v>13410</v>
      </c>
      <c r="F7513" t="s">
        <v>19432</v>
      </c>
      <c r="G7513" t="s">
        <v>19693</v>
      </c>
      <c r="H7513">
        <v>0</v>
      </c>
      <c r="I7513">
        <v>0</v>
      </c>
      <c r="J7513">
        <v>0</v>
      </c>
      <c r="K7513">
        <v>0</v>
      </c>
      <c r="L7513">
        <v>0</v>
      </c>
      <c r="M7513">
        <v>0</v>
      </c>
    </row>
    <row r="7514" spans="1:13" x14ac:dyDescent="0.2">
      <c r="A7514">
        <v>6692342</v>
      </c>
      <c r="B7514" t="s">
        <v>13408</v>
      </c>
      <c r="C7514" t="s">
        <v>19431</v>
      </c>
      <c r="D7514" t="s">
        <v>9915</v>
      </c>
      <c r="E7514" t="s">
        <v>13410</v>
      </c>
      <c r="F7514" t="s">
        <v>19432</v>
      </c>
      <c r="G7514" t="s">
        <v>9916</v>
      </c>
      <c r="H7514">
        <v>0</v>
      </c>
      <c r="I7514">
        <v>0</v>
      </c>
      <c r="J7514">
        <v>0</v>
      </c>
      <c r="K7514">
        <v>0</v>
      </c>
      <c r="L7514">
        <v>0</v>
      </c>
      <c r="M7514">
        <v>0</v>
      </c>
    </row>
    <row r="7515" spans="1:13" x14ac:dyDescent="0.2">
      <c r="A7515">
        <v>6692433</v>
      </c>
      <c r="B7515" t="s">
        <v>13408</v>
      </c>
      <c r="C7515" t="s">
        <v>19431</v>
      </c>
      <c r="D7515" t="s">
        <v>19694</v>
      </c>
      <c r="E7515" t="s">
        <v>13410</v>
      </c>
      <c r="F7515" t="s">
        <v>19432</v>
      </c>
      <c r="G7515" t="s">
        <v>19695</v>
      </c>
      <c r="H7515">
        <v>0</v>
      </c>
      <c r="I7515">
        <v>0</v>
      </c>
      <c r="J7515">
        <v>0</v>
      </c>
      <c r="K7515">
        <v>0</v>
      </c>
      <c r="L7515">
        <v>0</v>
      </c>
      <c r="M7515">
        <v>0</v>
      </c>
    </row>
    <row r="7516" spans="1:13" x14ac:dyDescent="0.2">
      <c r="A7516">
        <v>6692521</v>
      </c>
      <c r="B7516" t="s">
        <v>13408</v>
      </c>
      <c r="C7516" t="s">
        <v>19431</v>
      </c>
      <c r="D7516" t="s">
        <v>19696</v>
      </c>
      <c r="E7516" t="s">
        <v>13410</v>
      </c>
      <c r="F7516" t="s">
        <v>19432</v>
      </c>
      <c r="G7516" t="s">
        <v>19697</v>
      </c>
      <c r="H7516">
        <v>0</v>
      </c>
      <c r="I7516">
        <v>0</v>
      </c>
      <c r="J7516">
        <v>0</v>
      </c>
      <c r="K7516">
        <v>0</v>
      </c>
      <c r="L7516">
        <v>0</v>
      </c>
      <c r="M7516">
        <v>0</v>
      </c>
    </row>
    <row r="7517" spans="1:13" x14ac:dyDescent="0.2">
      <c r="A7517">
        <v>6692353</v>
      </c>
      <c r="B7517" t="s">
        <v>13408</v>
      </c>
      <c r="C7517" t="s">
        <v>19431</v>
      </c>
      <c r="D7517" t="s">
        <v>19698</v>
      </c>
      <c r="E7517" t="s">
        <v>13410</v>
      </c>
      <c r="F7517" t="s">
        <v>19432</v>
      </c>
      <c r="G7517" t="s">
        <v>19699</v>
      </c>
      <c r="H7517">
        <v>0</v>
      </c>
      <c r="I7517">
        <v>0</v>
      </c>
      <c r="J7517">
        <v>0</v>
      </c>
      <c r="K7517">
        <v>0</v>
      </c>
      <c r="L7517">
        <v>0</v>
      </c>
      <c r="M7517">
        <v>0</v>
      </c>
    </row>
    <row r="7518" spans="1:13" x14ac:dyDescent="0.2">
      <c r="A7518">
        <v>6692452</v>
      </c>
      <c r="B7518" t="s">
        <v>13408</v>
      </c>
      <c r="C7518" t="s">
        <v>19431</v>
      </c>
      <c r="D7518" t="s">
        <v>12518</v>
      </c>
      <c r="E7518" t="s">
        <v>13410</v>
      </c>
      <c r="F7518" t="s">
        <v>19432</v>
      </c>
      <c r="G7518" t="s">
        <v>12519</v>
      </c>
      <c r="H7518">
        <v>0</v>
      </c>
      <c r="I7518">
        <v>0</v>
      </c>
      <c r="J7518">
        <v>0</v>
      </c>
      <c r="K7518">
        <v>0</v>
      </c>
      <c r="L7518">
        <v>0</v>
      </c>
      <c r="M7518">
        <v>0</v>
      </c>
    </row>
    <row r="7519" spans="1:13" x14ac:dyDescent="0.2">
      <c r="A7519">
        <v>6692445</v>
      </c>
      <c r="B7519" t="s">
        <v>13408</v>
      </c>
      <c r="C7519" t="s">
        <v>19431</v>
      </c>
      <c r="D7519" t="s">
        <v>19700</v>
      </c>
      <c r="E7519" t="s">
        <v>13410</v>
      </c>
      <c r="F7519" t="s">
        <v>19432</v>
      </c>
      <c r="G7519" t="s">
        <v>19701</v>
      </c>
      <c r="H7519">
        <v>0</v>
      </c>
      <c r="I7519">
        <v>0</v>
      </c>
      <c r="J7519">
        <v>0</v>
      </c>
      <c r="K7519">
        <v>0</v>
      </c>
      <c r="L7519">
        <v>0</v>
      </c>
      <c r="M7519">
        <v>0</v>
      </c>
    </row>
    <row r="7520" spans="1:13" x14ac:dyDescent="0.2">
      <c r="A7520">
        <v>6692313</v>
      </c>
      <c r="B7520" t="s">
        <v>13408</v>
      </c>
      <c r="C7520" t="s">
        <v>19431</v>
      </c>
      <c r="D7520" t="s">
        <v>17104</v>
      </c>
      <c r="E7520" t="s">
        <v>13410</v>
      </c>
      <c r="F7520" t="s">
        <v>19432</v>
      </c>
      <c r="G7520" t="s">
        <v>17105</v>
      </c>
      <c r="H7520">
        <v>0</v>
      </c>
      <c r="I7520">
        <v>0</v>
      </c>
      <c r="J7520">
        <v>0</v>
      </c>
      <c r="K7520">
        <v>0</v>
      </c>
      <c r="L7520">
        <v>0</v>
      </c>
      <c r="M7520">
        <v>0</v>
      </c>
    </row>
    <row r="7521" spans="1:13" x14ac:dyDescent="0.2">
      <c r="A7521">
        <v>6692716</v>
      </c>
      <c r="B7521" t="s">
        <v>13408</v>
      </c>
      <c r="C7521" t="s">
        <v>19431</v>
      </c>
      <c r="D7521" t="s">
        <v>19702</v>
      </c>
      <c r="E7521" t="s">
        <v>13410</v>
      </c>
      <c r="F7521" t="s">
        <v>19432</v>
      </c>
      <c r="G7521" t="s">
        <v>19703</v>
      </c>
      <c r="H7521">
        <v>0</v>
      </c>
      <c r="I7521">
        <v>0</v>
      </c>
      <c r="J7521">
        <v>0</v>
      </c>
      <c r="K7521">
        <v>0</v>
      </c>
      <c r="L7521">
        <v>0</v>
      </c>
      <c r="M7521">
        <v>0</v>
      </c>
    </row>
    <row r="7522" spans="1:13" x14ac:dyDescent="0.2">
      <c r="A7522">
        <v>6692103</v>
      </c>
      <c r="B7522" t="s">
        <v>13408</v>
      </c>
      <c r="C7522" t="s">
        <v>19431</v>
      </c>
      <c r="D7522" t="s">
        <v>19704</v>
      </c>
      <c r="E7522" t="s">
        <v>13410</v>
      </c>
      <c r="F7522" t="s">
        <v>19432</v>
      </c>
      <c r="G7522" t="s">
        <v>19705</v>
      </c>
      <c r="H7522">
        <v>0</v>
      </c>
      <c r="I7522">
        <v>0</v>
      </c>
      <c r="J7522">
        <v>0</v>
      </c>
      <c r="K7522">
        <v>0</v>
      </c>
      <c r="L7522">
        <v>0</v>
      </c>
      <c r="M7522">
        <v>0</v>
      </c>
    </row>
    <row r="7523" spans="1:13" x14ac:dyDescent="0.2">
      <c r="A7523">
        <v>6692122</v>
      </c>
      <c r="B7523" t="s">
        <v>13408</v>
      </c>
      <c r="C7523" t="s">
        <v>19431</v>
      </c>
      <c r="D7523" t="s">
        <v>19706</v>
      </c>
      <c r="E7523" t="s">
        <v>13410</v>
      </c>
      <c r="F7523" t="s">
        <v>19432</v>
      </c>
      <c r="G7523" t="s">
        <v>19707</v>
      </c>
      <c r="H7523">
        <v>0</v>
      </c>
      <c r="I7523">
        <v>0</v>
      </c>
      <c r="J7523">
        <v>0</v>
      </c>
      <c r="K7523">
        <v>0</v>
      </c>
      <c r="L7523">
        <v>0</v>
      </c>
      <c r="M7523">
        <v>0</v>
      </c>
    </row>
    <row r="7524" spans="1:13" x14ac:dyDescent="0.2">
      <c r="A7524">
        <v>6692524</v>
      </c>
      <c r="B7524" t="s">
        <v>13408</v>
      </c>
      <c r="C7524" t="s">
        <v>19431</v>
      </c>
      <c r="D7524" t="s">
        <v>19708</v>
      </c>
      <c r="E7524" t="s">
        <v>13410</v>
      </c>
      <c r="F7524" t="s">
        <v>19432</v>
      </c>
      <c r="G7524" t="s">
        <v>19709</v>
      </c>
      <c r="H7524">
        <v>0</v>
      </c>
      <c r="I7524">
        <v>0</v>
      </c>
      <c r="J7524">
        <v>0</v>
      </c>
      <c r="K7524">
        <v>0</v>
      </c>
      <c r="L7524">
        <v>0</v>
      </c>
      <c r="M7524">
        <v>0</v>
      </c>
    </row>
    <row r="7525" spans="1:13" x14ac:dyDescent="0.2">
      <c r="A7525">
        <v>6692418</v>
      </c>
      <c r="B7525" t="s">
        <v>13408</v>
      </c>
      <c r="C7525" t="s">
        <v>19431</v>
      </c>
      <c r="D7525" t="s">
        <v>19710</v>
      </c>
      <c r="E7525" t="s">
        <v>13410</v>
      </c>
      <c r="F7525" t="s">
        <v>19432</v>
      </c>
      <c r="G7525" t="s">
        <v>19711</v>
      </c>
      <c r="H7525">
        <v>0</v>
      </c>
      <c r="I7525">
        <v>0</v>
      </c>
      <c r="J7525">
        <v>0</v>
      </c>
      <c r="K7525">
        <v>0</v>
      </c>
      <c r="L7525">
        <v>0</v>
      </c>
      <c r="M7525">
        <v>0</v>
      </c>
    </row>
    <row r="7526" spans="1:13" x14ac:dyDescent="0.2">
      <c r="A7526">
        <v>6692413</v>
      </c>
      <c r="B7526" t="s">
        <v>13408</v>
      </c>
      <c r="C7526" t="s">
        <v>19431</v>
      </c>
      <c r="D7526" t="s">
        <v>19712</v>
      </c>
      <c r="E7526" t="s">
        <v>13410</v>
      </c>
      <c r="F7526" t="s">
        <v>19432</v>
      </c>
      <c r="G7526" t="s">
        <v>19713</v>
      </c>
      <c r="H7526">
        <v>0</v>
      </c>
      <c r="I7526">
        <v>0</v>
      </c>
      <c r="J7526">
        <v>0</v>
      </c>
      <c r="K7526">
        <v>0</v>
      </c>
      <c r="L7526">
        <v>0</v>
      </c>
      <c r="M7526">
        <v>0</v>
      </c>
    </row>
    <row r="7527" spans="1:13" x14ac:dyDescent="0.2">
      <c r="A7527">
        <v>6692505</v>
      </c>
      <c r="B7527" t="s">
        <v>13408</v>
      </c>
      <c r="C7527" t="s">
        <v>19431</v>
      </c>
      <c r="D7527" t="s">
        <v>19714</v>
      </c>
      <c r="E7527" t="s">
        <v>13410</v>
      </c>
      <c r="F7527" t="s">
        <v>19432</v>
      </c>
      <c r="G7527" t="s">
        <v>19715</v>
      </c>
      <c r="H7527">
        <v>0</v>
      </c>
      <c r="I7527">
        <v>0</v>
      </c>
      <c r="J7527">
        <v>0</v>
      </c>
      <c r="K7527">
        <v>0</v>
      </c>
      <c r="L7527">
        <v>0</v>
      </c>
      <c r="M7527">
        <v>0</v>
      </c>
    </row>
    <row r="7528" spans="1:13" x14ac:dyDescent="0.2">
      <c r="A7528">
        <v>6692553</v>
      </c>
      <c r="B7528" t="s">
        <v>13408</v>
      </c>
      <c r="C7528" t="s">
        <v>19431</v>
      </c>
      <c r="D7528" t="s">
        <v>19716</v>
      </c>
      <c r="E7528" t="s">
        <v>13410</v>
      </c>
      <c r="F7528" t="s">
        <v>19432</v>
      </c>
      <c r="G7528" t="s">
        <v>19717</v>
      </c>
      <c r="H7528">
        <v>0</v>
      </c>
      <c r="I7528">
        <v>0</v>
      </c>
      <c r="J7528">
        <v>0</v>
      </c>
      <c r="K7528">
        <v>0</v>
      </c>
      <c r="L7528">
        <v>0</v>
      </c>
      <c r="M7528">
        <v>0</v>
      </c>
    </row>
    <row r="7529" spans="1:13" x14ac:dyDescent="0.2">
      <c r="A7529">
        <v>6692305</v>
      </c>
      <c r="B7529" t="s">
        <v>13408</v>
      </c>
      <c r="C7529" t="s">
        <v>19431</v>
      </c>
      <c r="D7529" t="s">
        <v>19718</v>
      </c>
      <c r="E7529" t="s">
        <v>13410</v>
      </c>
      <c r="F7529" t="s">
        <v>19432</v>
      </c>
      <c r="G7529" t="s">
        <v>19719</v>
      </c>
      <c r="H7529">
        <v>0</v>
      </c>
      <c r="I7529">
        <v>0</v>
      </c>
      <c r="J7529">
        <v>0</v>
      </c>
      <c r="K7529">
        <v>0</v>
      </c>
      <c r="L7529">
        <v>0</v>
      </c>
      <c r="M7529">
        <v>0</v>
      </c>
    </row>
    <row r="7530" spans="1:13" x14ac:dyDescent="0.2">
      <c r="A7530">
        <v>6692101</v>
      </c>
      <c r="B7530" t="s">
        <v>13408</v>
      </c>
      <c r="C7530" t="s">
        <v>19431</v>
      </c>
      <c r="D7530" t="s">
        <v>19720</v>
      </c>
      <c r="E7530" t="s">
        <v>13410</v>
      </c>
      <c r="F7530" t="s">
        <v>19432</v>
      </c>
      <c r="G7530" t="s">
        <v>19721</v>
      </c>
      <c r="H7530">
        <v>0</v>
      </c>
      <c r="I7530">
        <v>0</v>
      </c>
      <c r="J7530">
        <v>0</v>
      </c>
      <c r="K7530">
        <v>0</v>
      </c>
      <c r="L7530">
        <v>0</v>
      </c>
      <c r="M7530">
        <v>0</v>
      </c>
    </row>
    <row r="7531" spans="1:13" x14ac:dyDescent="0.2">
      <c r="A7531">
        <v>6692307</v>
      </c>
      <c r="B7531" t="s">
        <v>13408</v>
      </c>
      <c r="C7531" t="s">
        <v>19431</v>
      </c>
      <c r="D7531" t="s">
        <v>19722</v>
      </c>
      <c r="E7531" t="s">
        <v>13410</v>
      </c>
      <c r="F7531" t="s">
        <v>19432</v>
      </c>
      <c r="G7531" t="s">
        <v>19723</v>
      </c>
      <c r="H7531">
        <v>0</v>
      </c>
      <c r="I7531">
        <v>0</v>
      </c>
      <c r="J7531">
        <v>0</v>
      </c>
      <c r="K7531">
        <v>0</v>
      </c>
      <c r="L7531">
        <v>0</v>
      </c>
      <c r="M7531">
        <v>0</v>
      </c>
    </row>
    <row r="7532" spans="1:13" x14ac:dyDescent="0.2">
      <c r="A7532">
        <v>6692301</v>
      </c>
      <c r="B7532" t="s">
        <v>13408</v>
      </c>
      <c r="C7532" t="s">
        <v>19431</v>
      </c>
      <c r="D7532" t="s">
        <v>19724</v>
      </c>
      <c r="E7532" t="s">
        <v>13410</v>
      </c>
      <c r="F7532" t="s">
        <v>19432</v>
      </c>
      <c r="G7532" t="s">
        <v>19725</v>
      </c>
      <c r="H7532">
        <v>0</v>
      </c>
      <c r="I7532">
        <v>0</v>
      </c>
      <c r="J7532">
        <v>0</v>
      </c>
      <c r="K7532">
        <v>0</v>
      </c>
      <c r="L7532">
        <v>0</v>
      </c>
      <c r="M7532">
        <v>0</v>
      </c>
    </row>
    <row r="7533" spans="1:13" x14ac:dyDescent="0.2">
      <c r="A7533">
        <v>6692441</v>
      </c>
      <c r="B7533" t="s">
        <v>13408</v>
      </c>
      <c r="C7533" t="s">
        <v>19431</v>
      </c>
      <c r="D7533" t="s">
        <v>19726</v>
      </c>
      <c r="E7533" t="s">
        <v>13410</v>
      </c>
      <c r="F7533" t="s">
        <v>19432</v>
      </c>
      <c r="G7533" t="s">
        <v>19727</v>
      </c>
      <c r="H7533">
        <v>0</v>
      </c>
      <c r="I7533">
        <v>0</v>
      </c>
      <c r="J7533">
        <v>0</v>
      </c>
      <c r="K7533">
        <v>0</v>
      </c>
      <c r="L7533">
        <v>0</v>
      </c>
      <c r="M7533">
        <v>0</v>
      </c>
    </row>
    <row r="7534" spans="1:13" x14ac:dyDescent="0.2">
      <c r="A7534">
        <v>6692345</v>
      </c>
      <c r="B7534" t="s">
        <v>13408</v>
      </c>
      <c r="C7534" t="s">
        <v>19431</v>
      </c>
      <c r="D7534" t="s">
        <v>19728</v>
      </c>
      <c r="E7534" t="s">
        <v>13410</v>
      </c>
      <c r="F7534" t="s">
        <v>19432</v>
      </c>
      <c r="G7534" t="s">
        <v>19729</v>
      </c>
      <c r="H7534">
        <v>0</v>
      </c>
      <c r="I7534">
        <v>0</v>
      </c>
      <c r="J7534">
        <v>0</v>
      </c>
      <c r="K7534">
        <v>0</v>
      </c>
      <c r="L7534">
        <v>0</v>
      </c>
      <c r="M7534">
        <v>0</v>
      </c>
    </row>
    <row r="7535" spans="1:13" x14ac:dyDescent="0.2">
      <c r="A7535">
        <v>6692737</v>
      </c>
      <c r="B7535" t="s">
        <v>13408</v>
      </c>
      <c r="C7535" t="s">
        <v>19431</v>
      </c>
      <c r="D7535" t="s">
        <v>19730</v>
      </c>
      <c r="E7535" t="s">
        <v>13410</v>
      </c>
      <c r="F7535" t="s">
        <v>19432</v>
      </c>
      <c r="G7535" t="s">
        <v>19731</v>
      </c>
      <c r="H7535">
        <v>0</v>
      </c>
      <c r="I7535">
        <v>0</v>
      </c>
      <c r="J7535">
        <v>0</v>
      </c>
      <c r="K7535">
        <v>0</v>
      </c>
      <c r="L7535">
        <v>0</v>
      </c>
      <c r="M7535">
        <v>0</v>
      </c>
    </row>
    <row r="7536" spans="1:13" x14ac:dyDescent="0.2">
      <c r="A7536">
        <v>6692201</v>
      </c>
      <c r="B7536" t="s">
        <v>13408</v>
      </c>
      <c r="C7536" t="s">
        <v>19431</v>
      </c>
      <c r="D7536" t="s">
        <v>19732</v>
      </c>
      <c r="E7536" t="s">
        <v>13410</v>
      </c>
      <c r="F7536" t="s">
        <v>19432</v>
      </c>
      <c r="G7536" t="s">
        <v>19733</v>
      </c>
      <c r="H7536">
        <v>0</v>
      </c>
      <c r="I7536">
        <v>0</v>
      </c>
      <c r="J7536">
        <v>0</v>
      </c>
      <c r="K7536">
        <v>0</v>
      </c>
      <c r="L7536">
        <v>0</v>
      </c>
      <c r="M7536">
        <v>0</v>
      </c>
    </row>
    <row r="7537" spans="1:13" x14ac:dyDescent="0.2">
      <c r="A7537">
        <v>6692314</v>
      </c>
      <c r="B7537" t="s">
        <v>13408</v>
      </c>
      <c r="C7537" t="s">
        <v>19431</v>
      </c>
      <c r="D7537" t="s">
        <v>19734</v>
      </c>
      <c r="E7537" t="s">
        <v>13410</v>
      </c>
      <c r="F7537" t="s">
        <v>19432</v>
      </c>
      <c r="G7537" t="s">
        <v>19735</v>
      </c>
      <c r="H7537">
        <v>0</v>
      </c>
      <c r="I7537">
        <v>0</v>
      </c>
      <c r="J7537">
        <v>0</v>
      </c>
      <c r="K7537">
        <v>0</v>
      </c>
      <c r="L7537">
        <v>0</v>
      </c>
      <c r="M7537">
        <v>0</v>
      </c>
    </row>
    <row r="7538" spans="1:13" x14ac:dyDescent="0.2">
      <c r="A7538">
        <v>6692324</v>
      </c>
      <c r="B7538" t="s">
        <v>13408</v>
      </c>
      <c r="C7538" t="s">
        <v>19431</v>
      </c>
      <c r="D7538" t="s">
        <v>11845</v>
      </c>
      <c r="E7538" t="s">
        <v>13410</v>
      </c>
      <c r="F7538" t="s">
        <v>19432</v>
      </c>
      <c r="G7538" t="s">
        <v>11846</v>
      </c>
      <c r="H7538">
        <v>0</v>
      </c>
      <c r="I7538">
        <v>0</v>
      </c>
      <c r="J7538">
        <v>0</v>
      </c>
      <c r="K7538">
        <v>0</v>
      </c>
      <c r="L7538">
        <v>0</v>
      </c>
      <c r="M7538">
        <v>0</v>
      </c>
    </row>
    <row r="7539" spans="1:13" x14ac:dyDescent="0.2">
      <c r="A7539">
        <v>6692351</v>
      </c>
      <c r="B7539" t="s">
        <v>13408</v>
      </c>
      <c r="C7539" t="s">
        <v>19431</v>
      </c>
      <c r="D7539" t="s">
        <v>19736</v>
      </c>
      <c r="E7539" t="s">
        <v>13410</v>
      </c>
      <c r="F7539" t="s">
        <v>19432</v>
      </c>
      <c r="G7539" t="s">
        <v>19737</v>
      </c>
      <c r="H7539">
        <v>0</v>
      </c>
      <c r="I7539">
        <v>0</v>
      </c>
      <c r="J7539">
        <v>0</v>
      </c>
      <c r="K7539">
        <v>0</v>
      </c>
      <c r="L7539">
        <v>0</v>
      </c>
      <c r="M7539">
        <v>0</v>
      </c>
    </row>
    <row r="7540" spans="1:13" x14ac:dyDescent="0.2">
      <c r="A7540">
        <v>6692202</v>
      </c>
      <c r="B7540" t="s">
        <v>13408</v>
      </c>
      <c r="C7540" t="s">
        <v>19431</v>
      </c>
      <c r="D7540" t="s">
        <v>19738</v>
      </c>
      <c r="E7540" t="s">
        <v>13410</v>
      </c>
      <c r="F7540" t="s">
        <v>19432</v>
      </c>
      <c r="G7540" t="s">
        <v>19739</v>
      </c>
      <c r="H7540">
        <v>0</v>
      </c>
      <c r="I7540">
        <v>0</v>
      </c>
      <c r="J7540">
        <v>0</v>
      </c>
      <c r="K7540">
        <v>0</v>
      </c>
      <c r="L7540">
        <v>0</v>
      </c>
      <c r="M7540">
        <v>0</v>
      </c>
    </row>
    <row r="7541" spans="1:13" x14ac:dyDescent="0.2">
      <c r="A7541">
        <v>6692403</v>
      </c>
      <c r="B7541" t="s">
        <v>13408</v>
      </c>
      <c r="C7541" t="s">
        <v>19431</v>
      </c>
      <c r="D7541" t="s">
        <v>19241</v>
      </c>
      <c r="E7541" t="s">
        <v>13410</v>
      </c>
      <c r="F7541" t="s">
        <v>19432</v>
      </c>
      <c r="G7541" t="s">
        <v>19740</v>
      </c>
      <c r="H7541">
        <v>0</v>
      </c>
      <c r="I7541">
        <v>0</v>
      </c>
      <c r="J7541">
        <v>0</v>
      </c>
      <c r="K7541">
        <v>0</v>
      </c>
      <c r="L7541">
        <v>0</v>
      </c>
      <c r="M7541">
        <v>0</v>
      </c>
    </row>
    <row r="7542" spans="1:13" x14ac:dyDescent="0.2">
      <c r="A7542">
        <v>6692343</v>
      </c>
      <c r="B7542" t="s">
        <v>13408</v>
      </c>
      <c r="C7542" t="s">
        <v>19431</v>
      </c>
      <c r="D7542" t="s">
        <v>19741</v>
      </c>
      <c r="E7542" t="s">
        <v>13410</v>
      </c>
      <c r="F7542" t="s">
        <v>19432</v>
      </c>
      <c r="G7542" t="s">
        <v>19742</v>
      </c>
      <c r="H7542">
        <v>0</v>
      </c>
      <c r="I7542">
        <v>0</v>
      </c>
      <c r="J7542">
        <v>0</v>
      </c>
      <c r="K7542">
        <v>0</v>
      </c>
      <c r="L7542">
        <v>0</v>
      </c>
      <c r="M7542">
        <v>0</v>
      </c>
    </row>
    <row r="7543" spans="1:13" x14ac:dyDescent="0.2">
      <c r="A7543">
        <v>6692344</v>
      </c>
      <c r="B7543" t="s">
        <v>13408</v>
      </c>
      <c r="C7543" t="s">
        <v>19431</v>
      </c>
      <c r="D7543" t="s">
        <v>19743</v>
      </c>
      <c r="E7543" t="s">
        <v>13410</v>
      </c>
      <c r="F7543" t="s">
        <v>19432</v>
      </c>
      <c r="G7543" t="s">
        <v>19744</v>
      </c>
      <c r="H7543">
        <v>0</v>
      </c>
      <c r="I7543">
        <v>0</v>
      </c>
      <c r="J7543">
        <v>0</v>
      </c>
      <c r="K7543">
        <v>0</v>
      </c>
      <c r="L7543">
        <v>0</v>
      </c>
      <c r="M7543">
        <v>0</v>
      </c>
    </row>
    <row r="7544" spans="1:13" x14ac:dyDescent="0.2">
      <c r="A7544">
        <v>6692203</v>
      </c>
      <c r="B7544" t="s">
        <v>13408</v>
      </c>
      <c r="C7544" t="s">
        <v>19431</v>
      </c>
      <c r="D7544" t="s">
        <v>19745</v>
      </c>
      <c r="E7544" t="s">
        <v>13410</v>
      </c>
      <c r="F7544" t="s">
        <v>19432</v>
      </c>
      <c r="G7544" t="s">
        <v>19746</v>
      </c>
      <c r="H7544">
        <v>0</v>
      </c>
      <c r="I7544">
        <v>0</v>
      </c>
      <c r="J7544">
        <v>0</v>
      </c>
      <c r="K7544">
        <v>0</v>
      </c>
      <c r="L7544">
        <v>0</v>
      </c>
      <c r="M7544">
        <v>0</v>
      </c>
    </row>
    <row r="7545" spans="1:13" x14ac:dyDescent="0.2">
      <c r="A7545">
        <v>6692603</v>
      </c>
      <c r="B7545" t="s">
        <v>13408</v>
      </c>
      <c r="C7545" t="s">
        <v>19431</v>
      </c>
      <c r="D7545" t="s">
        <v>10907</v>
      </c>
      <c r="E7545" t="s">
        <v>13410</v>
      </c>
      <c r="F7545" t="s">
        <v>19432</v>
      </c>
      <c r="G7545" t="s">
        <v>10908</v>
      </c>
      <c r="H7545">
        <v>0</v>
      </c>
      <c r="I7545">
        <v>0</v>
      </c>
      <c r="J7545">
        <v>0</v>
      </c>
      <c r="K7545">
        <v>0</v>
      </c>
      <c r="L7545">
        <v>0</v>
      </c>
      <c r="M7545">
        <v>0</v>
      </c>
    </row>
    <row r="7546" spans="1:13" x14ac:dyDescent="0.2">
      <c r="A7546">
        <v>6692513</v>
      </c>
      <c r="B7546" t="s">
        <v>13408</v>
      </c>
      <c r="C7546" t="s">
        <v>19431</v>
      </c>
      <c r="D7546" t="s">
        <v>19747</v>
      </c>
      <c r="E7546" t="s">
        <v>13410</v>
      </c>
      <c r="F7546" t="s">
        <v>19432</v>
      </c>
      <c r="G7546" t="s">
        <v>19748</v>
      </c>
      <c r="H7546">
        <v>0</v>
      </c>
      <c r="I7546">
        <v>0</v>
      </c>
      <c r="J7546">
        <v>0</v>
      </c>
      <c r="K7546">
        <v>0</v>
      </c>
      <c r="L7546">
        <v>0</v>
      </c>
      <c r="M7546">
        <v>0</v>
      </c>
    </row>
    <row r="7547" spans="1:13" x14ac:dyDescent="0.2">
      <c r="A7547">
        <v>6692369</v>
      </c>
      <c r="B7547" t="s">
        <v>13408</v>
      </c>
      <c r="C7547" t="s">
        <v>19431</v>
      </c>
      <c r="D7547" t="s">
        <v>19749</v>
      </c>
      <c r="E7547" t="s">
        <v>13410</v>
      </c>
      <c r="F7547" t="s">
        <v>19432</v>
      </c>
      <c r="G7547" t="s">
        <v>19750</v>
      </c>
      <c r="H7547">
        <v>0</v>
      </c>
      <c r="I7547">
        <v>0</v>
      </c>
      <c r="J7547">
        <v>0</v>
      </c>
      <c r="K7547">
        <v>0</v>
      </c>
      <c r="L7547">
        <v>0</v>
      </c>
      <c r="M7547">
        <v>0</v>
      </c>
    </row>
    <row r="7548" spans="1:13" x14ac:dyDescent="0.2">
      <c r="A7548">
        <v>6692368</v>
      </c>
      <c r="B7548" t="s">
        <v>13408</v>
      </c>
      <c r="C7548" t="s">
        <v>19431</v>
      </c>
      <c r="D7548" t="s">
        <v>19751</v>
      </c>
      <c r="E7548" t="s">
        <v>13410</v>
      </c>
      <c r="F7548" t="s">
        <v>19432</v>
      </c>
      <c r="G7548" t="s">
        <v>19752</v>
      </c>
      <c r="H7548">
        <v>0</v>
      </c>
      <c r="I7548">
        <v>0</v>
      </c>
      <c r="J7548">
        <v>0</v>
      </c>
      <c r="K7548">
        <v>0</v>
      </c>
      <c r="L7548">
        <v>0</v>
      </c>
      <c r="M7548">
        <v>0</v>
      </c>
    </row>
    <row r="7549" spans="1:13" x14ac:dyDescent="0.2">
      <c r="A7549">
        <v>6692605</v>
      </c>
      <c r="B7549" t="s">
        <v>13408</v>
      </c>
      <c r="C7549" t="s">
        <v>19431</v>
      </c>
      <c r="D7549" t="s">
        <v>19753</v>
      </c>
      <c r="E7549" t="s">
        <v>13410</v>
      </c>
      <c r="F7549" t="s">
        <v>19432</v>
      </c>
      <c r="G7549" t="s">
        <v>19754</v>
      </c>
      <c r="H7549">
        <v>0</v>
      </c>
      <c r="I7549">
        <v>0</v>
      </c>
      <c r="J7549">
        <v>0</v>
      </c>
      <c r="K7549">
        <v>0</v>
      </c>
      <c r="L7549">
        <v>0</v>
      </c>
      <c r="M7549">
        <v>0</v>
      </c>
    </row>
    <row r="7550" spans="1:13" x14ac:dyDescent="0.2">
      <c r="A7550">
        <v>6692552</v>
      </c>
      <c r="B7550" t="s">
        <v>13408</v>
      </c>
      <c r="C7550" t="s">
        <v>19431</v>
      </c>
      <c r="D7550" t="s">
        <v>17118</v>
      </c>
      <c r="E7550" t="s">
        <v>13410</v>
      </c>
      <c r="F7550" t="s">
        <v>19432</v>
      </c>
      <c r="G7550" t="s">
        <v>19755</v>
      </c>
      <c r="H7550">
        <v>0</v>
      </c>
      <c r="I7550">
        <v>0</v>
      </c>
      <c r="J7550">
        <v>0</v>
      </c>
      <c r="K7550">
        <v>0</v>
      </c>
      <c r="L7550">
        <v>0</v>
      </c>
      <c r="M7550">
        <v>0</v>
      </c>
    </row>
    <row r="7551" spans="1:13" x14ac:dyDescent="0.2">
      <c r="A7551">
        <v>6692123</v>
      </c>
      <c r="B7551" t="s">
        <v>13408</v>
      </c>
      <c r="C7551" t="s">
        <v>19431</v>
      </c>
      <c r="D7551" t="s">
        <v>6824</v>
      </c>
      <c r="E7551" t="s">
        <v>13410</v>
      </c>
      <c r="F7551" t="s">
        <v>19432</v>
      </c>
      <c r="G7551" t="s">
        <v>6825</v>
      </c>
      <c r="H7551">
        <v>0</v>
      </c>
      <c r="I7551">
        <v>0</v>
      </c>
      <c r="J7551">
        <v>0</v>
      </c>
      <c r="K7551">
        <v>0</v>
      </c>
      <c r="L7551">
        <v>0</v>
      </c>
      <c r="M7551">
        <v>0</v>
      </c>
    </row>
    <row r="7552" spans="1:13" x14ac:dyDescent="0.2">
      <c r="A7552">
        <v>6692702</v>
      </c>
      <c r="B7552" t="s">
        <v>13408</v>
      </c>
      <c r="C7552" t="s">
        <v>19431</v>
      </c>
      <c r="D7552" t="s">
        <v>12202</v>
      </c>
      <c r="E7552" t="s">
        <v>13410</v>
      </c>
      <c r="F7552" t="s">
        <v>19432</v>
      </c>
      <c r="G7552" t="s">
        <v>12203</v>
      </c>
      <c r="H7552">
        <v>0</v>
      </c>
      <c r="I7552">
        <v>0</v>
      </c>
      <c r="J7552">
        <v>0</v>
      </c>
      <c r="K7552">
        <v>0</v>
      </c>
      <c r="L7552">
        <v>0</v>
      </c>
      <c r="M7552">
        <v>0</v>
      </c>
    </row>
    <row r="7553" spans="1:13" x14ac:dyDescent="0.2">
      <c r="A7553">
        <v>6692511</v>
      </c>
      <c r="B7553" t="s">
        <v>13408</v>
      </c>
      <c r="C7553" t="s">
        <v>19431</v>
      </c>
      <c r="D7553" t="s">
        <v>19756</v>
      </c>
      <c r="E7553" t="s">
        <v>13410</v>
      </c>
      <c r="F7553" t="s">
        <v>19432</v>
      </c>
      <c r="G7553" t="s">
        <v>19757</v>
      </c>
      <c r="H7553">
        <v>0</v>
      </c>
      <c r="I7553">
        <v>0</v>
      </c>
      <c r="J7553">
        <v>0</v>
      </c>
      <c r="K7553">
        <v>0</v>
      </c>
      <c r="L7553">
        <v>0</v>
      </c>
      <c r="M7553">
        <v>0</v>
      </c>
    </row>
    <row r="7554" spans="1:13" x14ac:dyDescent="0.2">
      <c r="A7554">
        <v>6692316</v>
      </c>
      <c r="B7554" t="s">
        <v>13408</v>
      </c>
      <c r="C7554" t="s">
        <v>19431</v>
      </c>
      <c r="D7554" t="s">
        <v>19758</v>
      </c>
      <c r="E7554" t="s">
        <v>13410</v>
      </c>
      <c r="F7554" t="s">
        <v>19432</v>
      </c>
      <c r="G7554" t="s">
        <v>19759</v>
      </c>
      <c r="H7554">
        <v>0</v>
      </c>
      <c r="I7554">
        <v>0</v>
      </c>
      <c r="J7554">
        <v>0</v>
      </c>
      <c r="K7554">
        <v>0</v>
      </c>
      <c r="L7554">
        <v>0</v>
      </c>
      <c r="M7554">
        <v>0</v>
      </c>
    </row>
    <row r="7555" spans="1:13" x14ac:dyDescent="0.2">
      <c r="A7555">
        <v>6692527</v>
      </c>
      <c r="B7555" t="s">
        <v>13408</v>
      </c>
      <c r="C7555" t="s">
        <v>19431</v>
      </c>
      <c r="D7555" t="s">
        <v>19760</v>
      </c>
      <c r="E7555" t="s">
        <v>13410</v>
      </c>
      <c r="F7555" t="s">
        <v>19432</v>
      </c>
      <c r="G7555" t="s">
        <v>19761</v>
      </c>
      <c r="H7555">
        <v>0</v>
      </c>
      <c r="I7555">
        <v>0</v>
      </c>
      <c r="J7555">
        <v>0</v>
      </c>
      <c r="K7555">
        <v>0</v>
      </c>
      <c r="L7555">
        <v>0</v>
      </c>
      <c r="M7555">
        <v>0</v>
      </c>
    </row>
    <row r="7556" spans="1:13" x14ac:dyDescent="0.2">
      <c r="A7556">
        <v>6692462</v>
      </c>
      <c r="B7556" t="s">
        <v>13408</v>
      </c>
      <c r="C7556" t="s">
        <v>19431</v>
      </c>
      <c r="D7556" t="s">
        <v>19762</v>
      </c>
      <c r="E7556" t="s">
        <v>13410</v>
      </c>
      <c r="F7556" t="s">
        <v>19432</v>
      </c>
      <c r="G7556" t="s">
        <v>19763</v>
      </c>
      <c r="H7556">
        <v>0</v>
      </c>
      <c r="I7556">
        <v>0</v>
      </c>
      <c r="J7556">
        <v>0</v>
      </c>
      <c r="K7556">
        <v>0</v>
      </c>
      <c r="L7556">
        <v>0</v>
      </c>
      <c r="M7556">
        <v>0</v>
      </c>
    </row>
    <row r="7557" spans="1:13" x14ac:dyDescent="0.2">
      <c r="A7557">
        <v>6692464</v>
      </c>
      <c r="B7557" t="s">
        <v>13408</v>
      </c>
      <c r="C7557" t="s">
        <v>19431</v>
      </c>
      <c r="D7557" t="s">
        <v>19764</v>
      </c>
      <c r="E7557" t="s">
        <v>13410</v>
      </c>
      <c r="F7557" t="s">
        <v>19432</v>
      </c>
      <c r="G7557" t="s">
        <v>19765</v>
      </c>
      <c r="H7557">
        <v>0</v>
      </c>
      <c r="I7557">
        <v>0</v>
      </c>
      <c r="J7557">
        <v>0</v>
      </c>
      <c r="K7557">
        <v>0</v>
      </c>
      <c r="L7557">
        <v>0</v>
      </c>
      <c r="M7557">
        <v>0</v>
      </c>
    </row>
    <row r="7558" spans="1:13" x14ac:dyDescent="0.2">
      <c r="A7558">
        <v>6692463</v>
      </c>
      <c r="B7558" t="s">
        <v>13408</v>
      </c>
      <c r="C7558" t="s">
        <v>19431</v>
      </c>
      <c r="D7558" t="s">
        <v>19766</v>
      </c>
      <c r="E7558" t="s">
        <v>13410</v>
      </c>
      <c r="F7558" t="s">
        <v>19432</v>
      </c>
      <c r="G7558" t="s">
        <v>19767</v>
      </c>
      <c r="H7558">
        <v>0</v>
      </c>
      <c r="I7558">
        <v>0</v>
      </c>
      <c r="J7558">
        <v>0</v>
      </c>
      <c r="K7558">
        <v>0</v>
      </c>
      <c r="L7558">
        <v>0</v>
      </c>
      <c r="M7558">
        <v>0</v>
      </c>
    </row>
    <row r="7559" spans="1:13" x14ac:dyDescent="0.2">
      <c r="A7559">
        <v>6692361</v>
      </c>
      <c r="B7559" t="s">
        <v>13408</v>
      </c>
      <c r="C7559" t="s">
        <v>19431</v>
      </c>
      <c r="D7559" t="s">
        <v>19768</v>
      </c>
      <c r="E7559" t="s">
        <v>13410</v>
      </c>
      <c r="F7559" t="s">
        <v>19432</v>
      </c>
      <c r="G7559" t="s">
        <v>19769</v>
      </c>
      <c r="H7559">
        <v>0</v>
      </c>
      <c r="I7559">
        <v>0</v>
      </c>
      <c r="J7559">
        <v>0</v>
      </c>
      <c r="K7559">
        <v>0</v>
      </c>
      <c r="L7559">
        <v>0</v>
      </c>
      <c r="M7559">
        <v>0</v>
      </c>
    </row>
    <row r="7560" spans="1:13" x14ac:dyDescent="0.2">
      <c r="A7560">
        <v>6692121</v>
      </c>
      <c r="B7560" t="s">
        <v>13408</v>
      </c>
      <c r="C7560" t="s">
        <v>19431</v>
      </c>
      <c r="D7560" t="s">
        <v>19770</v>
      </c>
      <c r="E7560" t="s">
        <v>13410</v>
      </c>
      <c r="F7560" t="s">
        <v>19432</v>
      </c>
      <c r="G7560" t="s">
        <v>19771</v>
      </c>
      <c r="H7560">
        <v>0</v>
      </c>
      <c r="I7560">
        <v>0</v>
      </c>
      <c r="J7560">
        <v>0</v>
      </c>
      <c r="K7560">
        <v>0</v>
      </c>
      <c r="L7560">
        <v>0</v>
      </c>
      <c r="M7560">
        <v>0</v>
      </c>
    </row>
    <row r="7561" spans="1:13" x14ac:dyDescent="0.2">
      <c r="A7561">
        <v>6692602</v>
      </c>
      <c r="B7561" t="s">
        <v>13408</v>
      </c>
      <c r="C7561" t="s">
        <v>19431</v>
      </c>
      <c r="D7561" t="s">
        <v>19772</v>
      </c>
      <c r="E7561" t="s">
        <v>13410</v>
      </c>
      <c r="F7561" t="s">
        <v>19432</v>
      </c>
      <c r="G7561" t="s">
        <v>19773</v>
      </c>
      <c r="H7561">
        <v>0</v>
      </c>
      <c r="I7561">
        <v>0</v>
      </c>
      <c r="J7561">
        <v>0</v>
      </c>
      <c r="K7561">
        <v>0</v>
      </c>
      <c r="L7561">
        <v>0</v>
      </c>
      <c r="M7561">
        <v>0</v>
      </c>
    </row>
    <row r="7562" spans="1:13" x14ac:dyDescent="0.2">
      <c r="A7562">
        <v>6692333</v>
      </c>
      <c r="B7562" t="s">
        <v>13408</v>
      </c>
      <c r="C7562" t="s">
        <v>19431</v>
      </c>
      <c r="D7562" t="s">
        <v>8205</v>
      </c>
      <c r="E7562" t="s">
        <v>13410</v>
      </c>
      <c r="F7562" t="s">
        <v>19432</v>
      </c>
      <c r="G7562" t="s">
        <v>8206</v>
      </c>
      <c r="H7562">
        <v>0</v>
      </c>
      <c r="I7562">
        <v>0</v>
      </c>
      <c r="J7562">
        <v>0</v>
      </c>
      <c r="K7562">
        <v>0</v>
      </c>
      <c r="L7562">
        <v>0</v>
      </c>
      <c r="M7562">
        <v>0</v>
      </c>
    </row>
    <row r="7563" spans="1:13" x14ac:dyDescent="0.2">
      <c r="A7563">
        <v>6692102</v>
      </c>
      <c r="B7563" t="s">
        <v>13408</v>
      </c>
      <c r="C7563" t="s">
        <v>19431</v>
      </c>
      <c r="D7563" t="s">
        <v>19774</v>
      </c>
      <c r="E7563" t="s">
        <v>13410</v>
      </c>
      <c r="F7563" t="s">
        <v>19432</v>
      </c>
      <c r="G7563" t="s">
        <v>19775</v>
      </c>
      <c r="H7563">
        <v>0</v>
      </c>
      <c r="I7563">
        <v>0</v>
      </c>
      <c r="J7563">
        <v>0</v>
      </c>
      <c r="K7563">
        <v>0</v>
      </c>
      <c r="L7563">
        <v>0</v>
      </c>
      <c r="M7563">
        <v>0</v>
      </c>
    </row>
    <row r="7564" spans="1:13" x14ac:dyDescent="0.2">
      <c r="A7564">
        <v>6692615</v>
      </c>
      <c r="B7564" t="s">
        <v>13408</v>
      </c>
      <c r="C7564" t="s">
        <v>19431</v>
      </c>
      <c r="D7564" t="s">
        <v>19776</v>
      </c>
      <c r="E7564" t="s">
        <v>13410</v>
      </c>
      <c r="F7564" t="s">
        <v>19432</v>
      </c>
      <c r="G7564" t="s">
        <v>19777</v>
      </c>
      <c r="H7564">
        <v>0</v>
      </c>
      <c r="I7564">
        <v>0</v>
      </c>
      <c r="J7564">
        <v>0</v>
      </c>
      <c r="K7564">
        <v>0</v>
      </c>
      <c r="L7564">
        <v>0</v>
      </c>
      <c r="M7564">
        <v>0</v>
      </c>
    </row>
    <row r="7565" spans="1:13" x14ac:dyDescent="0.2">
      <c r="A7565">
        <v>6692734</v>
      </c>
      <c r="B7565" t="s">
        <v>13408</v>
      </c>
      <c r="C7565" t="s">
        <v>19431</v>
      </c>
      <c r="D7565" t="s">
        <v>19778</v>
      </c>
      <c r="E7565" t="s">
        <v>13410</v>
      </c>
      <c r="F7565" t="s">
        <v>19432</v>
      </c>
      <c r="G7565" t="s">
        <v>19779</v>
      </c>
      <c r="H7565">
        <v>0</v>
      </c>
      <c r="I7565">
        <v>0</v>
      </c>
      <c r="J7565">
        <v>0</v>
      </c>
      <c r="K7565">
        <v>0</v>
      </c>
      <c r="L7565">
        <v>0</v>
      </c>
      <c r="M7565">
        <v>0</v>
      </c>
    </row>
    <row r="7566" spans="1:13" x14ac:dyDescent="0.2">
      <c r="A7566">
        <v>6692414</v>
      </c>
      <c r="B7566" t="s">
        <v>13408</v>
      </c>
      <c r="C7566" t="s">
        <v>19431</v>
      </c>
      <c r="D7566" t="s">
        <v>17136</v>
      </c>
      <c r="E7566" t="s">
        <v>13410</v>
      </c>
      <c r="F7566" t="s">
        <v>19432</v>
      </c>
      <c r="G7566" t="s">
        <v>17137</v>
      </c>
      <c r="H7566">
        <v>0</v>
      </c>
      <c r="I7566">
        <v>0</v>
      </c>
      <c r="J7566">
        <v>0</v>
      </c>
      <c r="K7566">
        <v>0</v>
      </c>
      <c r="L7566">
        <v>0</v>
      </c>
      <c r="M7566">
        <v>0</v>
      </c>
    </row>
    <row r="7567" spans="1:13" x14ac:dyDescent="0.2">
      <c r="A7567">
        <v>6692526</v>
      </c>
      <c r="B7567" t="s">
        <v>13408</v>
      </c>
      <c r="C7567" t="s">
        <v>19431</v>
      </c>
      <c r="D7567" t="s">
        <v>19780</v>
      </c>
      <c r="E7567" t="s">
        <v>13410</v>
      </c>
      <c r="F7567" t="s">
        <v>19432</v>
      </c>
      <c r="G7567" t="s">
        <v>19781</v>
      </c>
      <c r="H7567">
        <v>0</v>
      </c>
      <c r="I7567">
        <v>0</v>
      </c>
      <c r="J7567">
        <v>0</v>
      </c>
      <c r="K7567">
        <v>0</v>
      </c>
      <c r="L7567">
        <v>0</v>
      </c>
      <c r="M7567">
        <v>0</v>
      </c>
    </row>
    <row r="7568" spans="1:13" x14ac:dyDescent="0.2">
      <c r="A7568">
        <v>6692437</v>
      </c>
      <c r="B7568" t="s">
        <v>13408</v>
      </c>
      <c r="C7568" t="s">
        <v>19431</v>
      </c>
      <c r="D7568" t="s">
        <v>19782</v>
      </c>
      <c r="E7568" t="s">
        <v>13410</v>
      </c>
      <c r="F7568" t="s">
        <v>19432</v>
      </c>
      <c r="G7568" t="s">
        <v>19783</v>
      </c>
      <c r="H7568">
        <v>0</v>
      </c>
      <c r="I7568">
        <v>0</v>
      </c>
      <c r="J7568">
        <v>0</v>
      </c>
      <c r="K7568">
        <v>0</v>
      </c>
      <c r="L7568">
        <v>0</v>
      </c>
      <c r="M7568">
        <v>0</v>
      </c>
    </row>
    <row r="7569" spans="1:13" x14ac:dyDescent="0.2">
      <c r="A7569">
        <v>6692432</v>
      </c>
      <c r="B7569" t="s">
        <v>13408</v>
      </c>
      <c r="C7569" t="s">
        <v>19431</v>
      </c>
      <c r="D7569" t="s">
        <v>19784</v>
      </c>
      <c r="E7569" t="s">
        <v>13410</v>
      </c>
      <c r="F7569" t="s">
        <v>19432</v>
      </c>
      <c r="G7569" t="s">
        <v>19785</v>
      </c>
      <c r="H7569">
        <v>0</v>
      </c>
      <c r="I7569">
        <v>0</v>
      </c>
      <c r="J7569">
        <v>0</v>
      </c>
      <c r="K7569">
        <v>0</v>
      </c>
      <c r="L7569">
        <v>0</v>
      </c>
      <c r="M7569">
        <v>0</v>
      </c>
    </row>
    <row r="7570" spans="1:13" x14ac:dyDescent="0.2">
      <c r="A7570">
        <v>6692446</v>
      </c>
      <c r="B7570" t="s">
        <v>13408</v>
      </c>
      <c r="C7570" t="s">
        <v>19431</v>
      </c>
      <c r="D7570" t="s">
        <v>19786</v>
      </c>
      <c r="E7570" t="s">
        <v>13410</v>
      </c>
      <c r="F7570" t="s">
        <v>19432</v>
      </c>
      <c r="G7570" t="s">
        <v>19787</v>
      </c>
      <c r="H7570">
        <v>0</v>
      </c>
      <c r="I7570">
        <v>0</v>
      </c>
      <c r="J7570">
        <v>0</v>
      </c>
      <c r="K7570">
        <v>0</v>
      </c>
      <c r="L7570">
        <v>0</v>
      </c>
      <c r="M7570">
        <v>0</v>
      </c>
    </row>
    <row r="7571" spans="1:13" x14ac:dyDescent="0.2">
      <c r="A7571">
        <v>6692431</v>
      </c>
      <c r="B7571" t="s">
        <v>13408</v>
      </c>
      <c r="C7571" t="s">
        <v>19431</v>
      </c>
      <c r="D7571" t="s">
        <v>19788</v>
      </c>
      <c r="E7571" t="s">
        <v>13410</v>
      </c>
      <c r="F7571" t="s">
        <v>19432</v>
      </c>
      <c r="G7571" t="s">
        <v>19789</v>
      </c>
      <c r="H7571">
        <v>0</v>
      </c>
      <c r="I7571">
        <v>0</v>
      </c>
      <c r="J7571">
        <v>0</v>
      </c>
      <c r="K7571">
        <v>0</v>
      </c>
      <c r="L7571">
        <v>0</v>
      </c>
      <c r="M7571">
        <v>0</v>
      </c>
    </row>
    <row r="7572" spans="1:13" x14ac:dyDescent="0.2">
      <c r="A7572">
        <v>6692356</v>
      </c>
      <c r="B7572" t="s">
        <v>13408</v>
      </c>
      <c r="C7572" t="s">
        <v>19431</v>
      </c>
      <c r="D7572" t="s">
        <v>15723</v>
      </c>
      <c r="E7572" t="s">
        <v>13410</v>
      </c>
      <c r="F7572" t="s">
        <v>19432</v>
      </c>
      <c r="G7572" t="s">
        <v>19790</v>
      </c>
      <c r="H7572">
        <v>0</v>
      </c>
      <c r="I7572">
        <v>0</v>
      </c>
      <c r="J7572">
        <v>0</v>
      </c>
      <c r="K7572">
        <v>0</v>
      </c>
      <c r="L7572">
        <v>0</v>
      </c>
      <c r="M7572">
        <v>0</v>
      </c>
    </row>
    <row r="7573" spans="1:13" x14ac:dyDescent="0.2">
      <c r="A7573">
        <v>6692104</v>
      </c>
      <c r="B7573" t="s">
        <v>13408</v>
      </c>
      <c r="C7573" t="s">
        <v>19431</v>
      </c>
      <c r="D7573" t="s">
        <v>19791</v>
      </c>
      <c r="E7573" t="s">
        <v>13410</v>
      </c>
      <c r="F7573" t="s">
        <v>19432</v>
      </c>
      <c r="G7573" t="s">
        <v>19792</v>
      </c>
      <c r="H7573">
        <v>0</v>
      </c>
      <c r="I7573">
        <v>0</v>
      </c>
      <c r="J7573">
        <v>0</v>
      </c>
      <c r="K7573">
        <v>0</v>
      </c>
      <c r="L7573">
        <v>0</v>
      </c>
      <c r="M7573">
        <v>0</v>
      </c>
    </row>
    <row r="7574" spans="1:13" x14ac:dyDescent="0.2">
      <c r="A7574">
        <v>6692551</v>
      </c>
      <c r="B7574" t="s">
        <v>13408</v>
      </c>
      <c r="C7574" t="s">
        <v>19431</v>
      </c>
      <c r="D7574" t="s">
        <v>7240</v>
      </c>
      <c r="E7574" t="s">
        <v>13410</v>
      </c>
      <c r="F7574" t="s">
        <v>19432</v>
      </c>
      <c r="G7574" t="s">
        <v>7241</v>
      </c>
      <c r="H7574">
        <v>0</v>
      </c>
      <c r="I7574">
        <v>0</v>
      </c>
      <c r="J7574">
        <v>0</v>
      </c>
      <c r="K7574">
        <v>0</v>
      </c>
      <c r="L7574">
        <v>0</v>
      </c>
      <c r="M7574">
        <v>0</v>
      </c>
    </row>
    <row r="7575" spans="1:13" x14ac:dyDescent="0.2">
      <c r="A7575">
        <v>6692337</v>
      </c>
      <c r="B7575" t="s">
        <v>13408</v>
      </c>
      <c r="C7575" t="s">
        <v>19431</v>
      </c>
      <c r="D7575" t="s">
        <v>19793</v>
      </c>
      <c r="E7575" t="s">
        <v>13410</v>
      </c>
      <c r="F7575" t="s">
        <v>19432</v>
      </c>
      <c r="G7575" t="s">
        <v>19794</v>
      </c>
      <c r="H7575">
        <v>0</v>
      </c>
      <c r="I7575">
        <v>0</v>
      </c>
      <c r="J7575">
        <v>0</v>
      </c>
      <c r="K7575">
        <v>0</v>
      </c>
      <c r="L7575">
        <v>0</v>
      </c>
      <c r="M7575">
        <v>0</v>
      </c>
    </row>
    <row r="7576" spans="1:13" x14ac:dyDescent="0.2">
      <c r="A7576">
        <v>6692533</v>
      </c>
      <c r="B7576" t="s">
        <v>13408</v>
      </c>
      <c r="C7576" t="s">
        <v>19431</v>
      </c>
      <c r="D7576" t="s">
        <v>8731</v>
      </c>
      <c r="E7576" t="s">
        <v>13410</v>
      </c>
      <c r="F7576" t="s">
        <v>19432</v>
      </c>
      <c r="G7576" t="s">
        <v>8732</v>
      </c>
      <c r="H7576">
        <v>0</v>
      </c>
      <c r="I7576">
        <v>0</v>
      </c>
      <c r="J7576">
        <v>0</v>
      </c>
      <c r="K7576">
        <v>0</v>
      </c>
      <c r="L7576">
        <v>0</v>
      </c>
      <c r="M7576">
        <v>0</v>
      </c>
    </row>
    <row r="7577" spans="1:13" x14ac:dyDescent="0.2">
      <c r="A7577">
        <v>6692364</v>
      </c>
      <c r="B7577" t="s">
        <v>13408</v>
      </c>
      <c r="C7577" t="s">
        <v>19431</v>
      </c>
      <c r="D7577" t="s">
        <v>19795</v>
      </c>
      <c r="E7577" t="s">
        <v>13410</v>
      </c>
      <c r="F7577" t="s">
        <v>19432</v>
      </c>
      <c r="G7577" t="s">
        <v>19796</v>
      </c>
      <c r="H7577">
        <v>0</v>
      </c>
      <c r="I7577">
        <v>0</v>
      </c>
      <c r="J7577">
        <v>0</v>
      </c>
      <c r="K7577">
        <v>0</v>
      </c>
      <c r="L7577">
        <v>0</v>
      </c>
      <c r="M7577">
        <v>0</v>
      </c>
    </row>
    <row r="7578" spans="1:13" x14ac:dyDescent="0.2">
      <c r="A7578">
        <v>6692308</v>
      </c>
      <c r="B7578" t="s">
        <v>13408</v>
      </c>
      <c r="C7578" t="s">
        <v>19431</v>
      </c>
      <c r="D7578" t="s">
        <v>8817</v>
      </c>
      <c r="E7578" t="s">
        <v>13410</v>
      </c>
      <c r="F7578" t="s">
        <v>19432</v>
      </c>
      <c r="G7578" t="s">
        <v>8818</v>
      </c>
      <c r="H7578">
        <v>0</v>
      </c>
      <c r="I7578">
        <v>0</v>
      </c>
      <c r="J7578">
        <v>0</v>
      </c>
      <c r="K7578">
        <v>0</v>
      </c>
      <c r="L7578">
        <v>0</v>
      </c>
      <c r="M7578">
        <v>0</v>
      </c>
    </row>
    <row r="7579" spans="1:13" x14ac:dyDescent="0.2">
      <c r="A7579">
        <v>6670000</v>
      </c>
      <c r="B7579" t="s">
        <v>13408</v>
      </c>
      <c r="C7579" t="s">
        <v>19797</v>
      </c>
      <c r="D7579" t="s">
        <v>6291</v>
      </c>
      <c r="E7579" t="s">
        <v>13410</v>
      </c>
      <c r="F7579" t="s">
        <v>6262</v>
      </c>
      <c r="G7579" t="s">
        <v>6294</v>
      </c>
      <c r="H7579">
        <v>0</v>
      </c>
      <c r="I7579">
        <v>0</v>
      </c>
      <c r="J7579">
        <v>0</v>
      </c>
      <c r="K7579">
        <v>0</v>
      </c>
      <c r="L7579">
        <v>0</v>
      </c>
      <c r="M7579">
        <v>0</v>
      </c>
    </row>
    <row r="7580" spans="1:13" x14ac:dyDescent="0.2">
      <c r="A7580">
        <v>6670115</v>
      </c>
      <c r="B7580" t="s">
        <v>13408</v>
      </c>
      <c r="C7580" t="s">
        <v>19797</v>
      </c>
      <c r="D7580" t="s">
        <v>19798</v>
      </c>
      <c r="E7580" t="s">
        <v>13410</v>
      </c>
      <c r="F7580" t="s">
        <v>6262</v>
      </c>
      <c r="G7580" t="s">
        <v>19799</v>
      </c>
      <c r="H7580">
        <v>0</v>
      </c>
      <c r="I7580">
        <v>0</v>
      </c>
      <c r="J7580">
        <v>0</v>
      </c>
      <c r="K7580">
        <v>0</v>
      </c>
      <c r="L7580">
        <v>0</v>
      </c>
      <c r="M7580">
        <v>0</v>
      </c>
    </row>
    <row r="7581" spans="1:13" x14ac:dyDescent="0.2">
      <c r="A7581">
        <v>6670103</v>
      </c>
      <c r="B7581" t="s">
        <v>13408</v>
      </c>
      <c r="C7581" t="s">
        <v>19797</v>
      </c>
      <c r="D7581" t="s">
        <v>19800</v>
      </c>
      <c r="E7581" t="s">
        <v>13410</v>
      </c>
      <c r="F7581" t="s">
        <v>6262</v>
      </c>
      <c r="G7581" t="s">
        <v>19801</v>
      </c>
      <c r="H7581">
        <v>0</v>
      </c>
      <c r="I7581">
        <v>0</v>
      </c>
      <c r="J7581">
        <v>0</v>
      </c>
      <c r="K7581">
        <v>0</v>
      </c>
      <c r="L7581">
        <v>0</v>
      </c>
      <c r="M7581">
        <v>0</v>
      </c>
    </row>
    <row r="7582" spans="1:13" x14ac:dyDescent="0.2">
      <c r="A7582">
        <v>6670104</v>
      </c>
      <c r="B7582" t="s">
        <v>13408</v>
      </c>
      <c r="C7582" t="s">
        <v>19797</v>
      </c>
      <c r="D7582" t="s">
        <v>19802</v>
      </c>
      <c r="E7582" t="s">
        <v>13410</v>
      </c>
      <c r="F7582" t="s">
        <v>6262</v>
      </c>
      <c r="G7582" t="s">
        <v>19803</v>
      </c>
      <c r="H7582">
        <v>0</v>
      </c>
      <c r="I7582">
        <v>0</v>
      </c>
      <c r="J7582">
        <v>0</v>
      </c>
      <c r="K7582">
        <v>0</v>
      </c>
      <c r="L7582">
        <v>0</v>
      </c>
      <c r="M7582">
        <v>0</v>
      </c>
    </row>
    <row r="7583" spans="1:13" x14ac:dyDescent="0.2">
      <c r="A7583">
        <v>6670132</v>
      </c>
      <c r="B7583" t="s">
        <v>13408</v>
      </c>
      <c r="C7583" t="s">
        <v>19797</v>
      </c>
      <c r="D7583" t="s">
        <v>19804</v>
      </c>
      <c r="E7583" t="s">
        <v>13410</v>
      </c>
      <c r="F7583" t="s">
        <v>6262</v>
      </c>
      <c r="G7583" t="s">
        <v>19805</v>
      </c>
      <c r="H7583">
        <v>0</v>
      </c>
      <c r="I7583">
        <v>0</v>
      </c>
      <c r="J7583">
        <v>0</v>
      </c>
      <c r="K7583">
        <v>0</v>
      </c>
      <c r="L7583">
        <v>0</v>
      </c>
      <c r="M7583">
        <v>0</v>
      </c>
    </row>
    <row r="7584" spans="1:13" x14ac:dyDescent="0.2">
      <c r="A7584">
        <v>6670131</v>
      </c>
      <c r="B7584" t="s">
        <v>13408</v>
      </c>
      <c r="C7584" t="s">
        <v>19797</v>
      </c>
      <c r="D7584" t="s">
        <v>8546</v>
      </c>
      <c r="E7584" t="s">
        <v>13410</v>
      </c>
      <c r="F7584" t="s">
        <v>6262</v>
      </c>
      <c r="G7584" t="s">
        <v>10306</v>
      </c>
      <c r="H7584">
        <v>0</v>
      </c>
      <c r="I7584">
        <v>0</v>
      </c>
      <c r="J7584">
        <v>0</v>
      </c>
      <c r="K7584">
        <v>0</v>
      </c>
      <c r="L7584">
        <v>0</v>
      </c>
      <c r="M7584">
        <v>0</v>
      </c>
    </row>
    <row r="7585" spans="1:13" x14ac:dyDescent="0.2">
      <c r="A7585">
        <v>6671119</v>
      </c>
      <c r="B7585" t="s">
        <v>13408</v>
      </c>
      <c r="C7585" t="s">
        <v>19797</v>
      </c>
      <c r="D7585" t="s">
        <v>19806</v>
      </c>
      <c r="E7585" t="s">
        <v>13410</v>
      </c>
      <c r="F7585" t="s">
        <v>6262</v>
      </c>
      <c r="G7585" t="s">
        <v>19807</v>
      </c>
      <c r="H7585">
        <v>0</v>
      </c>
      <c r="I7585">
        <v>0</v>
      </c>
      <c r="J7585">
        <v>0</v>
      </c>
      <c r="K7585">
        <v>0</v>
      </c>
      <c r="L7585">
        <v>0</v>
      </c>
      <c r="M7585">
        <v>0</v>
      </c>
    </row>
    <row r="7586" spans="1:13" x14ac:dyDescent="0.2">
      <c r="A7586">
        <v>6671127</v>
      </c>
      <c r="B7586" t="s">
        <v>13408</v>
      </c>
      <c r="C7586" t="s">
        <v>19797</v>
      </c>
      <c r="D7586" t="s">
        <v>10994</v>
      </c>
      <c r="E7586" t="s">
        <v>13410</v>
      </c>
      <c r="F7586" t="s">
        <v>6262</v>
      </c>
      <c r="G7586" t="s">
        <v>13246</v>
      </c>
      <c r="H7586">
        <v>0</v>
      </c>
      <c r="I7586">
        <v>0</v>
      </c>
      <c r="J7586">
        <v>0</v>
      </c>
      <c r="K7586">
        <v>0</v>
      </c>
      <c r="L7586">
        <v>0</v>
      </c>
      <c r="M7586">
        <v>0</v>
      </c>
    </row>
    <row r="7587" spans="1:13" x14ac:dyDescent="0.2">
      <c r="A7587">
        <v>6671102</v>
      </c>
      <c r="B7587" t="s">
        <v>13408</v>
      </c>
      <c r="C7587" t="s">
        <v>19797</v>
      </c>
      <c r="D7587" t="s">
        <v>17381</v>
      </c>
      <c r="E7587" t="s">
        <v>13410</v>
      </c>
      <c r="F7587" t="s">
        <v>6262</v>
      </c>
      <c r="G7587" t="s">
        <v>17382</v>
      </c>
      <c r="H7587">
        <v>0</v>
      </c>
      <c r="I7587">
        <v>0</v>
      </c>
      <c r="J7587">
        <v>0</v>
      </c>
      <c r="K7587">
        <v>0</v>
      </c>
      <c r="L7587">
        <v>0</v>
      </c>
      <c r="M7587">
        <v>0</v>
      </c>
    </row>
    <row r="7588" spans="1:13" x14ac:dyDescent="0.2">
      <c r="A7588">
        <v>6670125</v>
      </c>
      <c r="B7588" t="s">
        <v>13408</v>
      </c>
      <c r="C7588" t="s">
        <v>19797</v>
      </c>
      <c r="D7588" t="s">
        <v>18515</v>
      </c>
      <c r="E7588" t="s">
        <v>13410</v>
      </c>
      <c r="F7588" t="s">
        <v>6262</v>
      </c>
      <c r="G7588" t="s">
        <v>18516</v>
      </c>
      <c r="H7588">
        <v>0</v>
      </c>
      <c r="I7588">
        <v>0</v>
      </c>
      <c r="J7588">
        <v>0</v>
      </c>
      <c r="K7588">
        <v>0</v>
      </c>
      <c r="L7588">
        <v>0</v>
      </c>
      <c r="M7588">
        <v>0</v>
      </c>
    </row>
    <row r="7589" spans="1:13" x14ac:dyDescent="0.2">
      <c r="A7589">
        <v>6670134</v>
      </c>
      <c r="B7589" t="s">
        <v>13408</v>
      </c>
      <c r="C7589" t="s">
        <v>19797</v>
      </c>
      <c r="D7589" t="s">
        <v>19808</v>
      </c>
      <c r="E7589" t="s">
        <v>13410</v>
      </c>
      <c r="F7589" t="s">
        <v>6262</v>
      </c>
      <c r="G7589" t="s">
        <v>19809</v>
      </c>
      <c r="H7589">
        <v>0</v>
      </c>
      <c r="I7589">
        <v>0</v>
      </c>
      <c r="J7589">
        <v>0</v>
      </c>
      <c r="K7589">
        <v>0</v>
      </c>
      <c r="L7589">
        <v>0</v>
      </c>
      <c r="M7589">
        <v>0</v>
      </c>
    </row>
    <row r="7590" spans="1:13" x14ac:dyDescent="0.2">
      <c r="A7590">
        <v>6670436</v>
      </c>
      <c r="B7590" t="s">
        <v>13408</v>
      </c>
      <c r="C7590" t="s">
        <v>19797</v>
      </c>
      <c r="D7590" t="s">
        <v>19810</v>
      </c>
      <c r="E7590" t="s">
        <v>13410</v>
      </c>
      <c r="F7590" t="s">
        <v>6262</v>
      </c>
      <c r="G7590" t="s">
        <v>19811</v>
      </c>
      <c r="H7590">
        <v>0</v>
      </c>
      <c r="I7590">
        <v>0</v>
      </c>
      <c r="J7590">
        <v>0</v>
      </c>
      <c r="K7590">
        <v>0</v>
      </c>
      <c r="L7590">
        <v>0</v>
      </c>
      <c r="M7590">
        <v>0</v>
      </c>
    </row>
    <row r="7591" spans="1:13" x14ac:dyDescent="0.2">
      <c r="A7591">
        <v>6670322</v>
      </c>
      <c r="B7591" t="s">
        <v>13408</v>
      </c>
      <c r="C7591" t="s">
        <v>19797</v>
      </c>
      <c r="D7591" t="s">
        <v>19812</v>
      </c>
      <c r="E7591" t="s">
        <v>13410</v>
      </c>
      <c r="F7591" t="s">
        <v>6262</v>
      </c>
      <c r="G7591" t="s">
        <v>19813</v>
      </c>
      <c r="H7591">
        <v>0</v>
      </c>
      <c r="I7591">
        <v>0</v>
      </c>
      <c r="J7591">
        <v>0</v>
      </c>
      <c r="K7591">
        <v>0</v>
      </c>
      <c r="L7591">
        <v>0</v>
      </c>
      <c r="M7591">
        <v>0</v>
      </c>
    </row>
    <row r="7592" spans="1:13" x14ac:dyDescent="0.2">
      <c r="A7592">
        <v>6670431</v>
      </c>
      <c r="B7592" t="s">
        <v>13408</v>
      </c>
      <c r="C7592" t="s">
        <v>19797</v>
      </c>
      <c r="D7592" t="s">
        <v>19814</v>
      </c>
      <c r="E7592" t="s">
        <v>13410</v>
      </c>
      <c r="F7592" t="s">
        <v>6262</v>
      </c>
      <c r="G7592" t="s">
        <v>19815</v>
      </c>
      <c r="H7592">
        <v>0</v>
      </c>
      <c r="I7592">
        <v>0</v>
      </c>
      <c r="J7592">
        <v>0</v>
      </c>
      <c r="K7592">
        <v>0</v>
      </c>
      <c r="L7592">
        <v>0</v>
      </c>
      <c r="M7592">
        <v>0</v>
      </c>
    </row>
    <row r="7593" spans="1:13" x14ac:dyDescent="0.2">
      <c r="A7593">
        <v>6670301</v>
      </c>
      <c r="B7593" t="s">
        <v>13408</v>
      </c>
      <c r="C7593" t="s">
        <v>19797</v>
      </c>
      <c r="D7593" t="s">
        <v>19816</v>
      </c>
      <c r="E7593" t="s">
        <v>13410</v>
      </c>
      <c r="F7593" t="s">
        <v>6262</v>
      </c>
      <c r="G7593" t="s">
        <v>19817</v>
      </c>
      <c r="H7593">
        <v>0</v>
      </c>
      <c r="I7593">
        <v>0</v>
      </c>
      <c r="J7593">
        <v>0</v>
      </c>
      <c r="K7593">
        <v>0</v>
      </c>
      <c r="L7593">
        <v>0</v>
      </c>
      <c r="M7593">
        <v>0</v>
      </c>
    </row>
    <row r="7594" spans="1:13" x14ac:dyDescent="0.2">
      <c r="A7594">
        <v>6670303</v>
      </c>
      <c r="B7594" t="s">
        <v>13408</v>
      </c>
      <c r="C7594" t="s">
        <v>19797</v>
      </c>
      <c r="D7594" t="s">
        <v>19818</v>
      </c>
      <c r="E7594" t="s">
        <v>13410</v>
      </c>
      <c r="F7594" t="s">
        <v>6262</v>
      </c>
      <c r="G7594" t="s">
        <v>19819</v>
      </c>
      <c r="H7594">
        <v>0</v>
      </c>
      <c r="I7594">
        <v>0</v>
      </c>
      <c r="J7594">
        <v>0</v>
      </c>
      <c r="K7594">
        <v>0</v>
      </c>
      <c r="L7594">
        <v>0</v>
      </c>
      <c r="M7594">
        <v>0</v>
      </c>
    </row>
    <row r="7595" spans="1:13" x14ac:dyDescent="0.2">
      <c r="A7595">
        <v>6670314</v>
      </c>
      <c r="B7595" t="s">
        <v>13408</v>
      </c>
      <c r="C7595" t="s">
        <v>19797</v>
      </c>
      <c r="D7595" t="s">
        <v>19820</v>
      </c>
      <c r="E7595" t="s">
        <v>13410</v>
      </c>
      <c r="F7595" t="s">
        <v>6262</v>
      </c>
      <c r="G7595" t="s">
        <v>19821</v>
      </c>
      <c r="H7595">
        <v>0</v>
      </c>
      <c r="I7595">
        <v>0</v>
      </c>
      <c r="J7595">
        <v>0</v>
      </c>
      <c r="K7595">
        <v>0</v>
      </c>
      <c r="L7595">
        <v>0</v>
      </c>
      <c r="M7595">
        <v>0</v>
      </c>
    </row>
    <row r="7596" spans="1:13" x14ac:dyDescent="0.2">
      <c r="A7596">
        <v>6670311</v>
      </c>
      <c r="B7596" t="s">
        <v>13408</v>
      </c>
      <c r="C7596" t="s">
        <v>19797</v>
      </c>
      <c r="D7596" t="s">
        <v>19822</v>
      </c>
      <c r="E7596" t="s">
        <v>13410</v>
      </c>
      <c r="F7596" t="s">
        <v>6262</v>
      </c>
      <c r="G7596" t="s">
        <v>19823</v>
      </c>
      <c r="H7596">
        <v>0</v>
      </c>
      <c r="I7596">
        <v>0</v>
      </c>
      <c r="J7596">
        <v>0</v>
      </c>
      <c r="K7596">
        <v>0</v>
      </c>
      <c r="L7596">
        <v>0</v>
      </c>
      <c r="M7596">
        <v>0</v>
      </c>
    </row>
    <row r="7597" spans="1:13" x14ac:dyDescent="0.2">
      <c r="A7597">
        <v>6670313</v>
      </c>
      <c r="B7597" t="s">
        <v>13408</v>
      </c>
      <c r="C7597" t="s">
        <v>19797</v>
      </c>
      <c r="D7597" t="s">
        <v>19824</v>
      </c>
      <c r="E7597" t="s">
        <v>13410</v>
      </c>
      <c r="F7597" t="s">
        <v>6262</v>
      </c>
      <c r="G7597" t="s">
        <v>19825</v>
      </c>
      <c r="H7597">
        <v>0</v>
      </c>
      <c r="I7597">
        <v>0</v>
      </c>
      <c r="J7597">
        <v>0</v>
      </c>
      <c r="K7597">
        <v>0</v>
      </c>
      <c r="L7597">
        <v>0</v>
      </c>
      <c r="M7597">
        <v>0</v>
      </c>
    </row>
    <row r="7598" spans="1:13" x14ac:dyDescent="0.2">
      <c r="A7598">
        <v>6670433</v>
      </c>
      <c r="B7598" t="s">
        <v>13408</v>
      </c>
      <c r="C7598" t="s">
        <v>19797</v>
      </c>
      <c r="D7598" t="s">
        <v>19826</v>
      </c>
      <c r="E7598" t="s">
        <v>13410</v>
      </c>
      <c r="F7598" t="s">
        <v>6262</v>
      </c>
      <c r="G7598" t="s">
        <v>19827</v>
      </c>
      <c r="H7598">
        <v>0</v>
      </c>
      <c r="I7598">
        <v>0</v>
      </c>
      <c r="J7598">
        <v>0</v>
      </c>
      <c r="K7598">
        <v>0</v>
      </c>
      <c r="L7598">
        <v>0</v>
      </c>
      <c r="M7598">
        <v>0</v>
      </c>
    </row>
    <row r="7599" spans="1:13" x14ac:dyDescent="0.2">
      <c r="A7599">
        <v>6670315</v>
      </c>
      <c r="B7599" t="s">
        <v>13408</v>
      </c>
      <c r="C7599" t="s">
        <v>19797</v>
      </c>
      <c r="D7599" t="s">
        <v>19828</v>
      </c>
      <c r="E7599" t="s">
        <v>13410</v>
      </c>
      <c r="F7599" t="s">
        <v>6262</v>
      </c>
      <c r="G7599" t="s">
        <v>19829</v>
      </c>
      <c r="H7599">
        <v>0</v>
      </c>
      <c r="I7599">
        <v>0</v>
      </c>
      <c r="J7599">
        <v>0</v>
      </c>
      <c r="K7599">
        <v>0</v>
      </c>
      <c r="L7599">
        <v>0</v>
      </c>
      <c r="M7599">
        <v>0</v>
      </c>
    </row>
    <row r="7600" spans="1:13" x14ac:dyDescent="0.2">
      <c r="A7600">
        <v>6670321</v>
      </c>
      <c r="B7600" t="s">
        <v>13408</v>
      </c>
      <c r="C7600" t="s">
        <v>19797</v>
      </c>
      <c r="D7600" t="s">
        <v>19830</v>
      </c>
      <c r="E7600" t="s">
        <v>13410</v>
      </c>
      <c r="F7600" t="s">
        <v>6262</v>
      </c>
      <c r="G7600" t="s">
        <v>19831</v>
      </c>
      <c r="H7600">
        <v>0</v>
      </c>
      <c r="I7600">
        <v>0</v>
      </c>
      <c r="J7600">
        <v>0</v>
      </c>
      <c r="K7600">
        <v>0</v>
      </c>
      <c r="L7600">
        <v>0</v>
      </c>
      <c r="M7600">
        <v>0</v>
      </c>
    </row>
    <row r="7601" spans="1:13" x14ac:dyDescent="0.2">
      <c r="A7601">
        <v>6670325</v>
      </c>
      <c r="B7601" t="s">
        <v>13408</v>
      </c>
      <c r="C7601" t="s">
        <v>19797</v>
      </c>
      <c r="D7601" t="s">
        <v>19832</v>
      </c>
      <c r="E7601" t="s">
        <v>13410</v>
      </c>
      <c r="F7601" t="s">
        <v>6262</v>
      </c>
      <c r="G7601" t="s">
        <v>19833</v>
      </c>
      <c r="H7601">
        <v>0</v>
      </c>
      <c r="I7601">
        <v>0</v>
      </c>
      <c r="J7601">
        <v>0</v>
      </c>
      <c r="K7601">
        <v>1</v>
      </c>
      <c r="L7601">
        <v>0</v>
      </c>
      <c r="M7601">
        <v>0</v>
      </c>
    </row>
    <row r="7602" spans="1:13" x14ac:dyDescent="0.2">
      <c r="A7602">
        <v>6670434</v>
      </c>
      <c r="B7602" t="s">
        <v>13408</v>
      </c>
      <c r="C7602" t="s">
        <v>19797</v>
      </c>
      <c r="D7602" t="s">
        <v>19834</v>
      </c>
      <c r="E7602" t="s">
        <v>13410</v>
      </c>
      <c r="F7602" t="s">
        <v>6262</v>
      </c>
      <c r="G7602" t="s">
        <v>19835</v>
      </c>
      <c r="H7602">
        <v>0</v>
      </c>
      <c r="I7602">
        <v>0</v>
      </c>
      <c r="J7602">
        <v>0</v>
      </c>
      <c r="K7602">
        <v>0</v>
      </c>
      <c r="L7602">
        <v>0</v>
      </c>
      <c r="M7602">
        <v>0</v>
      </c>
    </row>
    <row r="7603" spans="1:13" x14ac:dyDescent="0.2">
      <c r="A7603">
        <v>6670302</v>
      </c>
      <c r="B7603" t="s">
        <v>13408</v>
      </c>
      <c r="C7603" t="s">
        <v>19797</v>
      </c>
      <c r="D7603" t="s">
        <v>19836</v>
      </c>
      <c r="E7603" t="s">
        <v>13410</v>
      </c>
      <c r="F7603" t="s">
        <v>6262</v>
      </c>
      <c r="G7603" t="s">
        <v>19837</v>
      </c>
      <c r="H7603">
        <v>0</v>
      </c>
      <c r="I7603">
        <v>0</v>
      </c>
      <c r="J7603">
        <v>0</v>
      </c>
      <c r="K7603">
        <v>0</v>
      </c>
      <c r="L7603">
        <v>0</v>
      </c>
      <c r="M7603">
        <v>0</v>
      </c>
    </row>
    <row r="7604" spans="1:13" x14ac:dyDescent="0.2">
      <c r="A7604">
        <v>6670304</v>
      </c>
      <c r="B7604" t="s">
        <v>13408</v>
      </c>
      <c r="C7604" t="s">
        <v>19797</v>
      </c>
      <c r="D7604" t="s">
        <v>19838</v>
      </c>
      <c r="E7604" t="s">
        <v>13410</v>
      </c>
      <c r="F7604" t="s">
        <v>6262</v>
      </c>
      <c r="G7604" t="s">
        <v>19839</v>
      </c>
      <c r="H7604">
        <v>0</v>
      </c>
      <c r="I7604">
        <v>0</v>
      </c>
      <c r="J7604">
        <v>0</v>
      </c>
      <c r="K7604">
        <v>1</v>
      </c>
      <c r="L7604">
        <v>0</v>
      </c>
      <c r="M7604">
        <v>0</v>
      </c>
    </row>
    <row r="7605" spans="1:13" x14ac:dyDescent="0.2">
      <c r="A7605">
        <v>6670325</v>
      </c>
      <c r="B7605" t="s">
        <v>13408</v>
      </c>
      <c r="C7605" t="s">
        <v>19797</v>
      </c>
      <c r="D7605" t="s">
        <v>19840</v>
      </c>
      <c r="E7605" t="s">
        <v>13410</v>
      </c>
      <c r="F7605" t="s">
        <v>6262</v>
      </c>
      <c r="G7605" t="s">
        <v>19841</v>
      </c>
      <c r="H7605">
        <v>0</v>
      </c>
      <c r="I7605">
        <v>0</v>
      </c>
      <c r="J7605">
        <v>0</v>
      </c>
      <c r="K7605">
        <v>1</v>
      </c>
      <c r="L7605">
        <v>0</v>
      </c>
      <c r="M7605">
        <v>0</v>
      </c>
    </row>
    <row r="7606" spans="1:13" x14ac:dyDescent="0.2">
      <c r="A7606">
        <v>6670305</v>
      </c>
      <c r="B7606" t="s">
        <v>13408</v>
      </c>
      <c r="C7606" t="s">
        <v>19797</v>
      </c>
      <c r="D7606" t="s">
        <v>19842</v>
      </c>
      <c r="E7606" t="s">
        <v>13410</v>
      </c>
      <c r="F7606" t="s">
        <v>6262</v>
      </c>
      <c r="G7606" t="s">
        <v>19843</v>
      </c>
      <c r="H7606">
        <v>0</v>
      </c>
      <c r="I7606">
        <v>0</v>
      </c>
      <c r="J7606">
        <v>0</v>
      </c>
      <c r="K7606">
        <v>0</v>
      </c>
      <c r="L7606">
        <v>0</v>
      </c>
      <c r="M7606">
        <v>0</v>
      </c>
    </row>
    <row r="7607" spans="1:13" x14ac:dyDescent="0.2">
      <c r="A7607">
        <v>6670306</v>
      </c>
      <c r="B7607" t="s">
        <v>13408</v>
      </c>
      <c r="C7607" t="s">
        <v>19797</v>
      </c>
      <c r="D7607" t="s">
        <v>19844</v>
      </c>
      <c r="E7607" t="s">
        <v>13410</v>
      </c>
      <c r="F7607" t="s">
        <v>6262</v>
      </c>
      <c r="G7607" t="s">
        <v>19845</v>
      </c>
      <c r="H7607">
        <v>0</v>
      </c>
      <c r="I7607">
        <v>0</v>
      </c>
      <c r="J7607">
        <v>0</v>
      </c>
      <c r="K7607">
        <v>0</v>
      </c>
      <c r="L7607">
        <v>0</v>
      </c>
      <c r="M7607">
        <v>0</v>
      </c>
    </row>
    <row r="7608" spans="1:13" x14ac:dyDescent="0.2">
      <c r="A7608">
        <v>6670432</v>
      </c>
      <c r="B7608" t="s">
        <v>13408</v>
      </c>
      <c r="C7608" t="s">
        <v>19797</v>
      </c>
      <c r="D7608" t="s">
        <v>19846</v>
      </c>
      <c r="E7608" t="s">
        <v>13410</v>
      </c>
      <c r="F7608" t="s">
        <v>6262</v>
      </c>
      <c r="G7608" t="s">
        <v>19847</v>
      </c>
      <c r="H7608">
        <v>0</v>
      </c>
      <c r="I7608">
        <v>0</v>
      </c>
      <c r="J7608">
        <v>0</v>
      </c>
      <c r="K7608">
        <v>0</v>
      </c>
      <c r="L7608">
        <v>0</v>
      </c>
      <c r="M7608">
        <v>0</v>
      </c>
    </row>
    <row r="7609" spans="1:13" x14ac:dyDescent="0.2">
      <c r="A7609">
        <v>6670312</v>
      </c>
      <c r="B7609" t="s">
        <v>13408</v>
      </c>
      <c r="C7609" t="s">
        <v>19797</v>
      </c>
      <c r="D7609" t="s">
        <v>19848</v>
      </c>
      <c r="E7609" t="s">
        <v>13410</v>
      </c>
      <c r="F7609" t="s">
        <v>6262</v>
      </c>
      <c r="G7609" t="s">
        <v>19849</v>
      </c>
      <c r="H7609">
        <v>0</v>
      </c>
      <c r="I7609">
        <v>0</v>
      </c>
      <c r="J7609">
        <v>0</v>
      </c>
      <c r="K7609">
        <v>0</v>
      </c>
      <c r="L7609">
        <v>0</v>
      </c>
      <c r="M7609">
        <v>0</v>
      </c>
    </row>
    <row r="7610" spans="1:13" x14ac:dyDescent="0.2">
      <c r="A7610">
        <v>6670304</v>
      </c>
      <c r="B7610" t="s">
        <v>13408</v>
      </c>
      <c r="C7610" t="s">
        <v>19797</v>
      </c>
      <c r="D7610" t="s">
        <v>19850</v>
      </c>
      <c r="E7610" t="s">
        <v>13410</v>
      </c>
      <c r="F7610" t="s">
        <v>6262</v>
      </c>
      <c r="G7610" t="s">
        <v>19851</v>
      </c>
      <c r="H7610">
        <v>0</v>
      </c>
      <c r="I7610">
        <v>0</v>
      </c>
      <c r="J7610">
        <v>0</v>
      </c>
      <c r="K7610">
        <v>1</v>
      </c>
      <c r="L7610">
        <v>0</v>
      </c>
      <c r="M7610">
        <v>0</v>
      </c>
    </row>
    <row r="7611" spans="1:13" x14ac:dyDescent="0.2">
      <c r="A7611">
        <v>6670324</v>
      </c>
      <c r="B7611" t="s">
        <v>13408</v>
      </c>
      <c r="C7611" t="s">
        <v>19797</v>
      </c>
      <c r="D7611" t="s">
        <v>19852</v>
      </c>
      <c r="E7611" t="s">
        <v>13410</v>
      </c>
      <c r="F7611" t="s">
        <v>6262</v>
      </c>
      <c r="G7611" t="s">
        <v>19853</v>
      </c>
      <c r="H7611">
        <v>0</v>
      </c>
      <c r="I7611">
        <v>0</v>
      </c>
      <c r="J7611">
        <v>0</v>
      </c>
      <c r="K7611">
        <v>0</v>
      </c>
      <c r="L7611">
        <v>0</v>
      </c>
      <c r="M7611">
        <v>0</v>
      </c>
    </row>
    <row r="7612" spans="1:13" x14ac:dyDescent="0.2">
      <c r="A7612">
        <v>6670323</v>
      </c>
      <c r="B7612" t="s">
        <v>13408</v>
      </c>
      <c r="C7612" t="s">
        <v>19797</v>
      </c>
      <c r="D7612" t="s">
        <v>19854</v>
      </c>
      <c r="E7612" t="s">
        <v>13410</v>
      </c>
      <c r="F7612" t="s">
        <v>6262</v>
      </c>
      <c r="G7612" t="s">
        <v>19855</v>
      </c>
      <c r="H7612">
        <v>0</v>
      </c>
      <c r="I7612">
        <v>0</v>
      </c>
      <c r="J7612">
        <v>0</v>
      </c>
      <c r="K7612">
        <v>0</v>
      </c>
      <c r="L7612">
        <v>0</v>
      </c>
      <c r="M7612">
        <v>0</v>
      </c>
    </row>
    <row r="7613" spans="1:13" x14ac:dyDescent="0.2">
      <c r="A7613">
        <v>6670435</v>
      </c>
      <c r="B7613" t="s">
        <v>13408</v>
      </c>
      <c r="C7613" t="s">
        <v>19797</v>
      </c>
      <c r="D7613" t="s">
        <v>19856</v>
      </c>
      <c r="E7613" t="s">
        <v>13410</v>
      </c>
      <c r="F7613" t="s">
        <v>6262</v>
      </c>
      <c r="G7613" t="s">
        <v>19857</v>
      </c>
      <c r="H7613">
        <v>0</v>
      </c>
      <c r="I7613">
        <v>0</v>
      </c>
      <c r="J7613">
        <v>0</v>
      </c>
      <c r="K7613">
        <v>0</v>
      </c>
      <c r="L7613">
        <v>0</v>
      </c>
      <c r="M7613">
        <v>0</v>
      </c>
    </row>
    <row r="7614" spans="1:13" x14ac:dyDescent="0.2">
      <c r="A7614">
        <v>6670111</v>
      </c>
      <c r="B7614" t="s">
        <v>13408</v>
      </c>
      <c r="C7614" t="s">
        <v>19797</v>
      </c>
      <c r="D7614" t="s">
        <v>19858</v>
      </c>
      <c r="E7614" t="s">
        <v>13410</v>
      </c>
      <c r="F7614" t="s">
        <v>6262</v>
      </c>
      <c r="G7614" t="s">
        <v>19859</v>
      </c>
      <c r="H7614">
        <v>0</v>
      </c>
      <c r="I7614">
        <v>0</v>
      </c>
      <c r="J7614">
        <v>0</v>
      </c>
      <c r="K7614">
        <v>0</v>
      </c>
      <c r="L7614">
        <v>0</v>
      </c>
      <c r="M7614">
        <v>0</v>
      </c>
    </row>
    <row r="7615" spans="1:13" x14ac:dyDescent="0.2">
      <c r="A7615">
        <v>6670121</v>
      </c>
      <c r="B7615" t="s">
        <v>13408</v>
      </c>
      <c r="C7615" t="s">
        <v>19797</v>
      </c>
      <c r="D7615" t="s">
        <v>19860</v>
      </c>
      <c r="E7615" t="s">
        <v>13410</v>
      </c>
      <c r="F7615" t="s">
        <v>6262</v>
      </c>
      <c r="G7615" t="s">
        <v>19861</v>
      </c>
      <c r="H7615">
        <v>0</v>
      </c>
      <c r="I7615">
        <v>0</v>
      </c>
      <c r="J7615">
        <v>0</v>
      </c>
      <c r="K7615">
        <v>0</v>
      </c>
      <c r="L7615">
        <v>0</v>
      </c>
      <c r="M7615">
        <v>0</v>
      </c>
    </row>
    <row r="7616" spans="1:13" x14ac:dyDescent="0.2">
      <c r="A7616">
        <v>6671104</v>
      </c>
      <c r="B7616" t="s">
        <v>13408</v>
      </c>
      <c r="C7616" t="s">
        <v>19797</v>
      </c>
      <c r="D7616" t="s">
        <v>18111</v>
      </c>
      <c r="E7616" t="s">
        <v>13410</v>
      </c>
      <c r="F7616" t="s">
        <v>6262</v>
      </c>
      <c r="G7616" t="s">
        <v>18112</v>
      </c>
      <c r="H7616">
        <v>0</v>
      </c>
      <c r="I7616">
        <v>0</v>
      </c>
      <c r="J7616">
        <v>0</v>
      </c>
      <c r="K7616">
        <v>0</v>
      </c>
      <c r="L7616">
        <v>0</v>
      </c>
      <c r="M7616">
        <v>0</v>
      </c>
    </row>
    <row r="7617" spans="1:13" x14ac:dyDescent="0.2">
      <c r="A7617">
        <v>6671114</v>
      </c>
      <c r="B7617" t="s">
        <v>13408</v>
      </c>
      <c r="C7617" t="s">
        <v>19797</v>
      </c>
      <c r="D7617" t="s">
        <v>19862</v>
      </c>
      <c r="E7617" t="s">
        <v>13410</v>
      </c>
      <c r="F7617" t="s">
        <v>6262</v>
      </c>
      <c r="G7617" t="s">
        <v>19863</v>
      </c>
      <c r="H7617">
        <v>0</v>
      </c>
      <c r="I7617">
        <v>0</v>
      </c>
      <c r="J7617">
        <v>0</v>
      </c>
      <c r="K7617">
        <v>0</v>
      </c>
      <c r="L7617">
        <v>0</v>
      </c>
      <c r="M7617">
        <v>0</v>
      </c>
    </row>
    <row r="7618" spans="1:13" x14ac:dyDescent="0.2">
      <c r="A7618">
        <v>6671115</v>
      </c>
      <c r="B7618" t="s">
        <v>13408</v>
      </c>
      <c r="C7618" t="s">
        <v>19797</v>
      </c>
      <c r="D7618" t="s">
        <v>19864</v>
      </c>
      <c r="E7618" t="s">
        <v>13410</v>
      </c>
      <c r="F7618" t="s">
        <v>6262</v>
      </c>
      <c r="G7618" t="s">
        <v>19865</v>
      </c>
      <c r="H7618">
        <v>0</v>
      </c>
      <c r="I7618">
        <v>0</v>
      </c>
      <c r="J7618">
        <v>0</v>
      </c>
      <c r="K7618">
        <v>0</v>
      </c>
      <c r="L7618">
        <v>0</v>
      </c>
      <c r="M7618">
        <v>0</v>
      </c>
    </row>
    <row r="7619" spans="1:13" x14ac:dyDescent="0.2">
      <c r="A7619">
        <v>6670123</v>
      </c>
      <c r="B7619" t="s">
        <v>13408</v>
      </c>
      <c r="C7619" t="s">
        <v>19797</v>
      </c>
      <c r="D7619" t="s">
        <v>19866</v>
      </c>
      <c r="E7619" t="s">
        <v>13410</v>
      </c>
      <c r="F7619" t="s">
        <v>6262</v>
      </c>
      <c r="G7619" t="s">
        <v>19867</v>
      </c>
      <c r="H7619">
        <v>0</v>
      </c>
      <c r="I7619">
        <v>0</v>
      </c>
      <c r="J7619">
        <v>0</v>
      </c>
      <c r="K7619">
        <v>0</v>
      </c>
      <c r="L7619">
        <v>0</v>
      </c>
      <c r="M7619">
        <v>0</v>
      </c>
    </row>
    <row r="7620" spans="1:13" x14ac:dyDescent="0.2">
      <c r="A7620">
        <v>6671113</v>
      </c>
      <c r="B7620" t="s">
        <v>13408</v>
      </c>
      <c r="C7620" t="s">
        <v>19797</v>
      </c>
      <c r="D7620" t="s">
        <v>19868</v>
      </c>
      <c r="E7620" t="s">
        <v>13410</v>
      </c>
      <c r="F7620" t="s">
        <v>6262</v>
      </c>
      <c r="G7620" t="s">
        <v>19869</v>
      </c>
      <c r="H7620">
        <v>0</v>
      </c>
      <c r="I7620">
        <v>0</v>
      </c>
      <c r="J7620">
        <v>0</v>
      </c>
      <c r="K7620">
        <v>0</v>
      </c>
      <c r="L7620">
        <v>0</v>
      </c>
      <c r="M7620">
        <v>0</v>
      </c>
    </row>
    <row r="7621" spans="1:13" x14ac:dyDescent="0.2">
      <c r="A7621">
        <v>6671122</v>
      </c>
      <c r="B7621" t="s">
        <v>13408</v>
      </c>
      <c r="C7621" t="s">
        <v>19797</v>
      </c>
      <c r="D7621" t="s">
        <v>19870</v>
      </c>
      <c r="E7621" t="s">
        <v>13410</v>
      </c>
      <c r="F7621" t="s">
        <v>6262</v>
      </c>
      <c r="G7621" t="s">
        <v>19871</v>
      </c>
      <c r="H7621">
        <v>0</v>
      </c>
      <c r="I7621">
        <v>0</v>
      </c>
      <c r="J7621">
        <v>0</v>
      </c>
      <c r="K7621">
        <v>0</v>
      </c>
      <c r="L7621">
        <v>0</v>
      </c>
      <c r="M7621">
        <v>0</v>
      </c>
    </row>
    <row r="7622" spans="1:13" x14ac:dyDescent="0.2">
      <c r="A7622">
        <v>6670124</v>
      </c>
      <c r="B7622" t="s">
        <v>13408</v>
      </c>
      <c r="C7622" t="s">
        <v>19797</v>
      </c>
      <c r="D7622" t="s">
        <v>19872</v>
      </c>
      <c r="E7622" t="s">
        <v>13410</v>
      </c>
      <c r="F7622" t="s">
        <v>6262</v>
      </c>
      <c r="G7622" t="s">
        <v>19873</v>
      </c>
      <c r="H7622">
        <v>0</v>
      </c>
      <c r="I7622">
        <v>0</v>
      </c>
      <c r="J7622">
        <v>0</v>
      </c>
      <c r="K7622">
        <v>0</v>
      </c>
      <c r="L7622">
        <v>0</v>
      </c>
      <c r="M7622">
        <v>0</v>
      </c>
    </row>
    <row r="7623" spans="1:13" x14ac:dyDescent="0.2">
      <c r="A7623">
        <v>6670114</v>
      </c>
      <c r="B7623" t="s">
        <v>13408</v>
      </c>
      <c r="C7623" t="s">
        <v>19797</v>
      </c>
      <c r="D7623" t="s">
        <v>19874</v>
      </c>
      <c r="E7623" t="s">
        <v>13410</v>
      </c>
      <c r="F7623" t="s">
        <v>6262</v>
      </c>
      <c r="G7623" t="s">
        <v>19875</v>
      </c>
      <c r="H7623">
        <v>0</v>
      </c>
      <c r="I7623">
        <v>0</v>
      </c>
      <c r="J7623">
        <v>0</v>
      </c>
      <c r="K7623">
        <v>0</v>
      </c>
      <c r="L7623">
        <v>0</v>
      </c>
      <c r="M7623">
        <v>0</v>
      </c>
    </row>
    <row r="7624" spans="1:13" x14ac:dyDescent="0.2">
      <c r="A7624">
        <v>6670105</v>
      </c>
      <c r="B7624" t="s">
        <v>13408</v>
      </c>
      <c r="C7624" t="s">
        <v>19797</v>
      </c>
      <c r="D7624" t="s">
        <v>19876</v>
      </c>
      <c r="E7624" t="s">
        <v>13410</v>
      </c>
      <c r="F7624" t="s">
        <v>6262</v>
      </c>
      <c r="G7624" t="s">
        <v>19877</v>
      </c>
      <c r="H7624">
        <v>0</v>
      </c>
      <c r="I7624">
        <v>0</v>
      </c>
      <c r="J7624">
        <v>0</v>
      </c>
      <c r="K7624">
        <v>0</v>
      </c>
      <c r="L7624">
        <v>0</v>
      </c>
      <c r="M7624">
        <v>0</v>
      </c>
    </row>
    <row r="7625" spans="1:13" x14ac:dyDescent="0.2">
      <c r="A7625">
        <v>6670102</v>
      </c>
      <c r="B7625" t="s">
        <v>13408</v>
      </c>
      <c r="C7625" t="s">
        <v>19797</v>
      </c>
      <c r="D7625" t="s">
        <v>19878</v>
      </c>
      <c r="E7625" t="s">
        <v>13410</v>
      </c>
      <c r="F7625" t="s">
        <v>6262</v>
      </c>
      <c r="G7625" t="s">
        <v>19879</v>
      </c>
      <c r="H7625">
        <v>0</v>
      </c>
      <c r="I7625">
        <v>0</v>
      </c>
      <c r="J7625">
        <v>0</v>
      </c>
      <c r="K7625">
        <v>0</v>
      </c>
      <c r="L7625">
        <v>0</v>
      </c>
      <c r="M7625">
        <v>0</v>
      </c>
    </row>
    <row r="7626" spans="1:13" x14ac:dyDescent="0.2">
      <c r="A7626">
        <v>6670107</v>
      </c>
      <c r="B7626" t="s">
        <v>13408</v>
      </c>
      <c r="C7626" t="s">
        <v>19797</v>
      </c>
      <c r="D7626" t="s">
        <v>19880</v>
      </c>
      <c r="E7626" t="s">
        <v>13410</v>
      </c>
      <c r="F7626" t="s">
        <v>6262</v>
      </c>
      <c r="G7626" t="s">
        <v>19881</v>
      </c>
      <c r="H7626">
        <v>0</v>
      </c>
      <c r="I7626">
        <v>0</v>
      </c>
      <c r="J7626">
        <v>0</v>
      </c>
      <c r="K7626">
        <v>0</v>
      </c>
      <c r="L7626">
        <v>0</v>
      </c>
      <c r="M7626">
        <v>0</v>
      </c>
    </row>
    <row r="7627" spans="1:13" x14ac:dyDescent="0.2">
      <c r="A7627">
        <v>6671105</v>
      </c>
      <c r="B7627" t="s">
        <v>13408</v>
      </c>
      <c r="C7627" t="s">
        <v>19797</v>
      </c>
      <c r="D7627" t="s">
        <v>19882</v>
      </c>
      <c r="E7627" t="s">
        <v>13410</v>
      </c>
      <c r="F7627" t="s">
        <v>6262</v>
      </c>
      <c r="G7627" t="s">
        <v>19883</v>
      </c>
      <c r="H7627">
        <v>0</v>
      </c>
      <c r="I7627">
        <v>0</v>
      </c>
      <c r="J7627">
        <v>0</v>
      </c>
      <c r="K7627">
        <v>0</v>
      </c>
      <c r="L7627">
        <v>0</v>
      </c>
      <c r="M7627">
        <v>0</v>
      </c>
    </row>
    <row r="7628" spans="1:13" x14ac:dyDescent="0.2">
      <c r="A7628">
        <v>6670142</v>
      </c>
      <c r="B7628" t="s">
        <v>13408</v>
      </c>
      <c r="C7628" t="s">
        <v>19797</v>
      </c>
      <c r="D7628" t="s">
        <v>19884</v>
      </c>
      <c r="E7628" t="s">
        <v>13410</v>
      </c>
      <c r="F7628" t="s">
        <v>6262</v>
      </c>
      <c r="G7628" t="s">
        <v>19885</v>
      </c>
      <c r="H7628">
        <v>0</v>
      </c>
      <c r="I7628">
        <v>0</v>
      </c>
      <c r="J7628">
        <v>0</v>
      </c>
      <c r="K7628">
        <v>0</v>
      </c>
      <c r="L7628">
        <v>0</v>
      </c>
      <c r="M7628">
        <v>0</v>
      </c>
    </row>
    <row r="7629" spans="1:13" x14ac:dyDescent="0.2">
      <c r="A7629">
        <v>6670106</v>
      </c>
      <c r="B7629" t="s">
        <v>13408</v>
      </c>
      <c r="C7629" t="s">
        <v>19797</v>
      </c>
      <c r="D7629" t="s">
        <v>19886</v>
      </c>
      <c r="E7629" t="s">
        <v>13410</v>
      </c>
      <c r="F7629" t="s">
        <v>6262</v>
      </c>
      <c r="G7629" t="s">
        <v>19887</v>
      </c>
      <c r="H7629">
        <v>0</v>
      </c>
      <c r="I7629">
        <v>0</v>
      </c>
      <c r="J7629">
        <v>0</v>
      </c>
      <c r="K7629">
        <v>0</v>
      </c>
      <c r="L7629">
        <v>0</v>
      </c>
      <c r="M7629">
        <v>0</v>
      </c>
    </row>
    <row r="7630" spans="1:13" x14ac:dyDescent="0.2">
      <c r="A7630">
        <v>6671124</v>
      </c>
      <c r="B7630" t="s">
        <v>13408</v>
      </c>
      <c r="C7630" t="s">
        <v>19797</v>
      </c>
      <c r="D7630" t="s">
        <v>19888</v>
      </c>
      <c r="E7630" t="s">
        <v>13410</v>
      </c>
      <c r="F7630" t="s">
        <v>6262</v>
      </c>
      <c r="G7630" t="s">
        <v>19889</v>
      </c>
      <c r="H7630">
        <v>0</v>
      </c>
      <c r="I7630">
        <v>0</v>
      </c>
      <c r="J7630">
        <v>0</v>
      </c>
      <c r="K7630">
        <v>0</v>
      </c>
      <c r="L7630">
        <v>0</v>
      </c>
      <c r="M7630">
        <v>0</v>
      </c>
    </row>
    <row r="7631" spans="1:13" x14ac:dyDescent="0.2">
      <c r="A7631">
        <v>6671112</v>
      </c>
      <c r="B7631" t="s">
        <v>13408</v>
      </c>
      <c r="C7631" t="s">
        <v>19797</v>
      </c>
      <c r="D7631" t="s">
        <v>19890</v>
      </c>
      <c r="E7631" t="s">
        <v>13410</v>
      </c>
      <c r="F7631" t="s">
        <v>6262</v>
      </c>
      <c r="G7631" t="s">
        <v>19891</v>
      </c>
      <c r="H7631">
        <v>0</v>
      </c>
      <c r="I7631">
        <v>0</v>
      </c>
      <c r="J7631">
        <v>0</v>
      </c>
      <c r="K7631">
        <v>0</v>
      </c>
      <c r="L7631">
        <v>0</v>
      </c>
      <c r="M7631">
        <v>0</v>
      </c>
    </row>
    <row r="7632" spans="1:13" x14ac:dyDescent="0.2">
      <c r="A7632">
        <v>6671117</v>
      </c>
      <c r="B7632" t="s">
        <v>13408</v>
      </c>
      <c r="C7632" t="s">
        <v>19797</v>
      </c>
      <c r="D7632" t="s">
        <v>19892</v>
      </c>
      <c r="E7632" t="s">
        <v>13410</v>
      </c>
      <c r="F7632" t="s">
        <v>6262</v>
      </c>
      <c r="G7632" t="s">
        <v>19893</v>
      </c>
      <c r="H7632">
        <v>0</v>
      </c>
      <c r="I7632">
        <v>0</v>
      </c>
      <c r="J7632">
        <v>0</v>
      </c>
      <c r="K7632">
        <v>0</v>
      </c>
      <c r="L7632">
        <v>0</v>
      </c>
      <c r="M7632">
        <v>0</v>
      </c>
    </row>
    <row r="7633" spans="1:13" x14ac:dyDescent="0.2">
      <c r="A7633">
        <v>6671121</v>
      </c>
      <c r="B7633" t="s">
        <v>13408</v>
      </c>
      <c r="C7633" t="s">
        <v>19797</v>
      </c>
      <c r="D7633" t="s">
        <v>19894</v>
      </c>
      <c r="E7633" t="s">
        <v>13410</v>
      </c>
      <c r="F7633" t="s">
        <v>6262</v>
      </c>
      <c r="G7633" t="s">
        <v>19895</v>
      </c>
      <c r="H7633">
        <v>0</v>
      </c>
      <c r="I7633">
        <v>0</v>
      </c>
      <c r="J7633">
        <v>0</v>
      </c>
      <c r="K7633">
        <v>0</v>
      </c>
      <c r="L7633">
        <v>0</v>
      </c>
      <c r="M7633">
        <v>0</v>
      </c>
    </row>
    <row r="7634" spans="1:13" x14ac:dyDescent="0.2">
      <c r="A7634">
        <v>6671116</v>
      </c>
      <c r="B7634" t="s">
        <v>13408</v>
      </c>
      <c r="C7634" t="s">
        <v>19797</v>
      </c>
      <c r="D7634" t="s">
        <v>19896</v>
      </c>
      <c r="E7634" t="s">
        <v>13410</v>
      </c>
      <c r="F7634" t="s">
        <v>6262</v>
      </c>
      <c r="G7634" t="s">
        <v>19897</v>
      </c>
      <c r="H7634">
        <v>0</v>
      </c>
      <c r="I7634">
        <v>0</v>
      </c>
      <c r="J7634">
        <v>0</v>
      </c>
      <c r="K7634">
        <v>0</v>
      </c>
      <c r="L7634">
        <v>0</v>
      </c>
      <c r="M7634">
        <v>0</v>
      </c>
    </row>
    <row r="7635" spans="1:13" x14ac:dyDescent="0.2">
      <c r="A7635">
        <v>6670145</v>
      </c>
      <c r="B7635" t="s">
        <v>13408</v>
      </c>
      <c r="C7635" t="s">
        <v>19797</v>
      </c>
      <c r="D7635" t="s">
        <v>19898</v>
      </c>
      <c r="E7635" t="s">
        <v>13410</v>
      </c>
      <c r="F7635" t="s">
        <v>6262</v>
      </c>
      <c r="G7635" t="s">
        <v>19899</v>
      </c>
      <c r="H7635">
        <v>0</v>
      </c>
      <c r="I7635">
        <v>0</v>
      </c>
      <c r="J7635">
        <v>0</v>
      </c>
      <c r="K7635">
        <v>0</v>
      </c>
      <c r="L7635">
        <v>0</v>
      </c>
      <c r="M7635">
        <v>0</v>
      </c>
    </row>
    <row r="7636" spans="1:13" x14ac:dyDescent="0.2">
      <c r="A7636">
        <v>6670122</v>
      </c>
      <c r="B7636" t="s">
        <v>13408</v>
      </c>
      <c r="C7636" t="s">
        <v>19797</v>
      </c>
      <c r="D7636" t="s">
        <v>19900</v>
      </c>
      <c r="E7636" t="s">
        <v>13410</v>
      </c>
      <c r="F7636" t="s">
        <v>6262</v>
      </c>
      <c r="G7636" t="s">
        <v>19901</v>
      </c>
      <c r="H7636">
        <v>0</v>
      </c>
      <c r="I7636">
        <v>0</v>
      </c>
      <c r="J7636">
        <v>0</v>
      </c>
      <c r="K7636">
        <v>0</v>
      </c>
      <c r="L7636">
        <v>0</v>
      </c>
      <c r="M7636">
        <v>0</v>
      </c>
    </row>
    <row r="7637" spans="1:13" x14ac:dyDescent="0.2">
      <c r="A7637">
        <v>6671123</v>
      </c>
      <c r="B7637" t="s">
        <v>13408</v>
      </c>
      <c r="C7637" t="s">
        <v>19797</v>
      </c>
      <c r="D7637" t="s">
        <v>19902</v>
      </c>
      <c r="E7637" t="s">
        <v>13410</v>
      </c>
      <c r="F7637" t="s">
        <v>6262</v>
      </c>
      <c r="G7637" t="s">
        <v>19903</v>
      </c>
      <c r="H7637">
        <v>0</v>
      </c>
      <c r="I7637">
        <v>0</v>
      </c>
      <c r="J7637">
        <v>0</v>
      </c>
      <c r="K7637">
        <v>0</v>
      </c>
      <c r="L7637">
        <v>0</v>
      </c>
      <c r="M7637">
        <v>0</v>
      </c>
    </row>
    <row r="7638" spans="1:13" x14ac:dyDescent="0.2">
      <c r="A7638">
        <v>6671125</v>
      </c>
      <c r="B7638" t="s">
        <v>13408</v>
      </c>
      <c r="C7638" t="s">
        <v>19797</v>
      </c>
      <c r="D7638" t="s">
        <v>19904</v>
      </c>
      <c r="E7638" t="s">
        <v>13410</v>
      </c>
      <c r="F7638" t="s">
        <v>6262</v>
      </c>
      <c r="G7638" t="s">
        <v>19905</v>
      </c>
      <c r="H7638">
        <v>0</v>
      </c>
      <c r="I7638">
        <v>0</v>
      </c>
      <c r="J7638">
        <v>0</v>
      </c>
      <c r="K7638">
        <v>0</v>
      </c>
      <c r="L7638">
        <v>0</v>
      </c>
      <c r="M7638">
        <v>0</v>
      </c>
    </row>
    <row r="7639" spans="1:13" x14ac:dyDescent="0.2">
      <c r="A7639">
        <v>6670143</v>
      </c>
      <c r="B7639" t="s">
        <v>13408</v>
      </c>
      <c r="C7639" t="s">
        <v>19797</v>
      </c>
      <c r="D7639" t="s">
        <v>19906</v>
      </c>
      <c r="E7639" t="s">
        <v>13410</v>
      </c>
      <c r="F7639" t="s">
        <v>6262</v>
      </c>
      <c r="G7639" t="s">
        <v>19907</v>
      </c>
      <c r="H7639">
        <v>0</v>
      </c>
      <c r="I7639">
        <v>0</v>
      </c>
      <c r="J7639">
        <v>0</v>
      </c>
      <c r="K7639">
        <v>0</v>
      </c>
      <c r="L7639">
        <v>0</v>
      </c>
      <c r="M7639">
        <v>0</v>
      </c>
    </row>
    <row r="7640" spans="1:13" x14ac:dyDescent="0.2">
      <c r="A7640">
        <v>6670133</v>
      </c>
      <c r="B7640" t="s">
        <v>13408</v>
      </c>
      <c r="C7640" t="s">
        <v>19797</v>
      </c>
      <c r="D7640" t="s">
        <v>8787</v>
      </c>
      <c r="E7640" t="s">
        <v>13410</v>
      </c>
      <c r="F7640" t="s">
        <v>6262</v>
      </c>
      <c r="G7640" t="s">
        <v>8788</v>
      </c>
      <c r="H7640">
        <v>0</v>
      </c>
      <c r="I7640">
        <v>0</v>
      </c>
      <c r="J7640">
        <v>0</v>
      </c>
      <c r="K7640">
        <v>0</v>
      </c>
      <c r="L7640">
        <v>0</v>
      </c>
      <c r="M7640">
        <v>0</v>
      </c>
    </row>
    <row r="7641" spans="1:13" x14ac:dyDescent="0.2">
      <c r="A7641">
        <v>6670101</v>
      </c>
      <c r="B7641" t="s">
        <v>13408</v>
      </c>
      <c r="C7641" t="s">
        <v>19797</v>
      </c>
      <c r="D7641" t="s">
        <v>19908</v>
      </c>
      <c r="E7641" t="s">
        <v>13410</v>
      </c>
      <c r="F7641" t="s">
        <v>6262</v>
      </c>
      <c r="G7641" t="s">
        <v>19909</v>
      </c>
      <c r="H7641">
        <v>0</v>
      </c>
      <c r="I7641">
        <v>0</v>
      </c>
      <c r="J7641">
        <v>0</v>
      </c>
      <c r="K7641">
        <v>0</v>
      </c>
      <c r="L7641">
        <v>0</v>
      </c>
      <c r="M7641">
        <v>0</v>
      </c>
    </row>
    <row r="7642" spans="1:13" x14ac:dyDescent="0.2">
      <c r="A7642">
        <v>6671126</v>
      </c>
      <c r="B7642" t="s">
        <v>13408</v>
      </c>
      <c r="C7642" t="s">
        <v>19797</v>
      </c>
      <c r="D7642" t="s">
        <v>19910</v>
      </c>
      <c r="E7642" t="s">
        <v>13410</v>
      </c>
      <c r="F7642" t="s">
        <v>6262</v>
      </c>
      <c r="G7642" t="s">
        <v>19911</v>
      </c>
      <c r="H7642">
        <v>0</v>
      </c>
      <c r="I7642">
        <v>0</v>
      </c>
      <c r="J7642">
        <v>0</v>
      </c>
      <c r="K7642">
        <v>0</v>
      </c>
      <c r="L7642">
        <v>0</v>
      </c>
      <c r="M7642">
        <v>0</v>
      </c>
    </row>
    <row r="7643" spans="1:13" x14ac:dyDescent="0.2">
      <c r="A7643">
        <v>6670135</v>
      </c>
      <c r="B7643" t="s">
        <v>13408</v>
      </c>
      <c r="C7643" t="s">
        <v>19797</v>
      </c>
      <c r="D7643" t="s">
        <v>19912</v>
      </c>
      <c r="E7643" t="s">
        <v>13410</v>
      </c>
      <c r="F7643" t="s">
        <v>6262</v>
      </c>
      <c r="G7643" t="s">
        <v>17799</v>
      </c>
      <c r="H7643">
        <v>0</v>
      </c>
      <c r="I7643">
        <v>0</v>
      </c>
      <c r="J7643">
        <v>0</v>
      </c>
      <c r="K7643">
        <v>0</v>
      </c>
      <c r="L7643">
        <v>0</v>
      </c>
      <c r="M7643">
        <v>0</v>
      </c>
    </row>
    <row r="7644" spans="1:13" x14ac:dyDescent="0.2">
      <c r="A7644">
        <v>6671128</v>
      </c>
      <c r="B7644" t="s">
        <v>13408</v>
      </c>
      <c r="C7644" t="s">
        <v>19797</v>
      </c>
      <c r="D7644" t="s">
        <v>19913</v>
      </c>
      <c r="E7644" t="s">
        <v>13410</v>
      </c>
      <c r="F7644" t="s">
        <v>6262</v>
      </c>
      <c r="G7644" t="s">
        <v>19914</v>
      </c>
      <c r="H7644">
        <v>0</v>
      </c>
      <c r="I7644">
        <v>0</v>
      </c>
      <c r="J7644">
        <v>0</v>
      </c>
      <c r="K7644">
        <v>0</v>
      </c>
      <c r="L7644">
        <v>0</v>
      </c>
      <c r="M7644">
        <v>0</v>
      </c>
    </row>
    <row r="7645" spans="1:13" x14ac:dyDescent="0.2">
      <c r="A7645">
        <v>6670126</v>
      </c>
      <c r="B7645" t="s">
        <v>13408</v>
      </c>
      <c r="C7645" t="s">
        <v>19797</v>
      </c>
      <c r="D7645" t="s">
        <v>19915</v>
      </c>
      <c r="E7645" t="s">
        <v>13410</v>
      </c>
      <c r="F7645" t="s">
        <v>6262</v>
      </c>
      <c r="G7645" t="s">
        <v>19916</v>
      </c>
      <c r="H7645">
        <v>0</v>
      </c>
      <c r="I7645">
        <v>0</v>
      </c>
      <c r="J7645">
        <v>0</v>
      </c>
      <c r="K7645">
        <v>0</v>
      </c>
      <c r="L7645">
        <v>0</v>
      </c>
      <c r="M7645">
        <v>0</v>
      </c>
    </row>
    <row r="7646" spans="1:13" x14ac:dyDescent="0.2">
      <c r="A7646">
        <v>6671103</v>
      </c>
      <c r="B7646" t="s">
        <v>13408</v>
      </c>
      <c r="C7646" t="s">
        <v>19797</v>
      </c>
      <c r="D7646" t="s">
        <v>19917</v>
      </c>
      <c r="E7646" t="s">
        <v>13410</v>
      </c>
      <c r="F7646" t="s">
        <v>6262</v>
      </c>
      <c r="G7646" t="s">
        <v>19918</v>
      </c>
      <c r="H7646">
        <v>0</v>
      </c>
      <c r="I7646">
        <v>0</v>
      </c>
      <c r="J7646">
        <v>0</v>
      </c>
      <c r="K7646">
        <v>0</v>
      </c>
      <c r="L7646">
        <v>0</v>
      </c>
      <c r="M7646">
        <v>0</v>
      </c>
    </row>
    <row r="7647" spans="1:13" x14ac:dyDescent="0.2">
      <c r="A7647">
        <v>6670136</v>
      </c>
      <c r="B7647" t="s">
        <v>13408</v>
      </c>
      <c r="C7647" t="s">
        <v>19797</v>
      </c>
      <c r="D7647" t="s">
        <v>14850</v>
      </c>
      <c r="E7647" t="s">
        <v>13410</v>
      </c>
      <c r="F7647" t="s">
        <v>6262</v>
      </c>
      <c r="G7647" t="s">
        <v>19919</v>
      </c>
      <c r="H7647">
        <v>0</v>
      </c>
      <c r="I7647">
        <v>0</v>
      </c>
      <c r="J7647">
        <v>0</v>
      </c>
      <c r="K7647">
        <v>0</v>
      </c>
      <c r="L7647">
        <v>0</v>
      </c>
      <c r="M7647">
        <v>0</v>
      </c>
    </row>
    <row r="7648" spans="1:13" x14ac:dyDescent="0.2">
      <c r="A7648">
        <v>6671101</v>
      </c>
      <c r="B7648" t="s">
        <v>13408</v>
      </c>
      <c r="C7648" t="s">
        <v>19797</v>
      </c>
      <c r="D7648" t="s">
        <v>17808</v>
      </c>
      <c r="E7648" t="s">
        <v>13410</v>
      </c>
      <c r="F7648" t="s">
        <v>6262</v>
      </c>
      <c r="G7648" t="s">
        <v>17809</v>
      </c>
      <c r="H7648">
        <v>0</v>
      </c>
      <c r="I7648">
        <v>0</v>
      </c>
      <c r="J7648">
        <v>0</v>
      </c>
      <c r="K7648">
        <v>0</v>
      </c>
      <c r="L7648">
        <v>0</v>
      </c>
      <c r="M7648">
        <v>0</v>
      </c>
    </row>
    <row r="7649" spans="1:13" x14ac:dyDescent="0.2">
      <c r="A7649">
        <v>6670144</v>
      </c>
      <c r="B7649" t="s">
        <v>13408</v>
      </c>
      <c r="C7649" t="s">
        <v>19797</v>
      </c>
      <c r="D7649" t="s">
        <v>19920</v>
      </c>
      <c r="E7649" t="s">
        <v>13410</v>
      </c>
      <c r="F7649" t="s">
        <v>6262</v>
      </c>
      <c r="G7649" t="s">
        <v>19921</v>
      </c>
      <c r="H7649">
        <v>0</v>
      </c>
      <c r="I7649">
        <v>0</v>
      </c>
      <c r="J7649">
        <v>0</v>
      </c>
      <c r="K7649">
        <v>0</v>
      </c>
      <c r="L7649">
        <v>0</v>
      </c>
      <c r="M7649">
        <v>0</v>
      </c>
    </row>
    <row r="7650" spans="1:13" x14ac:dyDescent="0.2">
      <c r="A7650">
        <v>6670141</v>
      </c>
      <c r="B7650" t="s">
        <v>13408</v>
      </c>
      <c r="C7650" t="s">
        <v>19797</v>
      </c>
      <c r="D7650" t="s">
        <v>10130</v>
      </c>
      <c r="E7650" t="s">
        <v>13410</v>
      </c>
      <c r="F7650" t="s">
        <v>6262</v>
      </c>
      <c r="G7650" t="s">
        <v>10131</v>
      </c>
      <c r="H7650">
        <v>0</v>
      </c>
      <c r="I7650">
        <v>0</v>
      </c>
      <c r="J7650">
        <v>0</v>
      </c>
      <c r="K7650">
        <v>0</v>
      </c>
      <c r="L7650">
        <v>0</v>
      </c>
      <c r="M7650">
        <v>0</v>
      </c>
    </row>
    <row r="7651" spans="1:13" x14ac:dyDescent="0.2">
      <c r="A7651">
        <v>6671118</v>
      </c>
      <c r="B7651" t="s">
        <v>13408</v>
      </c>
      <c r="C7651" t="s">
        <v>19797</v>
      </c>
      <c r="D7651" t="s">
        <v>19922</v>
      </c>
      <c r="E7651" t="s">
        <v>13410</v>
      </c>
      <c r="F7651" t="s">
        <v>6262</v>
      </c>
      <c r="G7651" t="s">
        <v>19923</v>
      </c>
      <c r="H7651">
        <v>0</v>
      </c>
      <c r="I7651">
        <v>0</v>
      </c>
      <c r="J7651">
        <v>0</v>
      </c>
      <c r="K7651">
        <v>0</v>
      </c>
      <c r="L7651">
        <v>0</v>
      </c>
      <c r="M7651">
        <v>0</v>
      </c>
    </row>
    <row r="7652" spans="1:13" x14ac:dyDescent="0.2">
      <c r="A7652">
        <v>6670112</v>
      </c>
      <c r="B7652" t="s">
        <v>13408</v>
      </c>
      <c r="C7652" t="s">
        <v>19797</v>
      </c>
      <c r="D7652" t="s">
        <v>19924</v>
      </c>
      <c r="E7652" t="s">
        <v>13410</v>
      </c>
      <c r="F7652" t="s">
        <v>6262</v>
      </c>
      <c r="G7652" t="s">
        <v>19925</v>
      </c>
      <c r="H7652">
        <v>0</v>
      </c>
      <c r="I7652">
        <v>0</v>
      </c>
      <c r="J7652">
        <v>0</v>
      </c>
      <c r="K7652">
        <v>0</v>
      </c>
      <c r="L7652">
        <v>0</v>
      </c>
      <c r="M7652">
        <v>0</v>
      </c>
    </row>
    <row r="7653" spans="1:13" x14ac:dyDescent="0.2">
      <c r="A7653">
        <v>6670113</v>
      </c>
      <c r="B7653" t="s">
        <v>13408</v>
      </c>
      <c r="C7653" t="s">
        <v>19797</v>
      </c>
      <c r="D7653" t="s">
        <v>19926</v>
      </c>
      <c r="E7653" t="s">
        <v>13410</v>
      </c>
      <c r="F7653" t="s">
        <v>6262</v>
      </c>
      <c r="G7653" t="s">
        <v>19927</v>
      </c>
      <c r="H7653">
        <v>0</v>
      </c>
      <c r="I7653">
        <v>0</v>
      </c>
      <c r="J7653">
        <v>0</v>
      </c>
      <c r="K7653">
        <v>0</v>
      </c>
      <c r="L7653">
        <v>0</v>
      </c>
      <c r="M7653">
        <v>0</v>
      </c>
    </row>
    <row r="7654" spans="1:13" x14ac:dyDescent="0.2">
      <c r="A7654">
        <v>6670001</v>
      </c>
      <c r="B7654" t="s">
        <v>13408</v>
      </c>
      <c r="C7654" t="s">
        <v>19797</v>
      </c>
      <c r="D7654" t="s">
        <v>19928</v>
      </c>
      <c r="E7654" t="s">
        <v>13410</v>
      </c>
      <c r="F7654" t="s">
        <v>6262</v>
      </c>
      <c r="G7654" t="s">
        <v>19929</v>
      </c>
      <c r="H7654">
        <v>0</v>
      </c>
      <c r="I7654">
        <v>0</v>
      </c>
      <c r="J7654">
        <v>0</v>
      </c>
      <c r="K7654">
        <v>0</v>
      </c>
      <c r="L7654">
        <v>0</v>
      </c>
      <c r="M7654">
        <v>0</v>
      </c>
    </row>
    <row r="7655" spans="1:13" x14ac:dyDescent="0.2">
      <c r="A7655">
        <v>6670024</v>
      </c>
      <c r="B7655" t="s">
        <v>13408</v>
      </c>
      <c r="C7655" t="s">
        <v>19797</v>
      </c>
      <c r="D7655" t="s">
        <v>19930</v>
      </c>
      <c r="E7655" t="s">
        <v>13410</v>
      </c>
      <c r="F7655" t="s">
        <v>6262</v>
      </c>
      <c r="G7655" t="s">
        <v>19931</v>
      </c>
      <c r="H7655">
        <v>0</v>
      </c>
      <c r="I7655">
        <v>0</v>
      </c>
      <c r="J7655">
        <v>0</v>
      </c>
      <c r="K7655">
        <v>0</v>
      </c>
      <c r="L7655">
        <v>0</v>
      </c>
      <c r="M7655">
        <v>0</v>
      </c>
    </row>
    <row r="7656" spans="1:13" x14ac:dyDescent="0.2">
      <c r="A7656">
        <v>6670011</v>
      </c>
      <c r="B7656" t="s">
        <v>13408</v>
      </c>
      <c r="C7656" t="s">
        <v>19797</v>
      </c>
      <c r="D7656" t="s">
        <v>19932</v>
      </c>
      <c r="E7656" t="s">
        <v>13410</v>
      </c>
      <c r="F7656" t="s">
        <v>6262</v>
      </c>
      <c r="G7656" t="s">
        <v>19933</v>
      </c>
      <c r="H7656">
        <v>0</v>
      </c>
      <c r="I7656">
        <v>0</v>
      </c>
      <c r="J7656">
        <v>0</v>
      </c>
      <c r="K7656">
        <v>0</v>
      </c>
      <c r="L7656">
        <v>0</v>
      </c>
      <c r="M7656">
        <v>0</v>
      </c>
    </row>
    <row r="7657" spans="1:13" x14ac:dyDescent="0.2">
      <c r="A7657">
        <v>6670012</v>
      </c>
      <c r="B7657" t="s">
        <v>13408</v>
      </c>
      <c r="C7657" t="s">
        <v>19797</v>
      </c>
      <c r="D7657" t="s">
        <v>19934</v>
      </c>
      <c r="E7657" t="s">
        <v>13410</v>
      </c>
      <c r="F7657" t="s">
        <v>6262</v>
      </c>
      <c r="G7657" t="s">
        <v>19935</v>
      </c>
      <c r="H7657">
        <v>0</v>
      </c>
      <c r="I7657">
        <v>0</v>
      </c>
      <c r="J7657">
        <v>0</v>
      </c>
      <c r="K7657">
        <v>0</v>
      </c>
      <c r="L7657">
        <v>0</v>
      </c>
      <c r="M7657">
        <v>0</v>
      </c>
    </row>
    <row r="7658" spans="1:13" x14ac:dyDescent="0.2">
      <c r="A7658">
        <v>6670051</v>
      </c>
      <c r="B7658" t="s">
        <v>13408</v>
      </c>
      <c r="C7658" t="s">
        <v>19797</v>
      </c>
      <c r="D7658" t="s">
        <v>19936</v>
      </c>
      <c r="E7658" t="s">
        <v>13410</v>
      </c>
      <c r="F7658" t="s">
        <v>6262</v>
      </c>
      <c r="G7658" t="s">
        <v>19937</v>
      </c>
      <c r="H7658">
        <v>0</v>
      </c>
      <c r="I7658">
        <v>0</v>
      </c>
      <c r="J7658">
        <v>0</v>
      </c>
      <c r="K7658">
        <v>0</v>
      </c>
      <c r="L7658">
        <v>0</v>
      </c>
      <c r="M7658">
        <v>0</v>
      </c>
    </row>
    <row r="7659" spans="1:13" x14ac:dyDescent="0.2">
      <c r="A7659">
        <v>6670014</v>
      </c>
      <c r="B7659" t="s">
        <v>13408</v>
      </c>
      <c r="C7659" t="s">
        <v>19797</v>
      </c>
      <c r="D7659" t="s">
        <v>19938</v>
      </c>
      <c r="E7659" t="s">
        <v>13410</v>
      </c>
      <c r="F7659" t="s">
        <v>6262</v>
      </c>
      <c r="G7659" t="s">
        <v>19939</v>
      </c>
      <c r="H7659">
        <v>0</v>
      </c>
      <c r="I7659">
        <v>0</v>
      </c>
      <c r="J7659">
        <v>0</v>
      </c>
      <c r="K7659">
        <v>0</v>
      </c>
      <c r="L7659">
        <v>0</v>
      </c>
      <c r="M7659">
        <v>0</v>
      </c>
    </row>
    <row r="7660" spans="1:13" x14ac:dyDescent="0.2">
      <c r="A7660">
        <v>6670015</v>
      </c>
      <c r="B7660" t="s">
        <v>13408</v>
      </c>
      <c r="C7660" t="s">
        <v>19797</v>
      </c>
      <c r="D7660" t="s">
        <v>19940</v>
      </c>
      <c r="E7660" t="s">
        <v>13410</v>
      </c>
      <c r="F7660" t="s">
        <v>6262</v>
      </c>
      <c r="G7660" t="s">
        <v>19941</v>
      </c>
      <c r="H7660">
        <v>0</v>
      </c>
      <c r="I7660">
        <v>0</v>
      </c>
      <c r="J7660">
        <v>0</v>
      </c>
      <c r="K7660">
        <v>0</v>
      </c>
      <c r="L7660">
        <v>0</v>
      </c>
      <c r="M7660">
        <v>0</v>
      </c>
    </row>
    <row r="7661" spans="1:13" x14ac:dyDescent="0.2">
      <c r="A7661">
        <v>6670053</v>
      </c>
      <c r="B7661" t="s">
        <v>13408</v>
      </c>
      <c r="C7661" t="s">
        <v>19797</v>
      </c>
      <c r="D7661" t="s">
        <v>19942</v>
      </c>
      <c r="E7661" t="s">
        <v>13410</v>
      </c>
      <c r="F7661" t="s">
        <v>6262</v>
      </c>
      <c r="G7661" t="s">
        <v>19943</v>
      </c>
      <c r="H7661">
        <v>0</v>
      </c>
      <c r="I7661">
        <v>0</v>
      </c>
      <c r="J7661">
        <v>0</v>
      </c>
      <c r="K7661">
        <v>0</v>
      </c>
      <c r="L7661">
        <v>0</v>
      </c>
      <c r="M7661">
        <v>0</v>
      </c>
    </row>
    <row r="7662" spans="1:13" x14ac:dyDescent="0.2">
      <c r="A7662">
        <v>6670004</v>
      </c>
      <c r="B7662" t="s">
        <v>13408</v>
      </c>
      <c r="C7662" t="s">
        <v>19797</v>
      </c>
      <c r="D7662" t="s">
        <v>19944</v>
      </c>
      <c r="E7662" t="s">
        <v>13410</v>
      </c>
      <c r="F7662" t="s">
        <v>6262</v>
      </c>
      <c r="G7662" t="s">
        <v>19945</v>
      </c>
      <c r="H7662">
        <v>0</v>
      </c>
      <c r="I7662">
        <v>0</v>
      </c>
      <c r="J7662">
        <v>0</v>
      </c>
      <c r="K7662">
        <v>0</v>
      </c>
      <c r="L7662">
        <v>0</v>
      </c>
      <c r="M7662">
        <v>0</v>
      </c>
    </row>
    <row r="7663" spans="1:13" x14ac:dyDescent="0.2">
      <c r="A7663">
        <v>6670023</v>
      </c>
      <c r="B7663" t="s">
        <v>13408</v>
      </c>
      <c r="C7663" t="s">
        <v>19797</v>
      </c>
      <c r="D7663" t="s">
        <v>19946</v>
      </c>
      <c r="E7663" t="s">
        <v>13410</v>
      </c>
      <c r="F7663" t="s">
        <v>6262</v>
      </c>
      <c r="G7663" t="s">
        <v>19947</v>
      </c>
      <c r="H7663">
        <v>0</v>
      </c>
      <c r="I7663">
        <v>0</v>
      </c>
      <c r="J7663">
        <v>0</v>
      </c>
      <c r="K7663">
        <v>0</v>
      </c>
      <c r="L7663">
        <v>0</v>
      </c>
      <c r="M7663">
        <v>0</v>
      </c>
    </row>
    <row r="7664" spans="1:13" x14ac:dyDescent="0.2">
      <c r="A7664">
        <v>6670044</v>
      </c>
      <c r="B7664" t="s">
        <v>13408</v>
      </c>
      <c r="C7664" t="s">
        <v>19797</v>
      </c>
      <c r="D7664" t="s">
        <v>19948</v>
      </c>
      <c r="E7664" t="s">
        <v>13410</v>
      </c>
      <c r="F7664" t="s">
        <v>6262</v>
      </c>
      <c r="G7664" t="s">
        <v>19949</v>
      </c>
      <c r="H7664">
        <v>0</v>
      </c>
      <c r="I7664">
        <v>0</v>
      </c>
      <c r="J7664">
        <v>0</v>
      </c>
      <c r="K7664">
        <v>0</v>
      </c>
      <c r="L7664">
        <v>0</v>
      </c>
      <c r="M7664">
        <v>0</v>
      </c>
    </row>
    <row r="7665" spans="1:13" x14ac:dyDescent="0.2">
      <c r="A7665">
        <v>6670031</v>
      </c>
      <c r="B7665" t="s">
        <v>13408</v>
      </c>
      <c r="C7665" t="s">
        <v>19797</v>
      </c>
      <c r="D7665" t="s">
        <v>19950</v>
      </c>
      <c r="E7665" t="s">
        <v>13410</v>
      </c>
      <c r="F7665" t="s">
        <v>6262</v>
      </c>
      <c r="G7665" t="s">
        <v>19951</v>
      </c>
      <c r="H7665">
        <v>0</v>
      </c>
      <c r="I7665">
        <v>0</v>
      </c>
      <c r="J7665">
        <v>0</v>
      </c>
      <c r="K7665">
        <v>0</v>
      </c>
      <c r="L7665">
        <v>0</v>
      </c>
      <c r="M7665">
        <v>0</v>
      </c>
    </row>
    <row r="7666" spans="1:13" x14ac:dyDescent="0.2">
      <c r="A7666">
        <v>6670032</v>
      </c>
      <c r="B7666" t="s">
        <v>13408</v>
      </c>
      <c r="C7666" t="s">
        <v>19797</v>
      </c>
      <c r="D7666" t="s">
        <v>19952</v>
      </c>
      <c r="E7666" t="s">
        <v>13410</v>
      </c>
      <c r="F7666" t="s">
        <v>6262</v>
      </c>
      <c r="G7666" t="s">
        <v>19953</v>
      </c>
      <c r="H7666">
        <v>0</v>
      </c>
      <c r="I7666">
        <v>0</v>
      </c>
      <c r="J7666">
        <v>0</v>
      </c>
      <c r="K7666">
        <v>0</v>
      </c>
      <c r="L7666">
        <v>0</v>
      </c>
      <c r="M7666">
        <v>0</v>
      </c>
    </row>
    <row r="7667" spans="1:13" x14ac:dyDescent="0.2">
      <c r="A7667">
        <v>6670042</v>
      </c>
      <c r="B7667" t="s">
        <v>13408</v>
      </c>
      <c r="C7667" t="s">
        <v>19797</v>
      </c>
      <c r="D7667" t="s">
        <v>19954</v>
      </c>
      <c r="E7667" t="s">
        <v>13410</v>
      </c>
      <c r="F7667" t="s">
        <v>6262</v>
      </c>
      <c r="G7667" t="s">
        <v>19955</v>
      </c>
      <c r="H7667">
        <v>0</v>
      </c>
      <c r="I7667">
        <v>0</v>
      </c>
      <c r="J7667">
        <v>0</v>
      </c>
      <c r="K7667">
        <v>0</v>
      </c>
      <c r="L7667">
        <v>0</v>
      </c>
      <c r="M7667">
        <v>0</v>
      </c>
    </row>
    <row r="7668" spans="1:13" x14ac:dyDescent="0.2">
      <c r="A7668">
        <v>6670013</v>
      </c>
      <c r="B7668" t="s">
        <v>13408</v>
      </c>
      <c r="C7668" t="s">
        <v>19797</v>
      </c>
      <c r="D7668" t="s">
        <v>19956</v>
      </c>
      <c r="E7668" t="s">
        <v>13410</v>
      </c>
      <c r="F7668" t="s">
        <v>6262</v>
      </c>
      <c r="G7668" t="s">
        <v>19957</v>
      </c>
      <c r="H7668">
        <v>0</v>
      </c>
      <c r="I7668">
        <v>0</v>
      </c>
      <c r="J7668">
        <v>0</v>
      </c>
      <c r="K7668">
        <v>0</v>
      </c>
      <c r="L7668">
        <v>0</v>
      </c>
      <c r="M7668">
        <v>0</v>
      </c>
    </row>
    <row r="7669" spans="1:13" x14ac:dyDescent="0.2">
      <c r="A7669">
        <v>6670005</v>
      </c>
      <c r="B7669" t="s">
        <v>13408</v>
      </c>
      <c r="C7669" t="s">
        <v>19797</v>
      </c>
      <c r="D7669" t="s">
        <v>19958</v>
      </c>
      <c r="E7669" t="s">
        <v>13410</v>
      </c>
      <c r="F7669" t="s">
        <v>6262</v>
      </c>
      <c r="G7669" t="s">
        <v>19959</v>
      </c>
      <c r="H7669">
        <v>0</v>
      </c>
      <c r="I7669">
        <v>0</v>
      </c>
      <c r="J7669">
        <v>0</v>
      </c>
      <c r="K7669">
        <v>0</v>
      </c>
      <c r="L7669">
        <v>0</v>
      </c>
      <c r="M7669">
        <v>0</v>
      </c>
    </row>
    <row r="7670" spans="1:13" x14ac:dyDescent="0.2">
      <c r="A7670">
        <v>6670022</v>
      </c>
      <c r="B7670" t="s">
        <v>13408</v>
      </c>
      <c r="C7670" t="s">
        <v>19797</v>
      </c>
      <c r="D7670" t="s">
        <v>19960</v>
      </c>
      <c r="E7670" t="s">
        <v>13410</v>
      </c>
      <c r="F7670" t="s">
        <v>6262</v>
      </c>
      <c r="G7670" t="s">
        <v>19961</v>
      </c>
      <c r="H7670">
        <v>0</v>
      </c>
      <c r="I7670">
        <v>0</v>
      </c>
      <c r="J7670">
        <v>0</v>
      </c>
      <c r="K7670">
        <v>0</v>
      </c>
      <c r="L7670">
        <v>0</v>
      </c>
      <c r="M7670">
        <v>0</v>
      </c>
    </row>
    <row r="7671" spans="1:13" x14ac:dyDescent="0.2">
      <c r="A7671">
        <v>6670003</v>
      </c>
      <c r="B7671" t="s">
        <v>13408</v>
      </c>
      <c r="C7671" t="s">
        <v>19797</v>
      </c>
      <c r="D7671" t="s">
        <v>19962</v>
      </c>
      <c r="E7671" t="s">
        <v>13410</v>
      </c>
      <c r="F7671" t="s">
        <v>6262</v>
      </c>
      <c r="G7671" t="s">
        <v>19963</v>
      </c>
      <c r="H7671">
        <v>0</v>
      </c>
      <c r="I7671">
        <v>0</v>
      </c>
      <c r="J7671">
        <v>0</v>
      </c>
      <c r="K7671">
        <v>0</v>
      </c>
      <c r="L7671">
        <v>0</v>
      </c>
      <c r="M7671">
        <v>0</v>
      </c>
    </row>
    <row r="7672" spans="1:13" x14ac:dyDescent="0.2">
      <c r="A7672">
        <v>6670043</v>
      </c>
      <c r="B7672" t="s">
        <v>13408</v>
      </c>
      <c r="C7672" t="s">
        <v>19797</v>
      </c>
      <c r="D7672" t="s">
        <v>19964</v>
      </c>
      <c r="E7672" t="s">
        <v>13410</v>
      </c>
      <c r="F7672" t="s">
        <v>6262</v>
      </c>
      <c r="G7672" t="s">
        <v>19965</v>
      </c>
      <c r="H7672">
        <v>0</v>
      </c>
      <c r="I7672">
        <v>0</v>
      </c>
      <c r="J7672">
        <v>0</v>
      </c>
      <c r="K7672">
        <v>0</v>
      </c>
      <c r="L7672">
        <v>0</v>
      </c>
      <c r="M7672">
        <v>0</v>
      </c>
    </row>
    <row r="7673" spans="1:13" x14ac:dyDescent="0.2">
      <c r="A7673">
        <v>6670052</v>
      </c>
      <c r="B7673" t="s">
        <v>13408</v>
      </c>
      <c r="C7673" t="s">
        <v>19797</v>
      </c>
      <c r="D7673" t="s">
        <v>19966</v>
      </c>
      <c r="E7673" t="s">
        <v>13410</v>
      </c>
      <c r="F7673" t="s">
        <v>6262</v>
      </c>
      <c r="G7673" t="s">
        <v>19967</v>
      </c>
      <c r="H7673">
        <v>0</v>
      </c>
      <c r="I7673">
        <v>0</v>
      </c>
      <c r="J7673">
        <v>0</v>
      </c>
      <c r="K7673">
        <v>0</v>
      </c>
      <c r="L7673">
        <v>0</v>
      </c>
      <c r="M7673">
        <v>0</v>
      </c>
    </row>
    <row r="7674" spans="1:13" x14ac:dyDescent="0.2">
      <c r="A7674">
        <v>6670016</v>
      </c>
      <c r="B7674" t="s">
        <v>13408</v>
      </c>
      <c r="C7674" t="s">
        <v>19797</v>
      </c>
      <c r="D7674" t="s">
        <v>19968</v>
      </c>
      <c r="E7674" t="s">
        <v>13410</v>
      </c>
      <c r="F7674" t="s">
        <v>6262</v>
      </c>
      <c r="G7674" t="s">
        <v>19969</v>
      </c>
      <c r="H7674">
        <v>0</v>
      </c>
      <c r="I7674">
        <v>0</v>
      </c>
      <c r="J7674">
        <v>0</v>
      </c>
      <c r="K7674">
        <v>0</v>
      </c>
      <c r="L7674">
        <v>0</v>
      </c>
      <c r="M7674">
        <v>0</v>
      </c>
    </row>
    <row r="7675" spans="1:13" x14ac:dyDescent="0.2">
      <c r="A7675">
        <v>6670002</v>
      </c>
      <c r="B7675" t="s">
        <v>13408</v>
      </c>
      <c r="C7675" t="s">
        <v>19797</v>
      </c>
      <c r="D7675" t="s">
        <v>19970</v>
      </c>
      <c r="E7675" t="s">
        <v>13410</v>
      </c>
      <c r="F7675" t="s">
        <v>6262</v>
      </c>
      <c r="G7675" t="s">
        <v>19971</v>
      </c>
      <c r="H7675">
        <v>0</v>
      </c>
      <c r="I7675">
        <v>0</v>
      </c>
      <c r="J7675">
        <v>0</v>
      </c>
      <c r="K7675">
        <v>0</v>
      </c>
      <c r="L7675">
        <v>0</v>
      </c>
      <c r="M7675">
        <v>0</v>
      </c>
    </row>
    <row r="7676" spans="1:13" x14ac:dyDescent="0.2">
      <c r="A7676">
        <v>6670045</v>
      </c>
      <c r="B7676" t="s">
        <v>13408</v>
      </c>
      <c r="C7676" t="s">
        <v>19797</v>
      </c>
      <c r="D7676" t="s">
        <v>19972</v>
      </c>
      <c r="E7676" t="s">
        <v>13410</v>
      </c>
      <c r="F7676" t="s">
        <v>6262</v>
      </c>
      <c r="G7676" t="s">
        <v>19973</v>
      </c>
      <c r="H7676">
        <v>0</v>
      </c>
      <c r="I7676">
        <v>0</v>
      </c>
      <c r="J7676">
        <v>0</v>
      </c>
      <c r="K7676">
        <v>0</v>
      </c>
      <c r="L7676">
        <v>0</v>
      </c>
      <c r="M7676">
        <v>0</v>
      </c>
    </row>
    <row r="7677" spans="1:13" x14ac:dyDescent="0.2">
      <c r="A7677">
        <v>6670041</v>
      </c>
      <c r="B7677" t="s">
        <v>13408</v>
      </c>
      <c r="C7677" t="s">
        <v>19797</v>
      </c>
      <c r="D7677" t="s">
        <v>19974</v>
      </c>
      <c r="E7677" t="s">
        <v>13410</v>
      </c>
      <c r="F7677" t="s">
        <v>6262</v>
      </c>
      <c r="G7677" t="s">
        <v>19975</v>
      </c>
      <c r="H7677">
        <v>0</v>
      </c>
      <c r="I7677">
        <v>0</v>
      </c>
      <c r="J7677">
        <v>0</v>
      </c>
      <c r="K7677">
        <v>0</v>
      </c>
      <c r="L7677">
        <v>0</v>
      </c>
      <c r="M7677">
        <v>0</v>
      </c>
    </row>
    <row r="7678" spans="1:13" x14ac:dyDescent="0.2">
      <c r="A7678">
        <v>6670021</v>
      </c>
      <c r="B7678" t="s">
        <v>13408</v>
      </c>
      <c r="C7678" t="s">
        <v>19797</v>
      </c>
      <c r="D7678" t="s">
        <v>19976</v>
      </c>
      <c r="E7678" t="s">
        <v>13410</v>
      </c>
      <c r="F7678" t="s">
        <v>6262</v>
      </c>
      <c r="G7678" t="s">
        <v>19977</v>
      </c>
      <c r="H7678">
        <v>0</v>
      </c>
      <c r="I7678">
        <v>0</v>
      </c>
      <c r="J7678">
        <v>0</v>
      </c>
      <c r="K7678">
        <v>0</v>
      </c>
      <c r="L7678">
        <v>0</v>
      </c>
      <c r="M7678">
        <v>0</v>
      </c>
    </row>
    <row r="7679" spans="1:13" x14ac:dyDescent="0.2">
      <c r="A7679">
        <v>6671111</v>
      </c>
      <c r="B7679" t="s">
        <v>13408</v>
      </c>
      <c r="C7679" t="s">
        <v>19797</v>
      </c>
      <c r="D7679" t="s">
        <v>17823</v>
      </c>
      <c r="E7679" t="s">
        <v>13410</v>
      </c>
      <c r="F7679" t="s">
        <v>6262</v>
      </c>
      <c r="G7679" t="s">
        <v>17824</v>
      </c>
      <c r="H7679">
        <v>0</v>
      </c>
      <c r="I7679">
        <v>0</v>
      </c>
      <c r="J7679">
        <v>0</v>
      </c>
      <c r="K7679">
        <v>0</v>
      </c>
      <c r="L7679">
        <v>0</v>
      </c>
      <c r="M7679">
        <v>0</v>
      </c>
    </row>
    <row r="7680" spans="1:13" x14ac:dyDescent="0.2">
      <c r="A7680">
        <v>6693300</v>
      </c>
      <c r="B7680" t="s">
        <v>13408</v>
      </c>
      <c r="C7680" t="s">
        <v>19978</v>
      </c>
      <c r="D7680" t="s">
        <v>6291</v>
      </c>
      <c r="E7680" t="s">
        <v>13410</v>
      </c>
      <c r="F7680" t="s">
        <v>6266</v>
      </c>
      <c r="G7680" t="s">
        <v>6294</v>
      </c>
      <c r="H7680">
        <v>0</v>
      </c>
      <c r="I7680">
        <v>0</v>
      </c>
      <c r="J7680">
        <v>0</v>
      </c>
      <c r="K7680">
        <v>0</v>
      </c>
      <c r="L7680">
        <v>0</v>
      </c>
      <c r="M7680">
        <v>0</v>
      </c>
    </row>
    <row r="7681" spans="1:13" x14ac:dyDescent="0.2">
      <c r="A7681">
        <v>6693831</v>
      </c>
      <c r="B7681" t="s">
        <v>13408</v>
      </c>
      <c r="C7681" t="s">
        <v>19978</v>
      </c>
      <c r="D7681" t="s">
        <v>19979</v>
      </c>
      <c r="E7681" t="s">
        <v>13410</v>
      </c>
      <c r="F7681" t="s">
        <v>6266</v>
      </c>
      <c r="G7681" t="s">
        <v>19980</v>
      </c>
      <c r="H7681">
        <v>0</v>
      </c>
      <c r="I7681">
        <v>0</v>
      </c>
      <c r="J7681">
        <v>0</v>
      </c>
      <c r="K7681">
        <v>0</v>
      </c>
      <c r="L7681">
        <v>0</v>
      </c>
      <c r="M7681">
        <v>0</v>
      </c>
    </row>
    <row r="7682" spans="1:13" x14ac:dyDescent="0.2">
      <c r="A7682">
        <v>6693827</v>
      </c>
      <c r="B7682" t="s">
        <v>13408</v>
      </c>
      <c r="C7682" t="s">
        <v>19978</v>
      </c>
      <c r="D7682" t="s">
        <v>19981</v>
      </c>
      <c r="E7682" t="s">
        <v>13410</v>
      </c>
      <c r="F7682" t="s">
        <v>6266</v>
      </c>
      <c r="G7682" t="s">
        <v>19982</v>
      </c>
      <c r="H7682">
        <v>0</v>
      </c>
      <c r="I7682">
        <v>0</v>
      </c>
      <c r="J7682">
        <v>0</v>
      </c>
      <c r="K7682">
        <v>0</v>
      </c>
      <c r="L7682">
        <v>0</v>
      </c>
      <c r="M7682">
        <v>0</v>
      </c>
    </row>
    <row r="7683" spans="1:13" x14ac:dyDescent="0.2">
      <c r="A7683">
        <v>6693843</v>
      </c>
      <c r="B7683" t="s">
        <v>13408</v>
      </c>
      <c r="C7683" t="s">
        <v>19978</v>
      </c>
      <c r="D7683" t="s">
        <v>19983</v>
      </c>
      <c r="E7683" t="s">
        <v>13410</v>
      </c>
      <c r="F7683" t="s">
        <v>6266</v>
      </c>
      <c r="G7683" t="s">
        <v>19984</v>
      </c>
      <c r="H7683">
        <v>0</v>
      </c>
      <c r="I7683">
        <v>0</v>
      </c>
      <c r="J7683">
        <v>0</v>
      </c>
      <c r="K7683">
        <v>0</v>
      </c>
      <c r="L7683">
        <v>0</v>
      </c>
      <c r="M7683">
        <v>0</v>
      </c>
    </row>
    <row r="7684" spans="1:13" x14ac:dyDescent="0.2">
      <c r="A7684">
        <v>6693812</v>
      </c>
      <c r="B7684" t="s">
        <v>13408</v>
      </c>
      <c r="C7684" t="s">
        <v>19978</v>
      </c>
      <c r="D7684" t="s">
        <v>19985</v>
      </c>
      <c r="E7684" t="s">
        <v>13410</v>
      </c>
      <c r="F7684" t="s">
        <v>6266</v>
      </c>
      <c r="G7684" t="s">
        <v>19986</v>
      </c>
      <c r="H7684">
        <v>0</v>
      </c>
      <c r="I7684">
        <v>0</v>
      </c>
      <c r="J7684">
        <v>0</v>
      </c>
      <c r="K7684">
        <v>0</v>
      </c>
      <c r="L7684">
        <v>0</v>
      </c>
      <c r="M7684">
        <v>0</v>
      </c>
    </row>
    <row r="7685" spans="1:13" x14ac:dyDescent="0.2">
      <c r="A7685">
        <v>6693822</v>
      </c>
      <c r="B7685" t="s">
        <v>13408</v>
      </c>
      <c r="C7685" t="s">
        <v>19978</v>
      </c>
      <c r="D7685" t="s">
        <v>19987</v>
      </c>
      <c r="E7685" t="s">
        <v>13410</v>
      </c>
      <c r="F7685" t="s">
        <v>6266</v>
      </c>
      <c r="G7685" t="s">
        <v>19988</v>
      </c>
      <c r="H7685">
        <v>0</v>
      </c>
      <c r="I7685">
        <v>0</v>
      </c>
      <c r="J7685">
        <v>0</v>
      </c>
      <c r="K7685">
        <v>0</v>
      </c>
      <c r="L7685">
        <v>0</v>
      </c>
      <c r="M7685">
        <v>0</v>
      </c>
    </row>
    <row r="7686" spans="1:13" x14ac:dyDescent="0.2">
      <c r="A7686">
        <v>6693823</v>
      </c>
      <c r="B7686" t="s">
        <v>13408</v>
      </c>
      <c r="C7686" t="s">
        <v>19978</v>
      </c>
      <c r="D7686" t="s">
        <v>19989</v>
      </c>
      <c r="E7686" t="s">
        <v>13410</v>
      </c>
      <c r="F7686" t="s">
        <v>6266</v>
      </c>
      <c r="G7686" t="s">
        <v>19990</v>
      </c>
      <c r="H7686">
        <v>0</v>
      </c>
      <c r="I7686">
        <v>0</v>
      </c>
      <c r="J7686">
        <v>0</v>
      </c>
      <c r="K7686">
        <v>0</v>
      </c>
      <c r="L7686">
        <v>0</v>
      </c>
      <c r="M7686">
        <v>0</v>
      </c>
    </row>
    <row r="7687" spans="1:13" x14ac:dyDescent="0.2">
      <c r="A7687">
        <v>6693841</v>
      </c>
      <c r="B7687" t="s">
        <v>13408</v>
      </c>
      <c r="C7687" t="s">
        <v>19978</v>
      </c>
      <c r="D7687" t="s">
        <v>19991</v>
      </c>
      <c r="E7687" t="s">
        <v>13410</v>
      </c>
      <c r="F7687" t="s">
        <v>6266</v>
      </c>
      <c r="G7687" t="s">
        <v>19992</v>
      </c>
      <c r="H7687">
        <v>0</v>
      </c>
      <c r="I7687">
        <v>0</v>
      </c>
      <c r="J7687">
        <v>0</v>
      </c>
      <c r="K7687">
        <v>0</v>
      </c>
      <c r="L7687">
        <v>0</v>
      </c>
      <c r="M7687">
        <v>0</v>
      </c>
    </row>
    <row r="7688" spans="1:13" x14ac:dyDescent="0.2">
      <c r="A7688">
        <v>6693802</v>
      </c>
      <c r="B7688" t="s">
        <v>13408</v>
      </c>
      <c r="C7688" t="s">
        <v>19978</v>
      </c>
      <c r="D7688" t="s">
        <v>19993</v>
      </c>
      <c r="E7688" t="s">
        <v>13410</v>
      </c>
      <c r="F7688" t="s">
        <v>6266</v>
      </c>
      <c r="G7688" t="s">
        <v>19994</v>
      </c>
      <c r="H7688">
        <v>0</v>
      </c>
      <c r="I7688">
        <v>0</v>
      </c>
      <c r="J7688">
        <v>0</v>
      </c>
      <c r="K7688">
        <v>0</v>
      </c>
      <c r="L7688">
        <v>0</v>
      </c>
      <c r="M7688">
        <v>0</v>
      </c>
    </row>
    <row r="7689" spans="1:13" x14ac:dyDescent="0.2">
      <c r="A7689">
        <v>6693824</v>
      </c>
      <c r="B7689" t="s">
        <v>13408</v>
      </c>
      <c r="C7689" t="s">
        <v>19978</v>
      </c>
      <c r="D7689" t="s">
        <v>19995</v>
      </c>
      <c r="E7689" t="s">
        <v>13410</v>
      </c>
      <c r="F7689" t="s">
        <v>6266</v>
      </c>
      <c r="G7689" t="s">
        <v>19996</v>
      </c>
      <c r="H7689">
        <v>0</v>
      </c>
      <c r="I7689">
        <v>0</v>
      </c>
      <c r="J7689">
        <v>0</v>
      </c>
      <c r="K7689">
        <v>0</v>
      </c>
      <c r="L7689">
        <v>0</v>
      </c>
      <c r="M7689">
        <v>0</v>
      </c>
    </row>
    <row r="7690" spans="1:13" x14ac:dyDescent="0.2">
      <c r="A7690">
        <v>6693811</v>
      </c>
      <c r="B7690" t="s">
        <v>13408</v>
      </c>
      <c r="C7690" t="s">
        <v>19978</v>
      </c>
      <c r="D7690" t="s">
        <v>19997</v>
      </c>
      <c r="E7690" t="s">
        <v>13410</v>
      </c>
      <c r="F7690" t="s">
        <v>6266</v>
      </c>
      <c r="G7690" t="s">
        <v>19998</v>
      </c>
      <c r="H7690">
        <v>0</v>
      </c>
      <c r="I7690">
        <v>0</v>
      </c>
      <c r="J7690">
        <v>0</v>
      </c>
      <c r="K7690">
        <v>0</v>
      </c>
      <c r="L7690">
        <v>0</v>
      </c>
      <c r="M7690">
        <v>0</v>
      </c>
    </row>
    <row r="7691" spans="1:13" x14ac:dyDescent="0.2">
      <c r="A7691">
        <v>6693842</v>
      </c>
      <c r="B7691" t="s">
        <v>13408</v>
      </c>
      <c r="C7691" t="s">
        <v>19978</v>
      </c>
      <c r="D7691" t="s">
        <v>19999</v>
      </c>
      <c r="E7691" t="s">
        <v>13410</v>
      </c>
      <c r="F7691" t="s">
        <v>6266</v>
      </c>
      <c r="G7691" t="s">
        <v>20000</v>
      </c>
      <c r="H7691">
        <v>0</v>
      </c>
      <c r="I7691">
        <v>0</v>
      </c>
      <c r="J7691">
        <v>0</v>
      </c>
      <c r="K7691">
        <v>0</v>
      </c>
      <c r="L7691">
        <v>0</v>
      </c>
      <c r="M7691">
        <v>0</v>
      </c>
    </row>
    <row r="7692" spans="1:13" x14ac:dyDescent="0.2">
      <c r="A7692">
        <v>6693825</v>
      </c>
      <c r="B7692" t="s">
        <v>13408</v>
      </c>
      <c r="C7692" t="s">
        <v>19978</v>
      </c>
      <c r="D7692" t="s">
        <v>20001</v>
      </c>
      <c r="E7692" t="s">
        <v>13410</v>
      </c>
      <c r="F7692" t="s">
        <v>6266</v>
      </c>
      <c r="G7692" t="s">
        <v>20002</v>
      </c>
      <c r="H7692">
        <v>0</v>
      </c>
      <c r="I7692">
        <v>0</v>
      </c>
      <c r="J7692">
        <v>0</v>
      </c>
      <c r="K7692">
        <v>0</v>
      </c>
      <c r="L7692">
        <v>0</v>
      </c>
      <c r="M7692">
        <v>0</v>
      </c>
    </row>
    <row r="7693" spans="1:13" x14ac:dyDescent="0.2">
      <c r="A7693">
        <v>6693804</v>
      </c>
      <c r="B7693" t="s">
        <v>13408</v>
      </c>
      <c r="C7693" t="s">
        <v>19978</v>
      </c>
      <c r="D7693" t="s">
        <v>20003</v>
      </c>
      <c r="E7693" t="s">
        <v>13410</v>
      </c>
      <c r="F7693" t="s">
        <v>6266</v>
      </c>
      <c r="G7693" t="s">
        <v>20004</v>
      </c>
      <c r="H7693">
        <v>0</v>
      </c>
      <c r="I7693">
        <v>0</v>
      </c>
      <c r="J7693">
        <v>0</v>
      </c>
      <c r="K7693">
        <v>0</v>
      </c>
      <c r="L7693">
        <v>0</v>
      </c>
      <c r="M7693">
        <v>0</v>
      </c>
    </row>
    <row r="7694" spans="1:13" x14ac:dyDescent="0.2">
      <c r="A7694">
        <v>6693832</v>
      </c>
      <c r="B7694" t="s">
        <v>13408</v>
      </c>
      <c r="C7694" t="s">
        <v>19978</v>
      </c>
      <c r="D7694" t="s">
        <v>20005</v>
      </c>
      <c r="E7694" t="s">
        <v>13410</v>
      </c>
      <c r="F7694" t="s">
        <v>6266</v>
      </c>
      <c r="G7694" t="s">
        <v>20006</v>
      </c>
      <c r="H7694">
        <v>0</v>
      </c>
      <c r="I7694">
        <v>0</v>
      </c>
      <c r="J7694">
        <v>0</v>
      </c>
      <c r="K7694">
        <v>0</v>
      </c>
      <c r="L7694">
        <v>0</v>
      </c>
      <c r="M7694">
        <v>0</v>
      </c>
    </row>
    <row r="7695" spans="1:13" x14ac:dyDescent="0.2">
      <c r="A7695">
        <v>6693834</v>
      </c>
      <c r="B7695" t="s">
        <v>13408</v>
      </c>
      <c r="C7695" t="s">
        <v>19978</v>
      </c>
      <c r="D7695" t="s">
        <v>20007</v>
      </c>
      <c r="E7695" t="s">
        <v>13410</v>
      </c>
      <c r="F7695" t="s">
        <v>6266</v>
      </c>
      <c r="G7695" t="s">
        <v>20008</v>
      </c>
      <c r="H7695">
        <v>0</v>
      </c>
      <c r="I7695">
        <v>0</v>
      </c>
      <c r="J7695">
        <v>0</v>
      </c>
      <c r="K7695">
        <v>0</v>
      </c>
      <c r="L7695">
        <v>0</v>
      </c>
      <c r="M7695">
        <v>0</v>
      </c>
    </row>
    <row r="7696" spans="1:13" x14ac:dyDescent="0.2">
      <c r="A7696">
        <v>6693803</v>
      </c>
      <c r="B7696" t="s">
        <v>13408</v>
      </c>
      <c r="C7696" t="s">
        <v>19978</v>
      </c>
      <c r="D7696" t="s">
        <v>20009</v>
      </c>
      <c r="E7696" t="s">
        <v>13410</v>
      </c>
      <c r="F7696" t="s">
        <v>6266</v>
      </c>
      <c r="G7696" t="s">
        <v>20010</v>
      </c>
      <c r="H7696">
        <v>0</v>
      </c>
      <c r="I7696">
        <v>0</v>
      </c>
      <c r="J7696">
        <v>0</v>
      </c>
      <c r="K7696">
        <v>0</v>
      </c>
      <c r="L7696">
        <v>0</v>
      </c>
      <c r="M7696">
        <v>0</v>
      </c>
    </row>
    <row r="7697" spans="1:13" x14ac:dyDescent="0.2">
      <c r="A7697">
        <v>6693801</v>
      </c>
      <c r="B7697" t="s">
        <v>13408</v>
      </c>
      <c r="C7697" t="s">
        <v>19978</v>
      </c>
      <c r="D7697" t="s">
        <v>20011</v>
      </c>
      <c r="E7697" t="s">
        <v>13410</v>
      </c>
      <c r="F7697" t="s">
        <v>6266</v>
      </c>
      <c r="G7697" t="s">
        <v>20012</v>
      </c>
      <c r="H7697">
        <v>0</v>
      </c>
      <c r="I7697">
        <v>0</v>
      </c>
      <c r="J7697">
        <v>0</v>
      </c>
      <c r="K7697">
        <v>0</v>
      </c>
      <c r="L7697">
        <v>0</v>
      </c>
      <c r="M7697">
        <v>0</v>
      </c>
    </row>
    <row r="7698" spans="1:13" x14ac:dyDescent="0.2">
      <c r="A7698">
        <v>6693821</v>
      </c>
      <c r="B7698" t="s">
        <v>13408</v>
      </c>
      <c r="C7698" t="s">
        <v>19978</v>
      </c>
      <c r="D7698" t="s">
        <v>20013</v>
      </c>
      <c r="E7698" t="s">
        <v>13410</v>
      </c>
      <c r="F7698" t="s">
        <v>6266</v>
      </c>
      <c r="G7698" t="s">
        <v>20014</v>
      </c>
      <c r="H7698">
        <v>0</v>
      </c>
      <c r="I7698">
        <v>0</v>
      </c>
      <c r="J7698">
        <v>0</v>
      </c>
      <c r="K7698">
        <v>0</v>
      </c>
      <c r="L7698">
        <v>0</v>
      </c>
      <c r="M7698">
        <v>0</v>
      </c>
    </row>
    <row r="7699" spans="1:13" x14ac:dyDescent="0.2">
      <c r="A7699">
        <v>6693826</v>
      </c>
      <c r="B7699" t="s">
        <v>13408</v>
      </c>
      <c r="C7699" t="s">
        <v>19978</v>
      </c>
      <c r="D7699" t="s">
        <v>20015</v>
      </c>
      <c r="E7699" t="s">
        <v>13410</v>
      </c>
      <c r="F7699" t="s">
        <v>6266</v>
      </c>
      <c r="G7699" t="s">
        <v>20016</v>
      </c>
      <c r="H7699">
        <v>0</v>
      </c>
      <c r="I7699">
        <v>0</v>
      </c>
      <c r="J7699">
        <v>0</v>
      </c>
      <c r="K7699">
        <v>0</v>
      </c>
      <c r="L7699">
        <v>0</v>
      </c>
      <c r="M7699">
        <v>0</v>
      </c>
    </row>
    <row r="7700" spans="1:13" x14ac:dyDescent="0.2">
      <c r="A7700">
        <v>6693833</v>
      </c>
      <c r="B7700" t="s">
        <v>13408</v>
      </c>
      <c r="C7700" t="s">
        <v>19978</v>
      </c>
      <c r="D7700" t="s">
        <v>20017</v>
      </c>
      <c r="E7700" t="s">
        <v>13410</v>
      </c>
      <c r="F7700" t="s">
        <v>6266</v>
      </c>
      <c r="G7700" t="s">
        <v>20018</v>
      </c>
      <c r="H7700">
        <v>0</v>
      </c>
      <c r="I7700">
        <v>0</v>
      </c>
      <c r="J7700">
        <v>0</v>
      </c>
      <c r="K7700">
        <v>0</v>
      </c>
      <c r="L7700">
        <v>0</v>
      </c>
      <c r="M7700">
        <v>0</v>
      </c>
    </row>
    <row r="7701" spans="1:13" x14ac:dyDescent="0.2">
      <c r="A7701">
        <v>6694324</v>
      </c>
      <c r="B7701" t="s">
        <v>13408</v>
      </c>
      <c r="C7701" t="s">
        <v>19978</v>
      </c>
      <c r="D7701" t="s">
        <v>20019</v>
      </c>
      <c r="E7701" t="s">
        <v>13410</v>
      </c>
      <c r="F7701" t="s">
        <v>6266</v>
      </c>
      <c r="G7701" t="s">
        <v>20020</v>
      </c>
      <c r="H7701">
        <v>0</v>
      </c>
      <c r="I7701">
        <v>0</v>
      </c>
      <c r="J7701">
        <v>0</v>
      </c>
      <c r="K7701">
        <v>0</v>
      </c>
      <c r="L7701">
        <v>0</v>
      </c>
      <c r="M7701">
        <v>0</v>
      </c>
    </row>
    <row r="7702" spans="1:13" x14ac:dyDescent="0.2">
      <c r="A7702">
        <v>6694316</v>
      </c>
      <c r="B7702" t="s">
        <v>13408</v>
      </c>
      <c r="C7702" t="s">
        <v>19978</v>
      </c>
      <c r="D7702" t="s">
        <v>20021</v>
      </c>
      <c r="E7702" t="s">
        <v>13410</v>
      </c>
      <c r="F7702" t="s">
        <v>6266</v>
      </c>
      <c r="G7702" t="s">
        <v>20022</v>
      </c>
      <c r="H7702">
        <v>0</v>
      </c>
      <c r="I7702">
        <v>0</v>
      </c>
      <c r="J7702">
        <v>0</v>
      </c>
      <c r="K7702">
        <v>0</v>
      </c>
      <c r="L7702">
        <v>0</v>
      </c>
      <c r="M7702">
        <v>0</v>
      </c>
    </row>
    <row r="7703" spans="1:13" x14ac:dyDescent="0.2">
      <c r="A7703">
        <v>6694321</v>
      </c>
      <c r="B7703" t="s">
        <v>13408</v>
      </c>
      <c r="C7703" t="s">
        <v>19978</v>
      </c>
      <c r="D7703" t="s">
        <v>20023</v>
      </c>
      <c r="E7703" t="s">
        <v>13410</v>
      </c>
      <c r="F7703" t="s">
        <v>6266</v>
      </c>
      <c r="G7703" t="s">
        <v>20024</v>
      </c>
      <c r="H7703">
        <v>0</v>
      </c>
      <c r="I7703">
        <v>0</v>
      </c>
      <c r="J7703">
        <v>0</v>
      </c>
      <c r="K7703">
        <v>0</v>
      </c>
      <c r="L7703">
        <v>0</v>
      </c>
      <c r="M7703">
        <v>0</v>
      </c>
    </row>
    <row r="7704" spans="1:13" x14ac:dyDescent="0.2">
      <c r="A7704">
        <v>6694317</v>
      </c>
      <c r="B7704" t="s">
        <v>13408</v>
      </c>
      <c r="C7704" t="s">
        <v>19978</v>
      </c>
      <c r="D7704" t="s">
        <v>20025</v>
      </c>
      <c r="E7704" t="s">
        <v>13410</v>
      </c>
      <c r="F7704" t="s">
        <v>6266</v>
      </c>
      <c r="G7704" t="s">
        <v>20026</v>
      </c>
      <c r="H7704">
        <v>0</v>
      </c>
      <c r="I7704">
        <v>0</v>
      </c>
      <c r="J7704">
        <v>0</v>
      </c>
      <c r="K7704">
        <v>0</v>
      </c>
      <c r="L7704">
        <v>0</v>
      </c>
      <c r="M7704">
        <v>0</v>
      </c>
    </row>
    <row r="7705" spans="1:13" x14ac:dyDescent="0.2">
      <c r="A7705">
        <v>6694336</v>
      </c>
      <c r="B7705" t="s">
        <v>13408</v>
      </c>
      <c r="C7705" t="s">
        <v>19978</v>
      </c>
      <c r="D7705" t="s">
        <v>20027</v>
      </c>
      <c r="E7705" t="s">
        <v>13410</v>
      </c>
      <c r="F7705" t="s">
        <v>6266</v>
      </c>
      <c r="G7705" t="s">
        <v>20028</v>
      </c>
      <c r="H7705">
        <v>0</v>
      </c>
      <c r="I7705">
        <v>0</v>
      </c>
      <c r="J7705">
        <v>0</v>
      </c>
      <c r="K7705">
        <v>0</v>
      </c>
      <c r="L7705">
        <v>0</v>
      </c>
      <c r="M7705">
        <v>0</v>
      </c>
    </row>
    <row r="7706" spans="1:13" x14ac:dyDescent="0.2">
      <c r="A7706">
        <v>6694323</v>
      </c>
      <c r="B7706" t="s">
        <v>13408</v>
      </c>
      <c r="C7706" t="s">
        <v>19978</v>
      </c>
      <c r="D7706" t="s">
        <v>20029</v>
      </c>
      <c r="E7706" t="s">
        <v>13410</v>
      </c>
      <c r="F7706" t="s">
        <v>6266</v>
      </c>
      <c r="G7706" t="s">
        <v>20030</v>
      </c>
      <c r="H7706">
        <v>0</v>
      </c>
      <c r="I7706">
        <v>0</v>
      </c>
      <c r="J7706">
        <v>0</v>
      </c>
      <c r="K7706">
        <v>0</v>
      </c>
      <c r="L7706">
        <v>0</v>
      </c>
      <c r="M7706">
        <v>0</v>
      </c>
    </row>
    <row r="7707" spans="1:13" x14ac:dyDescent="0.2">
      <c r="A7707">
        <v>6694344</v>
      </c>
      <c r="B7707" t="s">
        <v>13408</v>
      </c>
      <c r="C7707" t="s">
        <v>19978</v>
      </c>
      <c r="D7707" t="s">
        <v>20031</v>
      </c>
      <c r="E7707" t="s">
        <v>13410</v>
      </c>
      <c r="F7707" t="s">
        <v>6266</v>
      </c>
      <c r="G7707" t="s">
        <v>20032</v>
      </c>
      <c r="H7707">
        <v>0</v>
      </c>
      <c r="I7707">
        <v>0</v>
      </c>
      <c r="J7707">
        <v>0</v>
      </c>
      <c r="K7707">
        <v>0</v>
      </c>
      <c r="L7707">
        <v>0</v>
      </c>
      <c r="M7707">
        <v>0</v>
      </c>
    </row>
    <row r="7708" spans="1:13" x14ac:dyDescent="0.2">
      <c r="A7708">
        <v>6694322</v>
      </c>
      <c r="B7708" t="s">
        <v>13408</v>
      </c>
      <c r="C7708" t="s">
        <v>19978</v>
      </c>
      <c r="D7708" t="s">
        <v>20033</v>
      </c>
      <c r="E7708" t="s">
        <v>13410</v>
      </c>
      <c r="F7708" t="s">
        <v>6266</v>
      </c>
      <c r="G7708" t="s">
        <v>20034</v>
      </c>
      <c r="H7708">
        <v>0</v>
      </c>
      <c r="I7708">
        <v>0</v>
      </c>
      <c r="J7708">
        <v>0</v>
      </c>
      <c r="K7708">
        <v>0</v>
      </c>
      <c r="L7708">
        <v>0</v>
      </c>
      <c r="M7708">
        <v>0</v>
      </c>
    </row>
    <row r="7709" spans="1:13" x14ac:dyDescent="0.2">
      <c r="A7709">
        <v>6694341</v>
      </c>
      <c r="B7709" t="s">
        <v>13408</v>
      </c>
      <c r="C7709" t="s">
        <v>19978</v>
      </c>
      <c r="D7709" t="s">
        <v>20035</v>
      </c>
      <c r="E7709" t="s">
        <v>13410</v>
      </c>
      <c r="F7709" t="s">
        <v>6266</v>
      </c>
      <c r="G7709" t="s">
        <v>20036</v>
      </c>
      <c r="H7709">
        <v>0</v>
      </c>
      <c r="I7709">
        <v>0</v>
      </c>
      <c r="J7709">
        <v>0</v>
      </c>
      <c r="K7709">
        <v>0</v>
      </c>
      <c r="L7709">
        <v>0</v>
      </c>
      <c r="M7709">
        <v>0</v>
      </c>
    </row>
    <row r="7710" spans="1:13" x14ac:dyDescent="0.2">
      <c r="A7710">
        <v>6694315</v>
      </c>
      <c r="B7710" t="s">
        <v>13408</v>
      </c>
      <c r="C7710" t="s">
        <v>19978</v>
      </c>
      <c r="D7710" t="s">
        <v>20037</v>
      </c>
      <c r="E7710" t="s">
        <v>13410</v>
      </c>
      <c r="F7710" t="s">
        <v>6266</v>
      </c>
      <c r="G7710" t="s">
        <v>20038</v>
      </c>
      <c r="H7710">
        <v>0</v>
      </c>
      <c r="I7710">
        <v>0</v>
      </c>
      <c r="J7710">
        <v>0</v>
      </c>
      <c r="K7710">
        <v>0</v>
      </c>
      <c r="L7710">
        <v>0</v>
      </c>
      <c r="M7710">
        <v>0</v>
      </c>
    </row>
    <row r="7711" spans="1:13" x14ac:dyDescent="0.2">
      <c r="A7711">
        <v>6694325</v>
      </c>
      <c r="B7711" t="s">
        <v>13408</v>
      </c>
      <c r="C7711" t="s">
        <v>19978</v>
      </c>
      <c r="D7711" t="s">
        <v>20039</v>
      </c>
      <c r="E7711" t="s">
        <v>13410</v>
      </c>
      <c r="F7711" t="s">
        <v>6266</v>
      </c>
      <c r="G7711" t="s">
        <v>20040</v>
      </c>
      <c r="H7711">
        <v>0</v>
      </c>
      <c r="I7711">
        <v>0</v>
      </c>
      <c r="J7711">
        <v>0</v>
      </c>
      <c r="K7711">
        <v>0</v>
      </c>
      <c r="L7711">
        <v>0</v>
      </c>
      <c r="M7711">
        <v>0</v>
      </c>
    </row>
    <row r="7712" spans="1:13" x14ac:dyDescent="0.2">
      <c r="A7712">
        <v>6694312</v>
      </c>
      <c r="B7712" t="s">
        <v>13408</v>
      </c>
      <c r="C7712" t="s">
        <v>19978</v>
      </c>
      <c r="D7712" t="s">
        <v>20041</v>
      </c>
      <c r="E7712" t="s">
        <v>13410</v>
      </c>
      <c r="F7712" t="s">
        <v>6266</v>
      </c>
      <c r="G7712" t="s">
        <v>20042</v>
      </c>
      <c r="H7712">
        <v>0</v>
      </c>
      <c r="I7712">
        <v>0</v>
      </c>
      <c r="J7712">
        <v>0</v>
      </c>
      <c r="K7712">
        <v>0</v>
      </c>
      <c r="L7712">
        <v>0</v>
      </c>
      <c r="M7712">
        <v>0</v>
      </c>
    </row>
    <row r="7713" spans="1:13" x14ac:dyDescent="0.2">
      <c r="A7713">
        <v>6694337</v>
      </c>
      <c r="B7713" t="s">
        <v>13408</v>
      </c>
      <c r="C7713" t="s">
        <v>19978</v>
      </c>
      <c r="D7713" t="s">
        <v>20043</v>
      </c>
      <c r="E7713" t="s">
        <v>13410</v>
      </c>
      <c r="F7713" t="s">
        <v>6266</v>
      </c>
      <c r="G7713" t="s">
        <v>20044</v>
      </c>
      <c r="H7713">
        <v>0</v>
      </c>
      <c r="I7713">
        <v>0</v>
      </c>
      <c r="J7713">
        <v>0</v>
      </c>
      <c r="K7713">
        <v>0</v>
      </c>
      <c r="L7713">
        <v>0</v>
      </c>
      <c r="M7713">
        <v>0</v>
      </c>
    </row>
    <row r="7714" spans="1:13" x14ac:dyDescent="0.2">
      <c r="A7714">
        <v>6694343</v>
      </c>
      <c r="B7714" t="s">
        <v>13408</v>
      </c>
      <c r="C7714" t="s">
        <v>19978</v>
      </c>
      <c r="D7714" t="s">
        <v>20045</v>
      </c>
      <c r="E7714" t="s">
        <v>13410</v>
      </c>
      <c r="F7714" t="s">
        <v>6266</v>
      </c>
      <c r="G7714" t="s">
        <v>20046</v>
      </c>
      <c r="H7714">
        <v>0</v>
      </c>
      <c r="I7714">
        <v>0</v>
      </c>
      <c r="J7714">
        <v>0</v>
      </c>
      <c r="K7714">
        <v>0</v>
      </c>
      <c r="L7714">
        <v>0</v>
      </c>
      <c r="M7714">
        <v>0</v>
      </c>
    </row>
    <row r="7715" spans="1:13" x14ac:dyDescent="0.2">
      <c r="A7715">
        <v>6694301</v>
      </c>
      <c r="B7715" t="s">
        <v>13408</v>
      </c>
      <c r="C7715" t="s">
        <v>19978</v>
      </c>
      <c r="D7715" t="s">
        <v>20047</v>
      </c>
      <c r="E7715" t="s">
        <v>13410</v>
      </c>
      <c r="F7715" t="s">
        <v>6266</v>
      </c>
      <c r="G7715" t="s">
        <v>20048</v>
      </c>
      <c r="H7715">
        <v>0</v>
      </c>
      <c r="I7715">
        <v>0</v>
      </c>
      <c r="J7715">
        <v>0</v>
      </c>
      <c r="K7715">
        <v>0</v>
      </c>
      <c r="L7715">
        <v>0</v>
      </c>
      <c r="M7715">
        <v>0</v>
      </c>
    </row>
    <row r="7716" spans="1:13" x14ac:dyDescent="0.2">
      <c r="A7716">
        <v>6694313</v>
      </c>
      <c r="B7716" t="s">
        <v>13408</v>
      </c>
      <c r="C7716" t="s">
        <v>19978</v>
      </c>
      <c r="D7716" t="s">
        <v>20049</v>
      </c>
      <c r="E7716" t="s">
        <v>13410</v>
      </c>
      <c r="F7716" t="s">
        <v>6266</v>
      </c>
      <c r="G7716" t="s">
        <v>20050</v>
      </c>
      <c r="H7716">
        <v>0</v>
      </c>
      <c r="I7716">
        <v>0</v>
      </c>
      <c r="J7716">
        <v>0</v>
      </c>
      <c r="K7716">
        <v>0</v>
      </c>
      <c r="L7716">
        <v>0</v>
      </c>
      <c r="M7716">
        <v>0</v>
      </c>
    </row>
    <row r="7717" spans="1:13" x14ac:dyDescent="0.2">
      <c r="A7717">
        <v>6694332</v>
      </c>
      <c r="B7717" t="s">
        <v>13408</v>
      </c>
      <c r="C7717" t="s">
        <v>19978</v>
      </c>
      <c r="D7717" t="s">
        <v>20051</v>
      </c>
      <c r="E7717" t="s">
        <v>13410</v>
      </c>
      <c r="F7717" t="s">
        <v>6266</v>
      </c>
      <c r="G7717" t="s">
        <v>20052</v>
      </c>
      <c r="H7717">
        <v>0</v>
      </c>
      <c r="I7717">
        <v>0</v>
      </c>
      <c r="J7717">
        <v>0</v>
      </c>
      <c r="K7717">
        <v>0</v>
      </c>
      <c r="L7717">
        <v>0</v>
      </c>
      <c r="M7717">
        <v>0</v>
      </c>
    </row>
    <row r="7718" spans="1:13" x14ac:dyDescent="0.2">
      <c r="A7718">
        <v>6694345</v>
      </c>
      <c r="B7718" t="s">
        <v>13408</v>
      </c>
      <c r="C7718" t="s">
        <v>19978</v>
      </c>
      <c r="D7718" t="s">
        <v>20053</v>
      </c>
      <c r="E7718" t="s">
        <v>13410</v>
      </c>
      <c r="F7718" t="s">
        <v>6266</v>
      </c>
      <c r="G7718" t="s">
        <v>20054</v>
      </c>
      <c r="H7718">
        <v>0</v>
      </c>
      <c r="I7718">
        <v>0</v>
      </c>
      <c r="J7718">
        <v>0</v>
      </c>
      <c r="K7718">
        <v>0</v>
      </c>
      <c r="L7718">
        <v>0</v>
      </c>
      <c r="M7718">
        <v>0</v>
      </c>
    </row>
    <row r="7719" spans="1:13" x14ac:dyDescent="0.2">
      <c r="A7719">
        <v>6694333</v>
      </c>
      <c r="B7719" t="s">
        <v>13408</v>
      </c>
      <c r="C7719" t="s">
        <v>19978</v>
      </c>
      <c r="D7719" t="s">
        <v>20055</v>
      </c>
      <c r="E7719" t="s">
        <v>13410</v>
      </c>
      <c r="F7719" t="s">
        <v>6266</v>
      </c>
      <c r="G7719" t="s">
        <v>20056</v>
      </c>
      <c r="H7719">
        <v>0</v>
      </c>
      <c r="I7719">
        <v>0</v>
      </c>
      <c r="J7719">
        <v>0</v>
      </c>
      <c r="K7719">
        <v>0</v>
      </c>
      <c r="L7719">
        <v>0</v>
      </c>
      <c r="M7719">
        <v>0</v>
      </c>
    </row>
    <row r="7720" spans="1:13" x14ac:dyDescent="0.2">
      <c r="A7720">
        <v>6694311</v>
      </c>
      <c r="B7720" t="s">
        <v>13408</v>
      </c>
      <c r="C7720" t="s">
        <v>19978</v>
      </c>
      <c r="D7720" t="s">
        <v>20057</v>
      </c>
      <c r="E7720" t="s">
        <v>13410</v>
      </c>
      <c r="F7720" t="s">
        <v>6266</v>
      </c>
      <c r="G7720" t="s">
        <v>20058</v>
      </c>
      <c r="H7720">
        <v>0</v>
      </c>
      <c r="I7720">
        <v>0</v>
      </c>
      <c r="J7720">
        <v>0</v>
      </c>
      <c r="K7720">
        <v>0</v>
      </c>
      <c r="L7720">
        <v>0</v>
      </c>
      <c r="M7720">
        <v>0</v>
      </c>
    </row>
    <row r="7721" spans="1:13" x14ac:dyDescent="0.2">
      <c r="A7721">
        <v>6694302</v>
      </c>
      <c r="B7721" t="s">
        <v>13408</v>
      </c>
      <c r="C7721" t="s">
        <v>19978</v>
      </c>
      <c r="D7721" t="s">
        <v>20059</v>
      </c>
      <c r="E7721" t="s">
        <v>13410</v>
      </c>
      <c r="F7721" t="s">
        <v>6266</v>
      </c>
      <c r="G7721" t="s">
        <v>20060</v>
      </c>
      <c r="H7721">
        <v>0</v>
      </c>
      <c r="I7721">
        <v>0</v>
      </c>
      <c r="J7721">
        <v>0</v>
      </c>
      <c r="K7721">
        <v>0</v>
      </c>
      <c r="L7721">
        <v>0</v>
      </c>
      <c r="M7721">
        <v>0</v>
      </c>
    </row>
    <row r="7722" spans="1:13" x14ac:dyDescent="0.2">
      <c r="A7722">
        <v>6694331</v>
      </c>
      <c r="B7722" t="s">
        <v>13408</v>
      </c>
      <c r="C7722" t="s">
        <v>19978</v>
      </c>
      <c r="D7722" t="s">
        <v>20061</v>
      </c>
      <c r="E7722" t="s">
        <v>13410</v>
      </c>
      <c r="F7722" t="s">
        <v>6266</v>
      </c>
      <c r="G7722" t="s">
        <v>20062</v>
      </c>
      <c r="H7722">
        <v>0</v>
      </c>
      <c r="I7722">
        <v>0</v>
      </c>
      <c r="J7722">
        <v>0</v>
      </c>
      <c r="K7722">
        <v>0</v>
      </c>
      <c r="L7722">
        <v>0</v>
      </c>
      <c r="M7722">
        <v>0</v>
      </c>
    </row>
    <row r="7723" spans="1:13" x14ac:dyDescent="0.2">
      <c r="A7723">
        <v>6694334</v>
      </c>
      <c r="B7723" t="s">
        <v>13408</v>
      </c>
      <c r="C7723" t="s">
        <v>19978</v>
      </c>
      <c r="D7723" t="s">
        <v>20063</v>
      </c>
      <c r="E7723" t="s">
        <v>13410</v>
      </c>
      <c r="F7723" t="s">
        <v>6266</v>
      </c>
      <c r="G7723" t="s">
        <v>20064</v>
      </c>
      <c r="H7723">
        <v>0</v>
      </c>
      <c r="I7723">
        <v>0</v>
      </c>
      <c r="J7723">
        <v>0</v>
      </c>
      <c r="K7723">
        <v>0</v>
      </c>
      <c r="L7723">
        <v>0</v>
      </c>
      <c r="M7723">
        <v>0</v>
      </c>
    </row>
    <row r="7724" spans="1:13" x14ac:dyDescent="0.2">
      <c r="A7724">
        <v>6694314</v>
      </c>
      <c r="B7724" t="s">
        <v>13408</v>
      </c>
      <c r="C7724" t="s">
        <v>19978</v>
      </c>
      <c r="D7724" t="s">
        <v>20065</v>
      </c>
      <c r="E7724" t="s">
        <v>13410</v>
      </c>
      <c r="F7724" t="s">
        <v>6266</v>
      </c>
      <c r="G7724" t="s">
        <v>20066</v>
      </c>
      <c r="H7724">
        <v>0</v>
      </c>
      <c r="I7724">
        <v>0</v>
      </c>
      <c r="J7724">
        <v>0</v>
      </c>
      <c r="K7724">
        <v>0</v>
      </c>
      <c r="L7724">
        <v>0</v>
      </c>
      <c r="M7724">
        <v>0</v>
      </c>
    </row>
    <row r="7725" spans="1:13" x14ac:dyDescent="0.2">
      <c r="A7725">
        <v>6694342</v>
      </c>
      <c r="B7725" t="s">
        <v>13408</v>
      </c>
      <c r="C7725" t="s">
        <v>19978</v>
      </c>
      <c r="D7725" t="s">
        <v>20067</v>
      </c>
      <c r="E7725" t="s">
        <v>13410</v>
      </c>
      <c r="F7725" t="s">
        <v>6266</v>
      </c>
      <c r="G7725" t="s">
        <v>20068</v>
      </c>
      <c r="H7725">
        <v>0</v>
      </c>
      <c r="I7725">
        <v>0</v>
      </c>
      <c r="J7725">
        <v>0</v>
      </c>
      <c r="K7725">
        <v>0</v>
      </c>
      <c r="L7725">
        <v>0</v>
      </c>
      <c r="M7725">
        <v>0</v>
      </c>
    </row>
    <row r="7726" spans="1:13" x14ac:dyDescent="0.2">
      <c r="A7726">
        <v>6694335</v>
      </c>
      <c r="B7726" t="s">
        <v>13408</v>
      </c>
      <c r="C7726" t="s">
        <v>19978</v>
      </c>
      <c r="D7726" t="s">
        <v>20069</v>
      </c>
      <c r="E7726" t="s">
        <v>13410</v>
      </c>
      <c r="F7726" t="s">
        <v>6266</v>
      </c>
      <c r="G7726" t="s">
        <v>20070</v>
      </c>
      <c r="H7726">
        <v>0</v>
      </c>
      <c r="I7726">
        <v>0</v>
      </c>
      <c r="J7726">
        <v>0</v>
      </c>
      <c r="K7726">
        <v>0</v>
      </c>
      <c r="L7726">
        <v>0</v>
      </c>
      <c r="M7726">
        <v>0</v>
      </c>
    </row>
    <row r="7727" spans="1:13" x14ac:dyDescent="0.2">
      <c r="A7727">
        <v>6693314</v>
      </c>
      <c r="B7727" t="s">
        <v>13408</v>
      </c>
      <c r="C7727" t="s">
        <v>19978</v>
      </c>
      <c r="D7727" t="s">
        <v>20071</v>
      </c>
      <c r="E7727" t="s">
        <v>13410</v>
      </c>
      <c r="F7727" t="s">
        <v>6266</v>
      </c>
      <c r="G7727" t="s">
        <v>20072</v>
      </c>
      <c r="H7727">
        <v>0</v>
      </c>
      <c r="I7727">
        <v>0</v>
      </c>
      <c r="J7727">
        <v>0</v>
      </c>
      <c r="K7727">
        <v>0</v>
      </c>
      <c r="L7727">
        <v>0</v>
      </c>
      <c r="M7727">
        <v>0</v>
      </c>
    </row>
    <row r="7728" spans="1:13" x14ac:dyDescent="0.2">
      <c r="A7728">
        <v>6693307</v>
      </c>
      <c r="B7728" t="s">
        <v>13408</v>
      </c>
      <c r="C7728" t="s">
        <v>19978</v>
      </c>
      <c r="D7728" t="s">
        <v>20073</v>
      </c>
      <c r="E7728" t="s">
        <v>13410</v>
      </c>
      <c r="F7728" t="s">
        <v>6266</v>
      </c>
      <c r="G7728" t="s">
        <v>20074</v>
      </c>
      <c r="H7728">
        <v>0</v>
      </c>
      <c r="I7728">
        <v>0</v>
      </c>
      <c r="J7728">
        <v>0</v>
      </c>
      <c r="K7728">
        <v>0</v>
      </c>
      <c r="L7728">
        <v>0</v>
      </c>
      <c r="M7728">
        <v>0</v>
      </c>
    </row>
    <row r="7729" spans="1:13" x14ac:dyDescent="0.2">
      <c r="A7729">
        <v>6693315</v>
      </c>
      <c r="B7729" t="s">
        <v>13408</v>
      </c>
      <c r="C7729" t="s">
        <v>19978</v>
      </c>
      <c r="D7729" t="s">
        <v>20075</v>
      </c>
      <c r="E7729" t="s">
        <v>13410</v>
      </c>
      <c r="F7729" t="s">
        <v>6266</v>
      </c>
      <c r="G7729" t="s">
        <v>20076</v>
      </c>
      <c r="H7729">
        <v>0</v>
      </c>
      <c r="I7729">
        <v>0</v>
      </c>
      <c r="J7729">
        <v>0</v>
      </c>
      <c r="K7729">
        <v>0</v>
      </c>
      <c r="L7729">
        <v>0</v>
      </c>
      <c r="M7729">
        <v>0</v>
      </c>
    </row>
    <row r="7730" spans="1:13" x14ac:dyDescent="0.2">
      <c r="A7730">
        <v>6693309</v>
      </c>
      <c r="B7730" t="s">
        <v>13408</v>
      </c>
      <c r="C7730" t="s">
        <v>19978</v>
      </c>
      <c r="D7730" t="s">
        <v>20077</v>
      </c>
      <c r="E7730" t="s">
        <v>13410</v>
      </c>
      <c r="F7730" t="s">
        <v>6266</v>
      </c>
      <c r="G7730" t="s">
        <v>20078</v>
      </c>
      <c r="H7730">
        <v>0</v>
      </c>
      <c r="I7730">
        <v>0</v>
      </c>
      <c r="J7730">
        <v>0</v>
      </c>
      <c r="K7730">
        <v>0</v>
      </c>
      <c r="L7730">
        <v>0</v>
      </c>
      <c r="M7730">
        <v>0</v>
      </c>
    </row>
    <row r="7731" spans="1:13" x14ac:dyDescent="0.2">
      <c r="A7731">
        <v>6693304</v>
      </c>
      <c r="B7731" t="s">
        <v>13408</v>
      </c>
      <c r="C7731" t="s">
        <v>19978</v>
      </c>
      <c r="D7731" t="s">
        <v>20079</v>
      </c>
      <c r="E7731" t="s">
        <v>13410</v>
      </c>
      <c r="F7731" t="s">
        <v>6266</v>
      </c>
      <c r="G7731" t="s">
        <v>20080</v>
      </c>
      <c r="H7731">
        <v>0</v>
      </c>
      <c r="I7731">
        <v>0</v>
      </c>
      <c r="J7731">
        <v>0</v>
      </c>
      <c r="K7731">
        <v>0</v>
      </c>
      <c r="L7731">
        <v>0</v>
      </c>
      <c r="M7731">
        <v>0</v>
      </c>
    </row>
    <row r="7732" spans="1:13" x14ac:dyDescent="0.2">
      <c r="A7732">
        <v>6693316</v>
      </c>
      <c r="B7732" t="s">
        <v>13408</v>
      </c>
      <c r="C7732" t="s">
        <v>19978</v>
      </c>
      <c r="D7732" t="s">
        <v>20081</v>
      </c>
      <c r="E7732" t="s">
        <v>13410</v>
      </c>
      <c r="F7732" t="s">
        <v>6266</v>
      </c>
      <c r="G7732" t="s">
        <v>20082</v>
      </c>
      <c r="H7732">
        <v>0</v>
      </c>
      <c r="I7732">
        <v>0</v>
      </c>
      <c r="J7732">
        <v>0</v>
      </c>
      <c r="K7732">
        <v>0</v>
      </c>
      <c r="L7732">
        <v>0</v>
      </c>
      <c r="M7732">
        <v>0</v>
      </c>
    </row>
    <row r="7733" spans="1:13" x14ac:dyDescent="0.2">
      <c r="A7733">
        <v>6693306</v>
      </c>
      <c r="B7733" t="s">
        <v>13408</v>
      </c>
      <c r="C7733" t="s">
        <v>19978</v>
      </c>
      <c r="D7733" t="s">
        <v>20083</v>
      </c>
      <c r="E7733" t="s">
        <v>13410</v>
      </c>
      <c r="F7733" t="s">
        <v>6266</v>
      </c>
      <c r="G7733" t="s">
        <v>20084</v>
      </c>
      <c r="H7733">
        <v>0</v>
      </c>
      <c r="I7733">
        <v>0</v>
      </c>
      <c r="J7733">
        <v>0</v>
      </c>
      <c r="K7733">
        <v>0</v>
      </c>
      <c r="L7733">
        <v>0</v>
      </c>
      <c r="M7733">
        <v>0</v>
      </c>
    </row>
    <row r="7734" spans="1:13" x14ac:dyDescent="0.2">
      <c r="A7734">
        <v>6693313</v>
      </c>
      <c r="B7734" t="s">
        <v>13408</v>
      </c>
      <c r="C7734" t="s">
        <v>19978</v>
      </c>
      <c r="D7734" t="s">
        <v>20085</v>
      </c>
      <c r="E7734" t="s">
        <v>13410</v>
      </c>
      <c r="F7734" t="s">
        <v>6266</v>
      </c>
      <c r="G7734" t="s">
        <v>20086</v>
      </c>
      <c r="H7734">
        <v>0</v>
      </c>
      <c r="I7734">
        <v>0</v>
      </c>
      <c r="J7734">
        <v>0</v>
      </c>
      <c r="K7734">
        <v>0</v>
      </c>
      <c r="L7734">
        <v>0</v>
      </c>
      <c r="M7734">
        <v>0</v>
      </c>
    </row>
    <row r="7735" spans="1:13" x14ac:dyDescent="0.2">
      <c r="A7735">
        <v>6693308</v>
      </c>
      <c r="B7735" t="s">
        <v>13408</v>
      </c>
      <c r="C7735" t="s">
        <v>19978</v>
      </c>
      <c r="D7735" t="s">
        <v>20087</v>
      </c>
      <c r="E7735" t="s">
        <v>13410</v>
      </c>
      <c r="F7735" t="s">
        <v>6266</v>
      </c>
      <c r="G7735" t="s">
        <v>20088</v>
      </c>
      <c r="H7735">
        <v>0</v>
      </c>
      <c r="I7735">
        <v>0</v>
      </c>
      <c r="J7735">
        <v>0</v>
      </c>
      <c r="K7735">
        <v>0</v>
      </c>
      <c r="L7735">
        <v>0</v>
      </c>
      <c r="M7735">
        <v>0</v>
      </c>
    </row>
    <row r="7736" spans="1:13" x14ac:dyDescent="0.2">
      <c r="A7736">
        <v>6693305</v>
      </c>
      <c r="B7736" t="s">
        <v>13408</v>
      </c>
      <c r="C7736" t="s">
        <v>19978</v>
      </c>
      <c r="D7736" t="s">
        <v>20089</v>
      </c>
      <c r="E7736" t="s">
        <v>13410</v>
      </c>
      <c r="F7736" t="s">
        <v>6266</v>
      </c>
      <c r="G7736" t="s">
        <v>20090</v>
      </c>
      <c r="H7736">
        <v>0</v>
      </c>
      <c r="I7736">
        <v>0</v>
      </c>
      <c r="J7736">
        <v>0</v>
      </c>
      <c r="K7736">
        <v>0</v>
      </c>
      <c r="L7736">
        <v>0</v>
      </c>
      <c r="M7736">
        <v>0</v>
      </c>
    </row>
    <row r="7737" spans="1:13" x14ac:dyDescent="0.2">
      <c r="A7737">
        <v>6693312</v>
      </c>
      <c r="B7737" t="s">
        <v>13408</v>
      </c>
      <c r="C7737" t="s">
        <v>19978</v>
      </c>
      <c r="D7737" t="s">
        <v>20091</v>
      </c>
      <c r="E7737" t="s">
        <v>13410</v>
      </c>
      <c r="F7737" t="s">
        <v>6266</v>
      </c>
      <c r="G7737" t="s">
        <v>20092</v>
      </c>
      <c r="H7737">
        <v>0</v>
      </c>
      <c r="I7737">
        <v>0</v>
      </c>
      <c r="J7737">
        <v>0</v>
      </c>
      <c r="K7737">
        <v>0</v>
      </c>
      <c r="L7737">
        <v>0</v>
      </c>
      <c r="M7737">
        <v>0</v>
      </c>
    </row>
    <row r="7738" spans="1:13" x14ac:dyDescent="0.2">
      <c r="A7738">
        <v>6693302</v>
      </c>
      <c r="B7738" t="s">
        <v>13408</v>
      </c>
      <c r="C7738" t="s">
        <v>19978</v>
      </c>
      <c r="D7738" t="s">
        <v>20093</v>
      </c>
      <c r="E7738" t="s">
        <v>13410</v>
      </c>
      <c r="F7738" t="s">
        <v>6266</v>
      </c>
      <c r="G7738" t="s">
        <v>20094</v>
      </c>
      <c r="H7738">
        <v>0</v>
      </c>
      <c r="I7738">
        <v>0</v>
      </c>
      <c r="J7738">
        <v>0</v>
      </c>
      <c r="K7738">
        <v>0</v>
      </c>
      <c r="L7738">
        <v>0</v>
      </c>
      <c r="M7738">
        <v>0</v>
      </c>
    </row>
    <row r="7739" spans="1:13" x14ac:dyDescent="0.2">
      <c r="A7739">
        <v>6693311</v>
      </c>
      <c r="B7739" t="s">
        <v>13408</v>
      </c>
      <c r="C7739" t="s">
        <v>19978</v>
      </c>
      <c r="D7739" t="s">
        <v>20095</v>
      </c>
      <c r="E7739" t="s">
        <v>13410</v>
      </c>
      <c r="F7739" t="s">
        <v>6266</v>
      </c>
      <c r="G7739" t="s">
        <v>20096</v>
      </c>
      <c r="H7739">
        <v>0</v>
      </c>
      <c r="I7739">
        <v>0</v>
      </c>
      <c r="J7739">
        <v>0</v>
      </c>
      <c r="K7739">
        <v>0</v>
      </c>
      <c r="L7739">
        <v>0</v>
      </c>
      <c r="M7739">
        <v>0</v>
      </c>
    </row>
    <row r="7740" spans="1:13" x14ac:dyDescent="0.2">
      <c r="A7740">
        <v>6693303</v>
      </c>
      <c r="B7740" t="s">
        <v>13408</v>
      </c>
      <c r="C7740" t="s">
        <v>19978</v>
      </c>
      <c r="D7740" t="s">
        <v>20097</v>
      </c>
      <c r="E7740" t="s">
        <v>13410</v>
      </c>
      <c r="F7740" t="s">
        <v>6266</v>
      </c>
      <c r="G7740" t="s">
        <v>20098</v>
      </c>
      <c r="H7740">
        <v>0</v>
      </c>
      <c r="I7740">
        <v>0</v>
      </c>
      <c r="J7740">
        <v>0</v>
      </c>
      <c r="K7740">
        <v>0</v>
      </c>
      <c r="L7740">
        <v>0</v>
      </c>
      <c r="M7740">
        <v>0</v>
      </c>
    </row>
    <row r="7741" spans="1:13" x14ac:dyDescent="0.2">
      <c r="A7741">
        <v>6693301</v>
      </c>
      <c r="B7741" t="s">
        <v>13408</v>
      </c>
      <c r="C7741" t="s">
        <v>19978</v>
      </c>
      <c r="D7741" t="s">
        <v>20099</v>
      </c>
      <c r="E7741" t="s">
        <v>13410</v>
      </c>
      <c r="F7741" t="s">
        <v>6266</v>
      </c>
      <c r="G7741" t="s">
        <v>20100</v>
      </c>
      <c r="H7741">
        <v>0</v>
      </c>
      <c r="I7741">
        <v>0</v>
      </c>
      <c r="J7741">
        <v>0</v>
      </c>
      <c r="K7741">
        <v>0</v>
      </c>
      <c r="L7741">
        <v>0</v>
      </c>
      <c r="M7741">
        <v>0</v>
      </c>
    </row>
    <row r="7742" spans="1:13" x14ac:dyDescent="0.2">
      <c r="A7742">
        <v>6693411</v>
      </c>
      <c r="B7742" t="s">
        <v>13408</v>
      </c>
      <c r="C7742" t="s">
        <v>19978</v>
      </c>
      <c r="D7742" t="s">
        <v>20101</v>
      </c>
      <c r="E7742" t="s">
        <v>13410</v>
      </c>
      <c r="F7742" t="s">
        <v>6266</v>
      </c>
      <c r="G7742" t="s">
        <v>20102</v>
      </c>
      <c r="H7742">
        <v>0</v>
      </c>
      <c r="I7742">
        <v>0</v>
      </c>
      <c r="J7742">
        <v>0</v>
      </c>
      <c r="K7742">
        <v>0</v>
      </c>
      <c r="L7742">
        <v>0</v>
      </c>
      <c r="M7742">
        <v>0</v>
      </c>
    </row>
    <row r="7743" spans="1:13" x14ac:dyDescent="0.2">
      <c r="A7743">
        <v>6694121</v>
      </c>
      <c r="B7743" t="s">
        <v>13408</v>
      </c>
      <c r="C7743" t="s">
        <v>19978</v>
      </c>
      <c r="D7743" t="s">
        <v>20103</v>
      </c>
      <c r="E7743" t="s">
        <v>13410</v>
      </c>
      <c r="F7743" t="s">
        <v>6266</v>
      </c>
      <c r="G7743" t="s">
        <v>20104</v>
      </c>
      <c r="H7743">
        <v>0</v>
      </c>
      <c r="I7743">
        <v>0</v>
      </c>
      <c r="J7743">
        <v>0</v>
      </c>
      <c r="K7743">
        <v>0</v>
      </c>
      <c r="L7743">
        <v>0</v>
      </c>
      <c r="M7743">
        <v>0</v>
      </c>
    </row>
    <row r="7744" spans="1:13" x14ac:dyDescent="0.2">
      <c r="A7744">
        <v>6693413</v>
      </c>
      <c r="B7744" t="s">
        <v>13408</v>
      </c>
      <c r="C7744" t="s">
        <v>19978</v>
      </c>
      <c r="D7744" t="s">
        <v>20105</v>
      </c>
      <c r="E7744" t="s">
        <v>13410</v>
      </c>
      <c r="F7744" t="s">
        <v>6266</v>
      </c>
      <c r="G7744" t="s">
        <v>20106</v>
      </c>
      <c r="H7744">
        <v>0</v>
      </c>
      <c r="I7744">
        <v>0</v>
      </c>
      <c r="J7744">
        <v>0</v>
      </c>
      <c r="K7744">
        <v>0</v>
      </c>
      <c r="L7744">
        <v>0</v>
      </c>
      <c r="M7744">
        <v>0</v>
      </c>
    </row>
    <row r="7745" spans="1:13" x14ac:dyDescent="0.2">
      <c r="A7745">
        <v>6694135</v>
      </c>
      <c r="B7745" t="s">
        <v>13408</v>
      </c>
      <c r="C7745" t="s">
        <v>19978</v>
      </c>
      <c r="D7745" t="s">
        <v>20107</v>
      </c>
      <c r="E7745" t="s">
        <v>13410</v>
      </c>
      <c r="F7745" t="s">
        <v>6266</v>
      </c>
      <c r="G7745" t="s">
        <v>20108</v>
      </c>
      <c r="H7745">
        <v>0</v>
      </c>
      <c r="I7745">
        <v>0</v>
      </c>
      <c r="J7745">
        <v>0</v>
      </c>
      <c r="K7745">
        <v>0</v>
      </c>
      <c r="L7745">
        <v>0</v>
      </c>
      <c r="M7745">
        <v>0</v>
      </c>
    </row>
    <row r="7746" spans="1:13" x14ac:dyDescent="0.2">
      <c r="A7746">
        <v>6693404</v>
      </c>
      <c r="B7746" t="s">
        <v>13408</v>
      </c>
      <c r="C7746" t="s">
        <v>19978</v>
      </c>
      <c r="D7746" t="s">
        <v>20109</v>
      </c>
      <c r="E7746" t="s">
        <v>13410</v>
      </c>
      <c r="F7746" t="s">
        <v>6266</v>
      </c>
      <c r="G7746" t="s">
        <v>20110</v>
      </c>
      <c r="H7746">
        <v>0</v>
      </c>
      <c r="I7746">
        <v>0</v>
      </c>
      <c r="J7746">
        <v>0</v>
      </c>
      <c r="K7746">
        <v>0</v>
      </c>
      <c r="L7746">
        <v>0</v>
      </c>
      <c r="M7746">
        <v>0</v>
      </c>
    </row>
    <row r="7747" spans="1:13" x14ac:dyDescent="0.2">
      <c r="A7747">
        <v>6693414</v>
      </c>
      <c r="B7747" t="s">
        <v>13408</v>
      </c>
      <c r="C7747" t="s">
        <v>19978</v>
      </c>
      <c r="D7747" t="s">
        <v>20111</v>
      </c>
      <c r="E7747" t="s">
        <v>13410</v>
      </c>
      <c r="F7747" t="s">
        <v>6266</v>
      </c>
      <c r="G7747" t="s">
        <v>20112</v>
      </c>
      <c r="H7747">
        <v>0</v>
      </c>
      <c r="I7747">
        <v>0</v>
      </c>
      <c r="J7747">
        <v>0</v>
      </c>
      <c r="K7747">
        <v>0</v>
      </c>
      <c r="L7747">
        <v>0</v>
      </c>
      <c r="M7747">
        <v>0</v>
      </c>
    </row>
    <row r="7748" spans="1:13" x14ac:dyDescent="0.2">
      <c r="A7748">
        <v>6694251</v>
      </c>
      <c r="B7748" t="s">
        <v>13408</v>
      </c>
      <c r="C7748" t="s">
        <v>19978</v>
      </c>
      <c r="D7748" t="s">
        <v>20113</v>
      </c>
      <c r="E7748" t="s">
        <v>13410</v>
      </c>
      <c r="F7748" t="s">
        <v>6266</v>
      </c>
      <c r="G7748" t="s">
        <v>20114</v>
      </c>
      <c r="H7748">
        <v>0</v>
      </c>
      <c r="I7748">
        <v>0</v>
      </c>
      <c r="J7748">
        <v>0</v>
      </c>
      <c r="K7748">
        <v>0</v>
      </c>
      <c r="L7748">
        <v>0</v>
      </c>
      <c r="M7748">
        <v>0</v>
      </c>
    </row>
    <row r="7749" spans="1:13" x14ac:dyDescent="0.2">
      <c r="A7749">
        <v>6694262</v>
      </c>
      <c r="B7749" t="s">
        <v>13408</v>
      </c>
      <c r="C7749" t="s">
        <v>19978</v>
      </c>
      <c r="D7749" t="s">
        <v>20115</v>
      </c>
      <c r="E7749" t="s">
        <v>13410</v>
      </c>
      <c r="F7749" t="s">
        <v>6266</v>
      </c>
      <c r="G7749" t="s">
        <v>20116</v>
      </c>
      <c r="H7749">
        <v>0</v>
      </c>
      <c r="I7749">
        <v>0</v>
      </c>
      <c r="J7749">
        <v>0</v>
      </c>
      <c r="K7749">
        <v>0</v>
      </c>
      <c r="L7749">
        <v>0</v>
      </c>
      <c r="M7749">
        <v>0</v>
      </c>
    </row>
    <row r="7750" spans="1:13" x14ac:dyDescent="0.2">
      <c r="A7750">
        <v>6694253</v>
      </c>
      <c r="B7750" t="s">
        <v>13408</v>
      </c>
      <c r="C7750" t="s">
        <v>19978</v>
      </c>
      <c r="D7750" t="s">
        <v>20117</v>
      </c>
      <c r="E7750" t="s">
        <v>13410</v>
      </c>
      <c r="F7750" t="s">
        <v>6266</v>
      </c>
      <c r="G7750" t="s">
        <v>20118</v>
      </c>
      <c r="H7750">
        <v>0</v>
      </c>
      <c r="I7750">
        <v>0</v>
      </c>
      <c r="J7750">
        <v>0</v>
      </c>
      <c r="K7750">
        <v>0</v>
      </c>
      <c r="L7750">
        <v>0</v>
      </c>
      <c r="M7750">
        <v>0</v>
      </c>
    </row>
    <row r="7751" spans="1:13" x14ac:dyDescent="0.2">
      <c r="A7751">
        <v>6694141</v>
      </c>
      <c r="B7751" t="s">
        <v>13408</v>
      </c>
      <c r="C7751" t="s">
        <v>19978</v>
      </c>
      <c r="D7751" t="s">
        <v>20119</v>
      </c>
      <c r="E7751" t="s">
        <v>13410</v>
      </c>
      <c r="F7751" t="s">
        <v>6266</v>
      </c>
      <c r="G7751" t="s">
        <v>20120</v>
      </c>
      <c r="H7751">
        <v>0</v>
      </c>
      <c r="I7751">
        <v>0</v>
      </c>
      <c r="J7751">
        <v>0</v>
      </c>
      <c r="K7751">
        <v>0</v>
      </c>
      <c r="L7751">
        <v>0</v>
      </c>
      <c r="M7751">
        <v>0</v>
      </c>
    </row>
    <row r="7752" spans="1:13" x14ac:dyDescent="0.2">
      <c r="A7752">
        <v>6694273</v>
      </c>
      <c r="B7752" t="s">
        <v>13408</v>
      </c>
      <c r="C7752" t="s">
        <v>19978</v>
      </c>
      <c r="D7752" t="s">
        <v>20121</v>
      </c>
      <c r="E7752" t="s">
        <v>13410</v>
      </c>
      <c r="F7752" t="s">
        <v>6266</v>
      </c>
      <c r="G7752" t="s">
        <v>20122</v>
      </c>
      <c r="H7752">
        <v>0</v>
      </c>
      <c r="I7752">
        <v>0</v>
      </c>
      <c r="J7752">
        <v>0</v>
      </c>
      <c r="K7752">
        <v>0</v>
      </c>
      <c r="L7752">
        <v>0</v>
      </c>
      <c r="M7752">
        <v>0</v>
      </c>
    </row>
    <row r="7753" spans="1:13" x14ac:dyDescent="0.2">
      <c r="A7753">
        <v>6694122</v>
      </c>
      <c r="B7753" t="s">
        <v>13408</v>
      </c>
      <c r="C7753" t="s">
        <v>19978</v>
      </c>
      <c r="D7753" t="s">
        <v>20123</v>
      </c>
      <c r="E7753" t="s">
        <v>13410</v>
      </c>
      <c r="F7753" t="s">
        <v>6266</v>
      </c>
      <c r="G7753" t="s">
        <v>20124</v>
      </c>
      <c r="H7753">
        <v>0</v>
      </c>
      <c r="I7753">
        <v>0</v>
      </c>
      <c r="J7753">
        <v>0</v>
      </c>
      <c r="K7753">
        <v>0</v>
      </c>
      <c r="L7753">
        <v>0</v>
      </c>
      <c r="M7753">
        <v>0</v>
      </c>
    </row>
    <row r="7754" spans="1:13" x14ac:dyDescent="0.2">
      <c r="A7754">
        <v>6693415</v>
      </c>
      <c r="B7754" t="s">
        <v>13408</v>
      </c>
      <c r="C7754" t="s">
        <v>19978</v>
      </c>
      <c r="D7754" t="s">
        <v>20125</v>
      </c>
      <c r="E7754" t="s">
        <v>13410</v>
      </c>
      <c r="F7754" t="s">
        <v>6266</v>
      </c>
      <c r="G7754" t="s">
        <v>20126</v>
      </c>
      <c r="H7754">
        <v>0</v>
      </c>
      <c r="I7754">
        <v>0</v>
      </c>
      <c r="J7754">
        <v>0</v>
      </c>
      <c r="K7754">
        <v>0</v>
      </c>
      <c r="L7754">
        <v>0</v>
      </c>
      <c r="M7754">
        <v>0</v>
      </c>
    </row>
    <row r="7755" spans="1:13" x14ac:dyDescent="0.2">
      <c r="A7755">
        <v>6694252</v>
      </c>
      <c r="B7755" t="s">
        <v>13408</v>
      </c>
      <c r="C7755" t="s">
        <v>19978</v>
      </c>
      <c r="D7755" t="s">
        <v>20127</v>
      </c>
      <c r="E7755" t="s">
        <v>13410</v>
      </c>
      <c r="F7755" t="s">
        <v>6266</v>
      </c>
      <c r="G7755" t="s">
        <v>20128</v>
      </c>
      <c r="H7755">
        <v>0</v>
      </c>
      <c r="I7755">
        <v>0</v>
      </c>
      <c r="J7755">
        <v>0</v>
      </c>
      <c r="K7755">
        <v>0</v>
      </c>
      <c r="L7755">
        <v>0</v>
      </c>
      <c r="M7755">
        <v>0</v>
      </c>
    </row>
    <row r="7756" spans="1:13" x14ac:dyDescent="0.2">
      <c r="A7756">
        <v>6693402</v>
      </c>
      <c r="B7756" t="s">
        <v>13408</v>
      </c>
      <c r="C7756" t="s">
        <v>19978</v>
      </c>
      <c r="D7756" t="s">
        <v>20129</v>
      </c>
      <c r="E7756" t="s">
        <v>13410</v>
      </c>
      <c r="F7756" t="s">
        <v>6266</v>
      </c>
      <c r="G7756" t="s">
        <v>20130</v>
      </c>
      <c r="H7756">
        <v>0</v>
      </c>
      <c r="I7756">
        <v>0</v>
      </c>
      <c r="J7756">
        <v>0</v>
      </c>
      <c r="K7756">
        <v>0</v>
      </c>
      <c r="L7756">
        <v>0</v>
      </c>
      <c r="M7756">
        <v>0</v>
      </c>
    </row>
    <row r="7757" spans="1:13" x14ac:dyDescent="0.2">
      <c r="A7757">
        <v>6693412</v>
      </c>
      <c r="B7757" t="s">
        <v>13408</v>
      </c>
      <c r="C7757" t="s">
        <v>19978</v>
      </c>
      <c r="D7757" t="s">
        <v>20131</v>
      </c>
      <c r="E7757" t="s">
        <v>13410</v>
      </c>
      <c r="F7757" t="s">
        <v>6266</v>
      </c>
      <c r="G7757" t="s">
        <v>20132</v>
      </c>
      <c r="H7757">
        <v>0</v>
      </c>
      <c r="I7757">
        <v>0</v>
      </c>
      <c r="J7757">
        <v>0</v>
      </c>
      <c r="K7757">
        <v>0</v>
      </c>
      <c r="L7757">
        <v>0</v>
      </c>
      <c r="M7757">
        <v>0</v>
      </c>
    </row>
    <row r="7758" spans="1:13" x14ac:dyDescent="0.2">
      <c r="A7758">
        <v>6694125</v>
      </c>
      <c r="B7758" t="s">
        <v>13408</v>
      </c>
      <c r="C7758" t="s">
        <v>19978</v>
      </c>
      <c r="D7758" t="s">
        <v>20133</v>
      </c>
      <c r="E7758" t="s">
        <v>13410</v>
      </c>
      <c r="F7758" t="s">
        <v>6266</v>
      </c>
      <c r="G7758" t="s">
        <v>20134</v>
      </c>
      <c r="H7758">
        <v>0</v>
      </c>
      <c r="I7758">
        <v>0</v>
      </c>
      <c r="J7758">
        <v>0</v>
      </c>
      <c r="K7758">
        <v>0</v>
      </c>
      <c r="L7758">
        <v>0</v>
      </c>
      <c r="M7758">
        <v>0</v>
      </c>
    </row>
    <row r="7759" spans="1:13" x14ac:dyDescent="0.2">
      <c r="A7759">
        <v>6694274</v>
      </c>
      <c r="B7759" t="s">
        <v>13408</v>
      </c>
      <c r="C7759" t="s">
        <v>19978</v>
      </c>
      <c r="D7759" t="s">
        <v>20135</v>
      </c>
      <c r="E7759" t="s">
        <v>13410</v>
      </c>
      <c r="F7759" t="s">
        <v>6266</v>
      </c>
      <c r="G7759" t="s">
        <v>20136</v>
      </c>
      <c r="H7759">
        <v>0</v>
      </c>
      <c r="I7759">
        <v>0</v>
      </c>
      <c r="J7759">
        <v>0</v>
      </c>
      <c r="K7759">
        <v>0</v>
      </c>
      <c r="L7759">
        <v>0</v>
      </c>
      <c r="M7759">
        <v>0</v>
      </c>
    </row>
    <row r="7760" spans="1:13" x14ac:dyDescent="0.2">
      <c r="A7760">
        <v>6694123</v>
      </c>
      <c r="B7760" t="s">
        <v>13408</v>
      </c>
      <c r="C7760" t="s">
        <v>19978</v>
      </c>
      <c r="D7760" t="s">
        <v>20137</v>
      </c>
      <c r="E7760" t="s">
        <v>13410</v>
      </c>
      <c r="F7760" t="s">
        <v>6266</v>
      </c>
      <c r="G7760" t="s">
        <v>20138</v>
      </c>
      <c r="H7760">
        <v>0</v>
      </c>
      <c r="I7760">
        <v>0</v>
      </c>
      <c r="J7760">
        <v>0</v>
      </c>
      <c r="K7760">
        <v>0</v>
      </c>
      <c r="L7760">
        <v>0</v>
      </c>
      <c r="M7760">
        <v>0</v>
      </c>
    </row>
    <row r="7761" spans="1:13" x14ac:dyDescent="0.2">
      <c r="A7761">
        <v>6693403</v>
      </c>
      <c r="B7761" t="s">
        <v>13408</v>
      </c>
      <c r="C7761" t="s">
        <v>19978</v>
      </c>
      <c r="D7761" t="s">
        <v>20139</v>
      </c>
      <c r="E7761" t="s">
        <v>13410</v>
      </c>
      <c r="F7761" t="s">
        <v>6266</v>
      </c>
      <c r="G7761" t="s">
        <v>20140</v>
      </c>
      <c r="H7761">
        <v>0</v>
      </c>
      <c r="I7761">
        <v>0</v>
      </c>
      <c r="J7761">
        <v>0</v>
      </c>
      <c r="K7761">
        <v>0</v>
      </c>
      <c r="L7761">
        <v>0</v>
      </c>
      <c r="M7761">
        <v>0</v>
      </c>
    </row>
    <row r="7762" spans="1:13" x14ac:dyDescent="0.2">
      <c r="A7762">
        <v>6694265</v>
      </c>
      <c r="B7762" t="s">
        <v>13408</v>
      </c>
      <c r="C7762" t="s">
        <v>19978</v>
      </c>
      <c r="D7762" t="s">
        <v>20141</v>
      </c>
      <c r="E7762" t="s">
        <v>13410</v>
      </c>
      <c r="F7762" t="s">
        <v>6266</v>
      </c>
      <c r="G7762" t="s">
        <v>20142</v>
      </c>
      <c r="H7762">
        <v>0</v>
      </c>
      <c r="I7762">
        <v>0</v>
      </c>
      <c r="J7762">
        <v>0</v>
      </c>
      <c r="K7762">
        <v>0</v>
      </c>
      <c r="L7762">
        <v>0</v>
      </c>
      <c r="M7762">
        <v>0</v>
      </c>
    </row>
    <row r="7763" spans="1:13" x14ac:dyDescent="0.2">
      <c r="A7763">
        <v>6694131</v>
      </c>
      <c r="B7763" t="s">
        <v>13408</v>
      </c>
      <c r="C7763" t="s">
        <v>19978</v>
      </c>
      <c r="D7763" t="s">
        <v>20143</v>
      </c>
      <c r="E7763" t="s">
        <v>13410</v>
      </c>
      <c r="F7763" t="s">
        <v>6266</v>
      </c>
      <c r="G7763" t="s">
        <v>20144</v>
      </c>
      <c r="H7763">
        <v>0</v>
      </c>
      <c r="I7763">
        <v>0</v>
      </c>
      <c r="J7763">
        <v>0</v>
      </c>
      <c r="K7763">
        <v>0</v>
      </c>
      <c r="L7763">
        <v>0</v>
      </c>
      <c r="M7763">
        <v>0</v>
      </c>
    </row>
    <row r="7764" spans="1:13" x14ac:dyDescent="0.2">
      <c r="A7764">
        <v>6694124</v>
      </c>
      <c r="B7764" t="s">
        <v>13408</v>
      </c>
      <c r="C7764" t="s">
        <v>19978</v>
      </c>
      <c r="D7764" t="s">
        <v>20145</v>
      </c>
      <c r="E7764" t="s">
        <v>13410</v>
      </c>
      <c r="F7764" t="s">
        <v>6266</v>
      </c>
      <c r="G7764" t="s">
        <v>20146</v>
      </c>
      <c r="H7764">
        <v>0</v>
      </c>
      <c r="I7764">
        <v>0</v>
      </c>
      <c r="J7764">
        <v>0</v>
      </c>
      <c r="K7764">
        <v>0</v>
      </c>
      <c r="L7764">
        <v>0</v>
      </c>
      <c r="M7764">
        <v>0</v>
      </c>
    </row>
    <row r="7765" spans="1:13" x14ac:dyDescent="0.2">
      <c r="A7765">
        <v>6694261</v>
      </c>
      <c r="B7765" t="s">
        <v>13408</v>
      </c>
      <c r="C7765" t="s">
        <v>19978</v>
      </c>
      <c r="D7765" t="s">
        <v>20147</v>
      </c>
      <c r="E7765" t="s">
        <v>13410</v>
      </c>
      <c r="F7765" t="s">
        <v>6266</v>
      </c>
      <c r="G7765" t="s">
        <v>20148</v>
      </c>
      <c r="H7765">
        <v>0</v>
      </c>
      <c r="I7765">
        <v>0</v>
      </c>
      <c r="J7765">
        <v>0</v>
      </c>
      <c r="K7765">
        <v>0</v>
      </c>
      <c r="L7765">
        <v>0</v>
      </c>
      <c r="M7765">
        <v>0</v>
      </c>
    </row>
    <row r="7766" spans="1:13" x14ac:dyDescent="0.2">
      <c r="A7766">
        <v>6694132</v>
      </c>
      <c r="B7766" t="s">
        <v>13408</v>
      </c>
      <c r="C7766" t="s">
        <v>19978</v>
      </c>
      <c r="D7766" t="s">
        <v>20149</v>
      </c>
      <c r="E7766" t="s">
        <v>13410</v>
      </c>
      <c r="F7766" t="s">
        <v>6266</v>
      </c>
      <c r="G7766" t="s">
        <v>20150</v>
      </c>
      <c r="H7766">
        <v>0</v>
      </c>
      <c r="I7766">
        <v>0</v>
      </c>
      <c r="J7766">
        <v>0</v>
      </c>
      <c r="K7766">
        <v>0</v>
      </c>
      <c r="L7766">
        <v>0</v>
      </c>
      <c r="M7766">
        <v>0</v>
      </c>
    </row>
    <row r="7767" spans="1:13" x14ac:dyDescent="0.2">
      <c r="A7767">
        <v>6693416</v>
      </c>
      <c r="B7767" t="s">
        <v>13408</v>
      </c>
      <c r="C7767" t="s">
        <v>19978</v>
      </c>
      <c r="D7767" t="s">
        <v>20151</v>
      </c>
      <c r="E7767" t="s">
        <v>13410</v>
      </c>
      <c r="F7767" t="s">
        <v>6266</v>
      </c>
      <c r="G7767" t="s">
        <v>20152</v>
      </c>
      <c r="H7767">
        <v>0</v>
      </c>
      <c r="I7767">
        <v>0</v>
      </c>
      <c r="J7767">
        <v>0</v>
      </c>
      <c r="K7767">
        <v>0</v>
      </c>
      <c r="L7767">
        <v>0</v>
      </c>
      <c r="M7767">
        <v>0</v>
      </c>
    </row>
    <row r="7768" spans="1:13" x14ac:dyDescent="0.2">
      <c r="A7768">
        <v>6694272</v>
      </c>
      <c r="B7768" t="s">
        <v>13408</v>
      </c>
      <c r="C7768" t="s">
        <v>19978</v>
      </c>
      <c r="D7768" t="s">
        <v>20153</v>
      </c>
      <c r="E7768" t="s">
        <v>13410</v>
      </c>
      <c r="F7768" t="s">
        <v>6266</v>
      </c>
      <c r="G7768" t="s">
        <v>20154</v>
      </c>
      <c r="H7768">
        <v>0</v>
      </c>
      <c r="I7768">
        <v>0</v>
      </c>
      <c r="J7768">
        <v>0</v>
      </c>
      <c r="K7768">
        <v>0</v>
      </c>
      <c r="L7768">
        <v>0</v>
      </c>
      <c r="M7768">
        <v>0</v>
      </c>
    </row>
    <row r="7769" spans="1:13" x14ac:dyDescent="0.2">
      <c r="A7769">
        <v>6694133</v>
      </c>
      <c r="B7769" t="s">
        <v>13408</v>
      </c>
      <c r="C7769" t="s">
        <v>19978</v>
      </c>
      <c r="D7769" t="s">
        <v>20155</v>
      </c>
      <c r="E7769" t="s">
        <v>13410</v>
      </c>
      <c r="F7769" t="s">
        <v>6266</v>
      </c>
      <c r="G7769" t="s">
        <v>20156</v>
      </c>
      <c r="H7769">
        <v>0</v>
      </c>
      <c r="I7769">
        <v>0</v>
      </c>
      <c r="J7769">
        <v>0</v>
      </c>
      <c r="K7769">
        <v>0</v>
      </c>
      <c r="L7769">
        <v>0</v>
      </c>
      <c r="M7769">
        <v>0</v>
      </c>
    </row>
    <row r="7770" spans="1:13" x14ac:dyDescent="0.2">
      <c r="A7770">
        <v>6694263</v>
      </c>
      <c r="B7770" t="s">
        <v>13408</v>
      </c>
      <c r="C7770" t="s">
        <v>19978</v>
      </c>
      <c r="D7770" t="s">
        <v>20157</v>
      </c>
      <c r="E7770" t="s">
        <v>13410</v>
      </c>
      <c r="F7770" t="s">
        <v>6266</v>
      </c>
      <c r="G7770" t="s">
        <v>20158</v>
      </c>
      <c r="H7770">
        <v>0</v>
      </c>
      <c r="I7770">
        <v>0</v>
      </c>
      <c r="J7770">
        <v>0</v>
      </c>
      <c r="K7770">
        <v>0</v>
      </c>
      <c r="L7770">
        <v>0</v>
      </c>
      <c r="M7770">
        <v>0</v>
      </c>
    </row>
    <row r="7771" spans="1:13" x14ac:dyDescent="0.2">
      <c r="A7771">
        <v>6694134</v>
      </c>
      <c r="B7771" t="s">
        <v>13408</v>
      </c>
      <c r="C7771" t="s">
        <v>19978</v>
      </c>
      <c r="D7771" t="s">
        <v>20159</v>
      </c>
      <c r="E7771" t="s">
        <v>13410</v>
      </c>
      <c r="F7771" t="s">
        <v>6266</v>
      </c>
      <c r="G7771" t="s">
        <v>20160</v>
      </c>
      <c r="H7771">
        <v>0</v>
      </c>
      <c r="I7771">
        <v>0</v>
      </c>
      <c r="J7771">
        <v>0</v>
      </c>
      <c r="K7771">
        <v>0</v>
      </c>
      <c r="L7771">
        <v>0</v>
      </c>
      <c r="M7771">
        <v>0</v>
      </c>
    </row>
    <row r="7772" spans="1:13" x14ac:dyDescent="0.2">
      <c r="A7772">
        <v>6694264</v>
      </c>
      <c r="B7772" t="s">
        <v>13408</v>
      </c>
      <c r="C7772" t="s">
        <v>19978</v>
      </c>
      <c r="D7772" t="s">
        <v>20161</v>
      </c>
      <c r="E7772" t="s">
        <v>13410</v>
      </c>
      <c r="F7772" t="s">
        <v>6266</v>
      </c>
      <c r="G7772" t="s">
        <v>20162</v>
      </c>
      <c r="H7772">
        <v>0</v>
      </c>
      <c r="I7772">
        <v>0</v>
      </c>
      <c r="J7772">
        <v>0</v>
      </c>
      <c r="K7772">
        <v>0</v>
      </c>
      <c r="L7772">
        <v>0</v>
      </c>
      <c r="M7772">
        <v>0</v>
      </c>
    </row>
    <row r="7773" spans="1:13" x14ac:dyDescent="0.2">
      <c r="A7773">
        <v>6693401</v>
      </c>
      <c r="B7773" t="s">
        <v>13408</v>
      </c>
      <c r="C7773" t="s">
        <v>19978</v>
      </c>
      <c r="D7773" t="s">
        <v>20163</v>
      </c>
      <c r="E7773" t="s">
        <v>13410</v>
      </c>
      <c r="F7773" t="s">
        <v>6266</v>
      </c>
      <c r="G7773" t="s">
        <v>20164</v>
      </c>
      <c r="H7773">
        <v>0</v>
      </c>
      <c r="I7773">
        <v>0</v>
      </c>
      <c r="J7773">
        <v>0</v>
      </c>
      <c r="K7773">
        <v>0</v>
      </c>
      <c r="L7773">
        <v>0</v>
      </c>
      <c r="M7773">
        <v>0</v>
      </c>
    </row>
    <row r="7774" spans="1:13" x14ac:dyDescent="0.2">
      <c r="A7774">
        <v>6694271</v>
      </c>
      <c r="B7774" t="s">
        <v>13408</v>
      </c>
      <c r="C7774" t="s">
        <v>19978</v>
      </c>
      <c r="D7774" t="s">
        <v>20165</v>
      </c>
      <c r="E7774" t="s">
        <v>13410</v>
      </c>
      <c r="F7774" t="s">
        <v>6266</v>
      </c>
      <c r="G7774" t="s">
        <v>20166</v>
      </c>
      <c r="H7774">
        <v>0</v>
      </c>
      <c r="I7774">
        <v>0</v>
      </c>
      <c r="J7774">
        <v>0</v>
      </c>
      <c r="K7774">
        <v>0</v>
      </c>
      <c r="L7774">
        <v>0</v>
      </c>
      <c r="M7774">
        <v>0</v>
      </c>
    </row>
    <row r="7775" spans="1:13" x14ac:dyDescent="0.2">
      <c r="A7775">
        <v>6693112</v>
      </c>
      <c r="B7775" t="s">
        <v>13408</v>
      </c>
      <c r="C7775" t="s">
        <v>19978</v>
      </c>
      <c r="D7775" t="s">
        <v>20167</v>
      </c>
      <c r="E7775" t="s">
        <v>13410</v>
      </c>
      <c r="F7775" t="s">
        <v>6266</v>
      </c>
      <c r="G7775" t="s">
        <v>20168</v>
      </c>
      <c r="H7775">
        <v>0</v>
      </c>
      <c r="I7775">
        <v>0</v>
      </c>
      <c r="J7775">
        <v>0</v>
      </c>
      <c r="K7775">
        <v>0</v>
      </c>
      <c r="L7775">
        <v>0</v>
      </c>
      <c r="M7775">
        <v>0</v>
      </c>
    </row>
    <row r="7776" spans="1:13" x14ac:dyDescent="0.2">
      <c r="A7776">
        <v>6693111</v>
      </c>
      <c r="B7776" t="s">
        <v>13408</v>
      </c>
      <c r="C7776" t="s">
        <v>19978</v>
      </c>
      <c r="D7776" t="s">
        <v>20169</v>
      </c>
      <c r="E7776" t="s">
        <v>13410</v>
      </c>
      <c r="F7776" t="s">
        <v>6266</v>
      </c>
      <c r="G7776" t="s">
        <v>20170</v>
      </c>
      <c r="H7776">
        <v>0</v>
      </c>
      <c r="I7776">
        <v>0</v>
      </c>
      <c r="J7776">
        <v>0</v>
      </c>
      <c r="K7776">
        <v>0</v>
      </c>
      <c r="L7776">
        <v>0</v>
      </c>
      <c r="M7776">
        <v>0</v>
      </c>
    </row>
    <row r="7777" spans="1:13" x14ac:dyDescent="0.2">
      <c r="A7777">
        <v>6693125</v>
      </c>
      <c r="B7777" t="s">
        <v>13408</v>
      </c>
      <c r="C7777" t="s">
        <v>19978</v>
      </c>
      <c r="D7777" t="s">
        <v>20171</v>
      </c>
      <c r="E7777" t="s">
        <v>13410</v>
      </c>
      <c r="F7777" t="s">
        <v>6266</v>
      </c>
      <c r="G7777" t="s">
        <v>20172</v>
      </c>
      <c r="H7777">
        <v>0</v>
      </c>
      <c r="I7777">
        <v>0</v>
      </c>
      <c r="J7777">
        <v>0</v>
      </c>
      <c r="K7777">
        <v>0</v>
      </c>
      <c r="L7777">
        <v>0</v>
      </c>
      <c r="M7777">
        <v>0</v>
      </c>
    </row>
    <row r="7778" spans="1:13" x14ac:dyDescent="0.2">
      <c r="A7778">
        <v>6693143</v>
      </c>
      <c r="B7778" t="s">
        <v>13408</v>
      </c>
      <c r="C7778" t="s">
        <v>19978</v>
      </c>
      <c r="D7778" t="s">
        <v>20173</v>
      </c>
      <c r="E7778" t="s">
        <v>13410</v>
      </c>
      <c r="F7778" t="s">
        <v>6266</v>
      </c>
      <c r="G7778" t="s">
        <v>20174</v>
      </c>
      <c r="H7778">
        <v>0</v>
      </c>
      <c r="I7778">
        <v>0</v>
      </c>
      <c r="J7778">
        <v>0</v>
      </c>
      <c r="K7778">
        <v>0</v>
      </c>
      <c r="L7778">
        <v>0</v>
      </c>
      <c r="M7778">
        <v>0</v>
      </c>
    </row>
    <row r="7779" spans="1:13" x14ac:dyDescent="0.2">
      <c r="A7779">
        <v>6693141</v>
      </c>
      <c r="B7779" t="s">
        <v>13408</v>
      </c>
      <c r="C7779" t="s">
        <v>19978</v>
      </c>
      <c r="D7779" t="s">
        <v>20175</v>
      </c>
      <c r="E7779" t="s">
        <v>13410</v>
      </c>
      <c r="F7779" t="s">
        <v>6266</v>
      </c>
      <c r="G7779" t="s">
        <v>20176</v>
      </c>
      <c r="H7779">
        <v>0</v>
      </c>
      <c r="I7779">
        <v>0</v>
      </c>
      <c r="J7779">
        <v>0</v>
      </c>
      <c r="K7779">
        <v>0</v>
      </c>
      <c r="L7779">
        <v>0</v>
      </c>
      <c r="M7779">
        <v>0</v>
      </c>
    </row>
    <row r="7780" spans="1:13" x14ac:dyDescent="0.2">
      <c r="A7780">
        <v>6693158</v>
      </c>
      <c r="B7780" t="s">
        <v>13408</v>
      </c>
      <c r="C7780" t="s">
        <v>19978</v>
      </c>
      <c r="D7780" t="s">
        <v>20177</v>
      </c>
      <c r="E7780" t="s">
        <v>13410</v>
      </c>
      <c r="F7780" t="s">
        <v>6266</v>
      </c>
      <c r="G7780" t="s">
        <v>20178</v>
      </c>
      <c r="H7780">
        <v>0</v>
      </c>
      <c r="I7780">
        <v>0</v>
      </c>
      <c r="J7780">
        <v>0</v>
      </c>
      <c r="K7780">
        <v>0</v>
      </c>
      <c r="L7780">
        <v>0</v>
      </c>
      <c r="M7780">
        <v>0</v>
      </c>
    </row>
    <row r="7781" spans="1:13" x14ac:dyDescent="0.2">
      <c r="A7781">
        <v>6693123</v>
      </c>
      <c r="B7781" t="s">
        <v>13408</v>
      </c>
      <c r="C7781" t="s">
        <v>19978</v>
      </c>
      <c r="D7781" t="s">
        <v>20179</v>
      </c>
      <c r="E7781" t="s">
        <v>13410</v>
      </c>
      <c r="F7781" t="s">
        <v>6266</v>
      </c>
      <c r="G7781" t="s">
        <v>20180</v>
      </c>
      <c r="H7781">
        <v>0</v>
      </c>
      <c r="I7781">
        <v>0</v>
      </c>
      <c r="J7781">
        <v>0</v>
      </c>
      <c r="K7781">
        <v>0</v>
      </c>
      <c r="L7781">
        <v>0</v>
      </c>
      <c r="M7781">
        <v>0</v>
      </c>
    </row>
    <row r="7782" spans="1:13" x14ac:dyDescent="0.2">
      <c r="A7782">
        <v>6693113</v>
      </c>
      <c r="B7782" t="s">
        <v>13408</v>
      </c>
      <c r="C7782" t="s">
        <v>19978</v>
      </c>
      <c r="D7782" t="s">
        <v>20181</v>
      </c>
      <c r="E7782" t="s">
        <v>13410</v>
      </c>
      <c r="F7782" t="s">
        <v>6266</v>
      </c>
      <c r="G7782" t="s">
        <v>20182</v>
      </c>
      <c r="H7782">
        <v>0</v>
      </c>
      <c r="I7782">
        <v>0</v>
      </c>
      <c r="J7782">
        <v>0</v>
      </c>
      <c r="K7782">
        <v>0</v>
      </c>
      <c r="L7782">
        <v>0</v>
      </c>
      <c r="M7782">
        <v>0</v>
      </c>
    </row>
    <row r="7783" spans="1:13" x14ac:dyDescent="0.2">
      <c r="A7783">
        <v>6693124</v>
      </c>
      <c r="B7783" t="s">
        <v>13408</v>
      </c>
      <c r="C7783" t="s">
        <v>19978</v>
      </c>
      <c r="D7783" t="s">
        <v>20183</v>
      </c>
      <c r="E7783" t="s">
        <v>13410</v>
      </c>
      <c r="F7783" t="s">
        <v>6266</v>
      </c>
      <c r="G7783" t="s">
        <v>20184</v>
      </c>
      <c r="H7783">
        <v>0</v>
      </c>
      <c r="I7783">
        <v>0</v>
      </c>
      <c r="J7783">
        <v>0</v>
      </c>
      <c r="K7783">
        <v>0</v>
      </c>
      <c r="L7783">
        <v>0</v>
      </c>
      <c r="M7783">
        <v>0</v>
      </c>
    </row>
    <row r="7784" spans="1:13" x14ac:dyDescent="0.2">
      <c r="A7784">
        <v>6693127</v>
      </c>
      <c r="B7784" t="s">
        <v>13408</v>
      </c>
      <c r="C7784" t="s">
        <v>19978</v>
      </c>
      <c r="D7784" t="s">
        <v>20185</v>
      </c>
      <c r="E7784" t="s">
        <v>13410</v>
      </c>
      <c r="F7784" t="s">
        <v>6266</v>
      </c>
      <c r="G7784" t="s">
        <v>20186</v>
      </c>
      <c r="H7784">
        <v>0</v>
      </c>
      <c r="I7784">
        <v>0</v>
      </c>
      <c r="J7784">
        <v>0</v>
      </c>
      <c r="K7784">
        <v>0</v>
      </c>
      <c r="L7784">
        <v>0</v>
      </c>
      <c r="M7784">
        <v>0</v>
      </c>
    </row>
    <row r="7785" spans="1:13" x14ac:dyDescent="0.2">
      <c r="A7785">
        <v>6693144</v>
      </c>
      <c r="B7785" t="s">
        <v>13408</v>
      </c>
      <c r="C7785" t="s">
        <v>19978</v>
      </c>
      <c r="D7785" t="s">
        <v>20187</v>
      </c>
      <c r="E7785" t="s">
        <v>13410</v>
      </c>
      <c r="F7785" t="s">
        <v>6266</v>
      </c>
      <c r="G7785" t="s">
        <v>20188</v>
      </c>
      <c r="H7785">
        <v>0</v>
      </c>
      <c r="I7785">
        <v>0</v>
      </c>
      <c r="J7785">
        <v>0</v>
      </c>
      <c r="K7785">
        <v>0</v>
      </c>
      <c r="L7785">
        <v>0</v>
      </c>
      <c r="M7785">
        <v>0</v>
      </c>
    </row>
    <row r="7786" spans="1:13" x14ac:dyDescent="0.2">
      <c r="A7786">
        <v>6693121</v>
      </c>
      <c r="B7786" t="s">
        <v>13408</v>
      </c>
      <c r="C7786" t="s">
        <v>19978</v>
      </c>
      <c r="D7786" t="s">
        <v>20189</v>
      </c>
      <c r="E7786" t="s">
        <v>13410</v>
      </c>
      <c r="F7786" t="s">
        <v>6266</v>
      </c>
      <c r="G7786" t="s">
        <v>20190</v>
      </c>
      <c r="H7786">
        <v>0</v>
      </c>
      <c r="I7786">
        <v>0</v>
      </c>
      <c r="J7786">
        <v>0</v>
      </c>
      <c r="K7786">
        <v>0</v>
      </c>
      <c r="L7786">
        <v>0</v>
      </c>
      <c r="M7786">
        <v>0</v>
      </c>
    </row>
    <row r="7787" spans="1:13" x14ac:dyDescent="0.2">
      <c r="A7787">
        <v>6693166</v>
      </c>
      <c r="B7787" t="s">
        <v>13408</v>
      </c>
      <c r="C7787" t="s">
        <v>19978</v>
      </c>
      <c r="D7787" t="s">
        <v>20191</v>
      </c>
      <c r="E7787" t="s">
        <v>13410</v>
      </c>
      <c r="F7787" t="s">
        <v>6266</v>
      </c>
      <c r="G7787" t="s">
        <v>20192</v>
      </c>
      <c r="H7787">
        <v>0</v>
      </c>
      <c r="I7787">
        <v>0</v>
      </c>
      <c r="J7787">
        <v>0</v>
      </c>
      <c r="K7787">
        <v>0</v>
      </c>
      <c r="L7787">
        <v>0</v>
      </c>
      <c r="M7787">
        <v>0</v>
      </c>
    </row>
    <row r="7788" spans="1:13" x14ac:dyDescent="0.2">
      <c r="A7788">
        <v>6693167</v>
      </c>
      <c r="B7788" t="s">
        <v>13408</v>
      </c>
      <c r="C7788" t="s">
        <v>19978</v>
      </c>
      <c r="D7788" t="s">
        <v>20193</v>
      </c>
      <c r="E7788" t="s">
        <v>13410</v>
      </c>
      <c r="F7788" t="s">
        <v>6266</v>
      </c>
      <c r="G7788" t="s">
        <v>20194</v>
      </c>
      <c r="H7788">
        <v>0</v>
      </c>
      <c r="I7788">
        <v>0</v>
      </c>
      <c r="J7788">
        <v>0</v>
      </c>
      <c r="K7788">
        <v>0</v>
      </c>
      <c r="L7788">
        <v>0</v>
      </c>
      <c r="M7788">
        <v>0</v>
      </c>
    </row>
    <row r="7789" spans="1:13" x14ac:dyDescent="0.2">
      <c r="A7789">
        <v>6693154</v>
      </c>
      <c r="B7789" t="s">
        <v>13408</v>
      </c>
      <c r="C7789" t="s">
        <v>19978</v>
      </c>
      <c r="D7789" t="s">
        <v>20195</v>
      </c>
      <c r="E7789" t="s">
        <v>13410</v>
      </c>
      <c r="F7789" t="s">
        <v>6266</v>
      </c>
      <c r="G7789" t="s">
        <v>20196</v>
      </c>
      <c r="H7789">
        <v>0</v>
      </c>
      <c r="I7789">
        <v>0</v>
      </c>
      <c r="J7789">
        <v>0</v>
      </c>
      <c r="K7789">
        <v>0</v>
      </c>
      <c r="L7789">
        <v>0</v>
      </c>
      <c r="M7789">
        <v>0</v>
      </c>
    </row>
    <row r="7790" spans="1:13" x14ac:dyDescent="0.2">
      <c r="A7790">
        <v>6693156</v>
      </c>
      <c r="B7790" t="s">
        <v>13408</v>
      </c>
      <c r="C7790" t="s">
        <v>19978</v>
      </c>
      <c r="D7790" t="s">
        <v>20197</v>
      </c>
      <c r="E7790" t="s">
        <v>13410</v>
      </c>
      <c r="F7790" t="s">
        <v>6266</v>
      </c>
      <c r="G7790" t="s">
        <v>20198</v>
      </c>
      <c r="H7790">
        <v>0</v>
      </c>
      <c r="I7790">
        <v>0</v>
      </c>
      <c r="J7790">
        <v>0</v>
      </c>
      <c r="K7790">
        <v>0</v>
      </c>
      <c r="L7790">
        <v>0</v>
      </c>
      <c r="M7790">
        <v>0</v>
      </c>
    </row>
    <row r="7791" spans="1:13" x14ac:dyDescent="0.2">
      <c r="A7791">
        <v>6693128</v>
      </c>
      <c r="B7791" t="s">
        <v>13408</v>
      </c>
      <c r="C7791" t="s">
        <v>19978</v>
      </c>
      <c r="D7791" t="s">
        <v>20199</v>
      </c>
      <c r="E7791" t="s">
        <v>13410</v>
      </c>
      <c r="F7791" t="s">
        <v>6266</v>
      </c>
      <c r="G7791" t="s">
        <v>20200</v>
      </c>
      <c r="H7791">
        <v>0</v>
      </c>
      <c r="I7791">
        <v>0</v>
      </c>
      <c r="J7791">
        <v>0</v>
      </c>
      <c r="K7791">
        <v>0</v>
      </c>
      <c r="L7791">
        <v>0</v>
      </c>
      <c r="M7791">
        <v>0</v>
      </c>
    </row>
    <row r="7792" spans="1:13" x14ac:dyDescent="0.2">
      <c r="A7792">
        <v>6693101</v>
      </c>
      <c r="B7792" t="s">
        <v>13408</v>
      </c>
      <c r="C7792" t="s">
        <v>19978</v>
      </c>
      <c r="D7792" t="s">
        <v>20201</v>
      </c>
      <c r="E7792" t="s">
        <v>13410</v>
      </c>
      <c r="F7792" t="s">
        <v>6266</v>
      </c>
      <c r="G7792" t="s">
        <v>20202</v>
      </c>
      <c r="H7792">
        <v>0</v>
      </c>
      <c r="I7792">
        <v>0</v>
      </c>
      <c r="J7792">
        <v>0</v>
      </c>
      <c r="K7792">
        <v>0</v>
      </c>
      <c r="L7792">
        <v>0</v>
      </c>
      <c r="M7792">
        <v>0</v>
      </c>
    </row>
    <row r="7793" spans="1:13" x14ac:dyDescent="0.2">
      <c r="A7793">
        <v>6693105</v>
      </c>
      <c r="B7793" t="s">
        <v>13408</v>
      </c>
      <c r="C7793" t="s">
        <v>19978</v>
      </c>
      <c r="D7793" t="s">
        <v>20203</v>
      </c>
      <c r="E7793" t="s">
        <v>13410</v>
      </c>
      <c r="F7793" t="s">
        <v>6266</v>
      </c>
      <c r="G7793" t="s">
        <v>20204</v>
      </c>
      <c r="H7793">
        <v>0</v>
      </c>
      <c r="I7793">
        <v>0</v>
      </c>
      <c r="J7793">
        <v>0</v>
      </c>
      <c r="K7793">
        <v>0</v>
      </c>
      <c r="L7793">
        <v>0</v>
      </c>
      <c r="M7793">
        <v>0</v>
      </c>
    </row>
    <row r="7794" spans="1:13" x14ac:dyDescent="0.2">
      <c r="A7794">
        <v>6693152</v>
      </c>
      <c r="B7794" t="s">
        <v>13408</v>
      </c>
      <c r="C7794" t="s">
        <v>19978</v>
      </c>
      <c r="D7794" t="s">
        <v>20205</v>
      </c>
      <c r="E7794" t="s">
        <v>13410</v>
      </c>
      <c r="F7794" t="s">
        <v>6266</v>
      </c>
      <c r="G7794" t="s">
        <v>20206</v>
      </c>
      <c r="H7794">
        <v>0</v>
      </c>
      <c r="I7794">
        <v>0</v>
      </c>
      <c r="J7794">
        <v>0</v>
      </c>
      <c r="K7794">
        <v>0</v>
      </c>
      <c r="L7794">
        <v>0</v>
      </c>
      <c r="M7794">
        <v>0</v>
      </c>
    </row>
    <row r="7795" spans="1:13" x14ac:dyDescent="0.2">
      <c r="A7795">
        <v>6693148</v>
      </c>
      <c r="B7795" t="s">
        <v>13408</v>
      </c>
      <c r="C7795" t="s">
        <v>19978</v>
      </c>
      <c r="D7795" t="s">
        <v>20207</v>
      </c>
      <c r="E7795" t="s">
        <v>13410</v>
      </c>
      <c r="F7795" t="s">
        <v>6266</v>
      </c>
      <c r="G7795" t="s">
        <v>20208</v>
      </c>
      <c r="H7795">
        <v>0</v>
      </c>
      <c r="I7795">
        <v>0</v>
      </c>
      <c r="J7795">
        <v>0</v>
      </c>
      <c r="K7795">
        <v>0</v>
      </c>
      <c r="L7795">
        <v>0</v>
      </c>
      <c r="M7795">
        <v>0</v>
      </c>
    </row>
    <row r="7796" spans="1:13" x14ac:dyDescent="0.2">
      <c r="A7796">
        <v>6693151</v>
      </c>
      <c r="B7796" t="s">
        <v>13408</v>
      </c>
      <c r="C7796" t="s">
        <v>19978</v>
      </c>
      <c r="D7796" t="s">
        <v>20209</v>
      </c>
      <c r="E7796" t="s">
        <v>13410</v>
      </c>
      <c r="F7796" t="s">
        <v>6266</v>
      </c>
      <c r="G7796" t="s">
        <v>20210</v>
      </c>
      <c r="H7796">
        <v>0</v>
      </c>
      <c r="I7796">
        <v>0</v>
      </c>
      <c r="J7796">
        <v>0</v>
      </c>
      <c r="K7796">
        <v>0</v>
      </c>
      <c r="L7796">
        <v>0</v>
      </c>
      <c r="M7796">
        <v>0</v>
      </c>
    </row>
    <row r="7797" spans="1:13" x14ac:dyDescent="0.2">
      <c r="A7797">
        <v>6693161</v>
      </c>
      <c r="B7797" t="s">
        <v>13408</v>
      </c>
      <c r="C7797" t="s">
        <v>19978</v>
      </c>
      <c r="D7797" t="s">
        <v>20211</v>
      </c>
      <c r="E7797" t="s">
        <v>13410</v>
      </c>
      <c r="F7797" t="s">
        <v>6266</v>
      </c>
      <c r="G7797" t="s">
        <v>20212</v>
      </c>
      <c r="H7797">
        <v>0</v>
      </c>
      <c r="I7797">
        <v>0</v>
      </c>
      <c r="J7797">
        <v>0</v>
      </c>
      <c r="K7797">
        <v>0</v>
      </c>
      <c r="L7797">
        <v>0</v>
      </c>
      <c r="M7797">
        <v>0</v>
      </c>
    </row>
    <row r="7798" spans="1:13" x14ac:dyDescent="0.2">
      <c r="A7798">
        <v>6693155</v>
      </c>
      <c r="B7798" t="s">
        <v>13408</v>
      </c>
      <c r="C7798" t="s">
        <v>19978</v>
      </c>
      <c r="D7798" t="s">
        <v>20213</v>
      </c>
      <c r="E7798" t="s">
        <v>13410</v>
      </c>
      <c r="F7798" t="s">
        <v>6266</v>
      </c>
      <c r="G7798" t="s">
        <v>20214</v>
      </c>
      <c r="H7798">
        <v>0</v>
      </c>
      <c r="I7798">
        <v>0</v>
      </c>
      <c r="J7798">
        <v>0</v>
      </c>
      <c r="K7798">
        <v>0</v>
      </c>
      <c r="L7798">
        <v>0</v>
      </c>
      <c r="M7798">
        <v>0</v>
      </c>
    </row>
    <row r="7799" spans="1:13" x14ac:dyDescent="0.2">
      <c r="A7799">
        <v>6693162</v>
      </c>
      <c r="B7799" t="s">
        <v>13408</v>
      </c>
      <c r="C7799" t="s">
        <v>19978</v>
      </c>
      <c r="D7799" t="s">
        <v>20215</v>
      </c>
      <c r="E7799" t="s">
        <v>13410</v>
      </c>
      <c r="F7799" t="s">
        <v>6266</v>
      </c>
      <c r="G7799" t="s">
        <v>20216</v>
      </c>
      <c r="H7799">
        <v>0</v>
      </c>
      <c r="I7799">
        <v>0</v>
      </c>
      <c r="J7799">
        <v>0</v>
      </c>
      <c r="K7799">
        <v>0</v>
      </c>
      <c r="L7799">
        <v>0</v>
      </c>
      <c r="M7799">
        <v>0</v>
      </c>
    </row>
    <row r="7800" spans="1:13" x14ac:dyDescent="0.2">
      <c r="A7800">
        <v>6693103</v>
      </c>
      <c r="B7800" t="s">
        <v>13408</v>
      </c>
      <c r="C7800" t="s">
        <v>19978</v>
      </c>
      <c r="D7800" t="s">
        <v>20217</v>
      </c>
      <c r="E7800" t="s">
        <v>13410</v>
      </c>
      <c r="F7800" t="s">
        <v>6266</v>
      </c>
      <c r="G7800" t="s">
        <v>20218</v>
      </c>
      <c r="H7800">
        <v>0</v>
      </c>
      <c r="I7800">
        <v>0</v>
      </c>
      <c r="J7800">
        <v>0</v>
      </c>
      <c r="K7800">
        <v>0</v>
      </c>
      <c r="L7800">
        <v>0</v>
      </c>
      <c r="M7800">
        <v>0</v>
      </c>
    </row>
    <row r="7801" spans="1:13" x14ac:dyDescent="0.2">
      <c r="A7801">
        <v>6693147</v>
      </c>
      <c r="B7801" t="s">
        <v>13408</v>
      </c>
      <c r="C7801" t="s">
        <v>19978</v>
      </c>
      <c r="D7801" t="s">
        <v>20219</v>
      </c>
      <c r="E7801" t="s">
        <v>13410</v>
      </c>
      <c r="F7801" t="s">
        <v>6266</v>
      </c>
      <c r="G7801" t="s">
        <v>20220</v>
      </c>
      <c r="H7801">
        <v>0</v>
      </c>
      <c r="I7801">
        <v>0</v>
      </c>
      <c r="J7801">
        <v>0</v>
      </c>
      <c r="K7801">
        <v>0</v>
      </c>
      <c r="L7801">
        <v>0</v>
      </c>
      <c r="M7801">
        <v>0</v>
      </c>
    </row>
    <row r="7802" spans="1:13" x14ac:dyDescent="0.2">
      <c r="A7802">
        <v>6693102</v>
      </c>
      <c r="B7802" t="s">
        <v>13408</v>
      </c>
      <c r="C7802" t="s">
        <v>19978</v>
      </c>
      <c r="D7802" t="s">
        <v>20221</v>
      </c>
      <c r="E7802" t="s">
        <v>13410</v>
      </c>
      <c r="F7802" t="s">
        <v>6266</v>
      </c>
      <c r="G7802" t="s">
        <v>20222</v>
      </c>
      <c r="H7802">
        <v>0</v>
      </c>
      <c r="I7802">
        <v>0</v>
      </c>
      <c r="J7802">
        <v>0</v>
      </c>
      <c r="K7802">
        <v>0</v>
      </c>
      <c r="L7802">
        <v>0</v>
      </c>
      <c r="M7802">
        <v>0</v>
      </c>
    </row>
    <row r="7803" spans="1:13" x14ac:dyDescent="0.2">
      <c r="A7803">
        <v>6693131</v>
      </c>
      <c r="B7803" t="s">
        <v>13408</v>
      </c>
      <c r="C7803" t="s">
        <v>19978</v>
      </c>
      <c r="D7803" t="s">
        <v>20223</v>
      </c>
      <c r="E7803" t="s">
        <v>13410</v>
      </c>
      <c r="F7803" t="s">
        <v>6266</v>
      </c>
      <c r="G7803" t="s">
        <v>20224</v>
      </c>
      <c r="H7803">
        <v>0</v>
      </c>
      <c r="I7803">
        <v>0</v>
      </c>
      <c r="J7803">
        <v>0</v>
      </c>
      <c r="K7803">
        <v>0</v>
      </c>
      <c r="L7803">
        <v>0</v>
      </c>
      <c r="M7803">
        <v>0</v>
      </c>
    </row>
    <row r="7804" spans="1:13" x14ac:dyDescent="0.2">
      <c r="A7804">
        <v>6693122</v>
      </c>
      <c r="B7804" t="s">
        <v>13408</v>
      </c>
      <c r="C7804" t="s">
        <v>19978</v>
      </c>
      <c r="D7804" t="s">
        <v>20225</v>
      </c>
      <c r="E7804" t="s">
        <v>13410</v>
      </c>
      <c r="F7804" t="s">
        <v>6266</v>
      </c>
      <c r="G7804" t="s">
        <v>20226</v>
      </c>
      <c r="H7804">
        <v>0</v>
      </c>
      <c r="I7804">
        <v>0</v>
      </c>
      <c r="J7804">
        <v>0</v>
      </c>
      <c r="K7804">
        <v>0</v>
      </c>
      <c r="L7804">
        <v>0</v>
      </c>
      <c r="M7804">
        <v>0</v>
      </c>
    </row>
    <row r="7805" spans="1:13" x14ac:dyDescent="0.2">
      <c r="A7805">
        <v>6693165</v>
      </c>
      <c r="B7805" t="s">
        <v>13408</v>
      </c>
      <c r="C7805" t="s">
        <v>19978</v>
      </c>
      <c r="D7805" t="s">
        <v>20227</v>
      </c>
      <c r="E7805" t="s">
        <v>13410</v>
      </c>
      <c r="F7805" t="s">
        <v>6266</v>
      </c>
      <c r="G7805" t="s">
        <v>20228</v>
      </c>
      <c r="H7805">
        <v>0</v>
      </c>
      <c r="I7805">
        <v>0</v>
      </c>
      <c r="J7805">
        <v>0</v>
      </c>
      <c r="K7805">
        <v>0</v>
      </c>
      <c r="L7805">
        <v>0</v>
      </c>
      <c r="M7805">
        <v>0</v>
      </c>
    </row>
    <row r="7806" spans="1:13" x14ac:dyDescent="0.2">
      <c r="A7806">
        <v>6693126</v>
      </c>
      <c r="B7806" t="s">
        <v>13408</v>
      </c>
      <c r="C7806" t="s">
        <v>19978</v>
      </c>
      <c r="D7806" t="s">
        <v>20229</v>
      </c>
      <c r="E7806" t="s">
        <v>13410</v>
      </c>
      <c r="F7806" t="s">
        <v>6266</v>
      </c>
      <c r="G7806" t="s">
        <v>20230</v>
      </c>
      <c r="H7806">
        <v>0</v>
      </c>
      <c r="I7806">
        <v>0</v>
      </c>
      <c r="J7806">
        <v>0</v>
      </c>
      <c r="K7806">
        <v>0</v>
      </c>
      <c r="L7806">
        <v>0</v>
      </c>
      <c r="M7806">
        <v>0</v>
      </c>
    </row>
    <row r="7807" spans="1:13" x14ac:dyDescent="0.2">
      <c r="A7807">
        <v>6693168</v>
      </c>
      <c r="B7807" t="s">
        <v>13408</v>
      </c>
      <c r="C7807" t="s">
        <v>19978</v>
      </c>
      <c r="D7807" t="s">
        <v>20231</v>
      </c>
      <c r="E7807" t="s">
        <v>13410</v>
      </c>
      <c r="F7807" t="s">
        <v>6266</v>
      </c>
      <c r="G7807" t="s">
        <v>20232</v>
      </c>
      <c r="H7807">
        <v>0</v>
      </c>
      <c r="I7807">
        <v>0</v>
      </c>
      <c r="J7807">
        <v>0</v>
      </c>
      <c r="K7807">
        <v>0</v>
      </c>
      <c r="L7807">
        <v>0</v>
      </c>
      <c r="M7807">
        <v>0</v>
      </c>
    </row>
    <row r="7808" spans="1:13" x14ac:dyDescent="0.2">
      <c r="A7808">
        <v>6693145</v>
      </c>
      <c r="B7808" t="s">
        <v>13408</v>
      </c>
      <c r="C7808" t="s">
        <v>19978</v>
      </c>
      <c r="D7808" t="s">
        <v>20233</v>
      </c>
      <c r="E7808" t="s">
        <v>13410</v>
      </c>
      <c r="F7808" t="s">
        <v>6266</v>
      </c>
      <c r="G7808" t="s">
        <v>20234</v>
      </c>
      <c r="H7808">
        <v>0</v>
      </c>
      <c r="I7808">
        <v>0</v>
      </c>
      <c r="J7808">
        <v>0</v>
      </c>
      <c r="K7808">
        <v>0</v>
      </c>
      <c r="L7808">
        <v>0</v>
      </c>
      <c r="M7808">
        <v>0</v>
      </c>
    </row>
    <row r="7809" spans="1:13" x14ac:dyDescent="0.2">
      <c r="A7809">
        <v>6693104</v>
      </c>
      <c r="B7809" t="s">
        <v>13408</v>
      </c>
      <c r="C7809" t="s">
        <v>19978</v>
      </c>
      <c r="D7809" t="s">
        <v>20235</v>
      </c>
      <c r="E7809" t="s">
        <v>13410</v>
      </c>
      <c r="F7809" t="s">
        <v>6266</v>
      </c>
      <c r="G7809" t="s">
        <v>20236</v>
      </c>
      <c r="H7809">
        <v>0</v>
      </c>
      <c r="I7809">
        <v>0</v>
      </c>
      <c r="J7809">
        <v>0</v>
      </c>
      <c r="K7809">
        <v>0</v>
      </c>
      <c r="L7809">
        <v>0</v>
      </c>
      <c r="M7809">
        <v>0</v>
      </c>
    </row>
    <row r="7810" spans="1:13" x14ac:dyDescent="0.2">
      <c r="A7810">
        <v>6693153</v>
      </c>
      <c r="B7810" t="s">
        <v>13408</v>
      </c>
      <c r="C7810" t="s">
        <v>19978</v>
      </c>
      <c r="D7810" t="s">
        <v>20237</v>
      </c>
      <c r="E7810" t="s">
        <v>13410</v>
      </c>
      <c r="F7810" t="s">
        <v>6266</v>
      </c>
      <c r="G7810" t="s">
        <v>20238</v>
      </c>
      <c r="H7810">
        <v>0</v>
      </c>
      <c r="I7810">
        <v>0</v>
      </c>
      <c r="J7810">
        <v>0</v>
      </c>
      <c r="K7810">
        <v>0</v>
      </c>
      <c r="L7810">
        <v>0</v>
      </c>
      <c r="M7810">
        <v>0</v>
      </c>
    </row>
    <row r="7811" spans="1:13" x14ac:dyDescent="0.2">
      <c r="A7811">
        <v>6693146</v>
      </c>
      <c r="B7811" t="s">
        <v>13408</v>
      </c>
      <c r="C7811" t="s">
        <v>19978</v>
      </c>
      <c r="D7811" t="s">
        <v>20239</v>
      </c>
      <c r="E7811" t="s">
        <v>13410</v>
      </c>
      <c r="F7811" t="s">
        <v>6266</v>
      </c>
      <c r="G7811" t="s">
        <v>20240</v>
      </c>
      <c r="H7811">
        <v>0</v>
      </c>
      <c r="I7811">
        <v>0</v>
      </c>
      <c r="J7811">
        <v>0</v>
      </c>
      <c r="K7811">
        <v>0</v>
      </c>
      <c r="L7811">
        <v>0</v>
      </c>
      <c r="M7811">
        <v>0</v>
      </c>
    </row>
    <row r="7812" spans="1:13" x14ac:dyDescent="0.2">
      <c r="A7812">
        <v>6693159</v>
      </c>
      <c r="B7812" t="s">
        <v>13408</v>
      </c>
      <c r="C7812" t="s">
        <v>19978</v>
      </c>
      <c r="D7812" t="s">
        <v>20241</v>
      </c>
      <c r="E7812" t="s">
        <v>13410</v>
      </c>
      <c r="F7812" t="s">
        <v>6266</v>
      </c>
      <c r="G7812" t="s">
        <v>20242</v>
      </c>
      <c r="H7812">
        <v>0</v>
      </c>
      <c r="I7812">
        <v>0</v>
      </c>
      <c r="J7812">
        <v>0</v>
      </c>
      <c r="K7812">
        <v>0</v>
      </c>
      <c r="L7812">
        <v>0</v>
      </c>
      <c r="M7812">
        <v>0</v>
      </c>
    </row>
    <row r="7813" spans="1:13" x14ac:dyDescent="0.2">
      <c r="A7813">
        <v>6693142</v>
      </c>
      <c r="B7813" t="s">
        <v>13408</v>
      </c>
      <c r="C7813" t="s">
        <v>19978</v>
      </c>
      <c r="D7813" t="s">
        <v>20243</v>
      </c>
      <c r="E7813" t="s">
        <v>13410</v>
      </c>
      <c r="F7813" t="s">
        <v>6266</v>
      </c>
      <c r="G7813" t="s">
        <v>20244</v>
      </c>
      <c r="H7813">
        <v>0</v>
      </c>
      <c r="I7813">
        <v>0</v>
      </c>
      <c r="J7813">
        <v>0</v>
      </c>
      <c r="K7813">
        <v>0</v>
      </c>
      <c r="L7813">
        <v>0</v>
      </c>
      <c r="M7813">
        <v>0</v>
      </c>
    </row>
    <row r="7814" spans="1:13" x14ac:dyDescent="0.2">
      <c r="A7814">
        <v>6693132</v>
      </c>
      <c r="B7814" t="s">
        <v>13408</v>
      </c>
      <c r="C7814" t="s">
        <v>19978</v>
      </c>
      <c r="D7814" t="s">
        <v>20245</v>
      </c>
      <c r="E7814" t="s">
        <v>13410</v>
      </c>
      <c r="F7814" t="s">
        <v>6266</v>
      </c>
      <c r="G7814" t="s">
        <v>20246</v>
      </c>
      <c r="H7814">
        <v>0</v>
      </c>
      <c r="I7814">
        <v>0</v>
      </c>
      <c r="J7814">
        <v>0</v>
      </c>
      <c r="K7814">
        <v>0</v>
      </c>
      <c r="L7814">
        <v>0</v>
      </c>
      <c r="M7814">
        <v>0</v>
      </c>
    </row>
    <row r="7815" spans="1:13" x14ac:dyDescent="0.2">
      <c r="A7815">
        <v>6693163</v>
      </c>
      <c r="B7815" t="s">
        <v>13408</v>
      </c>
      <c r="C7815" t="s">
        <v>19978</v>
      </c>
      <c r="D7815" t="s">
        <v>20247</v>
      </c>
      <c r="E7815" t="s">
        <v>13410</v>
      </c>
      <c r="F7815" t="s">
        <v>6266</v>
      </c>
      <c r="G7815" t="s">
        <v>20248</v>
      </c>
      <c r="H7815">
        <v>0</v>
      </c>
      <c r="I7815">
        <v>0</v>
      </c>
      <c r="J7815">
        <v>0</v>
      </c>
      <c r="K7815">
        <v>0</v>
      </c>
      <c r="L7815">
        <v>0</v>
      </c>
      <c r="M7815">
        <v>0</v>
      </c>
    </row>
    <row r="7816" spans="1:13" x14ac:dyDescent="0.2">
      <c r="A7816">
        <v>6693164</v>
      </c>
      <c r="B7816" t="s">
        <v>13408</v>
      </c>
      <c r="C7816" t="s">
        <v>19978</v>
      </c>
      <c r="D7816" t="s">
        <v>20249</v>
      </c>
      <c r="E7816" t="s">
        <v>13410</v>
      </c>
      <c r="F7816" t="s">
        <v>6266</v>
      </c>
      <c r="G7816" t="s">
        <v>20250</v>
      </c>
      <c r="H7816">
        <v>0</v>
      </c>
      <c r="I7816">
        <v>0</v>
      </c>
      <c r="J7816">
        <v>0</v>
      </c>
      <c r="K7816">
        <v>0</v>
      </c>
      <c r="L7816">
        <v>0</v>
      </c>
      <c r="M7816">
        <v>0</v>
      </c>
    </row>
    <row r="7817" spans="1:13" x14ac:dyDescent="0.2">
      <c r="A7817">
        <v>6693157</v>
      </c>
      <c r="B7817" t="s">
        <v>13408</v>
      </c>
      <c r="C7817" t="s">
        <v>19978</v>
      </c>
      <c r="D7817" t="s">
        <v>20251</v>
      </c>
      <c r="E7817" t="s">
        <v>13410</v>
      </c>
      <c r="F7817" t="s">
        <v>6266</v>
      </c>
      <c r="G7817" t="s">
        <v>20252</v>
      </c>
      <c r="H7817">
        <v>0</v>
      </c>
      <c r="I7817">
        <v>0</v>
      </c>
      <c r="J7817">
        <v>0</v>
      </c>
      <c r="K7817">
        <v>0</v>
      </c>
      <c r="L7817">
        <v>0</v>
      </c>
      <c r="M7817">
        <v>0</v>
      </c>
    </row>
    <row r="7818" spans="1:13" x14ac:dyDescent="0.2">
      <c r="A7818">
        <v>6693606</v>
      </c>
      <c r="B7818" t="s">
        <v>13408</v>
      </c>
      <c r="C7818" t="s">
        <v>19978</v>
      </c>
      <c r="D7818" t="s">
        <v>20253</v>
      </c>
      <c r="E7818" t="s">
        <v>13410</v>
      </c>
      <c r="F7818" t="s">
        <v>6266</v>
      </c>
      <c r="G7818" t="s">
        <v>20254</v>
      </c>
      <c r="H7818">
        <v>0</v>
      </c>
      <c r="I7818">
        <v>0</v>
      </c>
      <c r="J7818">
        <v>0</v>
      </c>
      <c r="K7818">
        <v>0</v>
      </c>
      <c r="L7818">
        <v>0</v>
      </c>
      <c r="M7818">
        <v>0</v>
      </c>
    </row>
    <row r="7819" spans="1:13" x14ac:dyDescent="0.2">
      <c r="A7819">
        <v>6693574</v>
      </c>
      <c r="B7819" t="s">
        <v>13408</v>
      </c>
      <c r="C7819" t="s">
        <v>19978</v>
      </c>
      <c r="D7819" t="s">
        <v>20255</v>
      </c>
      <c r="E7819" t="s">
        <v>13410</v>
      </c>
      <c r="F7819" t="s">
        <v>6266</v>
      </c>
      <c r="G7819" t="s">
        <v>20256</v>
      </c>
      <c r="H7819">
        <v>0</v>
      </c>
      <c r="I7819">
        <v>0</v>
      </c>
      <c r="J7819">
        <v>0</v>
      </c>
      <c r="K7819">
        <v>0</v>
      </c>
      <c r="L7819">
        <v>0</v>
      </c>
      <c r="M7819">
        <v>0</v>
      </c>
    </row>
    <row r="7820" spans="1:13" x14ac:dyDescent="0.2">
      <c r="A7820">
        <v>6693643</v>
      </c>
      <c r="B7820" t="s">
        <v>13408</v>
      </c>
      <c r="C7820" t="s">
        <v>19978</v>
      </c>
      <c r="D7820" t="s">
        <v>20257</v>
      </c>
      <c r="E7820" t="s">
        <v>13410</v>
      </c>
      <c r="F7820" t="s">
        <v>6266</v>
      </c>
      <c r="G7820" t="s">
        <v>20258</v>
      </c>
      <c r="H7820">
        <v>0</v>
      </c>
      <c r="I7820">
        <v>0</v>
      </c>
      <c r="J7820">
        <v>0</v>
      </c>
      <c r="K7820">
        <v>0</v>
      </c>
      <c r="L7820">
        <v>0</v>
      </c>
      <c r="M7820">
        <v>0</v>
      </c>
    </row>
    <row r="7821" spans="1:13" x14ac:dyDescent="0.2">
      <c r="A7821">
        <v>6693464</v>
      </c>
      <c r="B7821" t="s">
        <v>13408</v>
      </c>
      <c r="C7821" t="s">
        <v>19978</v>
      </c>
      <c r="D7821" t="s">
        <v>20259</v>
      </c>
      <c r="E7821" t="s">
        <v>13410</v>
      </c>
      <c r="F7821" t="s">
        <v>6266</v>
      </c>
      <c r="G7821" t="s">
        <v>20260</v>
      </c>
      <c r="H7821">
        <v>0</v>
      </c>
      <c r="I7821">
        <v>0</v>
      </c>
      <c r="J7821">
        <v>0</v>
      </c>
      <c r="K7821">
        <v>0</v>
      </c>
      <c r="L7821">
        <v>0</v>
      </c>
      <c r="M7821">
        <v>0</v>
      </c>
    </row>
    <row r="7822" spans="1:13" x14ac:dyDescent="0.2">
      <c r="A7822">
        <v>6693461</v>
      </c>
      <c r="B7822" t="s">
        <v>13408</v>
      </c>
      <c r="C7822" t="s">
        <v>19978</v>
      </c>
      <c r="D7822" t="s">
        <v>20261</v>
      </c>
      <c r="E7822" t="s">
        <v>13410</v>
      </c>
      <c r="F7822" t="s">
        <v>6266</v>
      </c>
      <c r="G7822" t="s">
        <v>20262</v>
      </c>
      <c r="H7822">
        <v>0</v>
      </c>
      <c r="I7822">
        <v>0</v>
      </c>
      <c r="J7822">
        <v>0</v>
      </c>
      <c r="K7822">
        <v>0</v>
      </c>
      <c r="L7822">
        <v>0</v>
      </c>
      <c r="M7822">
        <v>0</v>
      </c>
    </row>
    <row r="7823" spans="1:13" x14ac:dyDescent="0.2">
      <c r="A7823">
        <v>6693632</v>
      </c>
      <c r="B7823" t="s">
        <v>13408</v>
      </c>
      <c r="C7823" t="s">
        <v>19978</v>
      </c>
      <c r="D7823" t="s">
        <v>20263</v>
      </c>
      <c r="E7823" t="s">
        <v>13410</v>
      </c>
      <c r="F7823" t="s">
        <v>6266</v>
      </c>
      <c r="G7823" t="s">
        <v>20264</v>
      </c>
      <c r="H7823">
        <v>0</v>
      </c>
      <c r="I7823">
        <v>0</v>
      </c>
      <c r="J7823">
        <v>0</v>
      </c>
      <c r="K7823">
        <v>0</v>
      </c>
      <c r="L7823">
        <v>0</v>
      </c>
      <c r="M7823">
        <v>0</v>
      </c>
    </row>
    <row r="7824" spans="1:13" x14ac:dyDescent="0.2">
      <c r="A7824">
        <v>6693466</v>
      </c>
      <c r="B7824" t="s">
        <v>13408</v>
      </c>
      <c r="C7824" t="s">
        <v>19978</v>
      </c>
      <c r="D7824" t="s">
        <v>20265</v>
      </c>
      <c r="E7824" t="s">
        <v>13410</v>
      </c>
      <c r="F7824" t="s">
        <v>6266</v>
      </c>
      <c r="G7824" t="s">
        <v>20266</v>
      </c>
      <c r="H7824">
        <v>0</v>
      </c>
      <c r="I7824">
        <v>0</v>
      </c>
      <c r="J7824">
        <v>0</v>
      </c>
      <c r="K7824">
        <v>0</v>
      </c>
      <c r="L7824">
        <v>0</v>
      </c>
      <c r="M7824">
        <v>0</v>
      </c>
    </row>
    <row r="7825" spans="1:13" x14ac:dyDescent="0.2">
      <c r="A7825">
        <v>6693581</v>
      </c>
      <c r="B7825" t="s">
        <v>13408</v>
      </c>
      <c r="C7825" t="s">
        <v>19978</v>
      </c>
      <c r="D7825" t="s">
        <v>20267</v>
      </c>
      <c r="E7825" t="s">
        <v>13410</v>
      </c>
      <c r="F7825" t="s">
        <v>6266</v>
      </c>
      <c r="G7825" t="s">
        <v>20268</v>
      </c>
      <c r="H7825">
        <v>0</v>
      </c>
      <c r="I7825">
        <v>0</v>
      </c>
      <c r="J7825">
        <v>0</v>
      </c>
      <c r="K7825">
        <v>0</v>
      </c>
      <c r="L7825">
        <v>0</v>
      </c>
      <c r="M7825">
        <v>0</v>
      </c>
    </row>
    <row r="7826" spans="1:13" x14ac:dyDescent="0.2">
      <c r="A7826">
        <v>6693604</v>
      </c>
      <c r="B7826" t="s">
        <v>13408</v>
      </c>
      <c r="C7826" t="s">
        <v>19978</v>
      </c>
      <c r="D7826" t="s">
        <v>20269</v>
      </c>
      <c r="E7826" t="s">
        <v>13410</v>
      </c>
      <c r="F7826" t="s">
        <v>6266</v>
      </c>
      <c r="G7826" t="s">
        <v>20270</v>
      </c>
      <c r="H7826">
        <v>0</v>
      </c>
      <c r="I7826">
        <v>0</v>
      </c>
      <c r="J7826">
        <v>0</v>
      </c>
      <c r="K7826">
        <v>0</v>
      </c>
      <c r="L7826">
        <v>0</v>
      </c>
      <c r="M7826">
        <v>0</v>
      </c>
    </row>
    <row r="7827" spans="1:13" x14ac:dyDescent="0.2">
      <c r="A7827">
        <v>6693462</v>
      </c>
      <c r="B7827" t="s">
        <v>13408</v>
      </c>
      <c r="C7827" t="s">
        <v>19978</v>
      </c>
      <c r="D7827" t="s">
        <v>20271</v>
      </c>
      <c r="E7827" t="s">
        <v>13410</v>
      </c>
      <c r="F7827" t="s">
        <v>6266</v>
      </c>
      <c r="G7827" t="s">
        <v>20272</v>
      </c>
      <c r="H7827">
        <v>0</v>
      </c>
      <c r="I7827">
        <v>0</v>
      </c>
      <c r="J7827">
        <v>0</v>
      </c>
      <c r="K7827">
        <v>0</v>
      </c>
      <c r="L7827">
        <v>0</v>
      </c>
      <c r="M7827">
        <v>0</v>
      </c>
    </row>
    <row r="7828" spans="1:13" x14ac:dyDescent="0.2">
      <c r="A7828">
        <v>6693621</v>
      </c>
      <c r="B7828" t="s">
        <v>13408</v>
      </c>
      <c r="C7828" t="s">
        <v>19978</v>
      </c>
      <c r="D7828" t="s">
        <v>20273</v>
      </c>
      <c r="E7828" t="s">
        <v>13410</v>
      </c>
      <c r="F7828" t="s">
        <v>6266</v>
      </c>
      <c r="G7828" t="s">
        <v>20274</v>
      </c>
      <c r="H7828">
        <v>0</v>
      </c>
      <c r="I7828">
        <v>0</v>
      </c>
      <c r="J7828">
        <v>0</v>
      </c>
      <c r="K7828">
        <v>0</v>
      </c>
      <c r="L7828">
        <v>0</v>
      </c>
      <c r="M7828">
        <v>0</v>
      </c>
    </row>
    <row r="7829" spans="1:13" x14ac:dyDescent="0.2">
      <c r="A7829">
        <v>6693612</v>
      </c>
      <c r="B7829" t="s">
        <v>13408</v>
      </c>
      <c r="C7829" t="s">
        <v>19978</v>
      </c>
      <c r="D7829" t="s">
        <v>20275</v>
      </c>
      <c r="E7829" t="s">
        <v>13410</v>
      </c>
      <c r="F7829" t="s">
        <v>6266</v>
      </c>
      <c r="G7829" t="s">
        <v>20276</v>
      </c>
      <c r="H7829">
        <v>0</v>
      </c>
      <c r="I7829">
        <v>0</v>
      </c>
      <c r="J7829">
        <v>0</v>
      </c>
      <c r="K7829">
        <v>0</v>
      </c>
      <c r="L7829">
        <v>0</v>
      </c>
      <c r="M7829">
        <v>0</v>
      </c>
    </row>
    <row r="7830" spans="1:13" x14ac:dyDescent="0.2">
      <c r="A7830">
        <v>6693575</v>
      </c>
      <c r="B7830" t="s">
        <v>13408</v>
      </c>
      <c r="C7830" t="s">
        <v>19978</v>
      </c>
      <c r="D7830" t="s">
        <v>20277</v>
      </c>
      <c r="E7830" t="s">
        <v>13410</v>
      </c>
      <c r="F7830" t="s">
        <v>6266</v>
      </c>
      <c r="G7830" t="s">
        <v>20278</v>
      </c>
      <c r="H7830">
        <v>0</v>
      </c>
      <c r="I7830">
        <v>0</v>
      </c>
      <c r="J7830">
        <v>0</v>
      </c>
      <c r="K7830">
        <v>0</v>
      </c>
      <c r="L7830">
        <v>0</v>
      </c>
      <c r="M7830">
        <v>0</v>
      </c>
    </row>
    <row r="7831" spans="1:13" x14ac:dyDescent="0.2">
      <c r="A7831">
        <v>6693611</v>
      </c>
      <c r="B7831" t="s">
        <v>13408</v>
      </c>
      <c r="C7831" t="s">
        <v>19978</v>
      </c>
      <c r="D7831" t="s">
        <v>20279</v>
      </c>
      <c r="E7831" t="s">
        <v>13410</v>
      </c>
      <c r="F7831" t="s">
        <v>6266</v>
      </c>
      <c r="G7831" t="s">
        <v>20280</v>
      </c>
      <c r="H7831">
        <v>0</v>
      </c>
      <c r="I7831">
        <v>0</v>
      </c>
      <c r="J7831">
        <v>0</v>
      </c>
      <c r="K7831">
        <v>0</v>
      </c>
      <c r="L7831">
        <v>0</v>
      </c>
      <c r="M7831">
        <v>0</v>
      </c>
    </row>
    <row r="7832" spans="1:13" x14ac:dyDescent="0.2">
      <c r="A7832">
        <v>6693613</v>
      </c>
      <c r="B7832" t="s">
        <v>13408</v>
      </c>
      <c r="C7832" t="s">
        <v>19978</v>
      </c>
      <c r="D7832" t="s">
        <v>20281</v>
      </c>
      <c r="E7832" t="s">
        <v>13410</v>
      </c>
      <c r="F7832" t="s">
        <v>6266</v>
      </c>
      <c r="G7832" t="s">
        <v>20282</v>
      </c>
      <c r="H7832">
        <v>0</v>
      </c>
      <c r="I7832">
        <v>0</v>
      </c>
      <c r="J7832">
        <v>0</v>
      </c>
      <c r="K7832">
        <v>0</v>
      </c>
      <c r="L7832">
        <v>0</v>
      </c>
      <c r="M7832">
        <v>0</v>
      </c>
    </row>
    <row r="7833" spans="1:13" x14ac:dyDescent="0.2">
      <c r="A7833">
        <v>6693631</v>
      </c>
      <c r="B7833" t="s">
        <v>13408</v>
      </c>
      <c r="C7833" t="s">
        <v>19978</v>
      </c>
      <c r="D7833" t="s">
        <v>20283</v>
      </c>
      <c r="E7833" t="s">
        <v>13410</v>
      </c>
      <c r="F7833" t="s">
        <v>6266</v>
      </c>
      <c r="G7833" t="s">
        <v>20284</v>
      </c>
      <c r="H7833">
        <v>0</v>
      </c>
      <c r="I7833">
        <v>0</v>
      </c>
      <c r="J7833">
        <v>0</v>
      </c>
      <c r="K7833">
        <v>0</v>
      </c>
      <c r="L7833">
        <v>0</v>
      </c>
      <c r="M7833">
        <v>0</v>
      </c>
    </row>
    <row r="7834" spans="1:13" x14ac:dyDescent="0.2">
      <c r="A7834">
        <v>6693645</v>
      </c>
      <c r="B7834" t="s">
        <v>13408</v>
      </c>
      <c r="C7834" t="s">
        <v>19978</v>
      </c>
      <c r="D7834" t="s">
        <v>20285</v>
      </c>
      <c r="E7834" t="s">
        <v>13410</v>
      </c>
      <c r="F7834" t="s">
        <v>6266</v>
      </c>
      <c r="G7834" t="s">
        <v>20286</v>
      </c>
      <c r="H7834">
        <v>0</v>
      </c>
      <c r="I7834">
        <v>0</v>
      </c>
      <c r="J7834">
        <v>0</v>
      </c>
      <c r="K7834">
        <v>0</v>
      </c>
      <c r="L7834">
        <v>0</v>
      </c>
      <c r="M7834">
        <v>0</v>
      </c>
    </row>
    <row r="7835" spans="1:13" x14ac:dyDescent="0.2">
      <c r="A7835">
        <v>6693463</v>
      </c>
      <c r="B7835" t="s">
        <v>13408</v>
      </c>
      <c r="C7835" t="s">
        <v>19978</v>
      </c>
      <c r="D7835" t="s">
        <v>20287</v>
      </c>
      <c r="E7835" t="s">
        <v>13410</v>
      </c>
      <c r="F7835" t="s">
        <v>6266</v>
      </c>
      <c r="G7835" t="s">
        <v>20288</v>
      </c>
      <c r="H7835">
        <v>0</v>
      </c>
      <c r="I7835">
        <v>0</v>
      </c>
      <c r="J7835">
        <v>0</v>
      </c>
      <c r="K7835">
        <v>0</v>
      </c>
      <c r="L7835">
        <v>0</v>
      </c>
      <c r="M7835">
        <v>0</v>
      </c>
    </row>
    <row r="7836" spans="1:13" x14ac:dyDescent="0.2">
      <c r="A7836">
        <v>6693653</v>
      </c>
      <c r="B7836" t="s">
        <v>13408</v>
      </c>
      <c r="C7836" t="s">
        <v>19978</v>
      </c>
      <c r="D7836" t="s">
        <v>20289</v>
      </c>
      <c r="E7836" t="s">
        <v>13410</v>
      </c>
      <c r="F7836" t="s">
        <v>6266</v>
      </c>
      <c r="G7836" t="s">
        <v>20290</v>
      </c>
      <c r="H7836">
        <v>0</v>
      </c>
      <c r="I7836">
        <v>0</v>
      </c>
      <c r="J7836">
        <v>0</v>
      </c>
      <c r="K7836">
        <v>0</v>
      </c>
      <c r="L7836">
        <v>0</v>
      </c>
      <c r="M7836">
        <v>0</v>
      </c>
    </row>
    <row r="7837" spans="1:13" x14ac:dyDescent="0.2">
      <c r="A7837">
        <v>6693641</v>
      </c>
      <c r="B7837" t="s">
        <v>13408</v>
      </c>
      <c r="C7837" t="s">
        <v>19978</v>
      </c>
      <c r="D7837" t="s">
        <v>20291</v>
      </c>
      <c r="E7837" t="s">
        <v>13410</v>
      </c>
      <c r="F7837" t="s">
        <v>6266</v>
      </c>
      <c r="G7837" t="s">
        <v>20292</v>
      </c>
      <c r="H7837">
        <v>0</v>
      </c>
      <c r="I7837">
        <v>0</v>
      </c>
      <c r="J7837">
        <v>0</v>
      </c>
      <c r="K7837">
        <v>0</v>
      </c>
      <c r="L7837">
        <v>0</v>
      </c>
      <c r="M7837">
        <v>0</v>
      </c>
    </row>
    <row r="7838" spans="1:13" x14ac:dyDescent="0.2">
      <c r="A7838">
        <v>6693626</v>
      </c>
      <c r="B7838" t="s">
        <v>13408</v>
      </c>
      <c r="C7838" t="s">
        <v>19978</v>
      </c>
      <c r="D7838" t="s">
        <v>20293</v>
      </c>
      <c r="E7838" t="s">
        <v>13410</v>
      </c>
      <c r="F7838" t="s">
        <v>6266</v>
      </c>
      <c r="G7838" t="s">
        <v>20294</v>
      </c>
      <c r="H7838">
        <v>0</v>
      </c>
      <c r="I7838">
        <v>0</v>
      </c>
      <c r="J7838">
        <v>0</v>
      </c>
      <c r="K7838">
        <v>0</v>
      </c>
      <c r="L7838">
        <v>0</v>
      </c>
      <c r="M7838">
        <v>0</v>
      </c>
    </row>
    <row r="7839" spans="1:13" x14ac:dyDescent="0.2">
      <c r="A7839">
        <v>6693605</v>
      </c>
      <c r="B7839" t="s">
        <v>13408</v>
      </c>
      <c r="C7839" t="s">
        <v>19978</v>
      </c>
      <c r="D7839" t="s">
        <v>20295</v>
      </c>
      <c r="E7839" t="s">
        <v>13410</v>
      </c>
      <c r="F7839" t="s">
        <v>6266</v>
      </c>
      <c r="G7839" t="s">
        <v>20296</v>
      </c>
      <c r="H7839">
        <v>0</v>
      </c>
      <c r="I7839">
        <v>0</v>
      </c>
      <c r="J7839">
        <v>0</v>
      </c>
      <c r="K7839">
        <v>0</v>
      </c>
      <c r="L7839">
        <v>0</v>
      </c>
      <c r="M7839">
        <v>0</v>
      </c>
    </row>
    <row r="7840" spans="1:13" x14ac:dyDescent="0.2">
      <c r="A7840">
        <v>6693642</v>
      </c>
      <c r="B7840" t="s">
        <v>13408</v>
      </c>
      <c r="C7840" t="s">
        <v>19978</v>
      </c>
      <c r="D7840" t="s">
        <v>20297</v>
      </c>
      <c r="E7840" t="s">
        <v>13410</v>
      </c>
      <c r="F7840" t="s">
        <v>6266</v>
      </c>
      <c r="G7840" t="s">
        <v>20298</v>
      </c>
      <c r="H7840">
        <v>0</v>
      </c>
      <c r="I7840">
        <v>0</v>
      </c>
      <c r="J7840">
        <v>0</v>
      </c>
      <c r="K7840">
        <v>0</v>
      </c>
      <c r="L7840">
        <v>0</v>
      </c>
      <c r="M7840">
        <v>0</v>
      </c>
    </row>
    <row r="7841" spans="1:13" x14ac:dyDescent="0.2">
      <c r="A7841">
        <v>6693646</v>
      </c>
      <c r="B7841" t="s">
        <v>13408</v>
      </c>
      <c r="C7841" t="s">
        <v>19978</v>
      </c>
      <c r="D7841" t="s">
        <v>20299</v>
      </c>
      <c r="E7841" t="s">
        <v>13410</v>
      </c>
      <c r="F7841" t="s">
        <v>6266</v>
      </c>
      <c r="G7841" t="s">
        <v>20300</v>
      </c>
      <c r="H7841">
        <v>0</v>
      </c>
      <c r="I7841">
        <v>0</v>
      </c>
      <c r="J7841">
        <v>0</v>
      </c>
      <c r="K7841">
        <v>0</v>
      </c>
      <c r="L7841">
        <v>0</v>
      </c>
      <c r="M7841">
        <v>0</v>
      </c>
    </row>
    <row r="7842" spans="1:13" x14ac:dyDescent="0.2">
      <c r="A7842">
        <v>6693633</v>
      </c>
      <c r="B7842" t="s">
        <v>13408</v>
      </c>
      <c r="C7842" t="s">
        <v>19978</v>
      </c>
      <c r="D7842" t="s">
        <v>20301</v>
      </c>
      <c r="E7842" t="s">
        <v>13410</v>
      </c>
      <c r="F7842" t="s">
        <v>6266</v>
      </c>
      <c r="G7842" t="s">
        <v>20302</v>
      </c>
      <c r="H7842">
        <v>0</v>
      </c>
      <c r="I7842">
        <v>0</v>
      </c>
      <c r="J7842">
        <v>0</v>
      </c>
      <c r="K7842">
        <v>0</v>
      </c>
      <c r="L7842">
        <v>0</v>
      </c>
      <c r="M7842">
        <v>0</v>
      </c>
    </row>
    <row r="7843" spans="1:13" x14ac:dyDescent="0.2">
      <c r="A7843">
        <v>6693652</v>
      </c>
      <c r="B7843" t="s">
        <v>13408</v>
      </c>
      <c r="C7843" t="s">
        <v>19978</v>
      </c>
      <c r="D7843" t="s">
        <v>20303</v>
      </c>
      <c r="E7843" t="s">
        <v>13410</v>
      </c>
      <c r="F7843" t="s">
        <v>6266</v>
      </c>
      <c r="G7843" t="s">
        <v>20304</v>
      </c>
      <c r="H7843">
        <v>0</v>
      </c>
      <c r="I7843">
        <v>0</v>
      </c>
      <c r="J7843">
        <v>0</v>
      </c>
      <c r="K7843">
        <v>0</v>
      </c>
      <c r="L7843">
        <v>0</v>
      </c>
      <c r="M7843">
        <v>0</v>
      </c>
    </row>
    <row r="7844" spans="1:13" x14ac:dyDescent="0.2">
      <c r="A7844">
        <v>6693582</v>
      </c>
      <c r="B7844" t="s">
        <v>13408</v>
      </c>
      <c r="C7844" t="s">
        <v>19978</v>
      </c>
      <c r="D7844" t="s">
        <v>20305</v>
      </c>
      <c r="E7844" t="s">
        <v>13410</v>
      </c>
      <c r="F7844" t="s">
        <v>6266</v>
      </c>
      <c r="G7844" t="s">
        <v>20306</v>
      </c>
      <c r="H7844">
        <v>0</v>
      </c>
      <c r="I7844">
        <v>0</v>
      </c>
      <c r="J7844">
        <v>0</v>
      </c>
      <c r="K7844">
        <v>0</v>
      </c>
      <c r="L7844">
        <v>0</v>
      </c>
      <c r="M7844">
        <v>0</v>
      </c>
    </row>
    <row r="7845" spans="1:13" x14ac:dyDescent="0.2">
      <c r="A7845">
        <v>6693614</v>
      </c>
      <c r="B7845" t="s">
        <v>13408</v>
      </c>
      <c r="C7845" t="s">
        <v>19978</v>
      </c>
      <c r="D7845" t="s">
        <v>20307</v>
      </c>
      <c r="E7845" t="s">
        <v>13410</v>
      </c>
      <c r="F7845" t="s">
        <v>6266</v>
      </c>
      <c r="G7845" t="s">
        <v>20308</v>
      </c>
      <c r="H7845">
        <v>0</v>
      </c>
      <c r="I7845">
        <v>0</v>
      </c>
      <c r="J7845">
        <v>0</v>
      </c>
      <c r="K7845">
        <v>0</v>
      </c>
      <c r="L7845">
        <v>0</v>
      </c>
      <c r="M7845">
        <v>0</v>
      </c>
    </row>
    <row r="7846" spans="1:13" x14ac:dyDescent="0.2">
      <c r="A7846">
        <v>6693602</v>
      </c>
      <c r="B7846" t="s">
        <v>13408</v>
      </c>
      <c r="C7846" t="s">
        <v>19978</v>
      </c>
      <c r="D7846" t="s">
        <v>20309</v>
      </c>
      <c r="E7846" t="s">
        <v>13410</v>
      </c>
      <c r="F7846" t="s">
        <v>6266</v>
      </c>
      <c r="G7846" t="s">
        <v>20310</v>
      </c>
      <c r="H7846">
        <v>0</v>
      </c>
      <c r="I7846">
        <v>0</v>
      </c>
      <c r="J7846">
        <v>0</v>
      </c>
      <c r="K7846">
        <v>0</v>
      </c>
      <c r="L7846">
        <v>0</v>
      </c>
      <c r="M7846">
        <v>0</v>
      </c>
    </row>
    <row r="7847" spans="1:13" x14ac:dyDescent="0.2">
      <c r="A7847">
        <v>6693571</v>
      </c>
      <c r="B7847" t="s">
        <v>13408</v>
      </c>
      <c r="C7847" t="s">
        <v>19978</v>
      </c>
      <c r="D7847" t="s">
        <v>20311</v>
      </c>
      <c r="E7847" t="s">
        <v>13410</v>
      </c>
      <c r="F7847" t="s">
        <v>6266</v>
      </c>
      <c r="G7847" t="s">
        <v>20312</v>
      </c>
      <c r="H7847">
        <v>0</v>
      </c>
      <c r="I7847">
        <v>0</v>
      </c>
      <c r="J7847">
        <v>0</v>
      </c>
      <c r="K7847">
        <v>0</v>
      </c>
      <c r="L7847">
        <v>0</v>
      </c>
      <c r="M7847">
        <v>0</v>
      </c>
    </row>
    <row r="7848" spans="1:13" x14ac:dyDescent="0.2">
      <c r="A7848">
        <v>6693572</v>
      </c>
      <c r="B7848" t="s">
        <v>13408</v>
      </c>
      <c r="C7848" t="s">
        <v>19978</v>
      </c>
      <c r="D7848" t="s">
        <v>20313</v>
      </c>
      <c r="E7848" t="s">
        <v>13410</v>
      </c>
      <c r="F7848" t="s">
        <v>6266</v>
      </c>
      <c r="G7848" t="s">
        <v>20314</v>
      </c>
      <c r="H7848">
        <v>0</v>
      </c>
      <c r="I7848">
        <v>0</v>
      </c>
      <c r="J7848">
        <v>0</v>
      </c>
      <c r="K7848">
        <v>0</v>
      </c>
      <c r="L7848">
        <v>0</v>
      </c>
      <c r="M7848">
        <v>0</v>
      </c>
    </row>
    <row r="7849" spans="1:13" x14ac:dyDescent="0.2">
      <c r="A7849">
        <v>6693625</v>
      </c>
      <c r="B7849" t="s">
        <v>13408</v>
      </c>
      <c r="C7849" t="s">
        <v>19978</v>
      </c>
      <c r="D7849" t="s">
        <v>20315</v>
      </c>
      <c r="E7849" t="s">
        <v>13410</v>
      </c>
      <c r="F7849" t="s">
        <v>6266</v>
      </c>
      <c r="G7849" t="s">
        <v>20316</v>
      </c>
      <c r="H7849">
        <v>0</v>
      </c>
      <c r="I7849">
        <v>0</v>
      </c>
      <c r="J7849">
        <v>0</v>
      </c>
      <c r="K7849">
        <v>0</v>
      </c>
      <c r="L7849">
        <v>0</v>
      </c>
      <c r="M7849">
        <v>0</v>
      </c>
    </row>
    <row r="7850" spans="1:13" x14ac:dyDescent="0.2">
      <c r="A7850">
        <v>6693623</v>
      </c>
      <c r="B7850" t="s">
        <v>13408</v>
      </c>
      <c r="C7850" t="s">
        <v>19978</v>
      </c>
      <c r="D7850" t="s">
        <v>20317</v>
      </c>
      <c r="E7850" t="s">
        <v>13410</v>
      </c>
      <c r="F7850" t="s">
        <v>6266</v>
      </c>
      <c r="G7850" t="s">
        <v>20318</v>
      </c>
      <c r="H7850">
        <v>0</v>
      </c>
      <c r="I7850">
        <v>0</v>
      </c>
      <c r="J7850">
        <v>0</v>
      </c>
      <c r="K7850">
        <v>0</v>
      </c>
      <c r="L7850">
        <v>0</v>
      </c>
      <c r="M7850">
        <v>0</v>
      </c>
    </row>
    <row r="7851" spans="1:13" x14ac:dyDescent="0.2">
      <c r="A7851">
        <v>6693601</v>
      </c>
      <c r="B7851" t="s">
        <v>13408</v>
      </c>
      <c r="C7851" t="s">
        <v>19978</v>
      </c>
      <c r="D7851" t="s">
        <v>20319</v>
      </c>
      <c r="E7851" t="s">
        <v>13410</v>
      </c>
      <c r="F7851" t="s">
        <v>6266</v>
      </c>
      <c r="G7851" t="s">
        <v>20320</v>
      </c>
      <c r="H7851">
        <v>0</v>
      </c>
      <c r="I7851">
        <v>0</v>
      </c>
      <c r="J7851">
        <v>0</v>
      </c>
      <c r="K7851">
        <v>0</v>
      </c>
      <c r="L7851">
        <v>0</v>
      </c>
      <c r="M7851">
        <v>0</v>
      </c>
    </row>
    <row r="7852" spans="1:13" x14ac:dyDescent="0.2">
      <c r="A7852">
        <v>6693603</v>
      </c>
      <c r="B7852" t="s">
        <v>13408</v>
      </c>
      <c r="C7852" t="s">
        <v>19978</v>
      </c>
      <c r="D7852" t="s">
        <v>20321</v>
      </c>
      <c r="E7852" t="s">
        <v>13410</v>
      </c>
      <c r="F7852" t="s">
        <v>6266</v>
      </c>
      <c r="G7852" t="s">
        <v>20322</v>
      </c>
      <c r="H7852">
        <v>0</v>
      </c>
      <c r="I7852">
        <v>0</v>
      </c>
      <c r="J7852">
        <v>0</v>
      </c>
      <c r="K7852">
        <v>0</v>
      </c>
      <c r="L7852">
        <v>0</v>
      </c>
      <c r="M7852">
        <v>0</v>
      </c>
    </row>
    <row r="7853" spans="1:13" x14ac:dyDescent="0.2">
      <c r="A7853">
        <v>6693634</v>
      </c>
      <c r="B7853" t="s">
        <v>13408</v>
      </c>
      <c r="C7853" t="s">
        <v>19978</v>
      </c>
      <c r="D7853" t="s">
        <v>20323</v>
      </c>
      <c r="E7853" t="s">
        <v>13410</v>
      </c>
      <c r="F7853" t="s">
        <v>6266</v>
      </c>
      <c r="G7853" t="s">
        <v>20324</v>
      </c>
      <c r="H7853">
        <v>0</v>
      </c>
      <c r="I7853">
        <v>0</v>
      </c>
      <c r="J7853">
        <v>0</v>
      </c>
      <c r="K7853">
        <v>0</v>
      </c>
      <c r="L7853">
        <v>0</v>
      </c>
      <c r="M7853">
        <v>0</v>
      </c>
    </row>
    <row r="7854" spans="1:13" x14ac:dyDescent="0.2">
      <c r="A7854">
        <v>6693651</v>
      </c>
      <c r="B7854" t="s">
        <v>13408</v>
      </c>
      <c r="C7854" t="s">
        <v>19978</v>
      </c>
      <c r="D7854" t="s">
        <v>20325</v>
      </c>
      <c r="E7854" t="s">
        <v>13410</v>
      </c>
      <c r="F7854" t="s">
        <v>6266</v>
      </c>
      <c r="G7854" t="s">
        <v>20326</v>
      </c>
      <c r="H7854">
        <v>0</v>
      </c>
      <c r="I7854">
        <v>0</v>
      </c>
      <c r="J7854">
        <v>0</v>
      </c>
      <c r="K7854">
        <v>0</v>
      </c>
      <c r="L7854">
        <v>0</v>
      </c>
      <c r="M7854">
        <v>0</v>
      </c>
    </row>
    <row r="7855" spans="1:13" x14ac:dyDescent="0.2">
      <c r="A7855">
        <v>6693644</v>
      </c>
      <c r="B7855" t="s">
        <v>13408</v>
      </c>
      <c r="C7855" t="s">
        <v>19978</v>
      </c>
      <c r="D7855" t="s">
        <v>20327</v>
      </c>
      <c r="E7855" t="s">
        <v>13410</v>
      </c>
      <c r="F7855" t="s">
        <v>6266</v>
      </c>
      <c r="G7855" t="s">
        <v>20328</v>
      </c>
      <c r="H7855">
        <v>0</v>
      </c>
      <c r="I7855">
        <v>0</v>
      </c>
      <c r="J7855">
        <v>0</v>
      </c>
      <c r="K7855">
        <v>0</v>
      </c>
      <c r="L7855">
        <v>0</v>
      </c>
      <c r="M7855">
        <v>0</v>
      </c>
    </row>
    <row r="7856" spans="1:13" x14ac:dyDescent="0.2">
      <c r="A7856">
        <v>6693583</v>
      </c>
      <c r="B7856" t="s">
        <v>13408</v>
      </c>
      <c r="C7856" t="s">
        <v>19978</v>
      </c>
      <c r="D7856" t="s">
        <v>20329</v>
      </c>
      <c r="E7856" t="s">
        <v>13410</v>
      </c>
      <c r="F7856" t="s">
        <v>6266</v>
      </c>
      <c r="G7856" t="s">
        <v>20330</v>
      </c>
      <c r="H7856">
        <v>0</v>
      </c>
      <c r="I7856">
        <v>0</v>
      </c>
      <c r="J7856">
        <v>0</v>
      </c>
      <c r="K7856">
        <v>0</v>
      </c>
      <c r="L7856">
        <v>0</v>
      </c>
      <c r="M7856">
        <v>0</v>
      </c>
    </row>
    <row r="7857" spans="1:13" x14ac:dyDescent="0.2">
      <c r="A7857">
        <v>6693467</v>
      </c>
      <c r="B7857" t="s">
        <v>13408</v>
      </c>
      <c r="C7857" t="s">
        <v>19978</v>
      </c>
      <c r="D7857" t="s">
        <v>20331</v>
      </c>
      <c r="E7857" t="s">
        <v>13410</v>
      </c>
      <c r="F7857" t="s">
        <v>6266</v>
      </c>
      <c r="G7857" t="s">
        <v>20332</v>
      </c>
      <c r="H7857">
        <v>0</v>
      </c>
      <c r="I7857">
        <v>0</v>
      </c>
      <c r="J7857">
        <v>0</v>
      </c>
      <c r="K7857">
        <v>0</v>
      </c>
      <c r="L7857">
        <v>0</v>
      </c>
      <c r="M7857">
        <v>0</v>
      </c>
    </row>
    <row r="7858" spans="1:13" x14ac:dyDescent="0.2">
      <c r="A7858">
        <v>6693624</v>
      </c>
      <c r="B7858" t="s">
        <v>13408</v>
      </c>
      <c r="C7858" t="s">
        <v>19978</v>
      </c>
      <c r="D7858" t="s">
        <v>20333</v>
      </c>
      <c r="E7858" t="s">
        <v>13410</v>
      </c>
      <c r="F7858" t="s">
        <v>6266</v>
      </c>
      <c r="G7858" t="s">
        <v>20334</v>
      </c>
      <c r="H7858">
        <v>0</v>
      </c>
      <c r="I7858">
        <v>0</v>
      </c>
      <c r="J7858">
        <v>0</v>
      </c>
      <c r="K7858">
        <v>0</v>
      </c>
      <c r="L7858">
        <v>0</v>
      </c>
      <c r="M7858">
        <v>0</v>
      </c>
    </row>
    <row r="7859" spans="1:13" x14ac:dyDescent="0.2">
      <c r="A7859">
        <v>6693654</v>
      </c>
      <c r="B7859" t="s">
        <v>13408</v>
      </c>
      <c r="C7859" t="s">
        <v>19978</v>
      </c>
      <c r="D7859" t="s">
        <v>20335</v>
      </c>
      <c r="E7859" t="s">
        <v>13410</v>
      </c>
      <c r="F7859" t="s">
        <v>6266</v>
      </c>
      <c r="G7859" t="s">
        <v>20336</v>
      </c>
      <c r="H7859">
        <v>0</v>
      </c>
      <c r="I7859">
        <v>0</v>
      </c>
      <c r="J7859">
        <v>0</v>
      </c>
      <c r="K7859">
        <v>0</v>
      </c>
      <c r="L7859">
        <v>0</v>
      </c>
      <c r="M7859">
        <v>0</v>
      </c>
    </row>
    <row r="7860" spans="1:13" x14ac:dyDescent="0.2">
      <c r="A7860">
        <v>6693622</v>
      </c>
      <c r="B7860" t="s">
        <v>13408</v>
      </c>
      <c r="C7860" t="s">
        <v>19978</v>
      </c>
      <c r="D7860" t="s">
        <v>20337</v>
      </c>
      <c r="E7860" t="s">
        <v>13410</v>
      </c>
      <c r="F7860" t="s">
        <v>6266</v>
      </c>
      <c r="G7860" t="s">
        <v>20338</v>
      </c>
      <c r="H7860">
        <v>0</v>
      </c>
      <c r="I7860">
        <v>0</v>
      </c>
      <c r="J7860">
        <v>0</v>
      </c>
      <c r="K7860">
        <v>0</v>
      </c>
      <c r="L7860">
        <v>0</v>
      </c>
      <c r="M7860">
        <v>0</v>
      </c>
    </row>
    <row r="7861" spans="1:13" x14ac:dyDescent="0.2">
      <c r="A7861">
        <v>6693573</v>
      </c>
      <c r="B7861" t="s">
        <v>13408</v>
      </c>
      <c r="C7861" t="s">
        <v>19978</v>
      </c>
      <c r="D7861" t="s">
        <v>20339</v>
      </c>
      <c r="E7861" t="s">
        <v>13410</v>
      </c>
      <c r="F7861" t="s">
        <v>6266</v>
      </c>
      <c r="G7861" t="s">
        <v>20340</v>
      </c>
      <c r="H7861">
        <v>0</v>
      </c>
      <c r="I7861">
        <v>0</v>
      </c>
      <c r="J7861">
        <v>0</v>
      </c>
      <c r="K7861">
        <v>0</v>
      </c>
      <c r="L7861">
        <v>0</v>
      </c>
      <c r="M7861">
        <v>0</v>
      </c>
    </row>
    <row r="7862" spans="1:13" x14ac:dyDescent="0.2">
      <c r="A7862">
        <v>6693465</v>
      </c>
      <c r="B7862" t="s">
        <v>13408</v>
      </c>
      <c r="C7862" t="s">
        <v>19978</v>
      </c>
      <c r="D7862" t="s">
        <v>20341</v>
      </c>
      <c r="E7862" t="s">
        <v>13410</v>
      </c>
      <c r="F7862" t="s">
        <v>6266</v>
      </c>
      <c r="G7862" t="s">
        <v>20342</v>
      </c>
      <c r="H7862">
        <v>0</v>
      </c>
      <c r="I7862">
        <v>0</v>
      </c>
      <c r="J7862">
        <v>0</v>
      </c>
      <c r="K7862">
        <v>0</v>
      </c>
      <c r="L7862">
        <v>0</v>
      </c>
      <c r="M7862">
        <v>0</v>
      </c>
    </row>
    <row r="7863" spans="1:13" x14ac:dyDescent="0.2">
      <c r="A7863">
        <v>6560400</v>
      </c>
      <c r="B7863" t="s">
        <v>13408</v>
      </c>
      <c r="C7863" t="s">
        <v>20343</v>
      </c>
      <c r="D7863" t="s">
        <v>6291</v>
      </c>
      <c r="E7863" t="s">
        <v>13410</v>
      </c>
      <c r="F7863" t="s">
        <v>6276</v>
      </c>
      <c r="G7863" t="s">
        <v>6294</v>
      </c>
      <c r="H7863">
        <v>0</v>
      </c>
      <c r="I7863">
        <v>0</v>
      </c>
      <c r="J7863">
        <v>0</v>
      </c>
      <c r="K7863">
        <v>0</v>
      </c>
      <c r="L7863">
        <v>0</v>
      </c>
      <c r="M7863">
        <v>0</v>
      </c>
    </row>
    <row r="7864" spans="1:13" x14ac:dyDescent="0.2">
      <c r="A7864">
        <v>6560661</v>
      </c>
      <c r="B7864" t="s">
        <v>13408</v>
      </c>
      <c r="C7864" t="s">
        <v>20343</v>
      </c>
      <c r="D7864" t="s">
        <v>20344</v>
      </c>
      <c r="E7864" t="s">
        <v>13410</v>
      </c>
      <c r="F7864" t="s">
        <v>6276</v>
      </c>
      <c r="G7864" t="s">
        <v>20345</v>
      </c>
      <c r="H7864">
        <v>0</v>
      </c>
      <c r="I7864">
        <v>0</v>
      </c>
      <c r="J7864">
        <v>0</v>
      </c>
      <c r="K7864">
        <v>0</v>
      </c>
      <c r="L7864">
        <v>0</v>
      </c>
      <c r="M7864">
        <v>0</v>
      </c>
    </row>
    <row r="7865" spans="1:13" x14ac:dyDescent="0.2">
      <c r="A7865">
        <v>6560662</v>
      </c>
      <c r="B7865" t="s">
        <v>13408</v>
      </c>
      <c r="C7865" t="s">
        <v>20343</v>
      </c>
      <c r="D7865" t="s">
        <v>20346</v>
      </c>
      <c r="E7865" t="s">
        <v>13410</v>
      </c>
      <c r="F7865" t="s">
        <v>6276</v>
      </c>
      <c r="G7865" t="s">
        <v>20347</v>
      </c>
      <c r="H7865">
        <v>0</v>
      </c>
      <c r="I7865">
        <v>0</v>
      </c>
      <c r="J7865">
        <v>0</v>
      </c>
      <c r="K7865">
        <v>0</v>
      </c>
      <c r="L7865">
        <v>0</v>
      </c>
      <c r="M7865">
        <v>0</v>
      </c>
    </row>
    <row r="7866" spans="1:13" x14ac:dyDescent="0.2">
      <c r="A7866">
        <v>6560663</v>
      </c>
      <c r="B7866" t="s">
        <v>13408</v>
      </c>
      <c r="C7866" t="s">
        <v>20343</v>
      </c>
      <c r="D7866" t="s">
        <v>20348</v>
      </c>
      <c r="E7866" t="s">
        <v>13410</v>
      </c>
      <c r="F7866" t="s">
        <v>6276</v>
      </c>
      <c r="G7866" t="s">
        <v>20349</v>
      </c>
      <c r="H7866">
        <v>0</v>
      </c>
      <c r="I7866">
        <v>0</v>
      </c>
      <c r="J7866">
        <v>0</v>
      </c>
      <c r="K7866">
        <v>0</v>
      </c>
      <c r="L7866">
        <v>0</v>
      </c>
      <c r="M7866">
        <v>0</v>
      </c>
    </row>
    <row r="7867" spans="1:13" x14ac:dyDescent="0.2">
      <c r="A7867">
        <v>6560541</v>
      </c>
      <c r="B7867" t="s">
        <v>13408</v>
      </c>
      <c r="C7867" t="s">
        <v>20343</v>
      </c>
      <c r="D7867" t="s">
        <v>20350</v>
      </c>
      <c r="E7867" t="s">
        <v>13410</v>
      </c>
      <c r="F7867" t="s">
        <v>6276</v>
      </c>
      <c r="G7867" t="s">
        <v>20351</v>
      </c>
      <c r="H7867">
        <v>0</v>
      </c>
      <c r="I7867">
        <v>0</v>
      </c>
      <c r="J7867">
        <v>0</v>
      </c>
      <c r="K7867">
        <v>0</v>
      </c>
      <c r="L7867">
        <v>0</v>
      </c>
      <c r="M7867">
        <v>0</v>
      </c>
    </row>
    <row r="7868" spans="1:13" x14ac:dyDescent="0.2">
      <c r="A7868">
        <v>6560543</v>
      </c>
      <c r="B7868" t="s">
        <v>13408</v>
      </c>
      <c r="C7868" t="s">
        <v>20343</v>
      </c>
      <c r="D7868" t="s">
        <v>20352</v>
      </c>
      <c r="E7868" t="s">
        <v>13410</v>
      </c>
      <c r="F7868" t="s">
        <v>6276</v>
      </c>
      <c r="G7868" t="s">
        <v>20353</v>
      </c>
      <c r="H7868">
        <v>0</v>
      </c>
      <c r="I7868">
        <v>0</v>
      </c>
      <c r="J7868">
        <v>0</v>
      </c>
      <c r="K7868">
        <v>0</v>
      </c>
      <c r="L7868">
        <v>0</v>
      </c>
      <c r="M7868">
        <v>0</v>
      </c>
    </row>
    <row r="7869" spans="1:13" x14ac:dyDescent="0.2">
      <c r="A7869">
        <v>6560544</v>
      </c>
      <c r="B7869" t="s">
        <v>13408</v>
      </c>
      <c r="C7869" t="s">
        <v>20343</v>
      </c>
      <c r="D7869" t="s">
        <v>20354</v>
      </c>
      <c r="E7869" t="s">
        <v>13410</v>
      </c>
      <c r="F7869" t="s">
        <v>6276</v>
      </c>
      <c r="G7869" t="s">
        <v>20355</v>
      </c>
      <c r="H7869">
        <v>0</v>
      </c>
      <c r="I7869">
        <v>0</v>
      </c>
      <c r="J7869">
        <v>0</v>
      </c>
      <c r="K7869">
        <v>0</v>
      </c>
      <c r="L7869">
        <v>0</v>
      </c>
      <c r="M7869">
        <v>0</v>
      </c>
    </row>
    <row r="7870" spans="1:13" x14ac:dyDescent="0.2">
      <c r="A7870">
        <v>6560545</v>
      </c>
      <c r="B7870" t="s">
        <v>13408</v>
      </c>
      <c r="C7870" t="s">
        <v>20343</v>
      </c>
      <c r="D7870" t="s">
        <v>20356</v>
      </c>
      <c r="E7870" t="s">
        <v>13410</v>
      </c>
      <c r="F7870" t="s">
        <v>6276</v>
      </c>
      <c r="G7870" t="s">
        <v>20357</v>
      </c>
      <c r="H7870">
        <v>0</v>
      </c>
      <c r="I7870">
        <v>0</v>
      </c>
      <c r="J7870">
        <v>0</v>
      </c>
      <c r="K7870">
        <v>0</v>
      </c>
      <c r="L7870">
        <v>0</v>
      </c>
      <c r="M7870">
        <v>0</v>
      </c>
    </row>
    <row r="7871" spans="1:13" x14ac:dyDescent="0.2">
      <c r="A7871">
        <v>6560546</v>
      </c>
      <c r="B7871" t="s">
        <v>13408</v>
      </c>
      <c r="C7871" t="s">
        <v>20343</v>
      </c>
      <c r="D7871" t="s">
        <v>20358</v>
      </c>
      <c r="E7871" t="s">
        <v>13410</v>
      </c>
      <c r="F7871" t="s">
        <v>6276</v>
      </c>
      <c r="G7871" t="s">
        <v>20359</v>
      </c>
      <c r="H7871">
        <v>0</v>
      </c>
      <c r="I7871">
        <v>0</v>
      </c>
      <c r="J7871">
        <v>0</v>
      </c>
      <c r="K7871">
        <v>0</v>
      </c>
      <c r="L7871">
        <v>0</v>
      </c>
      <c r="M7871">
        <v>0</v>
      </c>
    </row>
    <row r="7872" spans="1:13" x14ac:dyDescent="0.2">
      <c r="A7872">
        <v>6560542</v>
      </c>
      <c r="B7872" t="s">
        <v>13408</v>
      </c>
      <c r="C7872" t="s">
        <v>20343</v>
      </c>
      <c r="D7872" t="s">
        <v>20360</v>
      </c>
      <c r="E7872" t="s">
        <v>13410</v>
      </c>
      <c r="F7872" t="s">
        <v>6276</v>
      </c>
      <c r="G7872" t="s">
        <v>20361</v>
      </c>
      <c r="H7872">
        <v>0</v>
      </c>
      <c r="I7872">
        <v>0</v>
      </c>
      <c r="J7872">
        <v>0</v>
      </c>
      <c r="K7872">
        <v>0</v>
      </c>
      <c r="L7872">
        <v>0</v>
      </c>
      <c r="M7872">
        <v>0</v>
      </c>
    </row>
    <row r="7873" spans="1:13" x14ac:dyDescent="0.2">
      <c r="A7873">
        <v>6560651</v>
      </c>
      <c r="B7873" t="s">
        <v>13408</v>
      </c>
      <c r="C7873" t="s">
        <v>20343</v>
      </c>
      <c r="D7873" t="s">
        <v>20362</v>
      </c>
      <c r="E7873" t="s">
        <v>13410</v>
      </c>
      <c r="F7873" t="s">
        <v>6276</v>
      </c>
      <c r="G7873" t="s">
        <v>20363</v>
      </c>
      <c r="H7873">
        <v>0</v>
      </c>
      <c r="I7873">
        <v>0</v>
      </c>
      <c r="J7873">
        <v>0</v>
      </c>
      <c r="K7873">
        <v>0</v>
      </c>
      <c r="L7873">
        <v>0</v>
      </c>
      <c r="M7873">
        <v>0</v>
      </c>
    </row>
    <row r="7874" spans="1:13" x14ac:dyDescent="0.2">
      <c r="A7874">
        <v>6560462</v>
      </c>
      <c r="B7874" t="s">
        <v>13408</v>
      </c>
      <c r="C7874" t="s">
        <v>20343</v>
      </c>
      <c r="D7874" t="s">
        <v>20364</v>
      </c>
      <c r="E7874" t="s">
        <v>13410</v>
      </c>
      <c r="F7874" t="s">
        <v>6276</v>
      </c>
      <c r="G7874" t="s">
        <v>20365</v>
      </c>
      <c r="H7874">
        <v>0</v>
      </c>
      <c r="I7874">
        <v>0</v>
      </c>
      <c r="J7874">
        <v>0</v>
      </c>
      <c r="K7874">
        <v>0</v>
      </c>
      <c r="L7874">
        <v>0</v>
      </c>
      <c r="M7874">
        <v>0</v>
      </c>
    </row>
    <row r="7875" spans="1:13" x14ac:dyDescent="0.2">
      <c r="A7875">
        <v>6560474</v>
      </c>
      <c r="B7875" t="s">
        <v>13408</v>
      </c>
      <c r="C7875" t="s">
        <v>20343</v>
      </c>
      <c r="D7875" t="s">
        <v>20366</v>
      </c>
      <c r="E7875" t="s">
        <v>13410</v>
      </c>
      <c r="F7875" t="s">
        <v>6276</v>
      </c>
      <c r="G7875" t="s">
        <v>20367</v>
      </c>
      <c r="H7875">
        <v>0</v>
      </c>
      <c r="I7875">
        <v>0</v>
      </c>
      <c r="J7875">
        <v>0</v>
      </c>
      <c r="K7875">
        <v>0</v>
      </c>
      <c r="L7875">
        <v>0</v>
      </c>
      <c r="M7875">
        <v>0</v>
      </c>
    </row>
    <row r="7876" spans="1:13" x14ac:dyDescent="0.2">
      <c r="A7876">
        <v>6560461</v>
      </c>
      <c r="B7876" t="s">
        <v>13408</v>
      </c>
      <c r="C7876" t="s">
        <v>20343</v>
      </c>
      <c r="D7876" t="s">
        <v>20368</v>
      </c>
      <c r="E7876" t="s">
        <v>13410</v>
      </c>
      <c r="F7876" t="s">
        <v>6276</v>
      </c>
      <c r="G7876" t="s">
        <v>20369</v>
      </c>
      <c r="H7876">
        <v>0</v>
      </c>
      <c r="I7876">
        <v>0</v>
      </c>
      <c r="J7876">
        <v>0</v>
      </c>
      <c r="K7876">
        <v>0</v>
      </c>
      <c r="L7876">
        <v>0</v>
      </c>
      <c r="M7876">
        <v>0</v>
      </c>
    </row>
    <row r="7877" spans="1:13" x14ac:dyDescent="0.2">
      <c r="A7877">
        <v>6560473</v>
      </c>
      <c r="B7877" t="s">
        <v>13408</v>
      </c>
      <c r="C7877" t="s">
        <v>20343</v>
      </c>
      <c r="D7877" t="s">
        <v>20370</v>
      </c>
      <c r="E7877" t="s">
        <v>13410</v>
      </c>
      <c r="F7877" t="s">
        <v>6276</v>
      </c>
      <c r="G7877" t="s">
        <v>20371</v>
      </c>
      <c r="H7877">
        <v>0</v>
      </c>
      <c r="I7877">
        <v>0</v>
      </c>
      <c r="J7877">
        <v>0</v>
      </c>
      <c r="K7877">
        <v>0</v>
      </c>
      <c r="L7877">
        <v>0</v>
      </c>
      <c r="M7877">
        <v>0</v>
      </c>
    </row>
    <row r="7878" spans="1:13" x14ac:dyDescent="0.2">
      <c r="A7878">
        <v>6560475</v>
      </c>
      <c r="B7878" t="s">
        <v>13408</v>
      </c>
      <c r="C7878" t="s">
        <v>20343</v>
      </c>
      <c r="D7878" t="s">
        <v>20372</v>
      </c>
      <c r="E7878" t="s">
        <v>13410</v>
      </c>
      <c r="F7878" t="s">
        <v>6276</v>
      </c>
      <c r="G7878" t="s">
        <v>20373</v>
      </c>
      <c r="H7878">
        <v>0</v>
      </c>
      <c r="I7878">
        <v>0</v>
      </c>
      <c r="J7878">
        <v>0</v>
      </c>
      <c r="K7878">
        <v>0</v>
      </c>
      <c r="L7878">
        <v>0</v>
      </c>
      <c r="M7878">
        <v>0</v>
      </c>
    </row>
    <row r="7879" spans="1:13" x14ac:dyDescent="0.2">
      <c r="A7879">
        <v>6560471</v>
      </c>
      <c r="B7879" t="s">
        <v>13408</v>
      </c>
      <c r="C7879" t="s">
        <v>20343</v>
      </c>
      <c r="D7879" t="s">
        <v>20374</v>
      </c>
      <c r="E7879" t="s">
        <v>13410</v>
      </c>
      <c r="F7879" t="s">
        <v>6276</v>
      </c>
      <c r="G7879" t="s">
        <v>20375</v>
      </c>
      <c r="H7879">
        <v>0</v>
      </c>
      <c r="I7879">
        <v>0</v>
      </c>
      <c r="J7879">
        <v>0</v>
      </c>
      <c r="K7879">
        <v>0</v>
      </c>
      <c r="L7879">
        <v>0</v>
      </c>
      <c r="M7879">
        <v>0</v>
      </c>
    </row>
    <row r="7880" spans="1:13" x14ac:dyDescent="0.2">
      <c r="A7880">
        <v>6560476</v>
      </c>
      <c r="B7880" t="s">
        <v>13408</v>
      </c>
      <c r="C7880" t="s">
        <v>20343</v>
      </c>
      <c r="D7880" t="s">
        <v>20376</v>
      </c>
      <c r="E7880" t="s">
        <v>13410</v>
      </c>
      <c r="F7880" t="s">
        <v>6276</v>
      </c>
      <c r="G7880" t="s">
        <v>20377</v>
      </c>
      <c r="H7880">
        <v>0</v>
      </c>
      <c r="I7880">
        <v>0</v>
      </c>
      <c r="J7880">
        <v>0</v>
      </c>
      <c r="K7880">
        <v>0</v>
      </c>
      <c r="L7880">
        <v>0</v>
      </c>
      <c r="M7880">
        <v>0</v>
      </c>
    </row>
    <row r="7881" spans="1:13" x14ac:dyDescent="0.2">
      <c r="A7881">
        <v>6560472</v>
      </c>
      <c r="B7881" t="s">
        <v>13408</v>
      </c>
      <c r="C7881" t="s">
        <v>20343</v>
      </c>
      <c r="D7881" t="s">
        <v>20378</v>
      </c>
      <c r="E7881" t="s">
        <v>13410</v>
      </c>
      <c r="F7881" t="s">
        <v>6276</v>
      </c>
      <c r="G7881" t="s">
        <v>20379</v>
      </c>
      <c r="H7881">
        <v>0</v>
      </c>
      <c r="I7881">
        <v>0</v>
      </c>
      <c r="J7881">
        <v>0</v>
      </c>
      <c r="K7881">
        <v>0</v>
      </c>
      <c r="L7881">
        <v>0</v>
      </c>
      <c r="M7881">
        <v>0</v>
      </c>
    </row>
    <row r="7882" spans="1:13" x14ac:dyDescent="0.2">
      <c r="A7882">
        <v>6560477</v>
      </c>
      <c r="B7882" t="s">
        <v>13408</v>
      </c>
      <c r="C7882" t="s">
        <v>20343</v>
      </c>
      <c r="D7882" t="s">
        <v>20380</v>
      </c>
      <c r="E7882" t="s">
        <v>13410</v>
      </c>
      <c r="F7882" t="s">
        <v>6276</v>
      </c>
      <c r="G7882" t="s">
        <v>20381</v>
      </c>
      <c r="H7882">
        <v>0</v>
      </c>
      <c r="I7882">
        <v>0</v>
      </c>
      <c r="J7882">
        <v>0</v>
      </c>
      <c r="K7882">
        <v>0</v>
      </c>
      <c r="L7882">
        <v>0</v>
      </c>
      <c r="M7882">
        <v>0</v>
      </c>
    </row>
    <row r="7883" spans="1:13" x14ac:dyDescent="0.2">
      <c r="A7883">
        <v>6560478</v>
      </c>
      <c r="B7883" t="s">
        <v>13408</v>
      </c>
      <c r="C7883" t="s">
        <v>20343</v>
      </c>
      <c r="D7883" t="s">
        <v>20382</v>
      </c>
      <c r="E7883" t="s">
        <v>13410</v>
      </c>
      <c r="F7883" t="s">
        <v>6276</v>
      </c>
      <c r="G7883" t="s">
        <v>20383</v>
      </c>
      <c r="H7883">
        <v>0</v>
      </c>
      <c r="I7883">
        <v>0</v>
      </c>
      <c r="J7883">
        <v>0</v>
      </c>
      <c r="K7883">
        <v>0</v>
      </c>
      <c r="L7883">
        <v>0</v>
      </c>
      <c r="M7883">
        <v>0</v>
      </c>
    </row>
    <row r="7884" spans="1:13" x14ac:dyDescent="0.2">
      <c r="A7884">
        <v>6560426</v>
      </c>
      <c r="B7884" t="s">
        <v>13408</v>
      </c>
      <c r="C7884" t="s">
        <v>20343</v>
      </c>
      <c r="D7884" t="s">
        <v>20384</v>
      </c>
      <c r="E7884" t="s">
        <v>13410</v>
      </c>
      <c r="F7884" t="s">
        <v>6276</v>
      </c>
      <c r="G7884" t="s">
        <v>20385</v>
      </c>
      <c r="H7884">
        <v>0</v>
      </c>
      <c r="I7884">
        <v>0</v>
      </c>
      <c r="J7884">
        <v>0</v>
      </c>
      <c r="K7884">
        <v>0</v>
      </c>
      <c r="L7884">
        <v>0</v>
      </c>
      <c r="M7884">
        <v>0</v>
      </c>
    </row>
    <row r="7885" spans="1:13" x14ac:dyDescent="0.2">
      <c r="A7885">
        <v>6560422</v>
      </c>
      <c r="B7885" t="s">
        <v>13408</v>
      </c>
      <c r="C7885" t="s">
        <v>20343</v>
      </c>
      <c r="D7885" t="s">
        <v>20386</v>
      </c>
      <c r="E7885" t="s">
        <v>13410</v>
      </c>
      <c r="F7885" t="s">
        <v>6276</v>
      </c>
      <c r="G7885" t="s">
        <v>20387</v>
      </c>
      <c r="H7885">
        <v>0</v>
      </c>
      <c r="I7885">
        <v>0</v>
      </c>
      <c r="J7885">
        <v>0</v>
      </c>
      <c r="K7885">
        <v>0</v>
      </c>
      <c r="L7885">
        <v>0</v>
      </c>
      <c r="M7885">
        <v>0</v>
      </c>
    </row>
    <row r="7886" spans="1:13" x14ac:dyDescent="0.2">
      <c r="A7886">
        <v>6560428</v>
      </c>
      <c r="B7886" t="s">
        <v>13408</v>
      </c>
      <c r="C7886" t="s">
        <v>20343</v>
      </c>
      <c r="D7886" t="s">
        <v>20388</v>
      </c>
      <c r="E7886" t="s">
        <v>13410</v>
      </c>
      <c r="F7886" t="s">
        <v>6276</v>
      </c>
      <c r="G7886" t="s">
        <v>20389</v>
      </c>
      <c r="H7886">
        <v>0</v>
      </c>
      <c r="I7886">
        <v>0</v>
      </c>
      <c r="J7886">
        <v>0</v>
      </c>
      <c r="K7886">
        <v>0</v>
      </c>
      <c r="L7886">
        <v>0</v>
      </c>
      <c r="M7886">
        <v>0</v>
      </c>
    </row>
    <row r="7887" spans="1:13" x14ac:dyDescent="0.2">
      <c r="A7887">
        <v>6560425</v>
      </c>
      <c r="B7887" t="s">
        <v>13408</v>
      </c>
      <c r="C7887" t="s">
        <v>20343</v>
      </c>
      <c r="D7887" t="s">
        <v>20390</v>
      </c>
      <c r="E7887" t="s">
        <v>13410</v>
      </c>
      <c r="F7887" t="s">
        <v>6276</v>
      </c>
      <c r="G7887" t="s">
        <v>20391</v>
      </c>
      <c r="H7887">
        <v>0</v>
      </c>
      <c r="I7887">
        <v>0</v>
      </c>
      <c r="J7887">
        <v>0</v>
      </c>
      <c r="K7887">
        <v>0</v>
      </c>
      <c r="L7887">
        <v>0</v>
      </c>
      <c r="M7887">
        <v>0</v>
      </c>
    </row>
    <row r="7888" spans="1:13" x14ac:dyDescent="0.2">
      <c r="A7888">
        <v>6560423</v>
      </c>
      <c r="B7888" t="s">
        <v>13408</v>
      </c>
      <c r="C7888" t="s">
        <v>20343</v>
      </c>
      <c r="D7888" t="s">
        <v>20392</v>
      </c>
      <c r="E7888" t="s">
        <v>13410</v>
      </c>
      <c r="F7888" t="s">
        <v>6276</v>
      </c>
      <c r="G7888" t="s">
        <v>20393</v>
      </c>
      <c r="H7888">
        <v>0</v>
      </c>
      <c r="I7888">
        <v>0</v>
      </c>
      <c r="J7888">
        <v>0</v>
      </c>
      <c r="K7888">
        <v>0</v>
      </c>
      <c r="L7888">
        <v>0</v>
      </c>
      <c r="M7888">
        <v>0</v>
      </c>
    </row>
    <row r="7889" spans="1:13" x14ac:dyDescent="0.2">
      <c r="A7889">
        <v>6560424</v>
      </c>
      <c r="B7889" t="s">
        <v>13408</v>
      </c>
      <c r="C7889" t="s">
        <v>20343</v>
      </c>
      <c r="D7889" t="s">
        <v>20394</v>
      </c>
      <c r="E7889" t="s">
        <v>13410</v>
      </c>
      <c r="F7889" t="s">
        <v>6276</v>
      </c>
      <c r="G7889" t="s">
        <v>20395</v>
      </c>
      <c r="H7889">
        <v>0</v>
      </c>
      <c r="I7889">
        <v>0</v>
      </c>
      <c r="J7889">
        <v>0</v>
      </c>
      <c r="K7889">
        <v>0</v>
      </c>
      <c r="L7889">
        <v>0</v>
      </c>
      <c r="M7889">
        <v>0</v>
      </c>
    </row>
    <row r="7890" spans="1:13" x14ac:dyDescent="0.2">
      <c r="A7890">
        <v>6560427</v>
      </c>
      <c r="B7890" t="s">
        <v>13408</v>
      </c>
      <c r="C7890" t="s">
        <v>20343</v>
      </c>
      <c r="D7890" t="s">
        <v>20396</v>
      </c>
      <c r="E7890" t="s">
        <v>13410</v>
      </c>
      <c r="F7890" t="s">
        <v>6276</v>
      </c>
      <c r="G7890" t="s">
        <v>20397</v>
      </c>
      <c r="H7890">
        <v>0</v>
      </c>
      <c r="I7890">
        <v>0</v>
      </c>
      <c r="J7890">
        <v>0</v>
      </c>
      <c r="K7890">
        <v>0</v>
      </c>
      <c r="L7890">
        <v>0</v>
      </c>
      <c r="M7890">
        <v>0</v>
      </c>
    </row>
    <row r="7891" spans="1:13" x14ac:dyDescent="0.2">
      <c r="A7891">
        <v>6560421</v>
      </c>
      <c r="B7891" t="s">
        <v>13408</v>
      </c>
      <c r="C7891" t="s">
        <v>20343</v>
      </c>
      <c r="D7891" t="s">
        <v>20398</v>
      </c>
      <c r="E7891" t="s">
        <v>13410</v>
      </c>
      <c r="F7891" t="s">
        <v>6276</v>
      </c>
      <c r="G7891" t="s">
        <v>20399</v>
      </c>
      <c r="H7891">
        <v>0</v>
      </c>
      <c r="I7891">
        <v>0</v>
      </c>
      <c r="J7891">
        <v>0</v>
      </c>
      <c r="K7891">
        <v>0</v>
      </c>
      <c r="L7891">
        <v>0</v>
      </c>
      <c r="M7891">
        <v>0</v>
      </c>
    </row>
    <row r="7892" spans="1:13" x14ac:dyDescent="0.2">
      <c r="A7892">
        <v>6560328</v>
      </c>
      <c r="B7892" t="s">
        <v>13408</v>
      </c>
      <c r="C7892" t="s">
        <v>20343</v>
      </c>
      <c r="D7892" t="s">
        <v>20400</v>
      </c>
      <c r="E7892" t="s">
        <v>13410</v>
      </c>
      <c r="F7892" t="s">
        <v>6276</v>
      </c>
      <c r="G7892" t="s">
        <v>20401</v>
      </c>
      <c r="H7892">
        <v>0</v>
      </c>
      <c r="I7892">
        <v>0</v>
      </c>
      <c r="J7892">
        <v>0</v>
      </c>
      <c r="K7892">
        <v>0</v>
      </c>
      <c r="L7892">
        <v>0</v>
      </c>
      <c r="M7892">
        <v>0</v>
      </c>
    </row>
    <row r="7893" spans="1:13" x14ac:dyDescent="0.2">
      <c r="A7893">
        <v>6560518</v>
      </c>
      <c r="B7893" t="s">
        <v>13408</v>
      </c>
      <c r="C7893" t="s">
        <v>20343</v>
      </c>
      <c r="D7893" t="s">
        <v>20402</v>
      </c>
      <c r="E7893" t="s">
        <v>13410</v>
      </c>
      <c r="F7893" t="s">
        <v>6276</v>
      </c>
      <c r="G7893" t="s">
        <v>20403</v>
      </c>
      <c r="H7893">
        <v>0</v>
      </c>
      <c r="I7893">
        <v>0</v>
      </c>
      <c r="J7893">
        <v>0</v>
      </c>
      <c r="K7893">
        <v>0</v>
      </c>
      <c r="L7893">
        <v>0</v>
      </c>
      <c r="M7893">
        <v>0</v>
      </c>
    </row>
    <row r="7894" spans="1:13" x14ac:dyDescent="0.2">
      <c r="A7894">
        <v>6560517</v>
      </c>
      <c r="B7894" t="s">
        <v>13408</v>
      </c>
      <c r="C7894" t="s">
        <v>20343</v>
      </c>
      <c r="D7894" t="s">
        <v>20404</v>
      </c>
      <c r="E7894" t="s">
        <v>13410</v>
      </c>
      <c r="F7894" t="s">
        <v>6276</v>
      </c>
      <c r="G7894" t="s">
        <v>20405</v>
      </c>
      <c r="H7894">
        <v>0</v>
      </c>
      <c r="I7894">
        <v>0</v>
      </c>
      <c r="J7894">
        <v>0</v>
      </c>
      <c r="K7894">
        <v>1</v>
      </c>
      <c r="L7894">
        <v>0</v>
      </c>
      <c r="M7894">
        <v>0</v>
      </c>
    </row>
    <row r="7895" spans="1:13" x14ac:dyDescent="0.2">
      <c r="A7895">
        <v>6560515</v>
      </c>
      <c r="B7895" t="s">
        <v>13408</v>
      </c>
      <c r="C7895" t="s">
        <v>20343</v>
      </c>
      <c r="D7895" t="s">
        <v>20406</v>
      </c>
      <c r="E7895" t="s">
        <v>13410</v>
      </c>
      <c r="F7895" t="s">
        <v>6276</v>
      </c>
      <c r="G7895" t="s">
        <v>20407</v>
      </c>
      <c r="H7895">
        <v>0</v>
      </c>
      <c r="I7895">
        <v>0</v>
      </c>
      <c r="J7895">
        <v>0</v>
      </c>
      <c r="K7895">
        <v>0</v>
      </c>
      <c r="L7895">
        <v>0</v>
      </c>
      <c r="M7895">
        <v>0</v>
      </c>
    </row>
    <row r="7896" spans="1:13" x14ac:dyDescent="0.2">
      <c r="A7896">
        <v>6560517</v>
      </c>
      <c r="B7896" t="s">
        <v>13408</v>
      </c>
      <c r="C7896" t="s">
        <v>20343</v>
      </c>
      <c r="D7896" t="s">
        <v>20408</v>
      </c>
      <c r="E7896" t="s">
        <v>13410</v>
      </c>
      <c r="F7896" t="s">
        <v>6276</v>
      </c>
      <c r="G7896" t="s">
        <v>20409</v>
      </c>
      <c r="H7896">
        <v>0</v>
      </c>
      <c r="I7896">
        <v>0</v>
      </c>
      <c r="J7896">
        <v>0</v>
      </c>
      <c r="K7896">
        <v>1</v>
      </c>
      <c r="L7896">
        <v>0</v>
      </c>
      <c r="M7896">
        <v>0</v>
      </c>
    </row>
    <row r="7897" spans="1:13" x14ac:dyDescent="0.2">
      <c r="A7897">
        <v>6560512</v>
      </c>
      <c r="B7897" t="s">
        <v>13408</v>
      </c>
      <c r="C7897" t="s">
        <v>20343</v>
      </c>
      <c r="D7897" t="s">
        <v>20410</v>
      </c>
      <c r="E7897" t="s">
        <v>13410</v>
      </c>
      <c r="F7897" t="s">
        <v>6276</v>
      </c>
      <c r="G7897" t="s">
        <v>20411</v>
      </c>
      <c r="H7897">
        <v>0</v>
      </c>
      <c r="I7897">
        <v>0</v>
      </c>
      <c r="J7897">
        <v>0</v>
      </c>
      <c r="K7897">
        <v>0</v>
      </c>
      <c r="L7897">
        <v>0</v>
      </c>
      <c r="M7897">
        <v>0</v>
      </c>
    </row>
    <row r="7898" spans="1:13" x14ac:dyDescent="0.2">
      <c r="A7898">
        <v>6560517</v>
      </c>
      <c r="B7898" t="s">
        <v>13408</v>
      </c>
      <c r="C7898" t="s">
        <v>20343</v>
      </c>
      <c r="D7898" t="s">
        <v>20412</v>
      </c>
      <c r="E7898" t="s">
        <v>13410</v>
      </c>
      <c r="F7898" t="s">
        <v>6276</v>
      </c>
      <c r="G7898" t="s">
        <v>20413</v>
      </c>
      <c r="H7898">
        <v>0</v>
      </c>
      <c r="I7898">
        <v>0</v>
      </c>
      <c r="J7898">
        <v>0</v>
      </c>
      <c r="K7898">
        <v>1</v>
      </c>
      <c r="L7898">
        <v>0</v>
      </c>
      <c r="M7898">
        <v>0</v>
      </c>
    </row>
    <row r="7899" spans="1:13" x14ac:dyDescent="0.2">
      <c r="A7899">
        <v>6560513</v>
      </c>
      <c r="B7899" t="s">
        <v>13408</v>
      </c>
      <c r="C7899" t="s">
        <v>20343</v>
      </c>
      <c r="D7899" t="s">
        <v>20414</v>
      </c>
      <c r="E7899" t="s">
        <v>13410</v>
      </c>
      <c r="F7899" t="s">
        <v>6276</v>
      </c>
      <c r="G7899" t="s">
        <v>20415</v>
      </c>
      <c r="H7899">
        <v>0</v>
      </c>
      <c r="I7899">
        <v>0</v>
      </c>
      <c r="J7899">
        <v>0</v>
      </c>
      <c r="K7899">
        <v>0</v>
      </c>
      <c r="L7899">
        <v>0</v>
      </c>
      <c r="M7899">
        <v>0</v>
      </c>
    </row>
    <row r="7900" spans="1:13" x14ac:dyDescent="0.2">
      <c r="A7900">
        <v>6560516</v>
      </c>
      <c r="B7900" t="s">
        <v>13408</v>
      </c>
      <c r="C7900" t="s">
        <v>20343</v>
      </c>
      <c r="D7900" t="s">
        <v>20416</v>
      </c>
      <c r="E7900" t="s">
        <v>13410</v>
      </c>
      <c r="F7900" t="s">
        <v>6276</v>
      </c>
      <c r="G7900" t="s">
        <v>20417</v>
      </c>
      <c r="H7900">
        <v>0</v>
      </c>
      <c r="I7900">
        <v>0</v>
      </c>
      <c r="J7900">
        <v>0</v>
      </c>
      <c r="K7900">
        <v>0</v>
      </c>
      <c r="L7900">
        <v>0</v>
      </c>
      <c r="M7900">
        <v>0</v>
      </c>
    </row>
    <row r="7901" spans="1:13" x14ac:dyDescent="0.2">
      <c r="A7901">
        <v>6560511</v>
      </c>
      <c r="B7901" t="s">
        <v>13408</v>
      </c>
      <c r="C7901" t="s">
        <v>20343</v>
      </c>
      <c r="D7901" t="s">
        <v>20418</v>
      </c>
      <c r="E7901" t="s">
        <v>13410</v>
      </c>
      <c r="F7901" t="s">
        <v>6276</v>
      </c>
      <c r="G7901" t="s">
        <v>20419</v>
      </c>
      <c r="H7901">
        <v>0</v>
      </c>
      <c r="I7901">
        <v>0</v>
      </c>
      <c r="J7901">
        <v>0</v>
      </c>
      <c r="K7901">
        <v>0</v>
      </c>
      <c r="L7901">
        <v>0</v>
      </c>
      <c r="M7901">
        <v>0</v>
      </c>
    </row>
    <row r="7902" spans="1:13" x14ac:dyDescent="0.2">
      <c r="A7902">
        <v>6560514</v>
      </c>
      <c r="B7902" t="s">
        <v>13408</v>
      </c>
      <c r="C7902" t="s">
        <v>20343</v>
      </c>
      <c r="D7902" t="s">
        <v>20420</v>
      </c>
      <c r="E7902" t="s">
        <v>13410</v>
      </c>
      <c r="F7902" t="s">
        <v>6276</v>
      </c>
      <c r="G7902" t="s">
        <v>20421</v>
      </c>
      <c r="H7902">
        <v>0</v>
      </c>
      <c r="I7902">
        <v>0</v>
      </c>
      <c r="J7902">
        <v>0</v>
      </c>
      <c r="K7902">
        <v>0</v>
      </c>
      <c r="L7902">
        <v>0</v>
      </c>
      <c r="M7902">
        <v>0</v>
      </c>
    </row>
    <row r="7903" spans="1:13" x14ac:dyDescent="0.2">
      <c r="A7903">
        <v>6560531</v>
      </c>
      <c r="B7903" t="s">
        <v>13408</v>
      </c>
      <c r="C7903" t="s">
        <v>20343</v>
      </c>
      <c r="D7903" t="s">
        <v>20422</v>
      </c>
      <c r="E7903" t="s">
        <v>13410</v>
      </c>
      <c r="F7903" t="s">
        <v>6276</v>
      </c>
      <c r="G7903" t="s">
        <v>20423</v>
      </c>
      <c r="H7903">
        <v>0</v>
      </c>
      <c r="I7903">
        <v>0</v>
      </c>
      <c r="J7903">
        <v>0</v>
      </c>
      <c r="K7903">
        <v>0</v>
      </c>
      <c r="L7903">
        <v>0</v>
      </c>
      <c r="M7903">
        <v>0</v>
      </c>
    </row>
    <row r="7904" spans="1:13" x14ac:dyDescent="0.2">
      <c r="A7904">
        <v>6560532</v>
      </c>
      <c r="B7904" t="s">
        <v>13408</v>
      </c>
      <c r="C7904" t="s">
        <v>20343</v>
      </c>
      <c r="D7904" t="s">
        <v>20424</v>
      </c>
      <c r="E7904" t="s">
        <v>13410</v>
      </c>
      <c r="F7904" t="s">
        <v>6276</v>
      </c>
      <c r="G7904" t="s">
        <v>20425</v>
      </c>
      <c r="H7904">
        <v>0</v>
      </c>
      <c r="I7904">
        <v>0</v>
      </c>
      <c r="J7904">
        <v>0</v>
      </c>
      <c r="K7904">
        <v>0</v>
      </c>
      <c r="L7904">
        <v>0</v>
      </c>
      <c r="M7904">
        <v>0</v>
      </c>
    </row>
    <row r="7905" spans="1:13" x14ac:dyDescent="0.2">
      <c r="A7905">
        <v>6560533</v>
      </c>
      <c r="B7905" t="s">
        <v>13408</v>
      </c>
      <c r="C7905" t="s">
        <v>20343</v>
      </c>
      <c r="D7905" t="s">
        <v>20426</v>
      </c>
      <c r="E7905" t="s">
        <v>13410</v>
      </c>
      <c r="F7905" t="s">
        <v>6276</v>
      </c>
      <c r="G7905" t="s">
        <v>20427</v>
      </c>
      <c r="H7905">
        <v>0</v>
      </c>
      <c r="I7905">
        <v>0</v>
      </c>
      <c r="J7905">
        <v>0</v>
      </c>
      <c r="K7905">
        <v>0</v>
      </c>
      <c r="L7905">
        <v>0</v>
      </c>
      <c r="M7905">
        <v>0</v>
      </c>
    </row>
    <row r="7906" spans="1:13" x14ac:dyDescent="0.2">
      <c r="A7906">
        <v>6560534</v>
      </c>
      <c r="B7906" t="s">
        <v>13408</v>
      </c>
      <c r="C7906" t="s">
        <v>20343</v>
      </c>
      <c r="D7906" t="s">
        <v>20428</v>
      </c>
      <c r="E7906" t="s">
        <v>13410</v>
      </c>
      <c r="F7906" t="s">
        <v>6276</v>
      </c>
      <c r="G7906" t="s">
        <v>20429</v>
      </c>
      <c r="H7906">
        <v>0</v>
      </c>
      <c r="I7906">
        <v>0</v>
      </c>
      <c r="J7906">
        <v>0</v>
      </c>
      <c r="K7906">
        <v>0</v>
      </c>
      <c r="L7906">
        <v>0</v>
      </c>
      <c r="M7906">
        <v>0</v>
      </c>
    </row>
    <row r="7907" spans="1:13" x14ac:dyDescent="0.2">
      <c r="A7907">
        <v>6560521</v>
      </c>
      <c r="B7907" t="s">
        <v>13408</v>
      </c>
      <c r="C7907" t="s">
        <v>20343</v>
      </c>
      <c r="D7907" t="s">
        <v>17157</v>
      </c>
      <c r="E7907" t="s">
        <v>13410</v>
      </c>
      <c r="F7907" t="s">
        <v>6276</v>
      </c>
      <c r="G7907" t="s">
        <v>20430</v>
      </c>
      <c r="H7907">
        <v>0</v>
      </c>
      <c r="I7907">
        <v>0</v>
      </c>
      <c r="J7907">
        <v>1</v>
      </c>
      <c r="K7907">
        <v>0</v>
      </c>
      <c r="L7907">
        <v>0</v>
      </c>
      <c r="M7907">
        <v>0</v>
      </c>
    </row>
    <row r="7908" spans="1:13" x14ac:dyDescent="0.2">
      <c r="A7908">
        <v>6560321</v>
      </c>
      <c r="B7908" t="s">
        <v>13408</v>
      </c>
      <c r="C7908" t="s">
        <v>20343</v>
      </c>
      <c r="D7908" t="s">
        <v>20431</v>
      </c>
      <c r="E7908" t="s">
        <v>13410</v>
      </c>
      <c r="F7908" t="s">
        <v>6276</v>
      </c>
      <c r="G7908" t="s">
        <v>20432</v>
      </c>
      <c r="H7908">
        <v>0</v>
      </c>
      <c r="I7908">
        <v>0</v>
      </c>
      <c r="J7908">
        <v>0</v>
      </c>
      <c r="K7908">
        <v>0</v>
      </c>
      <c r="L7908">
        <v>0</v>
      </c>
      <c r="M7908">
        <v>0</v>
      </c>
    </row>
    <row r="7909" spans="1:13" x14ac:dyDescent="0.2">
      <c r="A7909">
        <v>6560325</v>
      </c>
      <c r="B7909" t="s">
        <v>13408</v>
      </c>
      <c r="C7909" t="s">
        <v>20343</v>
      </c>
      <c r="D7909" t="s">
        <v>20433</v>
      </c>
      <c r="E7909" t="s">
        <v>13410</v>
      </c>
      <c r="F7909" t="s">
        <v>6276</v>
      </c>
      <c r="G7909" t="s">
        <v>20434</v>
      </c>
      <c r="H7909">
        <v>0</v>
      </c>
      <c r="I7909">
        <v>0</v>
      </c>
      <c r="J7909">
        <v>0</v>
      </c>
      <c r="K7909">
        <v>0</v>
      </c>
      <c r="L7909">
        <v>0</v>
      </c>
      <c r="M7909">
        <v>0</v>
      </c>
    </row>
    <row r="7910" spans="1:13" x14ac:dyDescent="0.2">
      <c r="A7910">
        <v>6560327</v>
      </c>
      <c r="B7910" t="s">
        <v>13408</v>
      </c>
      <c r="C7910" t="s">
        <v>20343</v>
      </c>
      <c r="D7910" t="s">
        <v>20435</v>
      </c>
      <c r="E7910" t="s">
        <v>13410</v>
      </c>
      <c r="F7910" t="s">
        <v>6276</v>
      </c>
      <c r="G7910" t="s">
        <v>20436</v>
      </c>
      <c r="H7910">
        <v>0</v>
      </c>
      <c r="I7910">
        <v>0</v>
      </c>
      <c r="J7910">
        <v>0</v>
      </c>
      <c r="K7910">
        <v>0</v>
      </c>
      <c r="L7910">
        <v>0</v>
      </c>
      <c r="M7910">
        <v>0</v>
      </c>
    </row>
    <row r="7911" spans="1:13" x14ac:dyDescent="0.2">
      <c r="A7911">
        <v>6560324</v>
      </c>
      <c r="B7911" t="s">
        <v>13408</v>
      </c>
      <c r="C7911" t="s">
        <v>20343</v>
      </c>
      <c r="D7911" t="s">
        <v>20437</v>
      </c>
      <c r="E7911" t="s">
        <v>13410</v>
      </c>
      <c r="F7911" t="s">
        <v>6276</v>
      </c>
      <c r="G7911" t="s">
        <v>20438</v>
      </c>
      <c r="H7911">
        <v>0</v>
      </c>
      <c r="I7911">
        <v>0</v>
      </c>
      <c r="J7911">
        <v>0</v>
      </c>
      <c r="K7911">
        <v>0</v>
      </c>
      <c r="L7911">
        <v>0</v>
      </c>
      <c r="M7911">
        <v>0</v>
      </c>
    </row>
    <row r="7912" spans="1:13" x14ac:dyDescent="0.2">
      <c r="A7912">
        <v>6560484</v>
      </c>
      <c r="B7912" t="s">
        <v>13408</v>
      </c>
      <c r="C7912" t="s">
        <v>20343</v>
      </c>
      <c r="D7912" t="s">
        <v>20439</v>
      </c>
      <c r="E7912" t="s">
        <v>13410</v>
      </c>
      <c r="F7912" t="s">
        <v>6276</v>
      </c>
      <c r="G7912" t="s">
        <v>20440</v>
      </c>
      <c r="H7912">
        <v>0</v>
      </c>
      <c r="I7912">
        <v>0</v>
      </c>
      <c r="J7912">
        <v>0</v>
      </c>
      <c r="K7912">
        <v>0</v>
      </c>
      <c r="L7912">
        <v>0</v>
      </c>
      <c r="M7912">
        <v>0</v>
      </c>
    </row>
    <row r="7913" spans="1:13" x14ac:dyDescent="0.2">
      <c r="A7913">
        <v>6560322</v>
      </c>
      <c r="B7913" t="s">
        <v>13408</v>
      </c>
      <c r="C7913" t="s">
        <v>20343</v>
      </c>
      <c r="D7913" t="s">
        <v>20441</v>
      </c>
      <c r="E7913" t="s">
        <v>13410</v>
      </c>
      <c r="F7913" t="s">
        <v>6276</v>
      </c>
      <c r="G7913" t="s">
        <v>20442</v>
      </c>
      <c r="H7913">
        <v>0</v>
      </c>
      <c r="I7913">
        <v>0</v>
      </c>
      <c r="J7913">
        <v>0</v>
      </c>
      <c r="K7913">
        <v>0</v>
      </c>
      <c r="L7913">
        <v>0</v>
      </c>
      <c r="M7913">
        <v>0</v>
      </c>
    </row>
    <row r="7914" spans="1:13" x14ac:dyDescent="0.2">
      <c r="A7914">
        <v>6560483</v>
      </c>
      <c r="B7914" t="s">
        <v>13408</v>
      </c>
      <c r="C7914" t="s">
        <v>20343</v>
      </c>
      <c r="D7914" t="s">
        <v>20443</v>
      </c>
      <c r="E7914" t="s">
        <v>13410</v>
      </c>
      <c r="F7914" t="s">
        <v>6276</v>
      </c>
      <c r="G7914" t="s">
        <v>20444</v>
      </c>
      <c r="H7914">
        <v>0</v>
      </c>
      <c r="I7914">
        <v>0</v>
      </c>
      <c r="J7914">
        <v>0</v>
      </c>
      <c r="K7914">
        <v>0</v>
      </c>
      <c r="L7914">
        <v>0</v>
      </c>
      <c r="M7914">
        <v>0</v>
      </c>
    </row>
    <row r="7915" spans="1:13" x14ac:dyDescent="0.2">
      <c r="A7915">
        <v>6560482</v>
      </c>
      <c r="B7915" t="s">
        <v>13408</v>
      </c>
      <c r="C7915" t="s">
        <v>20343</v>
      </c>
      <c r="D7915" t="s">
        <v>20445</v>
      </c>
      <c r="E7915" t="s">
        <v>13410</v>
      </c>
      <c r="F7915" t="s">
        <v>6276</v>
      </c>
      <c r="G7915" t="s">
        <v>20446</v>
      </c>
      <c r="H7915">
        <v>0</v>
      </c>
      <c r="I7915">
        <v>0</v>
      </c>
      <c r="J7915">
        <v>0</v>
      </c>
      <c r="K7915">
        <v>0</v>
      </c>
      <c r="L7915">
        <v>0</v>
      </c>
      <c r="M7915">
        <v>0</v>
      </c>
    </row>
    <row r="7916" spans="1:13" x14ac:dyDescent="0.2">
      <c r="A7916">
        <v>6560323</v>
      </c>
      <c r="B7916" t="s">
        <v>13408</v>
      </c>
      <c r="C7916" t="s">
        <v>20343</v>
      </c>
      <c r="D7916" t="s">
        <v>20447</v>
      </c>
      <c r="E7916" t="s">
        <v>13410</v>
      </c>
      <c r="F7916" t="s">
        <v>6276</v>
      </c>
      <c r="G7916" t="s">
        <v>20448</v>
      </c>
      <c r="H7916">
        <v>0</v>
      </c>
      <c r="I7916">
        <v>0</v>
      </c>
      <c r="J7916">
        <v>0</v>
      </c>
      <c r="K7916">
        <v>0</v>
      </c>
      <c r="L7916">
        <v>0</v>
      </c>
      <c r="M7916">
        <v>0</v>
      </c>
    </row>
    <row r="7917" spans="1:13" x14ac:dyDescent="0.2">
      <c r="A7917">
        <v>6560481</v>
      </c>
      <c r="B7917" t="s">
        <v>13408</v>
      </c>
      <c r="C7917" t="s">
        <v>20343</v>
      </c>
      <c r="D7917" t="s">
        <v>20449</v>
      </c>
      <c r="E7917" t="s">
        <v>13410</v>
      </c>
      <c r="F7917" t="s">
        <v>6276</v>
      </c>
      <c r="G7917" t="s">
        <v>20450</v>
      </c>
      <c r="H7917">
        <v>0</v>
      </c>
      <c r="I7917">
        <v>0</v>
      </c>
      <c r="J7917">
        <v>0</v>
      </c>
      <c r="K7917">
        <v>0</v>
      </c>
      <c r="L7917">
        <v>0</v>
      </c>
      <c r="M7917">
        <v>0</v>
      </c>
    </row>
    <row r="7918" spans="1:13" x14ac:dyDescent="0.2">
      <c r="A7918">
        <v>6560326</v>
      </c>
      <c r="B7918" t="s">
        <v>13408</v>
      </c>
      <c r="C7918" t="s">
        <v>20343</v>
      </c>
      <c r="D7918" t="s">
        <v>20451</v>
      </c>
      <c r="E7918" t="s">
        <v>13410</v>
      </c>
      <c r="F7918" t="s">
        <v>6276</v>
      </c>
      <c r="G7918" t="s">
        <v>20452</v>
      </c>
      <c r="H7918">
        <v>0</v>
      </c>
      <c r="I7918">
        <v>0</v>
      </c>
      <c r="J7918">
        <v>0</v>
      </c>
      <c r="K7918">
        <v>0</v>
      </c>
      <c r="L7918">
        <v>0</v>
      </c>
      <c r="M7918">
        <v>0</v>
      </c>
    </row>
    <row r="7919" spans="1:13" x14ac:dyDescent="0.2">
      <c r="A7919">
        <v>6560151</v>
      </c>
      <c r="B7919" t="s">
        <v>13408</v>
      </c>
      <c r="C7919" t="s">
        <v>20343</v>
      </c>
      <c r="D7919" t="s">
        <v>20453</v>
      </c>
      <c r="E7919" t="s">
        <v>13410</v>
      </c>
      <c r="F7919" t="s">
        <v>6276</v>
      </c>
      <c r="G7919" t="s">
        <v>20454</v>
      </c>
      <c r="H7919">
        <v>0</v>
      </c>
      <c r="I7919">
        <v>0</v>
      </c>
      <c r="J7919">
        <v>0</v>
      </c>
      <c r="K7919">
        <v>0</v>
      </c>
      <c r="L7919">
        <v>0</v>
      </c>
      <c r="M7919">
        <v>0</v>
      </c>
    </row>
    <row r="7920" spans="1:13" x14ac:dyDescent="0.2">
      <c r="A7920">
        <v>6560412</v>
      </c>
      <c r="B7920" t="s">
        <v>13408</v>
      </c>
      <c r="C7920" t="s">
        <v>20343</v>
      </c>
      <c r="D7920" t="s">
        <v>20455</v>
      </c>
      <c r="E7920" t="s">
        <v>13410</v>
      </c>
      <c r="F7920" t="s">
        <v>6276</v>
      </c>
      <c r="G7920" t="s">
        <v>20456</v>
      </c>
      <c r="H7920">
        <v>0</v>
      </c>
      <c r="I7920">
        <v>0</v>
      </c>
      <c r="J7920">
        <v>0</v>
      </c>
      <c r="K7920">
        <v>0</v>
      </c>
      <c r="L7920">
        <v>0</v>
      </c>
      <c r="M7920">
        <v>0</v>
      </c>
    </row>
    <row r="7921" spans="1:13" x14ac:dyDescent="0.2">
      <c r="A7921">
        <v>6560411</v>
      </c>
      <c r="B7921" t="s">
        <v>13408</v>
      </c>
      <c r="C7921" t="s">
        <v>20343</v>
      </c>
      <c r="D7921" t="s">
        <v>20457</v>
      </c>
      <c r="E7921" t="s">
        <v>13410</v>
      </c>
      <c r="F7921" t="s">
        <v>6276</v>
      </c>
      <c r="G7921" t="s">
        <v>20458</v>
      </c>
      <c r="H7921">
        <v>0</v>
      </c>
      <c r="I7921">
        <v>0</v>
      </c>
      <c r="J7921">
        <v>0</v>
      </c>
      <c r="K7921">
        <v>0</v>
      </c>
      <c r="L7921">
        <v>0</v>
      </c>
      <c r="M7921">
        <v>0</v>
      </c>
    </row>
    <row r="7922" spans="1:13" x14ac:dyDescent="0.2">
      <c r="A7922">
        <v>6560153</v>
      </c>
      <c r="B7922" t="s">
        <v>13408</v>
      </c>
      <c r="C7922" t="s">
        <v>20343</v>
      </c>
      <c r="D7922" t="s">
        <v>20459</v>
      </c>
      <c r="E7922" t="s">
        <v>13410</v>
      </c>
      <c r="F7922" t="s">
        <v>6276</v>
      </c>
      <c r="G7922" t="s">
        <v>20460</v>
      </c>
      <c r="H7922">
        <v>0</v>
      </c>
      <c r="I7922">
        <v>0</v>
      </c>
      <c r="J7922">
        <v>0</v>
      </c>
      <c r="K7922">
        <v>0</v>
      </c>
      <c r="L7922">
        <v>0</v>
      </c>
      <c r="M7922">
        <v>0</v>
      </c>
    </row>
    <row r="7923" spans="1:13" x14ac:dyDescent="0.2">
      <c r="A7923">
        <v>6560154</v>
      </c>
      <c r="B7923" t="s">
        <v>13408</v>
      </c>
      <c r="C7923" t="s">
        <v>20343</v>
      </c>
      <c r="D7923" t="s">
        <v>20461</v>
      </c>
      <c r="E7923" t="s">
        <v>13410</v>
      </c>
      <c r="F7923" t="s">
        <v>6276</v>
      </c>
      <c r="G7923" t="s">
        <v>20462</v>
      </c>
      <c r="H7923">
        <v>0</v>
      </c>
      <c r="I7923">
        <v>0</v>
      </c>
      <c r="J7923">
        <v>0</v>
      </c>
      <c r="K7923">
        <v>0</v>
      </c>
      <c r="L7923">
        <v>0</v>
      </c>
      <c r="M7923">
        <v>0</v>
      </c>
    </row>
    <row r="7924" spans="1:13" x14ac:dyDescent="0.2">
      <c r="A7924">
        <v>6560161</v>
      </c>
      <c r="B7924" t="s">
        <v>13408</v>
      </c>
      <c r="C7924" t="s">
        <v>20343</v>
      </c>
      <c r="D7924" t="s">
        <v>20463</v>
      </c>
      <c r="E7924" t="s">
        <v>13410</v>
      </c>
      <c r="F7924" t="s">
        <v>6276</v>
      </c>
      <c r="G7924" t="s">
        <v>20464</v>
      </c>
      <c r="H7924">
        <v>0</v>
      </c>
      <c r="I7924">
        <v>0</v>
      </c>
      <c r="J7924">
        <v>0</v>
      </c>
      <c r="K7924">
        <v>0</v>
      </c>
      <c r="L7924">
        <v>0</v>
      </c>
      <c r="M7924">
        <v>0</v>
      </c>
    </row>
    <row r="7925" spans="1:13" x14ac:dyDescent="0.2">
      <c r="A7925">
        <v>6560152</v>
      </c>
      <c r="B7925" t="s">
        <v>13408</v>
      </c>
      <c r="C7925" t="s">
        <v>20343</v>
      </c>
      <c r="D7925" t="s">
        <v>20465</v>
      </c>
      <c r="E7925" t="s">
        <v>13410</v>
      </c>
      <c r="F7925" t="s">
        <v>6276</v>
      </c>
      <c r="G7925" t="s">
        <v>20466</v>
      </c>
      <c r="H7925">
        <v>0</v>
      </c>
      <c r="I7925">
        <v>0</v>
      </c>
      <c r="J7925">
        <v>0</v>
      </c>
      <c r="K7925">
        <v>0</v>
      </c>
      <c r="L7925">
        <v>0</v>
      </c>
      <c r="M7925">
        <v>0</v>
      </c>
    </row>
    <row r="7926" spans="1:13" x14ac:dyDescent="0.2">
      <c r="A7926">
        <v>6560413</v>
      </c>
      <c r="B7926" t="s">
        <v>13408</v>
      </c>
      <c r="C7926" t="s">
        <v>20343</v>
      </c>
      <c r="D7926" t="s">
        <v>20467</v>
      </c>
      <c r="E7926" t="s">
        <v>13410</v>
      </c>
      <c r="F7926" t="s">
        <v>6276</v>
      </c>
      <c r="G7926" t="s">
        <v>20468</v>
      </c>
      <c r="H7926">
        <v>0</v>
      </c>
      <c r="I7926">
        <v>0</v>
      </c>
      <c r="J7926">
        <v>0</v>
      </c>
      <c r="K7926">
        <v>0</v>
      </c>
      <c r="L7926">
        <v>0</v>
      </c>
      <c r="M7926">
        <v>0</v>
      </c>
    </row>
    <row r="7927" spans="1:13" x14ac:dyDescent="0.2">
      <c r="A7927">
        <v>6560452</v>
      </c>
      <c r="B7927" t="s">
        <v>13408</v>
      </c>
      <c r="C7927" t="s">
        <v>20343</v>
      </c>
      <c r="D7927" t="s">
        <v>20469</v>
      </c>
      <c r="E7927" t="s">
        <v>13410</v>
      </c>
      <c r="F7927" t="s">
        <v>6276</v>
      </c>
      <c r="G7927" t="s">
        <v>20470</v>
      </c>
      <c r="H7927">
        <v>0</v>
      </c>
      <c r="I7927">
        <v>0</v>
      </c>
      <c r="J7927">
        <v>0</v>
      </c>
      <c r="K7927">
        <v>0</v>
      </c>
      <c r="L7927">
        <v>0</v>
      </c>
      <c r="M7927">
        <v>0</v>
      </c>
    </row>
    <row r="7928" spans="1:13" x14ac:dyDescent="0.2">
      <c r="A7928">
        <v>6560454</v>
      </c>
      <c r="B7928" t="s">
        <v>13408</v>
      </c>
      <c r="C7928" t="s">
        <v>20343</v>
      </c>
      <c r="D7928" t="s">
        <v>20471</v>
      </c>
      <c r="E7928" t="s">
        <v>13410</v>
      </c>
      <c r="F7928" t="s">
        <v>6276</v>
      </c>
      <c r="G7928" t="s">
        <v>20472</v>
      </c>
      <c r="H7928">
        <v>0</v>
      </c>
      <c r="I7928">
        <v>0</v>
      </c>
      <c r="J7928">
        <v>0</v>
      </c>
      <c r="K7928">
        <v>0</v>
      </c>
      <c r="L7928">
        <v>0</v>
      </c>
      <c r="M7928">
        <v>0</v>
      </c>
    </row>
    <row r="7929" spans="1:13" x14ac:dyDescent="0.2">
      <c r="A7929">
        <v>6560453</v>
      </c>
      <c r="B7929" t="s">
        <v>13408</v>
      </c>
      <c r="C7929" t="s">
        <v>20343</v>
      </c>
      <c r="D7929" t="s">
        <v>20473</v>
      </c>
      <c r="E7929" t="s">
        <v>13410</v>
      </c>
      <c r="F7929" t="s">
        <v>6276</v>
      </c>
      <c r="G7929" t="s">
        <v>20474</v>
      </c>
      <c r="H7929">
        <v>0</v>
      </c>
      <c r="I7929">
        <v>0</v>
      </c>
      <c r="J7929">
        <v>0</v>
      </c>
      <c r="K7929">
        <v>0</v>
      </c>
      <c r="L7929">
        <v>0</v>
      </c>
      <c r="M7929">
        <v>0</v>
      </c>
    </row>
    <row r="7930" spans="1:13" x14ac:dyDescent="0.2">
      <c r="A7930">
        <v>6560455</v>
      </c>
      <c r="B7930" t="s">
        <v>13408</v>
      </c>
      <c r="C7930" t="s">
        <v>20343</v>
      </c>
      <c r="D7930" t="s">
        <v>20475</v>
      </c>
      <c r="E7930" t="s">
        <v>13410</v>
      </c>
      <c r="F7930" t="s">
        <v>6276</v>
      </c>
      <c r="G7930" t="s">
        <v>20476</v>
      </c>
      <c r="H7930">
        <v>0</v>
      </c>
      <c r="I7930">
        <v>0</v>
      </c>
      <c r="J7930">
        <v>0</v>
      </c>
      <c r="K7930">
        <v>0</v>
      </c>
      <c r="L7930">
        <v>0</v>
      </c>
      <c r="M7930">
        <v>0</v>
      </c>
    </row>
    <row r="7931" spans="1:13" x14ac:dyDescent="0.2">
      <c r="A7931">
        <v>6560456</v>
      </c>
      <c r="B7931" t="s">
        <v>13408</v>
      </c>
      <c r="C7931" t="s">
        <v>20343</v>
      </c>
      <c r="D7931" t="s">
        <v>20477</v>
      </c>
      <c r="E7931" t="s">
        <v>13410</v>
      </c>
      <c r="F7931" t="s">
        <v>6276</v>
      </c>
      <c r="G7931" t="s">
        <v>20478</v>
      </c>
      <c r="H7931">
        <v>0</v>
      </c>
      <c r="I7931">
        <v>0</v>
      </c>
      <c r="J7931">
        <v>0</v>
      </c>
      <c r="K7931">
        <v>0</v>
      </c>
      <c r="L7931">
        <v>0</v>
      </c>
      <c r="M7931">
        <v>0</v>
      </c>
    </row>
    <row r="7932" spans="1:13" x14ac:dyDescent="0.2">
      <c r="A7932">
        <v>6560451</v>
      </c>
      <c r="B7932" t="s">
        <v>13408</v>
      </c>
      <c r="C7932" t="s">
        <v>20343</v>
      </c>
      <c r="D7932" t="s">
        <v>20479</v>
      </c>
      <c r="E7932" t="s">
        <v>13410</v>
      </c>
      <c r="F7932" t="s">
        <v>6276</v>
      </c>
      <c r="G7932" t="s">
        <v>20480</v>
      </c>
      <c r="H7932">
        <v>0</v>
      </c>
      <c r="I7932">
        <v>0</v>
      </c>
      <c r="J7932">
        <v>0</v>
      </c>
      <c r="K7932">
        <v>0</v>
      </c>
      <c r="L7932">
        <v>0</v>
      </c>
      <c r="M7932">
        <v>0</v>
      </c>
    </row>
    <row r="7933" spans="1:13" x14ac:dyDescent="0.2">
      <c r="A7933">
        <v>6560457</v>
      </c>
      <c r="B7933" t="s">
        <v>13408</v>
      </c>
      <c r="C7933" t="s">
        <v>20343</v>
      </c>
      <c r="D7933" t="s">
        <v>20481</v>
      </c>
      <c r="E7933" t="s">
        <v>13410</v>
      </c>
      <c r="F7933" t="s">
        <v>6276</v>
      </c>
      <c r="G7933" t="s">
        <v>20482</v>
      </c>
      <c r="H7933">
        <v>0</v>
      </c>
      <c r="I7933">
        <v>0</v>
      </c>
      <c r="J7933">
        <v>0</v>
      </c>
      <c r="K7933">
        <v>0</v>
      </c>
      <c r="L7933">
        <v>0</v>
      </c>
      <c r="M7933">
        <v>0</v>
      </c>
    </row>
    <row r="7934" spans="1:13" x14ac:dyDescent="0.2">
      <c r="A7934">
        <v>6560143</v>
      </c>
      <c r="B7934" t="s">
        <v>13408</v>
      </c>
      <c r="C7934" t="s">
        <v>20343</v>
      </c>
      <c r="D7934" t="s">
        <v>20483</v>
      </c>
      <c r="E7934" t="s">
        <v>13410</v>
      </c>
      <c r="F7934" t="s">
        <v>6276</v>
      </c>
      <c r="G7934" t="s">
        <v>20484</v>
      </c>
      <c r="H7934">
        <v>0</v>
      </c>
      <c r="I7934">
        <v>0</v>
      </c>
      <c r="J7934">
        <v>0</v>
      </c>
      <c r="K7934">
        <v>0</v>
      </c>
      <c r="L7934">
        <v>0</v>
      </c>
      <c r="M7934">
        <v>0</v>
      </c>
    </row>
    <row r="7935" spans="1:13" x14ac:dyDescent="0.2">
      <c r="A7935">
        <v>6560142</v>
      </c>
      <c r="B7935" t="s">
        <v>13408</v>
      </c>
      <c r="C7935" t="s">
        <v>20343</v>
      </c>
      <c r="D7935" t="s">
        <v>20485</v>
      </c>
      <c r="E7935" t="s">
        <v>13410</v>
      </c>
      <c r="F7935" t="s">
        <v>6276</v>
      </c>
      <c r="G7935" t="s">
        <v>20486</v>
      </c>
      <c r="H7935">
        <v>0</v>
      </c>
      <c r="I7935">
        <v>1</v>
      </c>
      <c r="J7935">
        <v>0</v>
      </c>
      <c r="K7935">
        <v>0</v>
      </c>
      <c r="L7935">
        <v>0</v>
      </c>
      <c r="M7935">
        <v>0</v>
      </c>
    </row>
    <row r="7936" spans="1:13" x14ac:dyDescent="0.2">
      <c r="A7936">
        <v>6560141</v>
      </c>
      <c r="B7936" t="s">
        <v>13408</v>
      </c>
      <c r="C7936" t="s">
        <v>20343</v>
      </c>
      <c r="D7936" t="s">
        <v>20487</v>
      </c>
      <c r="E7936" t="s">
        <v>13410</v>
      </c>
      <c r="F7936" t="s">
        <v>6276</v>
      </c>
      <c r="G7936" t="s">
        <v>20488</v>
      </c>
      <c r="H7936">
        <v>0</v>
      </c>
      <c r="I7936">
        <v>0</v>
      </c>
      <c r="J7936">
        <v>0</v>
      </c>
      <c r="K7936">
        <v>0</v>
      </c>
      <c r="L7936">
        <v>0</v>
      </c>
      <c r="M7936">
        <v>0</v>
      </c>
    </row>
    <row r="7937" spans="1:13" x14ac:dyDescent="0.2">
      <c r="A7937">
        <v>6560341</v>
      </c>
      <c r="B7937" t="s">
        <v>13408</v>
      </c>
      <c r="C7937" t="s">
        <v>20343</v>
      </c>
      <c r="D7937" t="s">
        <v>20489</v>
      </c>
      <c r="E7937" t="s">
        <v>13410</v>
      </c>
      <c r="F7937" t="s">
        <v>6276</v>
      </c>
      <c r="G7937" t="s">
        <v>20490</v>
      </c>
      <c r="H7937">
        <v>0</v>
      </c>
      <c r="I7937">
        <v>0</v>
      </c>
      <c r="J7937">
        <v>0</v>
      </c>
      <c r="K7937">
        <v>0</v>
      </c>
      <c r="L7937">
        <v>0</v>
      </c>
      <c r="M7937">
        <v>0</v>
      </c>
    </row>
    <row r="7938" spans="1:13" x14ac:dyDescent="0.2">
      <c r="A7938">
        <v>6560551</v>
      </c>
      <c r="B7938" t="s">
        <v>13408</v>
      </c>
      <c r="C7938" t="s">
        <v>20343</v>
      </c>
      <c r="D7938" t="s">
        <v>20491</v>
      </c>
      <c r="E7938" t="s">
        <v>13410</v>
      </c>
      <c r="F7938" t="s">
        <v>6276</v>
      </c>
      <c r="G7938" t="s">
        <v>20492</v>
      </c>
      <c r="H7938">
        <v>0</v>
      </c>
      <c r="I7938">
        <v>0</v>
      </c>
      <c r="J7938">
        <v>0</v>
      </c>
      <c r="K7938">
        <v>0</v>
      </c>
      <c r="L7938">
        <v>0</v>
      </c>
      <c r="M7938">
        <v>0</v>
      </c>
    </row>
    <row r="7939" spans="1:13" x14ac:dyDescent="0.2">
      <c r="A7939">
        <v>6560961</v>
      </c>
      <c r="B7939" t="s">
        <v>13408</v>
      </c>
      <c r="C7939" t="s">
        <v>20343</v>
      </c>
      <c r="D7939" t="s">
        <v>20493</v>
      </c>
      <c r="E7939" t="s">
        <v>13410</v>
      </c>
      <c r="F7939" t="s">
        <v>6276</v>
      </c>
      <c r="G7939" t="s">
        <v>20494</v>
      </c>
      <c r="H7939">
        <v>0</v>
      </c>
      <c r="I7939">
        <v>0</v>
      </c>
      <c r="J7939">
        <v>0</v>
      </c>
      <c r="K7939">
        <v>0</v>
      </c>
      <c r="L7939">
        <v>0</v>
      </c>
      <c r="M7939">
        <v>0</v>
      </c>
    </row>
    <row r="7940" spans="1:13" x14ac:dyDescent="0.2">
      <c r="A7940">
        <v>6560131</v>
      </c>
      <c r="B7940" t="s">
        <v>13408</v>
      </c>
      <c r="C7940" t="s">
        <v>20343</v>
      </c>
      <c r="D7940" t="s">
        <v>20495</v>
      </c>
      <c r="E7940" t="s">
        <v>13410</v>
      </c>
      <c r="F7940" t="s">
        <v>6276</v>
      </c>
      <c r="G7940" t="s">
        <v>20496</v>
      </c>
      <c r="H7940">
        <v>0</v>
      </c>
      <c r="I7940">
        <v>0</v>
      </c>
      <c r="J7940">
        <v>0</v>
      </c>
      <c r="K7940">
        <v>0</v>
      </c>
      <c r="L7940">
        <v>0</v>
      </c>
      <c r="M7940">
        <v>0</v>
      </c>
    </row>
    <row r="7941" spans="1:13" x14ac:dyDescent="0.2">
      <c r="A7941">
        <v>6560122</v>
      </c>
      <c r="B7941" t="s">
        <v>13408</v>
      </c>
      <c r="C7941" t="s">
        <v>20343</v>
      </c>
      <c r="D7941" t="s">
        <v>20497</v>
      </c>
      <c r="E7941" t="s">
        <v>13410</v>
      </c>
      <c r="F7941" t="s">
        <v>6276</v>
      </c>
      <c r="G7941" t="s">
        <v>20498</v>
      </c>
      <c r="H7941">
        <v>0</v>
      </c>
      <c r="I7941">
        <v>0</v>
      </c>
      <c r="J7941">
        <v>0</v>
      </c>
      <c r="K7941">
        <v>0</v>
      </c>
      <c r="L7941">
        <v>0</v>
      </c>
      <c r="M7941">
        <v>0</v>
      </c>
    </row>
    <row r="7942" spans="1:13" x14ac:dyDescent="0.2">
      <c r="A7942">
        <v>6560502</v>
      </c>
      <c r="B7942" t="s">
        <v>13408</v>
      </c>
      <c r="C7942" t="s">
        <v>20343</v>
      </c>
      <c r="D7942" t="s">
        <v>20499</v>
      </c>
      <c r="E7942" t="s">
        <v>13410</v>
      </c>
      <c r="F7942" t="s">
        <v>6276</v>
      </c>
      <c r="G7942" t="s">
        <v>20500</v>
      </c>
      <c r="H7942">
        <v>0</v>
      </c>
      <c r="I7942">
        <v>0</v>
      </c>
      <c r="J7942">
        <v>0</v>
      </c>
      <c r="K7942">
        <v>0</v>
      </c>
      <c r="L7942">
        <v>0</v>
      </c>
      <c r="M7942">
        <v>0</v>
      </c>
    </row>
    <row r="7943" spans="1:13" x14ac:dyDescent="0.2">
      <c r="A7943">
        <v>6560501</v>
      </c>
      <c r="B7943" t="s">
        <v>13408</v>
      </c>
      <c r="C7943" t="s">
        <v>20343</v>
      </c>
      <c r="D7943" t="s">
        <v>20501</v>
      </c>
      <c r="E7943" t="s">
        <v>13410</v>
      </c>
      <c r="F7943" t="s">
        <v>6276</v>
      </c>
      <c r="G7943" t="s">
        <v>20502</v>
      </c>
      <c r="H7943">
        <v>0</v>
      </c>
      <c r="I7943">
        <v>0</v>
      </c>
      <c r="J7943">
        <v>0</v>
      </c>
      <c r="K7943">
        <v>0</v>
      </c>
      <c r="L7943">
        <v>0</v>
      </c>
      <c r="M7943">
        <v>0</v>
      </c>
    </row>
    <row r="7944" spans="1:13" x14ac:dyDescent="0.2">
      <c r="A7944">
        <v>6560503</v>
      </c>
      <c r="B7944" t="s">
        <v>13408</v>
      </c>
      <c r="C7944" t="s">
        <v>20343</v>
      </c>
      <c r="D7944" t="s">
        <v>20503</v>
      </c>
      <c r="E7944" t="s">
        <v>13410</v>
      </c>
      <c r="F7944" t="s">
        <v>6276</v>
      </c>
      <c r="G7944" t="s">
        <v>20504</v>
      </c>
      <c r="H7944">
        <v>0</v>
      </c>
      <c r="I7944">
        <v>0</v>
      </c>
      <c r="J7944">
        <v>0</v>
      </c>
      <c r="K7944">
        <v>0</v>
      </c>
      <c r="L7944">
        <v>0</v>
      </c>
      <c r="M7944">
        <v>0</v>
      </c>
    </row>
    <row r="7945" spans="1:13" x14ac:dyDescent="0.2">
      <c r="A7945">
        <v>6560307</v>
      </c>
      <c r="B7945" t="s">
        <v>13408</v>
      </c>
      <c r="C7945" t="s">
        <v>20343</v>
      </c>
      <c r="D7945" t="s">
        <v>20505</v>
      </c>
      <c r="E7945" t="s">
        <v>13410</v>
      </c>
      <c r="F7945" t="s">
        <v>6276</v>
      </c>
      <c r="G7945" t="s">
        <v>20506</v>
      </c>
      <c r="H7945">
        <v>0</v>
      </c>
      <c r="I7945">
        <v>0</v>
      </c>
      <c r="J7945">
        <v>0</v>
      </c>
      <c r="K7945">
        <v>0</v>
      </c>
      <c r="L7945">
        <v>0</v>
      </c>
      <c r="M7945">
        <v>0</v>
      </c>
    </row>
    <row r="7946" spans="1:13" x14ac:dyDescent="0.2">
      <c r="A7946">
        <v>6560303</v>
      </c>
      <c r="B7946" t="s">
        <v>13408</v>
      </c>
      <c r="C7946" t="s">
        <v>20343</v>
      </c>
      <c r="D7946" t="s">
        <v>20507</v>
      </c>
      <c r="E7946" t="s">
        <v>13410</v>
      </c>
      <c r="F7946" t="s">
        <v>6276</v>
      </c>
      <c r="G7946" t="s">
        <v>20508</v>
      </c>
      <c r="H7946">
        <v>0</v>
      </c>
      <c r="I7946">
        <v>0</v>
      </c>
      <c r="J7946">
        <v>0</v>
      </c>
      <c r="K7946">
        <v>0</v>
      </c>
      <c r="L7946">
        <v>0</v>
      </c>
      <c r="M7946">
        <v>0</v>
      </c>
    </row>
    <row r="7947" spans="1:13" x14ac:dyDescent="0.2">
      <c r="A7947">
        <v>6560311</v>
      </c>
      <c r="B7947" t="s">
        <v>13408</v>
      </c>
      <c r="C7947" t="s">
        <v>20343</v>
      </c>
      <c r="D7947" t="s">
        <v>20509</v>
      </c>
      <c r="E7947" t="s">
        <v>13410</v>
      </c>
      <c r="F7947" t="s">
        <v>6276</v>
      </c>
      <c r="G7947" t="s">
        <v>20510</v>
      </c>
      <c r="H7947">
        <v>0</v>
      </c>
      <c r="I7947">
        <v>0</v>
      </c>
      <c r="J7947">
        <v>0</v>
      </c>
      <c r="K7947">
        <v>0</v>
      </c>
      <c r="L7947">
        <v>0</v>
      </c>
      <c r="M7947">
        <v>0</v>
      </c>
    </row>
    <row r="7948" spans="1:13" x14ac:dyDescent="0.2">
      <c r="A7948">
        <v>6560301</v>
      </c>
      <c r="B7948" t="s">
        <v>13408</v>
      </c>
      <c r="C7948" t="s">
        <v>20343</v>
      </c>
      <c r="D7948" t="s">
        <v>20511</v>
      </c>
      <c r="E7948" t="s">
        <v>13410</v>
      </c>
      <c r="F7948" t="s">
        <v>6276</v>
      </c>
      <c r="G7948" t="s">
        <v>20512</v>
      </c>
      <c r="H7948">
        <v>0</v>
      </c>
      <c r="I7948">
        <v>0</v>
      </c>
      <c r="J7948">
        <v>0</v>
      </c>
      <c r="K7948">
        <v>0</v>
      </c>
      <c r="L7948">
        <v>0</v>
      </c>
      <c r="M7948">
        <v>0</v>
      </c>
    </row>
    <row r="7949" spans="1:13" x14ac:dyDescent="0.2">
      <c r="A7949">
        <v>6560305</v>
      </c>
      <c r="B7949" t="s">
        <v>13408</v>
      </c>
      <c r="C7949" t="s">
        <v>20343</v>
      </c>
      <c r="D7949" t="s">
        <v>20513</v>
      </c>
      <c r="E7949" t="s">
        <v>13410</v>
      </c>
      <c r="F7949" t="s">
        <v>6276</v>
      </c>
      <c r="G7949" t="s">
        <v>20514</v>
      </c>
      <c r="H7949">
        <v>0</v>
      </c>
      <c r="I7949">
        <v>0</v>
      </c>
      <c r="J7949">
        <v>0</v>
      </c>
      <c r="K7949">
        <v>0</v>
      </c>
      <c r="L7949">
        <v>0</v>
      </c>
      <c r="M7949">
        <v>0</v>
      </c>
    </row>
    <row r="7950" spans="1:13" x14ac:dyDescent="0.2">
      <c r="A7950">
        <v>6560306</v>
      </c>
      <c r="B7950" t="s">
        <v>13408</v>
      </c>
      <c r="C7950" t="s">
        <v>20343</v>
      </c>
      <c r="D7950" t="s">
        <v>20515</v>
      </c>
      <c r="E7950" t="s">
        <v>13410</v>
      </c>
      <c r="F7950" t="s">
        <v>6276</v>
      </c>
      <c r="G7950" t="s">
        <v>20516</v>
      </c>
      <c r="H7950">
        <v>0</v>
      </c>
      <c r="I7950">
        <v>0</v>
      </c>
      <c r="J7950">
        <v>0</v>
      </c>
      <c r="K7950">
        <v>0</v>
      </c>
      <c r="L7950">
        <v>0</v>
      </c>
      <c r="M7950">
        <v>0</v>
      </c>
    </row>
    <row r="7951" spans="1:13" x14ac:dyDescent="0.2">
      <c r="A7951">
        <v>6560304</v>
      </c>
      <c r="B7951" t="s">
        <v>13408</v>
      </c>
      <c r="C7951" t="s">
        <v>20343</v>
      </c>
      <c r="D7951" t="s">
        <v>20517</v>
      </c>
      <c r="E7951" t="s">
        <v>13410</v>
      </c>
      <c r="F7951" t="s">
        <v>6276</v>
      </c>
      <c r="G7951" t="s">
        <v>20518</v>
      </c>
      <c r="H7951">
        <v>0</v>
      </c>
      <c r="I7951">
        <v>0</v>
      </c>
      <c r="J7951">
        <v>0</v>
      </c>
      <c r="K7951">
        <v>0</v>
      </c>
      <c r="L7951">
        <v>0</v>
      </c>
      <c r="M7951">
        <v>0</v>
      </c>
    </row>
    <row r="7952" spans="1:13" x14ac:dyDescent="0.2">
      <c r="A7952">
        <v>6560302</v>
      </c>
      <c r="B7952" t="s">
        <v>13408</v>
      </c>
      <c r="C7952" t="s">
        <v>20343</v>
      </c>
      <c r="D7952" t="s">
        <v>20519</v>
      </c>
      <c r="E7952" t="s">
        <v>13410</v>
      </c>
      <c r="F7952" t="s">
        <v>6276</v>
      </c>
      <c r="G7952" t="s">
        <v>20520</v>
      </c>
      <c r="H7952">
        <v>0</v>
      </c>
      <c r="I7952">
        <v>0</v>
      </c>
      <c r="J7952">
        <v>0</v>
      </c>
      <c r="K7952">
        <v>0</v>
      </c>
      <c r="L7952">
        <v>0</v>
      </c>
      <c r="M7952">
        <v>0</v>
      </c>
    </row>
    <row r="7953" spans="1:13" x14ac:dyDescent="0.2">
      <c r="A7953">
        <v>6560313</v>
      </c>
      <c r="B7953" t="s">
        <v>13408</v>
      </c>
      <c r="C7953" t="s">
        <v>20343</v>
      </c>
      <c r="D7953" t="s">
        <v>20521</v>
      </c>
      <c r="E7953" t="s">
        <v>13410</v>
      </c>
      <c r="F7953" t="s">
        <v>6276</v>
      </c>
      <c r="G7953" t="s">
        <v>20522</v>
      </c>
      <c r="H7953">
        <v>0</v>
      </c>
      <c r="I7953">
        <v>0</v>
      </c>
      <c r="J7953">
        <v>0</v>
      </c>
      <c r="K7953">
        <v>0</v>
      </c>
      <c r="L7953">
        <v>0</v>
      </c>
      <c r="M7953">
        <v>0</v>
      </c>
    </row>
    <row r="7954" spans="1:13" x14ac:dyDescent="0.2">
      <c r="A7954">
        <v>6560315</v>
      </c>
      <c r="B7954" t="s">
        <v>13408</v>
      </c>
      <c r="C7954" t="s">
        <v>20343</v>
      </c>
      <c r="D7954" t="s">
        <v>20523</v>
      </c>
      <c r="E7954" t="s">
        <v>13410</v>
      </c>
      <c r="F7954" t="s">
        <v>6276</v>
      </c>
      <c r="G7954" t="s">
        <v>20524</v>
      </c>
      <c r="H7954">
        <v>0</v>
      </c>
      <c r="I7954">
        <v>0</v>
      </c>
      <c r="J7954">
        <v>0</v>
      </c>
      <c r="K7954">
        <v>0</v>
      </c>
      <c r="L7954">
        <v>0</v>
      </c>
      <c r="M7954">
        <v>0</v>
      </c>
    </row>
    <row r="7955" spans="1:13" x14ac:dyDescent="0.2">
      <c r="A7955">
        <v>6560314</v>
      </c>
      <c r="B7955" t="s">
        <v>13408</v>
      </c>
      <c r="C7955" t="s">
        <v>20343</v>
      </c>
      <c r="D7955" t="s">
        <v>20525</v>
      </c>
      <c r="E7955" t="s">
        <v>13410</v>
      </c>
      <c r="F7955" t="s">
        <v>6276</v>
      </c>
      <c r="G7955" t="s">
        <v>20526</v>
      </c>
      <c r="H7955">
        <v>0</v>
      </c>
      <c r="I7955">
        <v>0</v>
      </c>
      <c r="J7955">
        <v>0</v>
      </c>
      <c r="K7955">
        <v>0</v>
      </c>
      <c r="L7955">
        <v>0</v>
      </c>
      <c r="M7955">
        <v>0</v>
      </c>
    </row>
    <row r="7956" spans="1:13" x14ac:dyDescent="0.2">
      <c r="A7956">
        <v>6560308</v>
      </c>
      <c r="B7956" t="s">
        <v>13408</v>
      </c>
      <c r="C7956" t="s">
        <v>20343</v>
      </c>
      <c r="D7956" t="s">
        <v>20527</v>
      </c>
      <c r="E7956" t="s">
        <v>13410</v>
      </c>
      <c r="F7956" t="s">
        <v>6276</v>
      </c>
      <c r="G7956" t="s">
        <v>20528</v>
      </c>
      <c r="H7956">
        <v>0</v>
      </c>
      <c r="I7956">
        <v>0</v>
      </c>
      <c r="J7956">
        <v>0</v>
      </c>
      <c r="K7956">
        <v>0</v>
      </c>
      <c r="L7956">
        <v>0</v>
      </c>
      <c r="M7956">
        <v>0</v>
      </c>
    </row>
    <row r="7957" spans="1:13" x14ac:dyDescent="0.2">
      <c r="A7957">
        <v>6560312</v>
      </c>
      <c r="B7957" t="s">
        <v>13408</v>
      </c>
      <c r="C7957" t="s">
        <v>20343</v>
      </c>
      <c r="D7957" t="s">
        <v>20529</v>
      </c>
      <c r="E7957" t="s">
        <v>13410</v>
      </c>
      <c r="F7957" t="s">
        <v>6276</v>
      </c>
      <c r="G7957" t="s">
        <v>20530</v>
      </c>
      <c r="H7957">
        <v>0</v>
      </c>
      <c r="I7957">
        <v>0</v>
      </c>
      <c r="J7957">
        <v>0</v>
      </c>
      <c r="K7957">
        <v>0</v>
      </c>
      <c r="L7957">
        <v>0</v>
      </c>
      <c r="M7957">
        <v>0</v>
      </c>
    </row>
    <row r="7958" spans="1:13" x14ac:dyDescent="0.2">
      <c r="A7958">
        <v>6560332</v>
      </c>
      <c r="B7958" t="s">
        <v>13408</v>
      </c>
      <c r="C7958" t="s">
        <v>20343</v>
      </c>
      <c r="D7958" t="s">
        <v>10127</v>
      </c>
      <c r="E7958" t="s">
        <v>13410</v>
      </c>
      <c r="F7958" t="s">
        <v>6276</v>
      </c>
      <c r="G7958" t="s">
        <v>11271</v>
      </c>
      <c r="H7958">
        <v>0</v>
      </c>
      <c r="I7958">
        <v>0</v>
      </c>
      <c r="J7958">
        <v>0</v>
      </c>
      <c r="K7958">
        <v>0</v>
      </c>
      <c r="L7958">
        <v>0</v>
      </c>
      <c r="M7958">
        <v>0</v>
      </c>
    </row>
    <row r="7959" spans="1:13" x14ac:dyDescent="0.2">
      <c r="A7959">
        <v>6560331</v>
      </c>
      <c r="B7959" t="s">
        <v>13408</v>
      </c>
      <c r="C7959" t="s">
        <v>20343</v>
      </c>
      <c r="D7959" t="s">
        <v>20531</v>
      </c>
      <c r="E7959" t="s">
        <v>13410</v>
      </c>
      <c r="F7959" t="s">
        <v>6276</v>
      </c>
      <c r="G7959" t="s">
        <v>20532</v>
      </c>
      <c r="H7959">
        <v>0</v>
      </c>
      <c r="I7959">
        <v>0</v>
      </c>
      <c r="J7959">
        <v>0</v>
      </c>
      <c r="K7959">
        <v>0</v>
      </c>
      <c r="L7959">
        <v>0</v>
      </c>
      <c r="M7959">
        <v>0</v>
      </c>
    </row>
    <row r="7960" spans="1:13" x14ac:dyDescent="0.2">
      <c r="A7960">
        <v>6560441</v>
      </c>
      <c r="B7960" t="s">
        <v>13408</v>
      </c>
      <c r="C7960" t="s">
        <v>20343</v>
      </c>
      <c r="D7960" t="s">
        <v>20533</v>
      </c>
      <c r="E7960" t="s">
        <v>13410</v>
      </c>
      <c r="F7960" t="s">
        <v>6276</v>
      </c>
      <c r="G7960" t="s">
        <v>20534</v>
      </c>
      <c r="H7960">
        <v>0</v>
      </c>
      <c r="I7960">
        <v>0</v>
      </c>
      <c r="J7960">
        <v>0</v>
      </c>
      <c r="K7960">
        <v>0</v>
      </c>
      <c r="L7960">
        <v>0</v>
      </c>
      <c r="M7960">
        <v>0</v>
      </c>
    </row>
    <row r="7961" spans="1:13" x14ac:dyDescent="0.2">
      <c r="A7961">
        <v>6560445</v>
      </c>
      <c r="B7961" t="s">
        <v>13408</v>
      </c>
      <c r="C7961" t="s">
        <v>20343</v>
      </c>
      <c r="D7961" t="s">
        <v>20535</v>
      </c>
      <c r="E7961" t="s">
        <v>13410</v>
      </c>
      <c r="F7961" t="s">
        <v>6276</v>
      </c>
      <c r="G7961" t="s">
        <v>20536</v>
      </c>
      <c r="H7961">
        <v>0</v>
      </c>
      <c r="I7961">
        <v>0</v>
      </c>
      <c r="J7961">
        <v>0</v>
      </c>
      <c r="K7961">
        <v>0</v>
      </c>
      <c r="L7961">
        <v>0</v>
      </c>
      <c r="M7961">
        <v>0</v>
      </c>
    </row>
    <row r="7962" spans="1:13" x14ac:dyDescent="0.2">
      <c r="A7962">
        <v>6560444</v>
      </c>
      <c r="B7962" t="s">
        <v>13408</v>
      </c>
      <c r="C7962" t="s">
        <v>20343</v>
      </c>
      <c r="D7962" t="s">
        <v>20537</v>
      </c>
      <c r="E7962" t="s">
        <v>13410</v>
      </c>
      <c r="F7962" t="s">
        <v>6276</v>
      </c>
      <c r="G7962" t="s">
        <v>20538</v>
      </c>
      <c r="H7962">
        <v>0</v>
      </c>
      <c r="I7962">
        <v>0</v>
      </c>
      <c r="J7962">
        <v>0</v>
      </c>
      <c r="K7962">
        <v>0</v>
      </c>
      <c r="L7962">
        <v>0</v>
      </c>
      <c r="M7962">
        <v>0</v>
      </c>
    </row>
    <row r="7963" spans="1:13" x14ac:dyDescent="0.2">
      <c r="A7963">
        <v>6560434</v>
      </c>
      <c r="B7963" t="s">
        <v>13408</v>
      </c>
      <c r="C7963" t="s">
        <v>20343</v>
      </c>
      <c r="D7963" t="s">
        <v>20539</v>
      </c>
      <c r="E7963" t="s">
        <v>13410</v>
      </c>
      <c r="F7963" t="s">
        <v>6276</v>
      </c>
      <c r="G7963" t="s">
        <v>20540</v>
      </c>
      <c r="H7963">
        <v>0</v>
      </c>
      <c r="I7963">
        <v>0</v>
      </c>
      <c r="J7963">
        <v>0</v>
      </c>
      <c r="K7963">
        <v>0</v>
      </c>
      <c r="L7963">
        <v>0</v>
      </c>
      <c r="M7963">
        <v>0</v>
      </c>
    </row>
    <row r="7964" spans="1:13" x14ac:dyDescent="0.2">
      <c r="A7964">
        <v>6560446</v>
      </c>
      <c r="B7964" t="s">
        <v>13408</v>
      </c>
      <c r="C7964" t="s">
        <v>20343</v>
      </c>
      <c r="D7964" t="s">
        <v>20541</v>
      </c>
      <c r="E7964" t="s">
        <v>13410</v>
      </c>
      <c r="F7964" t="s">
        <v>6276</v>
      </c>
      <c r="G7964" t="s">
        <v>20542</v>
      </c>
      <c r="H7964">
        <v>0</v>
      </c>
      <c r="I7964">
        <v>0</v>
      </c>
      <c r="J7964">
        <v>0</v>
      </c>
      <c r="K7964">
        <v>0</v>
      </c>
      <c r="L7964">
        <v>0</v>
      </c>
      <c r="M7964">
        <v>0</v>
      </c>
    </row>
    <row r="7965" spans="1:13" x14ac:dyDescent="0.2">
      <c r="A7965">
        <v>6560436</v>
      </c>
      <c r="B7965" t="s">
        <v>13408</v>
      </c>
      <c r="C7965" t="s">
        <v>20343</v>
      </c>
      <c r="D7965" t="s">
        <v>20543</v>
      </c>
      <c r="E7965" t="s">
        <v>13410</v>
      </c>
      <c r="F7965" t="s">
        <v>6276</v>
      </c>
      <c r="G7965" t="s">
        <v>20544</v>
      </c>
      <c r="H7965">
        <v>0</v>
      </c>
      <c r="I7965">
        <v>0</v>
      </c>
      <c r="J7965">
        <v>0</v>
      </c>
      <c r="K7965">
        <v>0</v>
      </c>
      <c r="L7965">
        <v>0</v>
      </c>
      <c r="M7965">
        <v>0</v>
      </c>
    </row>
    <row r="7966" spans="1:13" x14ac:dyDescent="0.2">
      <c r="A7966">
        <v>6560435</v>
      </c>
      <c r="B7966" t="s">
        <v>13408</v>
      </c>
      <c r="C7966" t="s">
        <v>20343</v>
      </c>
      <c r="D7966" t="s">
        <v>20545</v>
      </c>
      <c r="E7966" t="s">
        <v>13410</v>
      </c>
      <c r="F7966" t="s">
        <v>6276</v>
      </c>
      <c r="G7966" t="s">
        <v>20546</v>
      </c>
      <c r="H7966">
        <v>0</v>
      </c>
      <c r="I7966">
        <v>0</v>
      </c>
      <c r="J7966">
        <v>0</v>
      </c>
      <c r="K7966">
        <v>0</v>
      </c>
      <c r="L7966">
        <v>0</v>
      </c>
      <c r="M7966">
        <v>0</v>
      </c>
    </row>
    <row r="7967" spans="1:13" x14ac:dyDescent="0.2">
      <c r="A7967">
        <v>6560432</v>
      </c>
      <c r="B7967" t="s">
        <v>13408</v>
      </c>
      <c r="C7967" t="s">
        <v>20343</v>
      </c>
      <c r="D7967" t="s">
        <v>20547</v>
      </c>
      <c r="E7967" t="s">
        <v>13410</v>
      </c>
      <c r="F7967" t="s">
        <v>6276</v>
      </c>
      <c r="G7967" t="s">
        <v>20548</v>
      </c>
      <c r="H7967">
        <v>0</v>
      </c>
      <c r="I7967">
        <v>0</v>
      </c>
      <c r="J7967">
        <v>0</v>
      </c>
      <c r="K7967">
        <v>0</v>
      </c>
      <c r="L7967">
        <v>0</v>
      </c>
      <c r="M7967">
        <v>0</v>
      </c>
    </row>
    <row r="7968" spans="1:13" x14ac:dyDescent="0.2">
      <c r="A7968">
        <v>6560433</v>
      </c>
      <c r="B7968" t="s">
        <v>13408</v>
      </c>
      <c r="C7968" t="s">
        <v>20343</v>
      </c>
      <c r="D7968" t="s">
        <v>20549</v>
      </c>
      <c r="E7968" t="s">
        <v>13410</v>
      </c>
      <c r="F7968" t="s">
        <v>6276</v>
      </c>
      <c r="G7968" t="s">
        <v>20550</v>
      </c>
      <c r="H7968">
        <v>0</v>
      </c>
      <c r="I7968">
        <v>0</v>
      </c>
      <c r="J7968">
        <v>0</v>
      </c>
      <c r="K7968">
        <v>0</v>
      </c>
      <c r="L7968">
        <v>0</v>
      </c>
      <c r="M7968">
        <v>0</v>
      </c>
    </row>
    <row r="7969" spans="1:13" x14ac:dyDescent="0.2">
      <c r="A7969">
        <v>6560431</v>
      </c>
      <c r="B7969" t="s">
        <v>13408</v>
      </c>
      <c r="C7969" t="s">
        <v>20343</v>
      </c>
      <c r="D7969" t="s">
        <v>20551</v>
      </c>
      <c r="E7969" t="s">
        <v>13410</v>
      </c>
      <c r="F7969" t="s">
        <v>6276</v>
      </c>
      <c r="G7969" t="s">
        <v>20552</v>
      </c>
      <c r="H7969">
        <v>0</v>
      </c>
      <c r="I7969">
        <v>0</v>
      </c>
      <c r="J7969">
        <v>0</v>
      </c>
      <c r="K7969">
        <v>0</v>
      </c>
      <c r="L7969">
        <v>0</v>
      </c>
      <c r="M7969">
        <v>0</v>
      </c>
    </row>
    <row r="7970" spans="1:13" x14ac:dyDescent="0.2">
      <c r="A7970">
        <v>6560443</v>
      </c>
      <c r="B7970" t="s">
        <v>13408</v>
      </c>
      <c r="C7970" t="s">
        <v>20343</v>
      </c>
      <c r="D7970" t="s">
        <v>20553</v>
      </c>
      <c r="E7970" t="s">
        <v>13410</v>
      </c>
      <c r="F7970" t="s">
        <v>6276</v>
      </c>
      <c r="G7970" t="s">
        <v>20554</v>
      </c>
      <c r="H7970">
        <v>0</v>
      </c>
      <c r="I7970">
        <v>0</v>
      </c>
      <c r="J7970">
        <v>0</v>
      </c>
      <c r="K7970">
        <v>0</v>
      </c>
      <c r="L7970">
        <v>0</v>
      </c>
      <c r="M7970">
        <v>0</v>
      </c>
    </row>
    <row r="7971" spans="1:13" x14ac:dyDescent="0.2">
      <c r="A7971">
        <v>6560442</v>
      </c>
      <c r="B7971" t="s">
        <v>13408</v>
      </c>
      <c r="C7971" t="s">
        <v>20343</v>
      </c>
      <c r="D7971" t="s">
        <v>20555</v>
      </c>
      <c r="E7971" t="s">
        <v>13410</v>
      </c>
      <c r="F7971" t="s">
        <v>6276</v>
      </c>
      <c r="G7971" t="s">
        <v>20556</v>
      </c>
      <c r="H7971">
        <v>0</v>
      </c>
      <c r="I7971">
        <v>0</v>
      </c>
      <c r="J7971">
        <v>0</v>
      </c>
      <c r="K7971">
        <v>0</v>
      </c>
      <c r="L7971">
        <v>0</v>
      </c>
      <c r="M7971">
        <v>0</v>
      </c>
    </row>
    <row r="7972" spans="1:13" x14ac:dyDescent="0.2">
      <c r="A7972">
        <v>6560121</v>
      </c>
      <c r="B7972" t="s">
        <v>13408</v>
      </c>
      <c r="C7972" t="s">
        <v>20343</v>
      </c>
      <c r="D7972" t="s">
        <v>20557</v>
      </c>
      <c r="E7972" t="s">
        <v>13410</v>
      </c>
      <c r="F7972" t="s">
        <v>6276</v>
      </c>
      <c r="G7972" t="s">
        <v>20558</v>
      </c>
      <c r="H7972">
        <v>0</v>
      </c>
      <c r="I7972">
        <v>0</v>
      </c>
      <c r="J7972">
        <v>0</v>
      </c>
      <c r="K7972">
        <v>0</v>
      </c>
      <c r="L7972">
        <v>0</v>
      </c>
      <c r="M7972">
        <v>0</v>
      </c>
    </row>
    <row r="7973" spans="1:13" x14ac:dyDescent="0.2">
      <c r="A7973">
        <v>6695200</v>
      </c>
      <c r="B7973" t="s">
        <v>13408</v>
      </c>
      <c r="C7973" t="s">
        <v>20559</v>
      </c>
      <c r="D7973" t="s">
        <v>6291</v>
      </c>
      <c r="E7973" t="s">
        <v>13410</v>
      </c>
      <c r="F7973" t="s">
        <v>6268</v>
      </c>
      <c r="G7973" t="s">
        <v>6294</v>
      </c>
      <c r="H7973">
        <v>0</v>
      </c>
      <c r="I7973">
        <v>0</v>
      </c>
      <c r="J7973">
        <v>0</v>
      </c>
      <c r="K7973">
        <v>0</v>
      </c>
      <c r="L7973">
        <v>0</v>
      </c>
      <c r="M7973">
        <v>0</v>
      </c>
    </row>
    <row r="7974" spans="1:13" x14ac:dyDescent="0.2">
      <c r="A7974">
        <v>6793325</v>
      </c>
      <c r="B7974" t="s">
        <v>13408</v>
      </c>
      <c r="C7974" t="s">
        <v>20559</v>
      </c>
      <c r="D7974" t="s">
        <v>20560</v>
      </c>
      <c r="E7974" t="s">
        <v>13410</v>
      </c>
      <c r="F7974" t="s">
        <v>6268</v>
      </c>
      <c r="G7974" t="s">
        <v>20561</v>
      </c>
      <c r="H7974">
        <v>0</v>
      </c>
      <c r="I7974">
        <v>0</v>
      </c>
      <c r="J7974">
        <v>0</v>
      </c>
      <c r="K7974">
        <v>0</v>
      </c>
      <c r="L7974">
        <v>0</v>
      </c>
      <c r="M7974">
        <v>0</v>
      </c>
    </row>
    <row r="7975" spans="1:13" x14ac:dyDescent="0.2">
      <c r="A7975">
        <v>6793322</v>
      </c>
      <c r="B7975" t="s">
        <v>13408</v>
      </c>
      <c r="C7975" t="s">
        <v>20559</v>
      </c>
      <c r="D7975" t="s">
        <v>20562</v>
      </c>
      <c r="E7975" t="s">
        <v>13410</v>
      </c>
      <c r="F7975" t="s">
        <v>6268</v>
      </c>
      <c r="G7975" t="s">
        <v>20563</v>
      </c>
      <c r="H7975">
        <v>0</v>
      </c>
      <c r="I7975">
        <v>0</v>
      </c>
      <c r="J7975">
        <v>0</v>
      </c>
      <c r="K7975">
        <v>0</v>
      </c>
      <c r="L7975">
        <v>0</v>
      </c>
      <c r="M7975">
        <v>0</v>
      </c>
    </row>
    <row r="7976" spans="1:13" x14ac:dyDescent="0.2">
      <c r="A7976">
        <v>6793332</v>
      </c>
      <c r="B7976" t="s">
        <v>13408</v>
      </c>
      <c r="C7976" t="s">
        <v>20559</v>
      </c>
      <c r="D7976" t="s">
        <v>20564</v>
      </c>
      <c r="E7976" t="s">
        <v>13410</v>
      </c>
      <c r="F7976" t="s">
        <v>6268</v>
      </c>
      <c r="G7976" t="s">
        <v>20565</v>
      </c>
      <c r="H7976">
        <v>0</v>
      </c>
      <c r="I7976">
        <v>0</v>
      </c>
      <c r="J7976">
        <v>0</v>
      </c>
      <c r="K7976">
        <v>0</v>
      </c>
      <c r="L7976">
        <v>0</v>
      </c>
      <c r="M7976">
        <v>0</v>
      </c>
    </row>
    <row r="7977" spans="1:13" x14ac:dyDescent="0.2">
      <c r="A7977">
        <v>6793301</v>
      </c>
      <c r="B7977" t="s">
        <v>13408</v>
      </c>
      <c r="C7977" t="s">
        <v>20559</v>
      </c>
      <c r="D7977" t="s">
        <v>20566</v>
      </c>
      <c r="E7977" t="s">
        <v>13410</v>
      </c>
      <c r="F7977" t="s">
        <v>6268</v>
      </c>
      <c r="G7977" t="s">
        <v>20567</v>
      </c>
      <c r="H7977">
        <v>0</v>
      </c>
      <c r="I7977">
        <v>0</v>
      </c>
      <c r="J7977">
        <v>0</v>
      </c>
      <c r="K7977">
        <v>0</v>
      </c>
      <c r="L7977">
        <v>0</v>
      </c>
      <c r="M7977">
        <v>0</v>
      </c>
    </row>
    <row r="7978" spans="1:13" x14ac:dyDescent="0.2">
      <c r="A7978">
        <v>6793341</v>
      </c>
      <c r="B7978" t="s">
        <v>13408</v>
      </c>
      <c r="C7978" t="s">
        <v>20559</v>
      </c>
      <c r="D7978" t="s">
        <v>20568</v>
      </c>
      <c r="E7978" t="s">
        <v>13410</v>
      </c>
      <c r="F7978" t="s">
        <v>6268</v>
      </c>
      <c r="G7978" t="s">
        <v>20569</v>
      </c>
      <c r="H7978">
        <v>0</v>
      </c>
      <c r="I7978">
        <v>0</v>
      </c>
      <c r="J7978">
        <v>0</v>
      </c>
      <c r="K7978">
        <v>0</v>
      </c>
      <c r="L7978">
        <v>0</v>
      </c>
      <c r="M7978">
        <v>0</v>
      </c>
    </row>
    <row r="7979" spans="1:13" x14ac:dyDescent="0.2">
      <c r="A7979">
        <v>6793324</v>
      </c>
      <c r="B7979" t="s">
        <v>13408</v>
      </c>
      <c r="C7979" t="s">
        <v>20559</v>
      </c>
      <c r="D7979" t="s">
        <v>20570</v>
      </c>
      <c r="E7979" t="s">
        <v>13410</v>
      </c>
      <c r="F7979" t="s">
        <v>6268</v>
      </c>
      <c r="G7979" t="s">
        <v>20571</v>
      </c>
      <c r="H7979">
        <v>0</v>
      </c>
      <c r="I7979">
        <v>0</v>
      </c>
      <c r="J7979">
        <v>0</v>
      </c>
      <c r="K7979">
        <v>0</v>
      </c>
      <c r="L7979">
        <v>0</v>
      </c>
      <c r="M7979">
        <v>0</v>
      </c>
    </row>
    <row r="7980" spans="1:13" x14ac:dyDescent="0.2">
      <c r="A7980">
        <v>6793326</v>
      </c>
      <c r="B7980" t="s">
        <v>13408</v>
      </c>
      <c r="C7980" t="s">
        <v>20559</v>
      </c>
      <c r="D7980" t="s">
        <v>20572</v>
      </c>
      <c r="E7980" t="s">
        <v>13410</v>
      </c>
      <c r="F7980" t="s">
        <v>6268</v>
      </c>
      <c r="G7980" t="s">
        <v>20573</v>
      </c>
      <c r="H7980">
        <v>0</v>
      </c>
      <c r="I7980">
        <v>0</v>
      </c>
      <c r="J7980">
        <v>0</v>
      </c>
      <c r="K7980">
        <v>0</v>
      </c>
      <c r="L7980">
        <v>0</v>
      </c>
      <c r="M7980">
        <v>0</v>
      </c>
    </row>
    <row r="7981" spans="1:13" x14ac:dyDescent="0.2">
      <c r="A7981">
        <v>6793321</v>
      </c>
      <c r="B7981" t="s">
        <v>13408</v>
      </c>
      <c r="C7981" t="s">
        <v>20559</v>
      </c>
      <c r="D7981" t="s">
        <v>20574</v>
      </c>
      <c r="E7981" t="s">
        <v>13410</v>
      </c>
      <c r="F7981" t="s">
        <v>6268</v>
      </c>
      <c r="G7981" t="s">
        <v>20575</v>
      </c>
      <c r="H7981">
        <v>0</v>
      </c>
      <c r="I7981">
        <v>0</v>
      </c>
      <c r="J7981">
        <v>0</v>
      </c>
      <c r="K7981">
        <v>0</v>
      </c>
      <c r="L7981">
        <v>0</v>
      </c>
      <c r="M7981">
        <v>0</v>
      </c>
    </row>
    <row r="7982" spans="1:13" x14ac:dyDescent="0.2">
      <c r="A7982">
        <v>6793323</v>
      </c>
      <c r="B7982" t="s">
        <v>13408</v>
      </c>
      <c r="C7982" t="s">
        <v>20559</v>
      </c>
      <c r="D7982" t="s">
        <v>20576</v>
      </c>
      <c r="E7982" t="s">
        <v>13410</v>
      </c>
      <c r="F7982" t="s">
        <v>6268</v>
      </c>
      <c r="G7982" t="s">
        <v>20577</v>
      </c>
      <c r="H7982">
        <v>0</v>
      </c>
      <c r="I7982">
        <v>0</v>
      </c>
      <c r="J7982">
        <v>0</v>
      </c>
      <c r="K7982">
        <v>0</v>
      </c>
      <c r="L7982">
        <v>0</v>
      </c>
      <c r="M7982">
        <v>0</v>
      </c>
    </row>
    <row r="7983" spans="1:13" x14ac:dyDescent="0.2">
      <c r="A7983">
        <v>6793331</v>
      </c>
      <c r="B7983" t="s">
        <v>13408</v>
      </c>
      <c r="C7983" t="s">
        <v>20559</v>
      </c>
      <c r="D7983" t="s">
        <v>20578</v>
      </c>
      <c r="E7983" t="s">
        <v>13410</v>
      </c>
      <c r="F7983" t="s">
        <v>6268</v>
      </c>
      <c r="G7983" t="s">
        <v>20579</v>
      </c>
      <c r="H7983">
        <v>0</v>
      </c>
      <c r="I7983">
        <v>0</v>
      </c>
      <c r="J7983">
        <v>0</v>
      </c>
      <c r="K7983">
        <v>0</v>
      </c>
      <c r="L7983">
        <v>0</v>
      </c>
      <c r="M7983">
        <v>0</v>
      </c>
    </row>
    <row r="7984" spans="1:13" x14ac:dyDescent="0.2">
      <c r="A7984">
        <v>6793311</v>
      </c>
      <c r="B7984" t="s">
        <v>13408</v>
      </c>
      <c r="C7984" t="s">
        <v>20559</v>
      </c>
      <c r="D7984" t="s">
        <v>20580</v>
      </c>
      <c r="E7984" t="s">
        <v>13410</v>
      </c>
      <c r="F7984" t="s">
        <v>6268</v>
      </c>
      <c r="G7984" t="s">
        <v>20581</v>
      </c>
      <c r="H7984">
        <v>0</v>
      </c>
      <c r="I7984">
        <v>0</v>
      </c>
      <c r="J7984">
        <v>0</v>
      </c>
      <c r="K7984">
        <v>0</v>
      </c>
      <c r="L7984">
        <v>0</v>
      </c>
      <c r="M7984">
        <v>0</v>
      </c>
    </row>
    <row r="7985" spans="1:13" x14ac:dyDescent="0.2">
      <c r="A7985">
        <v>6793302</v>
      </c>
      <c r="B7985" t="s">
        <v>13408</v>
      </c>
      <c r="C7985" t="s">
        <v>20559</v>
      </c>
      <c r="D7985" t="s">
        <v>20582</v>
      </c>
      <c r="E7985" t="s">
        <v>13410</v>
      </c>
      <c r="F7985" t="s">
        <v>6268</v>
      </c>
      <c r="G7985" t="s">
        <v>20583</v>
      </c>
      <c r="H7985">
        <v>0</v>
      </c>
      <c r="I7985">
        <v>0</v>
      </c>
      <c r="J7985">
        <v>0</v>
      </c>
      <c r="K7985">
        <v>0</v>
      </c>
      <c r="L7985">
        <v>0</v>
      </c>
      <c r="M7985">
        <v>0</v>
      </c>
    </row>
    <row r="7986" spans="1:13" x14ac:dyDescent="0.2">
      <c r="A7986">
        <v>6793422</v>
      </c>
      <c r="B7986" t="s">
        <v>13408</v>
      </c>
      <c r="C7986" t="s">
        <v>20559</v>
      </c>
      <c r="D7986" t="s">
        <v>6423</v>
      </c>
      <c r="E7986" t="s">
        <v>13410</v>
      </c>
      <c r="F7986" t="s">
        <v>6268</v>
      </c>
      <c r="G7986" t="s">
        <v>6424</v>
      </c>
      <c r="H7986">
        <v>0</v>
      </c>
      <c r="I7986">
        <v>0</v>
      </c>
      <c r="J7986">
        <v>0</v>
      </c>
      <c r="K7986">
        <v>0</v>
      </c>
      <c r="L7986">
        <v>0</v>
      </c>
      <c r="M7986">
        <v>0</v>
      </c>
    </row>
    <row r="7987" spans="1:13" x14ac:dyDescent="0.2">
      <c r="A7987">
        <v>6793421</v>
      </c>
      <c r="B7987" t="s">
        <v>13408</v>
      </c>
      <c r="C7987" t="s">
        <v>20559</v>
      </c>
      <c r="D7987" t="s">
        <v>20584</v>
      </c>
      <c r="E7987" t="s">
        <v>13410</v>
      </c>
      <c r="F7987" t="s">
        <v>6268</v>
      </c>
      <c r="G7987" t="s">
        <v>20585</v>
      </c>
      <c r="H7987">
        <v>0</v>
      </c>
      <c r="I7987">
        <v>0</v>
      </c>
      <c r="J7987">
        <v>0</v>
      </c>
      <c r="K7987">
        <v>0</v>
      </c>
      <c r="L7987">
        <v>0</v>
      </c>
      <c r="M7987">
        <v>0</v>
      </c>
    </row>
    <row r="7988" spans="1:13" x14ac:dyDescent="0.2">
      <c r="A7988">
        <v>6793433</v>
      </c>
      <c r="B7988" t="s">
        <v>13408</v>
      </c>
      <c r="C7988" t="s">
        <v>20559</v>
      </c>
      <c r="D7988" t="s">
        <v>20586</v>
      </c>
      <c r="E7988" t="s">
        <v>13410</v>
      </c>
      <c r="F7988" t="s">
        <v>6268</v>
      </c>
      <c r="G7988" t="s">
        <v>20587</v>
      </c>
      <c r="H7988">
        <v>0</v>
      </c>
      <c r="I7988">
        <v>0</v>
      </c>
      <c r="J7988">
        <v>0</v>
      </c>
      <c r="K7988">
        <v>0</v>
      </c>
      <c r="L7988">
        <v>0</v>
      </c>
      <c r="M7988">
        <v>0</v>
      </c>
    </row>
    <row r="7989" spans="1:13" x14ac:dyDescent="0.2">
      <c r="A7989">
        <v>6793451</v>
      </c>
      <c r="B7989" t="s">
        <v>13408</v>
      </c>
      <c r="C7989" t="s">
        <v>20559</v>
      </c>
      <c r="D7989" t="s">
        <v>20588</v>
      </c>
      <c r="E7989" t="s">
        <v>13410</v>
      </c>
      <c r="F7989" t="s">
        <v>6268</v>
      </c>
      <c r="G7989" t="s">
        <v>20589</v>
      </c>
      <c r="H7989">
        <v>0</v>
      </c>
      <c r="I7989">
        <v>0</v>
      </c>
      <c r="J7989">
        <v>0</v>
      </c>
      <c r="K7989">
        <v>0</v>
      </c>
      <c r="L7989">
        <v>0</v>
      </c>
      <c r="M7989">
        <v>0</v>
      </c>
    </row>
    <row r="7990" spans="1:13" x14ac:dyDescent="0.2">
      <c r="A7990">
        <v>6793414</v>
      </c>
      <c r="B7990" t="s">
        <v>13408</v>
      </c>
      <c r="C7990" t="s">
        <v>20559</v>
      </c>
      <c r="D7990" t="s">
        <v>20590</v>
      </c>
      <c r="E7990" t="s">
        <v>13410</v>
      </c>
      <c r="F7990" t="s">
        <v>6268</v>
      </c>
      <c r="G7990" t="s">
        <v>20591</v>
      </c>
      <c r="H7990">
        <v>0</v>
      </c>
      <c r="I7990">
        <v>0</v>
      </c>
      <c r="J7990">
        <v>0</v>
      </c>
      <c r="K7990">
        <v>0</v>
      </c>
      <c r="L7990">
        <v>0</v>
      </c>
      <c r="M7990">
        <v>0</v>
      </c>
    </row>
    <row r="7991" spans="1:13" x14ac:dyDescent="0.2">
      <c r="A7991">
        <v>6793402</v>
      </c>
      <c r="B7991" t="s">
        <v>13408</v>
      </c>
      <c r="C7991" t="s">
        <v>20559</v>
      </c>
      <c r="D7991" t="s">
        <v>20592</v>
      </c>
      <c r="E7991" t="s">
        <v>13410</v>
      </c>
      <c r="F7991" t="s">
        <v>6268</v>
      </c>
      <c r="G7991" t="s">
        <v>20593</v>
      </c>
      <c r="H7991">
        <v>0</v>
      </c>
      <c r="I7991">
        <v>0</v>
      </c>
      <c r="J7991">
        <v>0</v>
      </c>
      <c r="K7991">
        <v>0</v>
      </c>
      <c r="L7991">
        <v>0</v>
      </c>
      <c r="M7991">
        <v>0</v>
      </c>
    </row>
    <row r="7992" spans="1:13" x14ac:dyDescent="0.2">
      <c r="A7992">
        <v>6793453</v>
      </c>
      <c r="B7992" t="s">
        <v>13408</v>
      </c>
      <c r="C7992" t="s">
        <v>20559</v>
      </c>
      <c r="D7992" t="s">
        <v>20594</v>
      </c>
      <c r="E7992" t="s">
        <v>13410</v>
      </c>
      <c r="F7992" t="s">
        <v>6268</v>
      </c>
      <c r="G7992" t="s">
        <v>20595</v>
      </c>
      <c r="H7992">
        <v>0</v>
      </c>
      <c r="I7992">
        <v>0</v>
      </c>
      <c r="J7992">
        <v>0</v>
      </c>
      <c r="K7992">
        <v>0</v>
      </c>
      <c r="L7992">
        <v>0</v>
      </c>
      <c r="M7992">
        <v>0</v>
      </c>
    </row>
    <row r="7993" spans="1:13" x14ac:dyDescent="0.2">
      <c r="A7993">
        <v>6793411</v>
      </c>
      <c r="B7993" t="s">
        <v>13408</v>
      </c>
      <c r="C7993" t="s">
        <v>20559</v>
      </c>
      <c r="D7993" t="s">
        <v>10063</v>
      </c>
      <c r="E7993" t="s">
        <v>13410</v>
      </c>
      <c r="F7993" t="s">
        <v>6268</v>
      </c>
      <c r="G7993" t="s">
        <v>20596</v>
      </c>
      <c r="H7993">
        <v>0</v>
      </c>
      <c r="I7993">
        <v>0</v>
      </c>
      <c r="J7993">
        <v>0</v>
      </c>
      <c r="K7993">
        <v>0</v>
      </c>
      <c r="L7993">
        <v>0</v>
      </c>
      <c r="M7993">
        <v>0</v>
      </c>
    </row>
    <row r="7994" spans="1:13" x14ac:dyDescent="0.2">
      <c r="A7994">
        <v>6695125</v>
      </c>
      <c r="B7994" t="s">
        <v>13408</v>
      </c>
      <c r="C7994" t="s">
        <v>20559</v>
      </c>
      <c r="D7994" t="s">
        <v>20597</v>
      </c>
      <c r="E7994" t="s">
        <v>13410</v>
      </c>
      <c r="F7994" t="s">
        <v>6268</v>
      </c>
      <c r="G7994" t="s">
        <v>20598</v>
      </c>
      <c r="H7994">
        <v>0</v>
      </c>
      <c r="I7994">
        <v>0</v>
      </c>
      <c r="J7994">
        <v>0</v>
      </c>
      <c r="K7994">
        <v>0</v>
      </c>
      <c r="L7994">
        <v>0</v>
      </c>
      <c r="M7994">
        <v>0</v>
      </c>
    </row>
    <row r="7995" spans="1:13" x14ac:dyDescent="0.2">
      <c r="A7995">
        <v>6695123</v>
      </c>
      <c r="B7995" t="s">
        <v>13408</v>
      </c>
      <c r="C7995" t="s">
        <v>20559</v>
      </c>
      <c r="D7995" t="s">
        <v>20599</v>
      </c>
      <c r="E7995" t="s">
        <v>13410</v>
      </c>
      <c r="F7995" t="s">
        <v>6268</v>
      </c>
      <c r="G7995" t="s">
        <v>20600</v>
      </c>
      <c r="H7995">
        <v>0</v>
      </c>
      <c r="I7995">
        <v>0</v>
      </c>
      <c r="J7995">
        <v>0</v>
      </c>
      <c r="K7995">
        <v>0</v>
      </c>
      <c r="L7995">
        <v>0</v>
      </c>
      <c r="M7995">
        <v>0</v>
      </c>
    </row>
    <row r="7996" spans="1:13" x14ac:dyDescent="0.2">
      <c r="A7996">
        <v>6695112</v>
      </c>
      <c r="B7996" t="s">
        <v>13408</v>
      </c>
      <c r="C7996" t="s">
        <v>20559</v>
      </c>
      <c r="D7996" t="s">
        <v>20601</v>
      </c>
      <c r="E7996" t="s">
        <v>13410</v>
      </c>
      <c r="F7996" t="s">
        <v>6268</v>
      </c>
      <c r="G7996" t="s">
        <v>20602</v>
      </c>
      <c r="H7996">
        <v>0</v>
      </c>
      <c r="I7996">
        <v>0</v>
      </c>
      <c r="J7996">
        <v>0</v>
      </c>
      <c r="K7996">
        <v>0</v>
      </c>
      <c r="L7996">
        <v>0</v>
      </c>
      <c r="M7996">
        <v>0</v>
      </c>
    </row>
    <row r="7997" spans="1:13" x14ac:dyDescent="0.2">
      <c r="A7997">
        <v>6695102</v>
      </c>
      <c r="B7997" t="s">
        <v>13408</v>
      </c>
      <c r="C7997" t="s">
        <v>20559</v>
      </c>
      <c r="D7997" t="s">
        <v>20603</v>
      </c>
      <c r="E7997" t="s">
        <v>13410</v>
      </c>
      <c r="F7997" t="s">
        <v>6268</v>
      </c>
      <c r="G7997" t="s">
        <v>20604</v>
      </c>
      <c r="H7997">
        <v>0</v>
      </c>
      <c r="I7997">
        <v>0</v>
      </c>
      <c r="J7997">
        <v>0</v>
      </c>
      <c r="K7997">
        <v>0</v>
      </c>
      <c r="L7997">
        <v>0</v>
      </c>
      <c r="M7997">
        <v>0</v>
      </c>
    </row>
    <row r="7998" spans="1:13" x14ac:dyDescent="0.2">
      <c r="A7998">
        <v>6695153</v>
      </c>
      <c r="B7998" t="s">
        <v>13408</v>
      </c>
      <c r="C7998" t="s">
        <v>20559</v>
      </c>
      <c r="D7998" t="s">
        <v>20605</v>
      </c>
      <c r="E7998" t="s">
        <v>13410</v>
      </c>
      <c r="F7998" t="s">
        <v>6268</v>
      </c>
      <c r="G7998" t="s">
        <v>20606</v>
      </c>
      <c r="H7998">
        <v>0</v>
      </c>
      <c r="I7998">
        <v>0</v>
      </c>
      <c r="J7998">
        <v>0</v>
      </c>
      <c r="K7998">
        <v>0</v>
      </c>
      <c r="L7998">
        <v>0</v>
      </c>
      <c r="M7998">
        <v>0</v>
      </c>
    </row>
    <row r="7999" spans="1:13" x14ac:dyDescent="0.2">
      <c r="A7999">
        <v>6695142</v>
      </c>
      <c r="B7999" t="s">
        <v>13408</v>
      </c>
      <c r="C7999" t="s">
        <v>20559</v>
      </c>
      <c r="D7999" t="s">
        <v>20607</v>
      </c>
      <c r="E7999" t="s">
        <v>13410</v>
      </c>
      <c r="F7999" t="s">
        <v>6268</v>
      </c>
      <c r="G7999" t="s">
        <v>20608</v>
      </c>
      <c r="H7999">
        <v>0</v>
      </c>
      <c r="I7999">
        <v>0</v>
      </c>
      <c r="J7999">
        <v>0</v>
      </c>
      <c r="K7999">
        <v>0</v>
      </c>
      <c r="L7999">
        <v>0</v>
      </c>
      <c r="M7999">
        <v>0</v>
      </c>
    </row>
    <row r="8000" spans="1:13" x14ac:dyDescent="0.2">
      <c r="A8000">
        <v>6695143</v>
      </c>
      <c r="B8000" t="s">
        <v>13408</v>
      </c>
      <c r="C8000" t="s">
        <v>20559</v>
      </c>
      <c r="D8000" t="s">
        <v>20609</v>
      </c>
      <c r="E8000" t="s">
        <v>13410</v>
      </c>
      <c r="F8000" t="s">
        <v>6268</v>
      </c>
      <c r="G8000" t="s">
        <v>20610</v>
      </c>
      <c r="H8000">
        <v>0</v>
      </c>
      <c r="I8000">
        <v>0</v>
      </c>
      <c r="J8000">
        <v>0</v>
      </c>
      <c r="K8000">
        <v>0</v>
      </c>
      <c r="L8000">
        <v>0</v>
      </c>
      <c r="M8000">
        <v>0</v>
      </c>
    </row>
    <row r="8001" spans="1:13" x14ac:dyDescent="0.2">
      <c r="A8001">
        <v>6695152</v>
      </c>
      <c r="B8001" t="s">
        <v>13408</v>
      </c>
      <c r="C8001" t="s">
        <v>20559</v>
      </c>
      <c r="D8001" t="s">
        <v>20611</v>
      </c>
      <c r="E8001" t="s">
        <v>13410</v>
      </c>
      <c r="F8001" t="s">
        <v>6268</v>
      </c>
      <c r="G8001" t="s">
        <v>20612</v>
      </c>
      <c r="H8001">
        <v>0</v>
      </c>
      <c r="I8001">
        <v>0</v>
      </c>
      <c r="J8001">
        <v>0</v>
      </c>
      <c r="K8001">
        <v>0</v>
      </c>
      <c r="L8001">
        <v>0</v>
      </c>
      <c r="M8001">
        <v>0</v>
      </c>
    </row>
    <row r="8002" spans="1:13" x14ac:dyDescent="0.2">
      <c r="A8002">
        <v>6695115</v>
      </c>
      <c r="B8002" t="s">
        <v>13408</v>
      </c>
      <c r="C8002" t="s">
        <v>20559</v>
      </c>
      <c r="D8002" t="s">
        <v>20613</v>
      </c>
      <c r="E8002" t="s">
        <v>13410</v>
      </c>
      <c r="F8002" t="s">
        <v>6268</v>
      </c>
      <c r="G8002" t="s">
        <v>20614</v>
      </c>
      <c r="H8002">
        <v>0</v>
      </c>
      <c r="I8002">
        <v>0</v>
      </c>
      <c r="J8002">
        <v>0</v>
      </c>
      <c r="K8002">
        <v>0</v>
      </c>
      <c r="L8002">
        <v>0</v>
      </c>
      <c r="M8002">
        <v>0</v>
      </c>
    </row>
    <row r="8003" spans="1:13" x14ac:dyDescent="0.2">
      <c r="A8003">
        <v>6695133</v>
      </c>
      <c r="B8003" t="s">
        <v>13408</v>
      </c>
      <c r="C8003" t="s">
        <v>20559</v>
      </c>
      <c r="D8003" t="s">
        <v>20615</v>
      </c>
      <c r="E8003" t="s">
        <v>13410</v>
      </c>
      <c r="F8003" t="s">
        <v>6268</v>
      </c>
      <c r="G8003" t="s">
        <v>20616</v>
      </c>
      <c r="H8003">
        <v>0</v>
      </c>
      <c r="I8003">
        <v>0</v>
      </c>
      <c r="J8003">
        <v>0</v>
      </c>
      <c r="K8003">
        <v>0</v>
      </c>
      <c r="L8003">
        <v>0</v>
      </c>
      <c r="M8003">
        <v>0</v>
      </c>
    </row>
    <row r="8004" spans="1:13" x14ac:dyDescent="0.2">
      <c r="A8004">
        <v>6695151</v>
      </c>
      <c r="B8004" t="s">
        <v>13408</v>
      </c>
      <c r="C8004" t="s">
        <v>20559</v>
      </c>
      <c r="D8004" t="s">
        <v>20617</v>
      </c>
      <c r="E8004" t="s">
        <v>13410</v>
      </c>
      <c r="F8004" t="s">
        <v>6268</v>
      </c>
      <c r="G8004" t="s">
        <v>20618</v>
      </c>
      <c r="H8004">
        <v>0</v>
      </c>
      <c r="I8004">
        <v>0</v>
      </c>
      <c r="J8004">
        <v>0</v>
      </c>
      <c r="K8004">
        <v>0</v>
      </c>
      <c r="L8004">
        <v>0</v>
      </c>
      <c r="M8004">
        <v>0</v>
      </c>
    </row>
    <row r="8005" spans="1:13" x14ac:dyDescent="0.2">
      <c r="A8005">
        <v>6695113</v>
      </c>
      <c r="B8005" t="s">
        <v>13408</v>
      </c>
      <c r="C8005" t="s">
        <v>20559</v>
      </c>
      <c r="D8005" t="s">
        <v>20619</v>
      </c>
      <c r="E8005" t="s">
        <v>13410</v>
      </c>
      <c r="F8005" t="s">
        <v>6268</v>
      </c>
      <c r="G8005" t="s">
        <v>20620</v>
      </c>
      <c r="H8005">
        <v>0</v>
      </c>
      <c r="I8005">
        <v>0</v>
      </c>
      <c r="J8005">
        <v>0</v>
      </c>
      <c r="K8005">
        <v>0</v>
      </c>
      <c r="L8005">
        <v>0</v>
      </c>
      <c r="M8005">
        <v>0</v>
      </c>
    </row>
    <row r="8006" spans="1:13" x14ac:dyDescent="0.2">
      <c r="A8006">
        <v>6695124</v>
      </c>
      <c r="B8006" t="s">
        <v>13408</v>
      </c>
      <c r="C8006" t="s">
        <v>20559</v>
      </c>
      <c r="D8006" t="s">
        <v>20621</v>
      </c>
      <c r="E8006" t="s">
        <v>13410</v>
      </c>
      <c r="F8006" t="s">
        <v>6268</v>
      </c>
      <c r="G8006" t="s">
        <v>20622</v>
      </c>
      <c r="H8006">
        <v>0</v>
      </c>
      <c r="I8006">
        <v>0</v>
      </c>
      <c r="J8006">
        <v>0</v>
      </c>
      <c r="K8006">
        <v>0</v>
      </c>
      <c r="L8006">
        <v>0</v>
      </c>
      <c r="M8006">
        <v>0</v>
      </c>
    </row>
    <row r="8007" spans="1:13" x14ac:dyDescent="0.2">
      <c r="A8007">
        <v>6695111</v>
      </c>
      <c r="B8007" t="s">
        <v>13408</v>
      </c>
      <c r="C8007" t="s">
        <v>20559</v>
      </c>
      <c r="D8007" t="s">
        <v>20623</v>
      </c>
      <c r="E8007" t="s">
        <v>13410</v>
      </c>
      <c r="F8007" t="s">
        <v>6268</v>
      </c>
      <c r="G8007" t="s">
        <v>20624</v>
      </c>
      <c r="H8007">
        <v>0</v>
      </c>
      <c r="I8007">
        <v>0</v>
      </c>
      <c r="J8007">
        <v>0</v>
      </c>
      <c r="K8007">
        <v>0</v>
      </c>
      <c r="L8007">
        <v>0</v>
      </c>
      <c r="M8007">
        <v>0</v>
      </c>
    </row>
    <row r="8008" spans="1:13" x14ac:dyDescent="0.2">
      <c r="A8008">
        <v>6695101</v>
      </c>
      <c r="B8008" t="s">
        <v>13408</v>
      </c>
      <c r="C8008" t="s">
        <v>20559</v>
      </c>
      <c r="D8008" t="s">
        <v>20625</v>
      </c>
      <c r="E8008" t="s">
        <v>13410</v>
      </c>
      <c r="F8008" t="s">
        <v>6268</v>
      </c>
      <c r="G8008" t="s">
        <v>20626</v>
      </c>
      <c r="H8008">
        <v>0</v>
      </c>
      <c r="I8008">
        <v>0</v>
      </c>
      <c r="J8008">
        <v>0</v>
      </c>
      <c r="K8008">
        <v>0</v>
      </c>
      <c r="L8008">
        <v>0</v>
      </c>
      <c r="M8008">
        <v>0</v>
      </c>
    </row>
    <row r="8009" spans="1:13" x14ac:dyDescent="0.2">
      <c r="A8009">
        <v>6695114</v>
      </c>
      <c r="B8009" t="s">
        <v>13408</v>
      </c>
      <c r="C8009" t="s">
        <v>20559</v>
      </c>
      <c r="D8009" t="s">
        <v>20627</v>
      </c>
      <c r="E8009" t="s">
        <v>13410</v>
      </c>
      <c r="F8009" t="s">
        <v>6268</v>
      </c>
      <c r="G8009" t="s">
        <v>20628</v>
      </c>
      <c r="H8009">
        <v>0</v>
      </c>
      <c r="I8009">
        <v>0</v>
      </c>
      <c r="J8009">
        <v>0</v>
      </c>
      <c r="K8009">
        <v>0</v>
      </c>
      <c r="L8009">
        <v>0</v>
      </c>
      <c r="M8009">
        <v>0</v>
      </c>
    </row>
    <row r="8010" spans="1:13" x14ac:dyDescent="0.2">
      <c r="A8010">
        <v>6695134</v>
      </c>
      <c r="B8010" t="s">
        <v>13408</v>
      </c>
      <c r="C8010" t="s">
        <v>20559</v>
      </c>
      <c r="D8010" t="s">
        <v>20629</v>
      </c>
      <c r="E8010" t="s">
        <v>13410</v>
      </c>
      <c r="F8010" t="s">
        <v>6268</v>
      </c>
      <c r="G8010" t="s">
        <v>20630</v>
      </c>
      <c r="H8010">
        <v>0</v>
      </c>
      <c r="I8010">
        <v>0</v>
      </c>
      <c r="J8010">
        <v>0</v>
      </c>
      <c r="K8010">
        <v>0</v>
      </c>
      <c r="L8010">
        <v>0</v>
      </c>
      <c r="M8010">
        <v>0</v>
      </c>
    </row>
    <row r="8011" spans="1:13" x14ac:dyDescent="0.2">
      <c r="A8011">
        <v>6695131</v>
      </c>
      <c r="B8011" t="s">
        <v>13408</v>
      </c>
      <c r="C8011" t="s">
        <v>20559</v>
      </c>
      <c r="D8011" t="s">
        <v>20631</v>
      </c>
      <c r="E8011" t="s">
        <v>13410</v>
      </c>
      <c r="F8011" t="s">
        <v>6268</v>
      </c>
      <c r="G8011" t="s">
        <v>20632</v>
      </c>
      <c r="H8011">
        <v>0</v>
      </c>
      <c r="I8011">
        <v>0</v>
      </c>
      <c r="J8011">
        <v>0</v>
      </c>
      <c r="K8011">
        <v>0</v>
      </c>
      <c r="L8011">
        <v>0</v>
      </c>
      <c r="M8011">
        <v>0</v>
      </c>
    </row>
    <row r="8012" spans="1:13" x14ac:dyDescent="0.2">
      <c r="A8012">
        <v>6695104</v>
      </c>
      <c r="B8012" t="s">
        <v>13408</v>
      </c>
      <c r="C8012" t="s">
        <v>20559</v>
      </c>
      <c r="D8012" t="s">
        <v>20633</v>
      </c>
      <c r="E8012" t="s">
        <v>13410</v>
      </c>
      <c r="F8012" t="s">
        <v>6268</v>
      </c>
      <c r="G8012" t="s">
        <v>20634</v>
      </c>
      <c r="H8012">
        <v>0</v>
      </c>
      <c r="I8012">
        <v>0</v>
      </c>
      <c r="J8012">
        <v>0</v>
      </c>
      <c r="K8012">
        <v>0</v>
      </c>
      <c r="L8012">
        <v>0</v>
      </c>
      <c r="M8012">
        <v>0</v>
      </c>
    </row>
    <row r="8013" spans="1:13" x14ac:dyDescent="0.2">
      <c r="A8013">
        <v>6695132</v>
      </c>
      <c r="B8013" t="s">
        <v>13408</v>
      </c>
      <c r="C8013" t="s">
        <v>20559</v>
      </c>
      <c r="D8013" t="s">
        <v>20635</v>
      </c>
      <c r="E8013" t="s">
        <v>13410</v>
      </c>
      <c r="F8013" t="s">
        <v>6268</v>
      </c>
      <c r="G8013" t="s">
        <v>20636</v>
      </c>
      <c r="H8013">
        <v>0</v>
      </c>
      <c r="I8013">
        <v>0</v>
      </c>
      <c r="J8013">
        <v>0</v>
      </c>
      <c r="K8013">
        <v>0</v>
      </c>
      <c r="L8013">
        <v>0</v>
      </c>
      <c r="M8013">
        <v>0</v>
      </c>
    </row>
    <row r="8014" spans="1:13" x14ac:dyDescent="0.2">
      <c r="A8014">
        <v>6695141</v>
      </c>
      <c r="B8014" t="s">
        <v>13408</v>
      </c>
      <c r="C8014" t="s">
        <v>20559</v>
      </c>
      <c r="D8014" t="s">
        <v>20637</v>
      </c>
      <c r="E8014" t="s">
        <v>13410</v>
      </c>
      <c r="F8014" t="s">
        <v>6268</v>
      </c>
      <c r="G8014" t="s">
        <v>20638</v>
      </c>
      <c r="H8014">
        <v>0</v>
      </c>
      <c r="I8014">
        <v>0</v>
      </c>
      <c r="J8014">
        <v>0</v>
      </c>
      <c r="K8014">
        <v>0</v>
      </c>
      <c r="L8014">
        <v>0</v>
      </c>
      <c r="M8014">
        <v>0</v>
      </c>
    </row>
    <row r="8015" spans="1:13" x14ac:dyDescent="0.2">
      <c r="A8015">
        <v>6695135</v>
      </c>
      <c r="B8015" t="s">
        <v>13408</v>
      </c>
      <c r="C8015" t="s">
        <v>20559</v>
      </c>
      <c r="D8015" t="s">
        <v>20639</v>
      </c>
      <c r="E8015" t="s">
        <v>13410</v>
      </c>
      <c r="F8015" t="s">
        <v>6268</v>
      </c>
      <c r="G8015" t="s">
        <v>20640</v>
      </c>
      <c r="H8015">
        <v>0</v>
      </c>
      <c r="I8015">
        <v>0</v>
      </c>
      <c r="J8015">
        <v>0</v>
      </c>
      <c r="K8015">
        <v>0</v>
      </c>
      <c r="L8015">
        <v>0</v>
      </c>
      <c r="M8015">
        <v>0</v>
      </c>
    </row>
    <row r="8016" spans="1:13" x14ac:dyDescent="0.2">
      <c r="A8016">
        <v>6695103</v>
      </c>
      <c r="B8016" t="s">
        <v>13408</v>
      </c>
      <c r="C8016" t="s">
        <v>20559</v>
      </c>
      <c r="D8016" t="s">
        <v>20641</v>
      </c>
      <c r="E8016" t="s">
        <v>13410</v>
      </c>
      <c r="F8016" t="s">
        <v>6268</v>
      </c>
      <c r="G8016" t="s">
        <v>20642</v>
      </c>
      <c r="H8016">
        <v>0</v>
      </c>
      <c r="I8016">
        <v>0</v>
      </c>
      <c r="J8016">
        <v>0</v>
      </c>
      <c r="K8016">
        <v>0</v>
      </c>
      <c r="L8016">
        <v>0</v>
      </c>
      <c r="M8016">
        <v>0</v>
      </c>
    </row>
    <row r="8017" spans="1:13" x14ac:dyDescent="0.2">
      <c r="A8017">
        <v>6695136</v>
      </c>
      <c r="B8017" t="s">
        <v>13408</v>
      </c>
      <c r="C8017" t="s">
        <v>20559</v>
      </c>
      <c r="D8017" t="s">
        <v>20643</v>
      </c>
      <c r="E8017" t="s">
        <v>13410</v>
      </c>
      <c r="F8017" t="s">
        <v>6268</v>
      </c>
      <c r="G8017" t="s">
        <v>20644</v>
      </c>
      <c r="H8017">
        <v>0</v>
      </c>
      <c r="I8017">
        <v>0</v>
      </c>
      <c r="J8017">
        <v>0</v>
      </c>
      <c r="K8017">
        <v>0</v>
      </c>
      <c r="L8017">
        <v>0</v>
      </c>
      <c r="M8017">
        <v>0</v>
      </c>
    </row>
    <row r="8018" spans="1:13" x14ac:dyDescent="0.2">
      <c r="A8018">
        <v>6695121</v>
      </c>
      <c r="B8018" t="s">
        <v>13408</v>
      </c>
      <c r="C8018" t="s">
        <v>20559</v>
      </c>
      <c r="D8018" t="s">
        <v>20645</v>
      </c>
      <c r="E8018" t="s">
        <v>13410</v>
      </c>
      <c r="F8018" t="s">
        <v>6268</v>
      </c>
      <c r="G8018" t="s">
        <v>20646</v>
      </c>
      <c r="H8018">
        <v>0</v>
      </c>
      <c r="I8018">
        <v>0</v>
      </c>
      <c r="J8018">
        <v>0</v>
      </c>
      <c r="K8018">
        <v>0</v>
      </c>
      <c r="L8018">
        <v>0</v>
      </c>
      <c r="M8018">
        <v>0</v>
      </c>
    </row>
    <row r="8019" spans="1:13" x14ac:dyDescent="0.2">
      <c r="A8019">
        <v>6695122</v>
      </c>
      <c r="B8019" t="s">
        <v>13408</v>
      </c>
      <c r="C8019" t="s">
        <v>20559</v>
      </c>
      <c r="D8019" t="s">
        <v>20647</v>
      </c>
      <c r="E8019" t="s">
        <v>13410</v>
      </c>
      <c r="F8019" t="s">
        <v>6268</v>
      </c>
      <c r="G8019" t="s">
        <v>20648</v>
      </c>
      <c r="H8019">
        <v>0</v>
      </c>
      <c r="I8019">
        <v>0</v>
      </c>
      <c r="J8019">
        <v>0</v>
      </c>
      <c r="K8019">
        <v>0</v>
      </c>
      <c r="L8019">
        <v>0</v>
      </c>
      <c r="M8019">
        <v>0</v>
      </c>
    </row>
    <row r="8020" spans="1:13" x14ac:dyDescent="0.2">
      <c r="A8020">
        <v>6793423</v>
      </c>
      <c r="B8020" t="s">
        <v>13408</v>
      </c>
      <c r="C8020" t="s">
        <v>20559</v>
      </c>
      <c r="D8020" t="s">
        <v>20649</v>
      </c>
      <c r="E8020" t="s">
        <v>13410</v>
      </c>
      <c r="F8020" t="s">
        <v>6268</v>
      </c>
      <c r="G8020" t="s">
        <v>20650</v>
      </c>
      <c r="H8020">
        <v>0</v>
      </c>
      <c r="I8020">
        <v>0</v>
      </c>
      <c r="J8020">
        <v>0</v>
      </c>
      <c r="K8020">
        <v>0</v>
      </c>
      <c r="L8020">
        <v>0</v>
      </c>
      <c r="M8020">
        <v>0</v>
      </c>
    </row>
    <row r="8021" spans="1:13" x14ac:dyDescent="0.2">
      <c r="A8021">
        <v>6793403</v>
      </c>
      <c r="B8021" t="s">
        <v>13408</v>
      </c>
      <c r="C8021" t="s">
        <v>20559</v>
      </c>
      <c r="D8021" t="s">
        <v>20651</v>
      </c>
      <c r="E8021" t="s">
        <v>13410</v>
      </c>
      <c r="F8021" t="s">
        <v>6268</v>
      </c>
      <c r="G8021" t="s">
        <v>20652</v>
      </c>
      <c r="H8021">
        <v>0</v>
      </c>
      <c r="I8021">
        <v>0</v>
      </c>
      <c r="J8021">
        <v>0</v>
      </c>
      <c r="K8021">
        <v>0</v>
      </c>
      <c r="L8021">
        <v>0</v>
      </c>
      <c r="M8021">
        <v>0</v>
      </c>
    </row>
    <row r="8022" spans="1:13" x14ac:dyDescent="0.2">
      <c r="A8022">
        <v>6793424</v>
      </c>
      <c r="B8022" t="s">
        <v>13408</v>
      </c>
      <c r="C8022" t="s">
        <v>20559</v>
      </c>
      <c r="D8022" t="s">
        <v>20653</v>
      </c>
      <c r="E8022" t="s">
        <v>13410</v>
      </c>
      <c r="F8022" t="s">
        <v>6268</v>
      </c>
      <c r="G8022" t="s">
        <v>20654</v>
      </c>
      <c r="H8022">
        <v>0</v>
      </c>
      <c r="I8022">
        <v>0</v>
      </c>
      <c r="J8022">
        <v>0</v>
      </c>
      <c r="K8022">
        <v>0</v>
      </c>
      <c r="L8022">
        <v>0</v>
      </c>
      <c r="M8022">
        <v>0</v>
      </c>
    </row>
    <row r="8023" spans="1:13" x14ac:dyDescent="0.2">
      <c r="A8023">
        <v>6793442</v>
      </c>
      <c r="B8023" t="s">
        <v>13408</v>
      </c>
      <c r="C8023" t="s">
        <v>20559</v>
      </c>
      <c r="D8023" t="s">
        <v>20655</v>
      </c>
      <c r="E8023" t="s">
        <v>13410</v>
      </c>
      <c r="F8023" t="s">
        <v>6268</v>
      </c>
      <c r="G8023" t="s">
        <v>20656</v>
      </c>
      <c r="H8023">
        <v>0</v>
      </c>
      <c r="I8023">
        <v>0</v>
      </c>
      <c r="J8023">
        <v>0</v>
      </c>
      <c r="K8023">
        <v>0</v>
      </c>
      <c r="L8023">
        <v>0</v>
      </c>
      <c r="M8023">
        <v>0</v>
      </c>
    </row>
    <row r="8024" spans="1:13" x14ac:dyDescent="0.2">
      <c r="A8024">
        <v>6793431</v>
      </c>
      <c r="B8024" t="s">
        <v>13408</v>
      </c>
      <c r="C8024" t="s">
        <v>20559</v>
      </c>
      <c r="D8024" t="s">
        <v>10088</v>
      </c>
      <c r="E8024" t="s">
        <v>13410</v>
      </c>
      <c r="F8024" t="s">
        <v>6268</v>
      </c>
      <c r="G8024" t="s">
        <v>10089</v>
      </c>
      <c r="H8024">
        <v>0</v>
      </c>
      <c r="I8024">
        <v>0</v>
      </c>
      <c r="J8024">
        <v>0</v>
      </c>
      <c r="K8024">
        <v>0</v>
      </c>
      <c r="L8024">
        <v>0</v>
      </c>
      <c r="M8024">
        <v>0</v>
      </c>
    </row>
    <row r="8025" spans="1:13" x14ac:dyDescent="0.2">
      <c r="A8025">
        <v>6793413</v>
      </c>
      <c r="B8025" t="s">
        <v>13408</v>
      </c>
      <c r="C8025" t="s">
        <v>20559</v>
      </c>
      <c r="D8025" t="s">
        <v>19906</v>
      </c>
      <c r="E8025" t="s">
        <v>13410</v>
      </c>
      <c r="F8025" t="s">
        <v>6268</v>
      </c>
      <c r="G8025" t="s">
        <v>20657</v>
      </c>
      <c r="H8025">
        <v>0</v>
      </c>
      <c r="I8025">
        <v>0</v>
      </c>
      <c r="J8025">
        <v>0</v>
      </c>
      <c r="K8025">
        <v>0</v>
      </c>
      <c r="L8025">
        <v>0</v>
      </c>
      <c r="M8025">
        <v>0</v>
      </c>
    </row>
    <row r="8026" spans="1:13" x14ac:dyDescent="0.2">
      <c r="A8026">
        <v>6793441</v>
      </c>
      <c r="B8026" t="s">
        <v>13408</v>
      </c>
      <c r="C8026" t="s">
        <v>20559</v>
      </c>
      <c r="D8026" t="s">
        <v>20658</v>
      </c>
      <c r="E8026" t="s">
        <v>13410</v>
      </c>
      <c r="F8026" t="s">
        <v>6268</v>
      </c>
      <c r="G8026" t="s">
        <v>20659</v>
      </c>
      <c r="H8026">
        <v>0</v>
      </c>
      <c r="I8026">
        <v>0</v>
      </c>
      <c r="J8026">
        <v>0</v>
      </c>
      <c r="K8026">
        <v>0</v>
      </c>
      <c r="L8026">
        <v>0</v>
      </c>
      <c r="M8026">
        <v>0</v>
      </c>
    </row>
    <row r="8027" spans="1:13" x14ac:dyDescent="0.2">
      <c r="A8027">
        <v>6793401</v>
      </c>
      <c r="B8027" t="s">
        <v>13408</v>
      </c>
      <c r="C8027" t="s">
        <v>20559</v>
      </c>
      <c r="D8027" t="s">
        <v>20660</v>
      </c>
      <c r="E8027" t="s">
        <v>13410</v>
      </c>
      <c r="F8027" t="s">
        <v>6268</v>
      </c>
      <c r="G8027" t="s">
        <v>16940</v>
      </c>
      <c r="H8027">
        <v>0</v>
      </c>
      <c r="I8027">
        <v>0</v>
      </c>
      <c r="J8027">
        <v>0</v>
      </c>
      <c r="K8027">
        <v>0</v>
      </c>
      <c r="L8027">
        <v>0</v>
      </c>
      <c r="M8027">
        <v>0</v>
      </c>
    </row>
    <row r="8028" spans="1:13" x14ac:dyDescent="0.2">
      <c r="A8028">
        <v>6793452</v>
      </c>
      <c r="B8028" t="s">
        <v>13408</v>
      </c>
      <c r="C8028" t="s">
        <v>20559</v>
      </c>
      <c r="D8028" t="s">
        <v>15723</v>
      </c>
      <c r="E8028" t="s">
        <v>13410</v>
      </c>
      <c r="F8028" t="s">
        <v>6268</v>
      </c>
      <c r="G8028" t="s">
        <v>15724</v>
      </c>
      <c r="H8028">
        <v>0</v>
      </c>
      <c r="I8028">
        <v>0</v>
      </c>
      <c r="J8028">
        <v>0</v>
      </c>
      <c r="K8028">
        <v>0</v>
      </c>
      <c r="L8028">
        <v>0</v>
      </c>
      <c r="M8028">
        <v>0</v>
      </c>
    </row>
    <row r="8029" spans="1:13" x14ac:dyDescent="0.2">
      <c r="A8029">
        <v>6793412</v>
      </c>
      <c r="B8029" t="s">
        <v>13408</v>
      </c>
      <c r="C8029" t="s">
        <v>20559</v>
      </c>
      <c r="D8029" t="s">
        <v>13214</v>
      </c>
      <c r="E8029" t="s">
        <v>13410</v>
      </c>
      <c r="F8029" t="s">
        <v>6268</v>
      </c>
      <c r="G8029" t="s">
        <v>13215</v>
      </c>
      <c r="H8029">
        <v>0</v>
      </c>
      <c r="I8029">
        <v>0</v>
      </c>
      <c r="J8029">
        <v>0</v>
      </c>
      <c r="K8029">
        <v>0</v>
      </c>
      <c r="L8029">
        <v>0</v>
      </c>
      <c r="M8029">
        <v>0</v>
      </c>
    </row>
    <row r="8030" spans="1:13" x14ac:dyDescent="0.2">
      <c r="A8030">
        <v>6793432</v>
      </c>
      <c r="B8030" t="s">
        <v>13408</v>
      </c>
      <c r="C8030" t="s">
        <v>20559</v>
      </c>
      <c r="D8030" t="s">
        <v>20661</v>
      </c>
      <c r="E8030" t="s">
        <v>13410</v>
      </c>
      <c r="F8030" t="s">
        <v>6268</v>
      </c>
      <c r="G8030" t="s">
        <v>20662</v>
      </c>
      <c r="H8030">
        <v>0</v>
      </c>
      <c r="I8030">
        <v>0</v>
      </c>
      <c r="J8030">
        <v>0</v>
      </c>
      <c r="K8030">
        <v>0</v>
      </c>
      <c r="L8030">
        <v>0</v>
      </c>
      <c r="M8030">
        <v>0</v>
      </c>
    </row>
    <row r="8031" spans="1:13" x14ac:dyDescent="0.2">
      <c r="A8031">
        <v>6695221</v>
      </c>
      <c r="B8031" t="s">
        <v>13408</v>
      </c>
      <c r="C8031" t="s">
        <v>20559</v>
      </c>
      <c r="D8031" t="s">
        <v>20663</v>
      </c>
      <c r="E8031" t="s">
        <v>13410</v>
      </c>
      <c r="F8031" t="s">
        <v>6268</v>
      </c>
      <c r="G8031" t="s">
        <v>20664</v>
      </c>
      <c r="H8031">
        <v>0</v>
      </c>
      <c r="I8031">
        <v>0</v>
      </c>
      <c r="J8031">
        <v>0</v>
      </c>
      <c r="K8031">
        <v>0</v>
      </c>
      <c r="L8031">
        <v>0</v>
      </c>
      <c r="M8031">
        <v>0</v>
      </c>
    </row>
    <row r="8032" spans="1:13" x14ac:dyDescent="0.2">
      <c r="A8032">
        <v>6695238</v>
      </c>
      <c r="B8032" t="s">
        <v>13408</v>
      </c>
      <c r="C8032" t="s">
        <v>20559</v>
      </c>
      <c r="D8032" t="s">
        <v>20665</v>
      </c>
      <c r="E8032" t="s">
        <v>13410</v>
      </c>
      <c r="F8032" t="s">
        <v>6268</v>
      </c>
      <c r="G8032" t="s">
        <v>20666</v>
      </c>
      <c r="H8032">
        <v>0</v>
      </c>
      <c r="I8032">
        <v>0</v>
      </c>
      <c r="J8032">
        <v>0</v>
      </c>
      <c r="K8032">
        <v>0</v>
      </c>
      <c r="L8032">
        <v>0</v>
      </c>
      <c r="M8032">
        <v>0</v>
      </c>
    </row>
    <row r="8033" spans="1:13" x14ac:dyDescent="0.2">
      <c r="A8033">
        <v>6695234</v>
      </c>
      <c r="B8033" t="s">
        <v>13408</v>
      </c>
      <c r="C8033" t="s">
        <v>20559</v>
      </c>
      <c r="D8033" t="s">
        <v>20667</v>
      </c>
      <c r="E8033" t="s">
        <v>13410</v>
      </c>
      <c r="F8033" t="s">
        <v>6268</v>
      </c>
      <c r="G8033" t="s">
        <v>20668</v>
      </c>
      <c r="H8033">
        <v>0</v>
      </c>
      <c r="I8033">
        <v>0</v>
      </c>
      <c r="J8033">
        <v>0</v>
      </c>
      <c r="K8033">
        <v>0</v>
      </c>
      <c r="L8033">
        <v>0</v>
      </c>
      <c r="M8033">
        <v>0</v>
      </c>
    </row>
    <row r="8034" spans="1:13" x14ac:dyDescent="0.2">
      <c r="A8034">
        <v>6695262</v>
      </c>
      <c r="B8034" t="s">
        <v>13408</v>
      </c>
      <c r="C8034" t="s">
        <v>20559</v>
      </c>
      <c r="D8034" t="s">
        <v>20669</v>
      </c>
      <c r="E8034" t="s">
        <v>13410</v>
      </c>
      <c r="F8034" t="s">
        <v>6268</v>
      </c>
      <c r="G8034" t="s">
        <v>20670</v>
      </c>
      <c r="H8034">
        <v>0</v>
      </c>
      <c r="I8034">
        <v>0</v>
      </c>
      <c r="J8034">
        <v>0</v>
      </c>
      <c r="K8034">
        <v>0</v>
      </c>
      <c r="L8034">
        <v>0</v>
      </c>
      <c r="M8034">
        <v>0</v>
      </c>
    </row>
    <row r="8035" spans="1:13" x14ac:dyDescent="0.2">
      <c r="A8035">
        <v>6695236</v>
      </c>
      <c r="B8035" t="s">
        <v>13408</v>
      </c>
      <c r="C8035" t="s">
        <v>20559</v>
      </c>
      <c r="D8035" t="s">
        <v>20671</v>
      </c>
      <c r="E8035" t="s">
        <v>13410</v>
      </c>
      <c r="F8035" t="s">
        <v>6268</v>
      </c>
      <c r="G8035" t="s">
        <v>20672</v>
      </c>
      <c r="H8035">
        <v>0</v>
      </c>
      <c r="I8035">
        <v>0</v>
      </c>
      <c r="J8035">
        <v>0</v>
      </c>
      <c r="K8035">
        <v>0</v>
      </c>
      <c r="L8035">
        <v>0</v>
      </c>
      <c r="M8035">
        <v>0</v>
      </c>
    </row>
    <row r="8036" spans="1:13" x14ac:dyDescent="0.2">
      <c r="A8036">
        <v>6695204</v>
      </c>
      <c r="B8036" t="s">
        <v>13408</v>
      </c>
      <c r="C8036" t="s">
        <v>20559</v>
      </c>
      <c r="D8036" t="s">
        <v>20673</v>
      </c>
      <c r="E8036" t="s">
        <v>13410</v>
      </c>
      <c r="F8036" t="s">
        <v>6268</v>
      </c>
      <c r="G8036" t="s">
        <v>20674</v>
      </c>
      <c r="H8036">
        <v>0</v>
      </c>
      <c r="I8036">
        <v>0</v>
      </c>
      <c r="J8036">
        <v>0</v>
      </c>
      <c r="K8036">
        <v>0</v>
      </c>
      <c r="L8036">
        <v>0</v>
      </c>
      <c r="M8036">
        <v>0</v>
      </c>
    </row>
    <row r="8037" spans="1:13" x14ac:dyDescent="0.2">
      <c r="A8037">
        <v>6695246</v>
      </c>
      <c r="B8037" t="s">
        <v>13408</v>
      </c>
      <c r="C8037" t="s">
        <v>20559</v>
      </c>
      <c r="D8037" t="s">
        <v>20675</v>
      </c>
      <c r="E8037" t="s">
        <v>13410</v>
      </c>
      <c r="F8037" t="s">
        <v>6268</v>
      </c>
      <c r="G8037" t="s">
        <v>20676</v>
      </c>
      <c r="H8037">
        <v>0</v>
      </c>
      <c r="I8037">
        <v>0</v>
      </c>
      <c r="J8037">
        <v>0</v>
      </c>
      <c r="K8037">
        <v>0</v>
      </c>
      <c r="L8037">
        <v>0</v>
      </c>
      <c r="M8037">
        <v>0</v>
      </c>
    </row>
    <row r="8038" spans="1:13" x14ac:dyDescent="0.2">
      <c r="A8038">
        <v>6695224</v>
      </c>
      <c r="B8038" t="s">
        <v>13408</v>
      </c>
      <c r="C8038" t="s">
        <v>20559</v>
      </c>
      <c r="D8038" t="s">
        <v>20677</v>
      </c>
      <c r="E8038" t="s">
        <v>13410</v>
      </c>
      <c r="F8038" t="s">
        <v>6268</v>
      </c>
      <c r="G8038" t="s">
        <v>20678</v>
      </c>
      <c r="H8038">
        <v>0</v>
      </c>
      <c r="I8038">
        <v>0</v>
      </c>
      <c r="J8038">
        <v>0</v>
      </c>
      <c r="K8038">
        <v>0</v>
      </c>
      <c r="L8038">
        <v>0</v>
      </c>
      <c r="M8038">
        <v>0</v>
      </c>
    </row>
    <row r="8039" spans="1:13" x14ac:dyDescent="0.2">
      <c r="A8039">
        <v>6695264</v>
      </c>
      <c r="B8039" t="s">
        <v>13408</v>
      </c>
      <c r="C8039" t="s">
        <v>20559</v>
      </c>
      <c r="D8039" t="s">
        <v>20679</v>
      </c>
      <c r="E8039" t="s">
        <v>13410</v>
      </c>
      <c r="F8039" t="s">
        <v>6268</v>
      </c>
      <c r="G8039" t="s">
        <v>20680</v>
      </c>
      <c r="H8039">
        <v>0</v>
      </c>
      <c r="I8039">
        <v>0</v>
      </c>
      <c r="J8039">
        <v>0</v>
      </c>
      <c r="K8039">
        <v>0</v>
      </c>
      <c r="L8039">
        <v>0</v>
      </c>
      <c r="M8039">
        <v>0</v>
      </c>
    </row>
    <row r="8040" spans="1:13" x14ac:dyDescent="0.2">
      <c r="A8040">
        <v>6695253</v>
      </c>
      <c r="B8040" t="s">
        <v>13408</v>
      </c>
      <c r="C8040" t="s">
        <v>20559</v>
      </c>
      <c r="D8040" t="s">
        <v>20681</v>
      </c>
      <c r="E8040" t="s">
        <v>13410</v>
      </c>
      <c r="F8040" t="s">
        <v>6268</v>
      </c>
      <c r="G8040" t="s">
        <v>20682</v>
      </c>
      <c r="H8040">
        <v>0</v>
      </c>
      <c r="I8040">
        <v>0</v>
      </c>
      <c r="J8040">
        <v>0</v>
      </c>
      <c r="K8040">
        <v>0</v>
      </c>
      <c r="L8040">
        <v>0</v>
      </c>
      <c r="M8040">
        <v>0</v>
      </c>
    </row>
    <row r="8041" spans="1:13" x14ac:dyDescent="0.2">
      <c r="A8041">
        <v>6695228</v>
      </c>
      <c r="B8041" t="s">
        <v>13408</v>
      </c>
      <c r="C8041" t="s">
        <v>20559</v>
      </c>
      <c r="D8041" t="s">
        <v>20683</v>
      </c>
      <c r="E8041" t="s">
        <v>13410</v>
      </c>
      <c r="F8041" t="s">
        <v>6268</v>
      </c>
      <c r="G8041" t="s">
        <v>20684</v>
      </c>
      <c r="H8041">
        <v>0</v>
      </c>
      <c r="I8041">
        <v>0</v>
      </c>
      <c r="J8041">
        <v>0</v>
      </c>
      <c r="K8041">
        <v>0</v>
      </c>
      <c r="L8041">
        <v>0</v>
      </c>
      <c r="M8041">
        <v>0</v>
      </c>
    </row>
    <row r="8042" spans="1:13" x14ac:dyDescent="0.2">
      <c r="A8042">
        <v>6695263</v>
      </c>
      <c r="B8042" t="s">
        <v>13408</v>
      </c>
      <c r="C8042" t="s">
        <v>20559</v>
      </c>
      <c r="D8042" t="s">
        <v>20685</v>
      </c>
      <c r="E8042" t="s">
        <v>13410</v>
      </c>
      <c r="F8042" t="s">
        <v>6268</v>
      </c>
      <c r="G8042" t="s">
        <v>20686</v>
      </c>
      <c r="H8042">
        <v>0</v>
      </c>
      <c r="I8042">
        <v>0</v>
      </c>
      <c r="J8042">
        <v>0</v>
      </c>
      <c r="K8042">
        <v>0</v>
      </c>
      <c r="L8042">
        <v>0</v>
      </c>
      <c r="M8042">
        <v>0</v>
      </c>
    </row>
    <row r="8043" spans="1:13" x14ac:dyDescent="0.2">
      <c r="A8043">
        <v>6695214</v>
      </c>
      <c r="B8043" t="s">
        <v>13408</v>
      </c>
      <c r="C8043" t="s">
        <v>20559</v>
      </c>
      <c r="D8043" t="s">
        <v>20687</v>
      </c>
      <c r="E8043" t="s">
        <v>13410</v>
      </c>
      <c r="F8043" t="s">
        <v>6268</v>
      </c>
      <c r="G8043" t="s">
        <v>20688</v>
      </c>
      <c r="H8043">
        <v>0</v>
      </c>
      <c r="I8043">
        <v>0</v>
      </c>
      <c r="J8043">
        <v>0</v>
      </c>
      <c r="K8043">
        <v>0</v>
      </c>
      <c r="L8043">
        <v>0</v>
      </c>
      <c r="M8043">
        <v>0</v>
      </c>
    </row>
    <row r="8044" spans="1:13" x14ac:dyDescent="0.2">
      <c r="A8044">
        <v>6695251</v>
      </c>
      <c r="B8044" t="s">
        <v>13408</v>
      </c>
      <c r="C8044" t="s">
        <v>20559</v>
      </c>
      <c r="D8044" t="s">
        <v>20689</v>
      </c>
      <c r="E8044" t="s">
        <v>13410</v>
      </c>
      <c r="F8044" t="s">
        <v>6268</v>
      </c>
      <c r="G8044" t="s">
        <v>20690</v>
      </c>
      <c r="H8044">
        <v>0</v>
      </c>
      <c r="I8044">
        <v>0</v>
      </c>
      <c r="J8044">
        <v>0</v>
      </c>
      <c r="K8044">
        <v>0</v>
      </c>
      <c r="L8044">
        <v>0</v>
      </c>
      <c r="M8044">
        <v>0</v>
      </c>
    </row>
    <row r="8045" spans="1:13" x14ac:dyDescent="0.2">
      <c r="A8045">
        <v>6695256</v>
      </c>
      <c r="B8045" t="s">
        <v>13408</v>
      </c>
      <c r="C8045" t="s">
        <v>20559</v>
      </c>
      <c r="D8045" t="s">
        <v>20691</v>
      </c>
      <c r="E8045" t="s">
        <v>13410</v>
      </c>
      <c r="F8045" t="s">
        <v>6268</v>
      </c>
      <c r="G8045" t="s">
        <v>20692</v>
      </c>
      <c r="H8045">
        <v>0</v>
      </c>
      <c r="I8045">
        <v>0</v>
      </c>
      <c r="J8045">
        <v>0</v>
      </c>
      <c r="K8045">
        <v>0</v>
      </c>
      <c r="L8045">
        <v>0</v>
      </c>
      <c r="M8045">
        <v>0</v>
      </c>
    </row>
    <row r="8046" spans="1:13" x14ac:dyDescent="0.2">
      <c r="A8046">
        <v>6695258</v>
      </c>
      <c r="B8046" t="s">
        <v>13408</v>
      </c>
      <c r="C8046" t="s">
        <v>20559</v>
      </c>
      <c r="D8046" t="s">
        <v>20693</v>
      </c>
      <c r="E8046" t="s">
        <v>13410</v>
      </c>
      <c r="F8046" t="s">
        <v>6268</v>
      </c>
      <c r="G8046" t="s">
        <v>20694</v>
      </c>
      <c r="H8046">
        <v>0</v>
      </c>
      <c r="I8046">
        <v>0</v>
      </c>
      <c r="J8046">
        <v>0</v>
      </c>
      <c r="K8046">
        <v>0</v>
      </c>
      <c r="L8046">
        <v>0</v>
      </c>
      <c r="M8046">
        <v>0</v>
      </c>
    </row>
    <row r="8047" spans="1:13" x14ac:dyDescent="0.2">
      <c r="A8047">
        <v>6695220</v>
      </c>
      <c r="B8047" t="s">
        <v>13408</v>
      </c>
      <c r="C8047" t="s">
        <v>20559</v>
      </c>
      <c r="D8047" t="s">
        <v>20695</v>
      </c>
      <c r="E8047" t="s">
        <v>13410</v>
      </c>
      <c r="F8047" t="s">
        <v>6268</v>
      </c>
      <c r="G8047" t="s">
        <v>20696</v>
      </c>
      <c r="H8047">
        <v>0</v>
      </c>
      <c r="I8047">
        <v>0</v>
      </c>
      <c r="J8047">
        <v>0</v>
      </c>
      <c r="K8047">
        <v>0</v>
      </c>
      <c r="L8047">
        <v>0</v>
      </c>
      <c r="M8047">
        <v>0</v>
      </c>
    </row>
    <row r="8048" spans="1:13" x14ac:dyDescent="0.2">
      <c r="A8048">
        <v>6695243</v>
      </c>
      <c r="B8048" t="s">
        <v>13408</v>
      </c>
      <c r="C8048" t="s">
        <v>20559</v>
      </c>
      <c r="D8048" t="s">
        <v>20697</v>
      </c>
      <c r="E8048" t="s">
        <v>13410</v>
      </c>
      <c r="F8048" t="s">
        <v>6268</v>
      </c>
      <c r="G8048" t="s">
        <v>20698</v>
      </c>
      <c r="H8048">
        <v>0</v>
      </c>
      <c r="I8048">
        <v>0</v>
      </c>
      <c r="J8048">
        <v>0</v>
      </c>
      <c r="K8048">
        <v>0</v>
      </c>
      <c r="L8048">
        <v>0</v>
      </c>
      <c r="M8048">
        <v>0</v>
      </c>
    </row>
    <row r="8049" spans="1:13" x14ac:dyDescent="0.2">
      <c r="A8049">
        <v>6695252</v>
      </c>
      <c r="B8049" t="s">
        <v>13408</v>
      </c>
      <c r="C8049" t="s">
        <v>20559</v>
      </c>
      <c r="D8049" t="s">
        <v>20699</v>
      </c>
      <c r="E8049" t="s">
        <v>13410</v>
      </c>
      <c r="F8049" t="s">
        <v>6268</v>
      </c>
      <c r="G8049" t="s">
        <v>20700</v>
      </c>
      <c r="H8049">
        <v>0</v>
      </c>
      <c r="I8049">
        <v>0</v>
      </c>
      <c r="J8049">
        <v>0</v>
      </c>
      <c r="K8049">
        <v>0</v>
      </c>
      <c r="L8049">
        <v>0</v>
      </c>
      <c r="M8049">
        <v>0</v>
      </c>
    </row>
    <row r="8050" spans="1:13" x14ac:dyDescent="0.2">
      <c r="A8050">
        <v>6695237</v>
      </c>
      <c r="B8050" t="s">
        <v>13408</v>
      </c>
      <c r="C8050" t="s">
        <v>20559</v>
      </c>
      <c r="D8050" t="s">
        <v>20701</v>
      </c>
      <c r="E8050" t="s">
        <v>13410</v>
      </c>
      <c r="F8050" t="s">
        <v>6268</v>
      </c>
      <c r="G8050" t="s">
        <v>20702</v>
      </c>
      <c r="H8050">
        <v>0</v>
      </c>
      <c r="I8050">
        <v>0</v>
      </c>
      <c r="J8050">
        <v>0</v>
      </c>
      <c r="K8050">
        <v>0</v>
      </c>
      <c r="L8050">
        <v>0</v>
      </c>
      <c r="M8050">
        <v>0</v>
      </c>
    </row>
    <row r="8051" spans="1:13" x14ac:dyDescent="0.2">
      <c r="A8051">
        <v>6695233</v>
      </c>
      <c r="B8051" t="s">
        <v>13408</v>
      </c>
      <c r="C8051" t="s">
        <v>20559</v>
      </c>
      <c r="D8051" t="s">
        <v>20703</v>
      </c>
      <c r="E8051" t="s">
        <v>13410</v>
      </c>
      <c r="F8051" t="s">
        <v>6268</v>
      </c>
      <c r="G8051" t="s">
        <v>20704</v>
      </c>
      <c r="H8051">
        <v>0</v>
      </c>
      <c r="I8051">
        <v>0</v>
      </c>
      <c r="J8051">
        <v>0</v>
      </c>
      <c r="K8051">
        <v>0</v>
      </c>
      <c r="L8051">
        <v>0</v>
      </c>
      <c r="M8051">
        <v>0</v>
      </c>
    </row>
    <row r="8052" spans="1:13" x14ac:dyDescent="0.2">
      <c r="A8052">
        <v>6695268</v>
      </c>
      <c r="B8052" t="s">
        <v>13408</v>
      </c>
      <c r="C8052" t="s">
        <v>20559</v>
      </c>
      <c r="D8052" t="s">
        <v>20705</v>
      </c>
      <c r="E8052" t="s">
        <v>13410</v>
      </c>
      <c r="F8052" t="s">
        <v>6268</v>
      </c>
      <c r="G8052" t="s">
        <v>20706</v>
      </c>
      <c r="H8052">
        <v>0</v>
      </c>
      <c r="I8052">
        <v>0</v>
      </c>
      <c r="J8052">
        <v>0</v>
      </c>
      <c r="K8052">
        <v>0</v>
      </c>
      <c r="L8052">
        <v>0</v>
      </c>
      <c r="M8052">
        <v>0</v>
      </c>
    </row>
    <row r="8053" spans="1:13" x14ac:dyDescent="0.2">
      <c r="A8053">
        <v>6695213</v>
      </c>
      <c r="B8053" t="s">
        <v>13408</v>
      </c>
      <c r="C8053" t="s">
        <v>20559</v>
      </c>
      <c r="D8053" t="s">
        <v>20707</v>
      </c>
      <c r="E8053" t="s">
        <v>13410</v>
      </c>
      <c r="F8053" t="s">
        <v>6268</v>
      </c>
      <c r="G8053" t="s">
        <v>20708</v>
      </c>
      <c r="H8053">
        <v>0</v>
      </c>
      <c r="I8053">
        <v>0</v>
      </c>
      <c r="J8053">
        <v>0</v>
      </c>
      <c r="K8053">
        <v>0</v>
      </c>
      <c r="L8053">
        <v>0</v>
      </c>
      <c r="M8053">
        <v>0</v>
      </c>
    </row>
    <row r="8054" spans="1:13" x14ac:dyDescent="0.2">
      <c r="A8054">
        <v>6695265</v>
      </c>
      <c r="B8054" t="s">
        <v>13408</v>
      </c>
      <c r="C8054" t="s">
        <v>20559</v>
      </c>
      <c r="D8054" t="s">
        <v>20709</v>
      </c>
      <c r="E8054" t="s">
        <v>13410</v>
      </c>
      <c r="F8054" t="s">
        <v>6268</v>
      </c>
      <c r="G8054" t="s">
        <v>20710</v>
      </c>
      <c r="H8054">
        <v>0</v>
      </c>
      <c r="I8054">
        <v>0</v>
      </c>
      <c r="J8054">
        <v>0</v>
      </c>
      <c r="K8054">
        <v>0</v>
      </c>
      <c r="L8054">
        <v>0</v>
      </c>
      <c r="M8054">
        <v>0</v>
      </c>
    </row>
    <row r="8055" spans="1:13" x14ac:dyDescent="0.2">
      <c r="A8055">
        <v>6695232</v>
      </c>
      <c r="B8055" t="s">
        <v>13408</v>
      </c>
      <c r="C8055" t="s">
        <v>20559</v>
      </c>
      <c r="D8055" t="s">
        <v>20711</v>
      </c>
      <c r="E8055" t="s">
        <v>13410</v>
      </c>
      <c r="F8055" t="s">
        <v>6268</v>
      </c>
      <c r="G8055" t="s">
        <v>20712</v>
      </c>
      <c r="H8055">
        <v>0</v>
      </c>
      <c r="I8055">
        <v>0</v>
      </c>
      <c r="J8055">
        <v>0</v>
      </c>
      <c r="K8055">
        <v>0</v>
      </c>
      <c r="L8055">
        <v>0</v>
      </c>
      <c r="M8055">
        <v>0</v>
      </c>
    </row>
    <row r="8056" spans="1:13" x14ac:dyDescent="0.2">
      <c r="A8056">
        <v>6695203</v>
      </c>
      <c r="B8056" t="s">
        <v>13408</v>
      </c>
      <c r="C8056" t="s">
        <v>20559</v>
      </c>
      <c r="D8056" t="s">
        <v>20713</v>
      </c>
      <c r="E8056" t="s">
        <v>13410</v>
      </c>
      <c r="F8056" t="s">
        <v>6268</v>
      </c>
      <c r="G8056" t="s">
        <v>20714</v>
      </c>
      <c r="H8056">
        <v>0</v>
      </c>
      <c r="I8056">
        <v>0</v>
      </c>
      <c r="J8056">
        <v>0</v>
      </c>
      <c r="K8056">
        <v>0</v>
      </c>
      <c r="L8056">
        <v>0</v>
      </c>
      <c r="M8056">
        <v>0</v>
      </c>
    </row>
    <row r="8057" spans="1:13" x14ac:dyDescent="0.2">
      <c r="A8057">
        <v>6695255</v>
      </c>
      <c r="B8057" t="s">
        <v>13408</v>
      </c>
      <c r="C8057" t="s">
        <v>20559</v>
      </c>
      <c r="D8057" t="s">
        <v>20715</v>
      </c>
      <c r="E8057" t="s">
        <v>13410</v>
      </c>
      <c r="F8057" t="s">
        <v>6268</v>
      </c>
      <c r="G8057" t="s">
        <v>20716</v>
      </c>
      <c r="H8057">
        <v>0</v>
      </c>
      <c r="I8057">
        <v>0</v>
      </c>
      <c r="J8057">
        <v>0</v>
      </c>
      <c r="K8057">
        <v>0</v>
      </c>
      <c r="L8057">
        <v>0</v>
      </c>
      <c r="M8057">
        <v>0</v>
      </c>
    </row>
    <row r="8058" spans="1:13" x14ac:dyDescent="0.2">
      <c r="A8058">
        <v>6695226</v>
      </c>
      <c r="B8058" t="s">
        <v>13408</v>
      </c>
      <c r="C8058" t="s">
        <v>20559</v>
      </c>
      <c r="D8058" t="s">
        <v>20717</v>
      </c>
      <c r="E8058" t="s">
        <v>13410</v>
      </c>
      <c r="F8058" t="s">
        <v>6268</v>
      </c>
      <c r="G8058" t="s">
        <v>20718</v>
      </c>
      <c r="H8058">
        <v>0</v>
      </c>
      <c r="I8058">
        <v>0</v>
      </c>
      <c r="J8058">
        <v>0</v>
      </c>
      <c r="K8058">
        <v>0</v>
      </c>
      <c r="L8058">
        <v>0</v>
      </c>
      <c r="M8058">
        <v>0</v>
      </c>
    </row>
    <row r="8059" spans="1:13" x14ac:dyDescent="0.2">
      <c r="A8059">
        <v>6695225</v>
      </c>
      <c r="B8059" t="s">
        <v>13408</v>
      </c>
      <c r="C8059" t="s">
        <v>20559</v>
      </c>
      <c r="D8059" t="s">
        <v>20719</v>
      </c>
      <c r="E8059" t="s">
        <v>13410</v>
      </c>
      <c r="F8059" t="s">
        <v>6268</v>
      </c>
      <c r="G8059" t="s">
        <v>20720</v>
      </c>
      <c r="H8059">
        <v>0</v>
      </c>
      <c r="I8059">
        <v>0</v>
      </c>
      <c r="J8059">
        <v>0</v>
      </c>
      <c r="K8059">
        <v>0</v>
      </c>
      <c r="L8059">
        <v>0</v>
      </c>
      <c r="M8059">
        <v>0</v>
      </c>
    </row>
    <row r="8060" spans="1:13" x14ac:dyDescent="0.2">
      <c r="A8060">
        <v>6695231</v>
      </c>
      <c r="B8060" t="s">
        <v>13408</v>
      </c>
      <c r="C8060" t="s">
        <v>20559</v>
      </c>
      <c r="D8060" t="s">
        <v>20721</v>
      </c>
      <c r="E8060" t="s">
        <v>13410</v>
      </c>
      <c r="F8060" t="s">
        <v>6268</v>
      </c>
      <c r="G8060" t="s">
        <v>20722</v>
      </c>
      <c r="H8060">
        <v>0</v>
      </c>
      <c r="I8060">
        <v>0</v>
      </c>
      <c r="J8060">
        <v>0</v>
      </c>
      <c r="K8060">
        <v>0</v>
      </c>
      <c r="L8060">
        <v>0</v>
      </c>
      <c r="M8060">
        <v>0</v>
      </c>
    </row>
    <row r="8061" spans="1:13" x14ac:dyDescent="0.2">
      <c r="A8061">
        <v>6695241</v>
      </c>
      <c r="B8061" t="s">
        <v>13408</v>
      </c>
      <c r="C8061" t="s">
        <v>20559</v>
      </c>
      <c r="D8061" t="s">
        <v>20723</v>
      </c>
      <c r="E8061" t="s">
        <v>13410</v>
      </c>
      <c r="F8061" t="s">
        <v>6268</v>
      </c>
      <c r="G8061" t="s">
        <v>20724</v>
      </c>
      <c r="H8061">
        <v>0</v>
      </c>
      <c r="I8061">
        <v>0</v>
      </c>
      <c r="J8061">
        <v>0</v>
      </c>
      <c r="K8061">
        <v>0</v>
      </c>
      <c r="L8061">
        <v>0</v>
      </c>
      <c r="M8061">
        <v>0</v>
      </c>
    </row>
    <row r="8062" spans="1:13" x14ac:dyDescent="0.2">
      <c r="A8062">
        <v>6695202</v>
      </c>
      <c r="B8062" t="s">
        <v>13408</v>
      </c>
      <c r="C8062" t="s">
        <v>20559</v>
      </c>
      <c r="D8062" t="s">
        <v>20725</v>
      </c>
      <c r="E8062" t="s">
        <v>13410</v>
      </c>
      <c r="F8062" t="s">
        <v>6268</v>
      </c>
      <c r="G8062" t="s">
        <v>20726</v>
      </c>
      <c r="H8062">
        <v>0</v>
      </c>
      <c r="I8062">
        <v>0</v>
      </c>
      <c r="J8062">
        <v>0</v>
      </c>
      <c r="K8062">
        <v>0</v>
      </c>
      <c r="L8062">
        <v>0</v>
      </c>
      <c r="M8062">
        <v>0</v>
      </c>
    </row>
    <row r="8063" spans="1:13" x14ac:dyDescent="0.2">
      <c r="A8063">
        <v>6695227</v>
      </c>
      <c r="B8063" t="s">
        <v>13408</v>
      </c>
      <c r="C8063" t="s">
        <v>20559</v>
      </c>
      <c r="D8063" t="s">
        <v>20727</v>
      </c>
      <c r="E8063" t="s">
        <v>13410</v>
      </c>
      <c r="F8063" t="s">
        <v>6268</v>
      </c>
      <c r="G8063" t="s">
        <v>20728</v>
      </c>
      <c r="H8063">
        <v>0</v>
      </c>
      <c r="I8063">
        <v>0</v>
      </c>
      <c r="J8063">
        <v>0</v>
      </c>
      <c r="K8063">
        <v>0</v>
      </c>
      <c r="L8063">
        <v>0</v>
      </c>
      <c r="M8063">
        <v>0</v>
      </c>
    </row>
    <row r="8064" spans="1:13" x14ac:dyDescent="0.2">
      <c r="A8064">
        <v>6695266</v>
      </c>
      <c r="B8064" t="s">
        <v>13408</v>
      </c>
      <c r="C8064" t="s">
        <v>20559</v>
      </c>
      <c r="D8064" t="s">
        <v>20729</v>
      </c>
      <c r="E8064" t="s">
        <v>13410</v>
      </c>
      <c r="F8064" t="s">
        <v>6268</v>
      </c>
      <c r="G8064" t="s">
        <v>20730</v>
      </c>
      <c r="H8064">
        <v>0</v>
      </c>
      <c r="I8064">
        <v>0</v>
      </c>
      <c r="J8064">
        <v>0</v>
      </c>
      <c r="K8064">
        <v>0</v>
      </c>
      <c r="L8064">
        <v>0</v>
      </c>
      <c r="M8064">
        <v>0</v>
      </c>
    </row>
    <row r="8065" spans="1:13" x14ac:dyDescent="0.2">
      <c r="A8065">
        <v>6695261</v>
      </c>
      <c r="B8065" t="s">
        <v>13408</v>
      </c>
      <c r="C8065" t="s">
        <v>20559</v>
      </c>
      <c r="D8065" t="s">
        <v>20731</v>
      </c>
      <c r="E8065" t="s">
        <v>13410</v>
      </c>
      <c r="F8065" t="s">
        <v>6268</v>
      </c>
      <c r="G8065" t="s">
        <v>20732</v>
      </c>
      <c r="H8065">
        <v>0</v>
      </c>
      <c r="I8065">
        <v>0</v>
      </c>
      <c r="J8065">
        <v>0</v>
      </c>
      <c r="K8065">
        <v>0</v>
      </c>
      <c r="L8065">
        <v>0</v>
      </c>
      <c r="M8065">
        <v>0</v>
      </c>
    </row>
    <row r="8066" spans="1:13" x14ac:dyDescent="0.2">
      <c r="A8066">
        <v>6695215</v>
      </c>
      <c r="B8066" t="s">
        <v>13408</v>
      </c>
      <c r="C8066" t="s">
        <v>20559</v>
      </c>
      <c r="D8066" t="s">
        <v>20733</v>
      </c>
      <c r="E8066" t="s">
        <v>13410</v>
      </c>
      <c r="F8066" t="s">
        <v>6268</v>
      </c>
      <c r="G8066" t="s">
        <v>20734</v>
      </c>
      <c r="H8066">
        <v>0</v>
      </c>
      <c r="I8066">
        <v>0</v>
      </c>
      <c r="J8066">
        <v>0</v>
      </c>
      <c r="K8066">
        <v>0</v>
      </c>
      <c r="L8066">
        <v>0</v>
      </c>
      <c r="M8066">
        <v>0</v>
      </c>
    </row>
    <row r="8067" spans="1:13" x14ac:dyDescent="0.2">
      <c r="A8067">
        <v>6695211</v>
      </c>
      <c r="B8067" t="s">
        <v>13408</v>
      </c>
      <c r="C8067" t="s">
        <v>20559</v>
      </c>
      <c r="D8067" t="s">
        <v>20735</v>
      </c>
      <c r="E8067" t="s">
        <v>13410</v>
      </c>
      <c r="F8067" t="s">
        <v>6268</v>
      </c>
      <c r="G8067" t="s">
        <v>20736</v>
      </c>
      <c r="H8067">
        <v>0</v>
      </c>
      <c r="I8067">
        <v>0</v>
      </c>
      <c r="J8067">
        <v>0</v>
      </c>
      <c r="K8067">
        <v>0</v>
      </c>
      <c r="L8067">
        <v>0</v>
      </c>
      <c r="M8067">
        <v>0</v>
      </c>
    </row>
    <row r="8068" spans="1:13" x14ac:dyDescent="0.2">
      <c r="A8068">
        <v>6695257</v>
      </c>
      <c r="B8068" t="s">
        <v>13408</v>
      </c>
      <c r="C8068" t="s">
        <v>20559</v>
      </c>
      <c r="D8068" t="s">
        <v>20737</v>
      </c>
      <c r="E8068" t="s">
        <v>13410</v>
      </c>
      <c r="F8068" t="s">
        <v>6268</v>
      </c>
      <c r="G8068" t="s">
        <v>20738</v>
      </c>
      <c r="H8068">
        <v>0</v>
      </c>
      <c r="I8068">
        <v>0</v>
      </c>
      <c r="J8068">
        <v>0</v>
      </c>
      <c r="K8068">
        <v>0</v>
      </c>
      <c r="L8068">
        <v>0</v>
      </c>
      <c r="M8068">
        <v>0</v>
      </c>
    </row>
    <row r="8069" spans="1:13" x14ac:dyDescent="0.2">
      <c r="A8069">
        <v>6695245</v>
      </c>
      <c r="B8069" t="s">
        <v>13408</v>
      </c>
      <c r="C8069" t="s">
        <v>20559</v>
      </c>
      <c r="D8069" t="s">
        <v>20739</v>
      </c>
      <c r="E8069" t="s">
        <v>13410</v>
      </c>
      <c r="F8069" t="s">
        <v>6268</v>
      </c>
      <c r="G8069" t="s">
        <v>20740</v>
      </c>
      <c r="H8069">
        <v>0</v>
      </c>
      <c r="I8069">
        <v>0</v>
      </c>
      <c r="J8069">
        <v>0</v>
      </c>
      <c r="K8069">
        <v>0</v>
      </c>
      <c r="L8069">
        <v>0</v>
      </c>
      <c r="M8069">
        <v>0</v>
      </c>
    </row>
    <row r="8070" spans="1:13" x14ac:dyDescent="0.2">
      <c r="A8070">
        <v>6695267</v>
      </c>
      <c r="B8070" t="s">
        <v>13408</v>
      </c>
      <c r="C8070" t="s">
        <v>20559</v>
      </c>
      <c r="D8070" t="s">
        <v>20741</v>
      </c>
      <c r="E8070" t="s">
        <v>13410</v>
      </c>
      <c r="F8070" t="s">
        <v>6268</v>
      </c>
      <c r="G8070" t="s">
        <v>20742</v>
      </c>
      <c r="H8070">
        <v>0</v>
      </c>
      <c r="I8070">
        <v>0</v>
      </c>
      <c r="J8070">
        <v>0</v>
      </c>
      <c r="K8070">
        <v>0</v>
      </c>
      <c r="L8070">
        <v>0</v>
      </c>
      <c r="M8070">
        <v>0</v>
      </c>
    </row>
    <row r="8071" spans="1:13" x14ac:dyDescent="0.2">
      <c r="A8071">
        <v>6695222</v>
      </c>
      <c r="B8071" t="s">
        <v>13408</v>
      </c>
      <c r="C8071" t="s">
        <v>20559</v>
      </c>
      <c r="D8071" t="s">
        <v>20743</v>
      </c>
      <c r="E8071" t="s">
        <v>13410</v>
      </c>
      <c r="F8071" t="s">
        <v>6268</v>
      </c>
      <c r="G8071" t="s">
        <v>20744</v>
      </c>
      <c r="H8071">
        <v>0</v>
      </c>
      <c r="I8071">
        <v>0</v>
      </c>
      <c r="J8071">
        <v>0</v>
      </c>
      <c r="K8071">
        <v>0</v>
      </c>
      <c r="L8071">
        <v>0</v>
      </c>
      <c r="M8071">
        <v>0</v>
      </c>
    </row>
    <row r="8072" spans="1:13" x14ac:dyDescent="0.2">
      <c r="A8072">
        <v>6695229</v>
      </c>
      <c r="B8072" t="s">
        <v>13408</v>
      </c>
      <c r="C8072" t="s">
        <v>20559</v>
      </c>
      <c r="D8072" t="s">
        <v>20745</v>
      </c>
      <c r="E8072" t="s">
        <v>13410</v>
      </c>
      <c r="F8072" t="s">
        <v>6268</v>
      </c>
      <c r="G8072" t="s">
        <v>20746</v>
      </c>
      <c r="H8072">
        <v>0</v>
      </c>
      <c r="I8072">
        <v>0</v>
      </c>
      <c r="J8072">
        <v>0</v>
      </c>
      <c r="K8072">
        <v>0</v>
      </c>
      <c r="L8072">
        <v>0</v>
      </c>
      <c r="M8072">
        <v>0</v>
      </c>
    </row>
    <row r="8073" spans="1:13" x14ac:dyDescent="0.2">
      <c r="A8073">
        <v>6695244</v>
      </c>
      <c r="B8073" t="s">
        <v>13408</v>
      </c>
      <c r="C8073" t="s">
        <v>20559</v>
      </c>
      <c r="D8073" t="s">
        <v>20747</v>
      </c>
      <c r="E8073" t="s">
        <v>13410</v>
      </c>
      <c r="F8073" t="s">
        <v>6268</v>
      </c>
      <c r="G8073" t="s">
        <v>20748</v>
      </c>
      <c r="H8073">
        <v>0</v>
      </c>
      <c r="I8073">
        <v>0</v>
      </c>
      <c r="J8073">
        <v>0</v>
      </c>
      <c r="K8073">
        <v>0</v>
      </c>
      <c r="L8073">
        <v>0</v>
      </c>
      <c r="M8073">
        <v>0</v>
      </c>
    </row>
    <row r="8074" spans="1:13" x14ac:dyDescent="0.2">
      <c r="A8074">
        <v>6695242</v>
      </c>
      <c r="B8074" t="s">
        <v>13408</v>
      </c>
      <c r="C8074" t="s">
        <v>20559</v>
      </c>
      <c r="D8074" t="s">
        <v>20749</v>
      </c>
      <c r="E8074" t="s">
        <v>13410</v>
      </c>
      <c r="F8074" t="s">
        <v>6268</v>
      </c>
      <c r="G8074" t="s">
        <v>20750</v>
      </c>
      <c r="H8074">
        <v>0</v>
      </c>
      <c r="I8074">
        <v>0</v>
      </c>
      <c r="J8074">
        <v>0</v>
      </c>
      <c r="K8074">
        <v>0</v>
      </c>
      <c r="L8074">
        <v>0</v>
      </c>
      <c r="M8074">
        <v>0</v>
      </c>
    </row>
    <row r="8075" spans="1:13" x14ac:dyDescent="0.2">
      <c r="A8075">
        <v>6695223</v>
      </c>
      <c r="B8075" t="s">
        <v>13408</v>
      </c>
      <c r="C8075" t="s">
        <v>20559</v>
      </c>
      <c r="D8075" t="s">
        <v>20751</v>
      </c>
      <c r="E8075" t="s">
        <v>13410</v>
      </c>
      <c r="F8075" t="s">
        <v>6268</v>
      </c>
      <c r="G8075" t="s">
        <v>20752</v>
      </c>
      <c r="H8075">
        <v>0</v>
      </c>
      <c r="I8075">
        <v>0</v>
      </c>
      <c r="J8075">
        <v>0</v>
      </c>
      <c r="K8075">
        <v>0</v>
      </c>
      <c r="L8075">
        <v>0</v>
      </c>
      <c r="M8075">
        <v>0</v>
      </c>
    </row>
    <row r="8076" spans="1:13" x14ac:dyDescent="0.2">
      <c r="A8076">
        <v>6695254</v>
      </c>
      <c r="B8076" t="s">
        <v>13408</v>
      </c>
      <c r="C8076" t="s">
        <v>20559</v>
      </c>
      <c r="D8076" t="s">
        <v>20753</v>
      </c>
      <c r="E8076" t="s">
        <v>13410</v>
      </c>
      <c r="F8076" t="s">
        <v>6268</v>
      </c>
      <c r="G8076" t="s">
        <v>20754</v>
      </c>
      <c r="H8076">
        <v>0</v>
      </c>
      <c r="I8076">
        <v>0</v>
      </c>
      <c r="J8076">
        <v>0</v>
      </c>
      <c r="K8076">
        <v>0</v>
      </c>
      <c r="L8076">
        <v>0</v>
      </c>
      <c r="M8076">
        <v>0</v>
      </c>
    </row>
    <row r="8077" spans="1:13" x14ac:dyDescent="0.2">
      <c r="A8077">
        <v>6695212</v>
      </c>
      <c r="B8077" t="s">
        <v>13408</v>
      </c>
      <c r="C8077" t="s">
        <v>20559</v>
      </c>
      <c r="D8077" t="s">
        <v>20755</v>
      </c>
      <c r="E8077" t="s">
        <v>13410</v>
      </c>
      <c r="F8077" t="s">
        <v>6268</v>
      </c>
      <c r="G8077" t="s">
        <v>20756</v>
      </c>
      <c r="H8077">
        <v>0</v>
      </c>
      <c r="I8077">
        <v>0</v>
      </c>
      <c r="J8077">
        <v>0</v>
      </c>
      <c r="K8077">
        <v>0</v>
      </c>
      <c r="L8077">
        <v>0</v>
      </c>
      <c r="M8077">
        <v>0</v>
      </c>
    </row>
    <row r="8078" spans="1:13" x14ac:dyDescent="0.2">
      <c r="A8078">
        <v>6695216</v>
      </c>
      <c r="B8078" t="s">
        <v>13408</v>
      </c>
      <c r="C8078" t="s">
        <v>20559</v>
      </c>
      <c r="D8078" t="s">
        <v>20757</v>
      </c>
      <c r="E8078" t="s">
        <v>13410</v>
      </c>
      <c r="F8078" t="s">
        <v>6268</v>
      </c>
      <c r="G8078" t="s">
        <v>20758</v>
      </c>
      <c r="H8078">
        <v>0</v>
      </c>
      <c r="I8078">
        <v>0</v>
      </c>
      <c r="J8078">
        <v>0</v>
      </c>
      <c r="K8078">
        <v>0</v>
      </c>
      <c r="L8078">
        <v>0</v>
      </c>
      <c r="M8078">
        <v>0</v>
      </c>
    </row>
    <row r="8079" spans="1:13" x14ac:dyDescent="0.2">
      <c r="A8079">
        <v>6695235</v>
      </c>
      <c r="B8079" t="s">
        <v>13408</v>
      </c>
      <c r="C8079" t="s">
        <v>20559</v>
      </c>
      <c r="D8079" t="s">
        <v>20759</v>
      </c>
      <c r="E8079" t="s">
        <v>13410</v>
      </c>
      <c r="F8079" t="s">
        <v>6268</v>
      </c>
      <c r="G8079" t="s">
        <v>20760</v>
      </c>
      <c r="H8079">
        <v>0</v>
      </c>
      <c r="I8079">
        <v>0</v>
      </c>
      <c r="J8079">
        <v>0</v>
      </c>
      <c r="K8079">
        <v>0</v>
      </c>
      <c r="L8079">
        <v>0</v>
      </c>
      <c r="M8079">
        <v>0</v>
      </c>
    </row>
    <row r="8080" spans="1:13" x14ac:dyDescent="0.2">
      <c r="A8080">
        <v>6695201</v>
      </c>
      <c r="B8080" t="s">
        <v>13408</v>
      </c>
      <c r="C8080" t="s">
        <v>20559</v>
      </c>
      <c r="D8080" t="s">
        <v>20761</v>
      </c>
      <c r="E8080" t="s">
        <v>13410</v>
      </c>
      <c r="F8080" t="s">
        <v>6268</v>
      </c>
      <c r="G8080" t="s">
        <v>20762</v>
      </c>
      <c r="H8080">
        <v>0</v>
      </c>
      <c r="I8080">
        <v>0</v>
      </c>
      <c r="J8080">
        <v>0</v>
      </c>
      <c r="K8080">
        <v>0</v>
      </c>
      <c r="L8080">
        <v>0</v>
      </c>
      <c r="M8080">
        <v>0</v>
      </c>
    </row>
    <row r="8081" spans="1:13" x14ac:dyDescent="0.2">
      <c r="A8081">
        <v>6562100</v>
      </c>
      <c r="B8081" t="s">
        <v>13408</v>
      </c>
      <c r="C8081" t="s">
        <v>20763</v>
      </c>
      <c r="D8081" t="s">
        <v>6291</v>
      </c>
      <c r="E8081" t="s">
        <v>13410</v>
      </c>
      <c r="F8081" t="s">
        <v>6277</v>
      </c>
      <c r="G8081" t="s">
        <v>6294</v>
      </c>
      <c r="H8081">
        <v>0</v>
      </c>
      <c r="I8081">
        <v>0</v>
      </c>
      <c r="J8081">
        <v>0</v>
      </c>
      <c r="K8081">
        <v>0</v>
      </c>
      <c r="L8081">
        <v>0</v>
      </c>
      <c r="M8081">
        <v>0</v>
      </c>
    </row>
    <row r="8082" spans="1:13" x14ac:dyDescent="0.2">
      <c r="A8082">
        <v>6561742</v>
      </c>
      <c r="B8082" t="s">
        <v>13408</v>
      </c>
      <c r="C8082" t="s">
        <v>20763</v>
      </c>
      <c r="D8082" t="s">
        <v>20764</v>
      </c>
      <c r="E8082" t="s">
        <v>13410</v>
      </c>
      <c r="F8082" t="s">
        <v>6277</v>
      </c>
      <c r="G8082" t="s">
        <v>20765</v>
      </c>
      <c r="H8082">
        <v>0</v>
      </c>
      <c r="I8082">
        <v>0</v>
      </c>
      <c r="J8082">
        <v>0</v>
      </c>
      <c r="K8082">
        <v>0</v>
      </c>
      <c r="L8082">
        <v>0</v>
      </c>
      <c r="M8082">
        <v>0</v>
      </c>
    </row>
    <row r="8083" spans="1:13" x14ac:dyDescent="0.2">
      <c r="A8083">
        <v>6561741</v>
      </c>
      <c r="B8083" t="s">
        <v>13408</v>
      </c>
      <c r="C8083" t="s">
        <v>20763</v>
      </c>
      <c r="D8083" t="s">
        <v>20766</v>
      </c>
      <c r="E8083" t="s">
        <v>13410</v>
      </c>
      <c r="F8083" t="s">
        <v>6277</v>
      </c>
      <c r="G8083" t="s">
        <v>20767</v>
      </c>
      <c r="H8083">
        <v>0</v>
      </c>
      <c r="I8083">
        <v>0</v>
      </c>
      <c r="J8083">
        <v>0</v>
      </c>
      <c r="K8083">
        <v>0</v>
      </c>
      <c r="L8083">
        <v>0</v>
      </c>
      <c r="M8083">
        <v>0</v>
      </c>
    </row>
    <row r="8084" spans="1:13" x14ac:dyDescent="0.2">
      <c r="A8084">
        <v>6561603</v>
      </c>
      <c r="B8084" t="s">
        <v>13408</v>
      </c>
      <c r="C8084" t="s">
        <v>20763</v>
      </c>
      <c r="D8084" t="s">
        <v>20768</v>
      </c>
      <c r="E8084" t="s">
        <v>13410</v>
      </c>
      <c r="F8084" t="s">
        <v>6277</v>
      </c>
      <c r="G8084" t="s">
        <v>20769</v>
      </c>
      <c r="H8084">
        <v>0</v>
      </c>
      <c r="I8084">
        <v>0</v>
      </c>
      <c r="J8084">
        <v>0</v>
      </c>
      <c r="K8084">
        <v>0</v>
      </c>
      <c r="L8084">
        <v>0</v>
      </c>
      <c r="M8084">
        <v>0</v>
      </c>
    </row>
    <row r="8085" spans="1:13" x14ac:dyDescent="0.2">
      <c r="A8085">
        <v>6561605</v>
      </c>
      <c r="B8085" t="s">
        <v>13408</v>
      </c>
      <c r="C8085" t="s">
        <v>20763</v>
      </c>
      <c r="D8085" t="s">
        <v>20770</v>
      </c>
      <c r="E8085" t="s">
        <v>13410</v>
      </c>
      <c r="F8085" t="s">
        <v>6277</v>
      </c>
      <c r="G8085" t="s">
        <v>20771</v>
      </c>
      <c r="H8085">
        <v>0</v>
      </c>
      <c r="I8085">
        <v>0</v>
      </c>
      <c r="J8085">
        <v>0</v>
      </c>
      <c r="K8085">
        <v>0</v>
      </c>
      <c r="L8085">
        <v>0</v>
      </c>
      <c r="M8085">
        <v>0</v>
      </c>
    </row>
    <row r="8086" spans="1:13" x14ac:dyDescent="0.2">
      <c r="A8086">
        <v>6561604</v>
      </c>
      <c r="B8086" t="s">
        <v>13408</v>
      </c>
      <c r="C8086" t="s">
        <v>20763</v>
      </c>
      <c r="D8086" t="s">
        <v>20772</v>
      </c>
      <c r="E8086" t="s">
        <v>13410</v>
      </c>
      <c r="F8086" t="s">
        <v>6277</v>
      </c>
      <c r="G8086" t="s">
        <v>20773</v>
      </c>
      <c r="H8086">
        <v>0</v>
      </c>
      <c r="I8086">
        <v>0</v>
      </c>
      <c r="J8086">
        <v>0</v>
      </c>
      <c r="K8086">
        <v>0</v>
      </c>
      <c r="L8086">
        <v>0</v>
      </c>
      <c r="M8086">
        <v>0</v>
      </c>
    </row>
    <row r="8087" spans="1:13" x14ac:dyDescent="0.2">
      <c r="A8087">
        <v>6561602</v>
      </c>
      <c r="B8087" t="s">
        <v>13408</v>
      </c>
      <c r="C8087" t="s">
        <v>20763</v>
      </c>
      <c r="D8087" t="s">
        <v>20774</v>
      </c>
      <c r="E8087" t="s">
        <v>13410</v>
      </c>
      <c r="F8087" t="s">
        <v>6277</v>
      </c>
      <c r="G8087" t="s">
        <v>20775</v>
      </c>
      <c r="H8087">
        <v>0</v>
      </c>
      <c r="I8087">
        <v>0</v>
      </c>
      <c r="J8087">
        <v>0</v>
      </c>
      <c r="K8087">
        <v>0</v>
      </c>
      <c r="L8087">
        <v>0</v>
      </c>
      <c r="M8087">
        <v>0</v>
      </c>
    </row>
    <row r="8088" spans="1:13" x14ac:dyDescent="0.2">
      <c r="A8088">
        <v>6562223</v>
      </c>
      <c r="B8088" t="s">
        <v>13408</v>
      </c>
      <c r="C8088" t="s">
        <v>20763</v>
      </c>
      <c r="D8088" t="s">
        <v>20776</v>
      </c>
      <c r="E8088" t="s">
        <v>13410</v>
      </c>
      <c r="F8088" t="s">
        <v>6277</v>
      </c>
      <c r="G8088" t="s">
        <v>20777</v>
      </c>
      <c r="H8088">
        <v>0</v>
      </c>
      <c r="I8088">
        <v>0</v>
      </c>
      <c r="J8088">
        <v>0</v>
      </c>
      <c r="K8088">
        <v>0</v>
      </c>
      <c r="L8088">
        <v>0</v>
      </c>
      <c r="M8088">
        <v>0</v>
      </c>
    </row>
    <row r="8089" spans="1:13" x14ac:dyDescent="0.2">
      <c r="A8089">
        <v>6562225</v>
      </c>
      <c r="B8089" t="s">
        <v>13408</v>
      </c>
      <c r="C8089" t="s">
        <v>20763</v>
      </c>
      <c r="D8089" t="s">
        <v>20778</v>
      </c>
      <c r="E8089" t="s">
        <v>13410</v>
      </c>
      <c r="F8089" t="s">
        <v>6277</v>
      </c>
      <c r="G8089" t="s">
        <v>20779</v>
      </c>
      <c r="H8089">
        <v>0</v>
      </c>
      <c r="I8089">
        <v>0</v>
      </c>
      <c r="J8089">
        <v>0</v>
      </c>
      <c r="K8089">
        <v>0</v>
      </c>
      <c r="L8089">
        <v>0</v>
      </c>
      <c r="M8089">
        <v>0</v>
      </c>
    </row>
    <row r="8090" spans="1:13" x14ac:dyDescent="0.2">
      <c r="A8090">
        <v>6562161</v>
      </c>
      <c r="B8090" t="s">
        <v>13408</v>
      </c>
      <c r="C8090" t="s">
        <v>20763</v>
      </c>
      <c r="D8090" t="s">
        <v>16829</v>
      </c>
      <c r="E8090" t="s">
        <v>13410</v>
      </c>
      <c r="F8090" t="s">
        <v>6277</v>
      </c>
      <c r="G8090" t="s">
        <v>20780</v>
      </c>
      <c r="H8090">
        <v>0</v>
      </c>
      <c r="I8090">
        <v>0</v>
      </c>
      <c r="J8090">
        <v>0</v>
      </c>
      <c r="K8090">
        <v>0</v>
      </c>
      <c r="L8090">
        <v>0</v>
      </c>
      <c r="M8090">
        <v>0</v>
      </c>
    </row>
    <row r="8091" spans="1:13" x14ac:dyDescent="0.2">
      <c r="A8091">
        <v>6561712</v>
      </c>
      <c r="B8091" t="s">
        <v>13408</v>
      </c>
      <c r="C8091" t="s">
        <v>20763</v>
      </c>
      <c r="D8091" t="s">
        <v>6423</v>
      </c>
      <c r="E8091" t="s">
        <v>13410</v>
      </c>
      <c r="F8091" t="s">
        <v>6277</v>
      </c>
      <c r="G8091" t="s">
        <v>6424</v>
      </c>
      <c r="H8091">
        <v>0</v>
      </c>
      <c r="I8091">
        <v>0</v>
      </c>
      <c r="J8091">
        <v>0</v>
      </c>
      <c r="K8091">
        <v>0</v>
      </c>
      <c r="L8091">
        <v>0</v>
      </c>
      <c r="M8091">
        <v>0</v>
      </c>
    </row>
    <row r="8092" spans="1:13" x14ac:dyDescent="0.2">
      <c r="A8092">
        <v>6561525</v>
      </c>
      <c r="B8092" t="s">
        <v>13408</v>
      </c>
      <c r="C8092" t="s">
        <v>20763</v>
      </c>
      <c r="D8092" t="s">
        <v>20781</v>
      </c>
      <c r="E8092" t="s">
        <v>13410</v>
      </c>
      <c r="F8092" t="s">
        <v>6277</v>
      </c>
      <c r="G8092" t="s">
        <v>20782</v>
      </c>
      <c r="H8092">
        <v>0</v>
      </c>
      <c r="I8092">
        <v>0</v>
      </c>
      <c r="J8092">
        <v>0</v>
      </c>
      <c r="K8092">
        <v>0</v>
      </c>
      <c r="L8092">
        <v>0</v>
      </c>
      <c r="M8092">
        <v>0</v>
      </c>
    </row>
    <row r="8093" spans="1:13" x14ac:dyDescent="0.2">
      <c r="A8093">
        <v>6561552</v>
      </c>
      <c r="B8093" t="s">
        <v>13408</v>
      </c>
      <c r="C8093" t="s">
        <v>20763</v>
      </c>
      <c r="D8093" t="s">
        <v>20783</v>
      </c>
      <c r="E8093" t="s">
        <v>13410</v>
      </c>
      <c r="F8093" t="s">
        <v>6277</v>
      </c>
      <c r="G8093" t="s">
        <v>20784</v>
      </c>
      <c r="H8093">
        <v>0</v>
      </c>
      <c r="I8093">
        <v>0</v>
      </c>
      <c r="J8093">
        <v>0</v>
      </c>
      <c r="K8093">
        <v>0</v>
      </c>
      <c r="L8093">
        <v>0</v>
      </c>
      <c r="M8093">
        <v>0</v>
      </c>
    </row>
    <row r="8094" spans="1:13" x14ac:dyDescent="0.2">
      <c r="A8094">
        <v>6562401</v>
      </c>
      <c r="B8094" t="s">
        <v>13408</v>
      </c>
      <c r="C8094" t="s">
        <v>20763</v>
      </c>
      <c r="D8094" t="s">
        <v>13515</v>
      </c>
      <c r="E8094" t="s">
        <v>13410</v>
      </c>
      <c r="F8094" t="s">
        <v>6277</v>
      </c>
      <c r="G8094" t="s">
        <v>13516</v>
      </c>
      <c r="H8094">
        <v>0</v>
      </c>
      <c r="I8094">
        <v>0</v>
      </c>
      <c r="J8094">
        <v>0</v>
      </c>
      <c r="K8094">
        <v>0</v>
      </c>
      <c r="L8094">
        <v>0</v>
      </c>
      <c r="M8094">
        <v>0</v>
      </c>
    </row>
    <row r="8095" spans="1:13" x14ac:dyDescent="0.2">
      <c r="A8095">
        <v>6562305</v>
      </c>
      <c r="B8095" t="s">
        <v>13408</v>
      </c>
      <c r="C8095" t="s">
        <v>20763</v>
      </c>
      <c r="D8095" t="s">
        <v>20785</v>
      </c>
      <c r="E8095" t="s">
        <v>13410</v>
      </c>
      <c r="F8095" t="s">
        <v>6277</v>
      </c>
      <c r="G8095" t="s">
        <v>20786</v>
      </c>
      <c r="H8095">
        <v>0</v>
      </c>
      <c r="I8095">
        <v>0</v>
      </c>
      <c r="J8095">
        <v>0</v>
      </c>
      <c r="K8095">
        <v>0</v>
      </c>
      <c r="L8095">
        <v>0</v>
      </c>
      <c r="M8095">
        <v>0</v>
      </c>
    </row>
    <row r="8096" spans="1:13" x14ac:dyDescent="0.2">
      <c r="A8096">
        <v>6561531</v>
      </c>
      <c r="B8096" t="s">
        <v>13408</v>
      </c>
      <c r="C8096" t="s">
        <v>20763</v>
      </c>
      <c r="D8096" t="s">
        <v>20787</v>
      </c>
      <c r="E8096" t="s">
        <v>13410</v>
      </c>
      <c r="F8096" t="s">
        <v>6277</v>
      </c>
      <c r="G8096" t="s">
        <v>20788</v>
      </c>
      <c r="H8096">
        <v>0</v>
      </c>
      <c r="I8096">
        <v>0</v>
      </c>
      <c r="J8096">
        <v>0</v>
      </c>
      <c r="K8096">
        <v>0</v>
      </c>
      <c r="L8096">
        <v>0</v>
      </c>
      <c r="M8096">
        <v>0</v>
      </c>
    </row>
    <row r="8097" spans="1:13" x14ac:dyDescent="0.2">
      <c r="A8097">
        <v>6562162</v>
      </c>
      <c r="B8097" t="s">
        <v>13408</v>
      </c>
      <c r="C8097" t="s">
        <v>20763</v>
      </c>
      <c r="D8097" t="s">
        <v>10040</v>
      </c>
      <c r="E8097" t="s">
        <v>13410</v>
      </c>
      <c r="F8097" t="s">
        <v>6277</v>
      </c>
      <c r="G8097" t="s">
        <v>10041</v>
      </c>
      <c r="H8097">
        <v>0</v>
      </c>
      <c r="I8097">
        <v>0</v>
      </c>
      <c r="J8097">
        <v>0</v>
      </c>
      <c r="K8097">
        <v>0</v>
      </c>
      <c r="L8097">
        <v>0</v>
      </c>
      <c r="M8097">
        <v>0</v>
      </c>
    </row>
    <row r="8098" spans="1:13" x14ac:dyDescent="0.2">
      <c r="A8098">
        <v>6562302</v>
      </c>
      <c r="B8098" t="s">
        <v>13408</v>
      </c>
      <c r="C8098" t="s">
        <v>20763</v>
      </c>
      <c r="D8098" t="s">
        <v>20789</v>
      </c>
      <c r="E8098" t="s">
        <v>13410</v>
      </c>
      <c r="F8098" t="s">
        <v>6277</v>
      </c>
      <c r="G8098" t="s">
        <v>20790</v>
      </c>
      <c r="H8098">
        <v>0</v>
      </c>
      <c r="I8098">
        <v>0</v>
      </c>
      <c r="J8098">
        <v>0</v>
      </c>
      <c r="K8098">
        <v>0</v>
      </c>
      <c r="L8098">
        <v>0</v>
      </c>
      <c r="M8098">
        <v>0</v>
      </c>
    </row>
    <row r="8099" spans="1:13" x14ac:dyDescent="0.2">
      <c r="A8099">
        <v>6562224</v>
      </c>
      <c r="B8099" t="s">
        <v>13408</v>
      </c>
      <c r="C8099" t="s">
        <v>20763</v>
      </c>
      <c r="D8099" t="s">
        <v>17381</v>
      </c>
      <c r="E8099" t="s">
        <v>13410</v>
      </c>
      <c r="F8099" t="s">
        <v>6277</v>
      </c>
      <c r="G8099" t="s">
        <v>17382</v>
      </c>
      <c r="H8099">
        <v>0</v>
      </c>
      <c r="I8099">
        <v>0</v>
      </c>
      <c r="J8099">
        <v>0</v>
      </c>
      <c r="K8099">
        <v>0</v>
      </c>
      <c r="L8099">
        <v>0</v>
      </c>
      <c r="M8099">
        <v>0</v>
      </c>
    </row>
    <row r="8100" spans="1:13" x14ac:dyDescent="0.2">
      <c r="A8100">
        <v>6562155</v>
      </c>
      <c r="B8100" t="s">
        <v>13408</v>
      </c>
      <c r="C8100" t="s">
        <v>20763</v>
      </c>
      <c r="D8100" t="s">
        <v>20791</v>
      </c>
      <c r="E8100" t="s">
        <v>13410</v>
      </c>
      <c r="F8100" t="s">
        <v>6277</v>
      </c>
      <c r="G8100" t="s">
        <v>20792</v>
      </c>
      <c r="H8100">
        <v>0</v>
      </c>
      <c r="I8100">
        <v>0</v>
      </c>
      <c r="J8100">
        <v>0</v>
      </c>
      <c r="K8100">
        <v>0</v>
      </c>
      <c r="L8100">
        <v>0</v>
      </c>
      <c r="M8100">
        <v>0</v>
      </c>
    </row>
    <row r="8101" spans="1:13" x14ac:dyDescent="0.2">
      <c r="A8101">
        <v>6562156</v>
      </c>
      <c r="B8101" t="s">
        <v>13408</v>
      </c>
      <c r="C8101" t="s">
        <v>20763</v>
      </c>
      <c r="D8101" t="s">
        <v>20793</v>
      </c>
      <c r="E8101" t="s">
        <v>13410</v>
      </c>
      <c r="F8101" t="s">
        <v>6277</v>
      </c>
      <c r="G8101" t="s">
        <v>20794</v>
      </c>
      <c r="H8101">
        <v>0</v>
      </c>
      <c r="I8101">
        <v>0</v>
      </c>
      <c r="J8101">
        <v>0</v>
      </c>
      <c r="K8101">
        <v>0</v>
      </c>
      <c r="L8101">
        <v>0</v>
      </c>
      <c r="M8101">
        <v>0</v>
      </c>
    </row>
    <row r="8102" spans="1:13" x14ac:dyDescent="0.2">
      <c r="A8102">
        <v>6562151</v>
      </c>
      <c r="B8102" t="s">
        <v>13408</v>
      </c>
      <c r="C8102" t="s">
        <v>20763</v>
      </c>
      <c r="D8102" t="s">
        <v>20795</v>
      </c>
      <c r="E8102" t="s">
        <v>13410</v>
      </c>
      <c r="F8102" t="s">
        <v>6277</v>
      </c>
      <c r="G8102" t="s">
        <v>20796</v>
      </c>
      <c r="H8102">
        <v>0</v>
      </c>
      <c r="I8102">
        <v>0</v>
      </c>
      <c r="J8102">
        <v>0</v>
      </c>
      <c r="K8102">
        <v>0</v>
      </c>
      <c r="L8102">
        <v>0</v>
      </c>
      <c r="M8102">
        <v>0</v>
      </c>
    </row>
    <row r="8103" spans="1:13" x14ac:dyDescent="0.2">
      <c r="A8103">
        <v>6561736</v>
      </c>
      <c r="B8103" t="s">
        <v>13408</v>
      </c>
      <c r="C8103" t="s">
        <v>20763</v>
      </c>
      <c r="D8103" t="s">
        <v>19505</v>
      </c>
      <c r="E8103" t="s">
        <v>13410</v>
      </c>
      <c r="F8103" t="s">
        <v>6277</v>
      </c>
      <c r="G8103" t="s">
        <v>19506</v>
      </c>
      <c r="H8103">
        <v>0</v>
      </c>
      <c r="I8103">
        <v>0</v>
      </c>
      <c r="J8103">
        <v>0</v>
      </c>
      <c r="K8103">
        <v>0</v>
      </c>
      <c r="L8103">
        <v>0</v>
      </c>
      <c r="M8103">
        <v>0</v>
      </c>
    </row>
    <row r="8104" spans="1:13" x14ac:dyDescent="0.2">
      <c r="A8104">
        <v>6561501</v>
      </c>
      <c r="B8104" t="s">
        <v>13408</v>
      </c>
      <c r="C8104" t="s">
        <v>20763</v>
      </c>
      <c r="D8104" t="s">
        <v>18111</v>
      </c>
      <c r="E8104" t="s">
        <v>13410</v>
      </c>
      <c r="F8104" t="s">
        <v>6277</v>
      </c>
      <c r="G8104" t="s">
        <v>18112</v>
      </c>
      <c r="H8104">
        <v>0</v>
      </c>
      <c r="I8104">
        <v>0</v>
      </c>
      <c r="J8104">
        <v>0</v>
      </c>
      <c r="K8104">
        <v>0</v>
      </c>
      <c r="L8104">
        <v>0</v>
      </c>
      <c r="M8104">
        <v>0</v>
      </c>
    </row>
    <row r="8105" spans="1:13" x14ac:dyDescent="0.2">
      <c r="A8105">
        <v>6561732</v>
      </c>
      <c r="B8105" t="s">
        <v>13408</v>
      </c>
      <c r="C8105" t="s">
        <v>20763</v>
      </c>
      <c r="D8105" t="s">
        <v>20797</v>
      </c>
      <c r="E8105" t="s">
        <v>13410</v>
      </c>
      <c r="F8105" t="s">
        <v>6277</v>
      </c>
      <c r="G8105" t="s">
        <v>20798</v>
      </c>
      <c r="H8105">
        <v>0</v>
      </c>
      <c r="I8105">
        <v>0</v>
      </c>
      <c r="J8105">
        <v>0</v>
      </c>
      <c r="K8105">
        <v>0</v>
      </c>
      <c r="L8105">
        <v>0</v>
      </c>
      <c r="M8105">
        <v>0</v>
      </c>
    </row>
    <row r="8106" spans="1:13" x14ac:dyDescent="0.2">
      <c r="A8106">
        <v>6562334</v>
      </c>
      <c r="B8106" t="s">
        <v>13408</v>
      </c>
      <c r="C8106" t="s">
        <v>20763</v>
      </c>
      <c r="D8106" t="s">
        <v>20799</v>
      </c>
      <c r="E8106" t="s">
        <v>13410</v>
      </c>
      <c r="F8106" t="s">
        <v>6277</v>
      </c>
      <c r="G8106" t="s">
        <v>20800</v>
      </c>
      <c r="H8106">
        <v>0</v>
      </c>
      <c r="I8106">
        <v>0</v>
      </c>
      <c r="J8106">
        <v>0</v>
      </c>
      <c r="K8106">
        <v>0</v>
      </c>
      <c r="L8106">
        <v>0</v>
      </c>
      <c r="M8106">
        <v>0</v>
      </c>
    </row>
    <row r="8107" spans="1:13" x14ac:dyDescent="0.2">
      <c r="A8107">
        <v>6561523</v>
      </c>
      <c r="B8107" t="s">
        <v>13408</v>
      </c>
      <c r="C8107" t="s">
        <v>20763</v>
      </c>
      <c r="D8107" t="s">
        <v>20801</v>
      </c>
      <c r="E8107" t="s">
        <v>13410</v>
      </c>
      <c r="F8107" t="s">
        <v>6277</v>
      </c>
      <c r="G8107" t="s">
        <v>20802</v>
      </c>
      <c r="H8107">
        <v>0</v>
      </c>
      <c r="I8107">
        <v>0</v>
      </c>
      <c r="J8107">
        <v>0</v>
      </c>
      <c r="K8107">
        <v>0</v>
      </c>
      <c r="L8107">
        <v>0</v>
      </c>
      <c r="M8107">
        <v>0</v>
      </c>
    </row>
    <row r="8108" spans="1:13" x14ac:dyDescent="0.2">
      <c r="A8108">
        <v>6562331</v>
      </c>
      <c r="B8108" t="s">
        <v>13408</v>
      </c>
      <c r="C8108" t="s">
        <v>20763</v>
      </c>
      <c r="D8108" t="s">
        <v>18125</v>
      </c>
      <c r="E8108" t="s">
        <v>13410</v>
      </c>
      <c r="F8108" t="s">
        <v>6277</v>
      </c>
      <c r="G8108" t="s">
        <v>20803</v>
      </c>
      <c r="H8108">
        <v>0</v>
      </c>
      <c r="I8108">
        <v>0</v>
      </c>
      <c r="J8108">
        <v>0</v>
      </c>
      <c r="K8108">
        <v>0</v>
      </c>
      <c r="L8108">
        <v>0</v>
      </c>
      <c r="M8108">
        <v>0</v>
      </c>
    </row>
    <row r="8109" spans="1:13" x14ac:dyDescent="0.2">
      <c r="A8109">
        <v>6562152</v>
      </c>
      <c r="B8109" t="s">
        <v>13408</v>
      </c>
      <c r="C8109" t="s">
        <v>20763</v>
      </c>
      <c r="D8109" t="s">
        <v>20804</v>
      </c>
      <c r="E8109" t="s">
        <v>13410</v>
      </c>
      <c r="F8109" t="s">
        <v>6277</v>
      </c>
      <c r="G8109" t="s">
        <v>20805</v>
      </c>
      <c r="H8109">
        <v>0</v>
      </c>
      <c r="I8109">
        <v>0</v>
      </c>
      <c r="J8109">
        <v>0</v>
      </c>
      <c r="K8109">
        <v>0</v>
      </c>
      <c r="L8109">
        <v>0</v>
      </c>
      <c r="M8109">
        <v>0</v>
      </c>
    </row>
    <row r="8110" spans="1:13" x14ac:dyDescent="0.2">
      <c r="A8110">
        <v>6562153</v>
      </c>
      <c r="B8110" t="s">
        <v>13408</v>
      </c>
      <c r="C8110" t="s">
        <v>20763</v>
      </c>
      <c r="D8110" t="s">
        <v>20806</v>
      </c>
      <c r="E8110" t="s">
        <v>13410</v>
      </c>
      <c r="F8110" t="s">
        <v>6277</v>
      </c>
      <c r="G8110" t="s">
        <v>20807</v>
      </c>
      <c r="H8110">
        <v>0</v>
      </c>
      <c r="I8110">
        <v>0</v>
      </c>
      <c r="J8110">
        <v>0</v>
      </c>
      <c r="K8110">
        <v>0</v>
      </c>
      <c r="L8110">
        <v>0</v>
      </c>
      <c r="M8110">
        <v>0</v>
      </c>
    </row>
    <row r="8111" spans="1:13" x14ac:dyDescent="0.2">
      <c r="A8111">
        <v>6562154</v>
      </c>
      <c r="B8111" t="s">
        <v>13408</v>
      </c>
      <c r="C8111" t="s">
        <v>20763</v>
      </c>
      <c r="D8111" t="s">
        <v>20808</v>
      </c>
      <c r="E8111" t="s">
        <v>13410</v>
      </c>
      <c r="F8111" t="s">
        <v>6277</v>
      </c>
      <c r="G8111" t="s">
        <v>20809</v>
      </c>
      <c r="H8111">
        <v>0</v>
      </c>
      <c r="I8111">
        <v>0</v>
      </c>
      <c r="J8111">
        <v>0</v>
      </c>
      <c r="K8111">
        <v>0</v>
      </c>
      <c r="L8111">
        <v>0</v>
      </c>
      <c r="M8111">
        <v>0</v>
      </c>
    </row>
    <row r="8112" spans="1:13" x14ac:dyDescent="0.2">
      <c r="A8112">
        <v>6561512</v>
      </c>
      <c r="B8112" t="s">
        <v>13408</v>
      </c>
      <c r="C8112" t="s">
        <v>20763</v>
      </c>
      <c r="D8112" t="s">
        <v>10369</v>
      </c>
      <c r="E8112" t="s">
        <v>13410</v>
      </c>
      <c r="F8112" t="s">
        <v>6277</v>
      </c>
      <c r="G8112" t="s">
        <v>10370</v>
      </c>
      <c r="H8112">
        <v>0</v>
      </c>
      <c r="I8112">
        <v>0</v>
      </c>
      <c r="J8112">
        <v>0</v>
      </c>
      <c r="K8112">
        <v>0</v>
      </c>
      <c r="L8112">
        <v>0</v>
      </c>
      <c r="M8112">
        <v>0</v>
      </c>
    </row>
    <row r="8113" spans="1:13" x14ac:dyDescent="0.2">
      <c r="A8113">
        <v>6561556</v>
      </c>
      <c r="B8113" t="s">
        <v>13408</v>
      </c>
      <c r="C8113" t="s">
        <v>20763</v>
      </c>
      <c r="D8113" t="s">
        <v>20810</v>
      </c>
      <c r="E8113" t="s">
        <v>13410</v>
      </c>
      <c r="F8113" t="s">
        <v>6277</v>
      </c>
      <c r="G8113" t="s">
        <v>20811</v>
      </c>
      <c r="H8113">
        <v>0</v>
      </c>
      <c r="I8113">
        <v>0</v>
      </c>
      <c r="J8113">
        <v>0</v>
      </c>
      <c r="K8113">
        <v>0</v>
      </c>
      <c r="L8113">
        <v>0</v>
      </c>
      <c r="M8113">
        <v>0</v>
      </c>
    </row>
    <row r="8114" spans="1:13" x14ac:dyDescent="0.2">
      <c r="A8114">
        <v>6561558</v>
      </c>
      <c r="B8114" t="s">
        <v>13408</v>
      </c>
      <c r="C8114" t="s">
        <v>20763</v>
      </c>
      <c r="D8114" t="s">
        <v>20812</v>
      </c>
      <c r="E8114" t="s">
        <v>13410</v>
      </c>
      <c r="F8114" t="s">
        <v>6277</v>
      </c>
      <c r="G8114" t="s">
        <v>20813</v>
      </c>
      <c r="H8114">
        <v>0</v>
      </c>
      <c r="I8114">
        <v>0</v>
      </c>
      <c r="J8114">
        <v>0</v>
      </c>
      <c r="K8114">
        <v>0</v>
      </c>
      <c r="L8114">
        <v>0</v>
      </c>
      <c r="M8114">
        <v>0</v>
      </c>
    </row>
    <row r="8115" spans="1:13" x14ac:dyDescent="0.2">
      <c r="A8115">
        <v>6562301</v>
      </c>
      <c r="B8115" t="s">
        <v>13408</v>
      </c>
      <c r="C8115" t="s">
        <v>20763</v>
      </c>
      <c r="D8115" t="s">
        <v>20814</v>
      </c>
      <c r="E8115" t="s">
        <v>13410</v>
      </c>
      <c r="F8115" t="s">
        <v>6277</v>
      </c>
      <c r="G8115" t="s">
        <v>20815</v>
      </c>
      <c r="H8115">
        <v>0</v>
      </c>
      <c r="I8115">
        <v>0</v>
      </c>
      <c r="J8115">
        <v>0</v>
      </c>
      <c r="K8115">
        <v>0</v>
      </c>
      <c r="L8115">
        <v>0</v>
      </c>
      <c r="M8115">
        <v>0</v>
      </c>
    </row>
    <row r="8116" spans="1:13" x14ac:dyDescent="0.2">
      <c r="A8116">
        <v>6562144</v>
      </c>
      <c r="B8116" t="s">
        <v>13408</v>
      </c>
      <c r="C8116" t="s">
        <v>20763</v>
      </c>
      <c r="D8116" t="s">
        <v>20816</v>
      </c>
      <c r="E8116" t="s">
        <v>13410</v>
      </c>
      <c r="F8116" t="s">
        <v>6277</v>
      </c>
      <c r="G8116" t="s">
        <v>20817</v>
      </c>
      <c r="H8116">
        <v>0</v>
      </c>
      <c r="I8116">
        <v>0</v>
      </c>
      <c r="J8116">
        <v>0</v>
      </c>
      <c r="K8116">
        <v>0</v>
      </c>
      <c r="L8116">
        <v>0</v>
      </c>
      <c r="M8116">
        <v>0</v>
      </c>
    </row>
    <row r="8117" spans="1:13" x14ac:dyDescent="0.2">
      <c r="A8117">
        <v>6561735</v>
      </c>
      <c r="B8117" t="s">
        <v>13408</v>
      </c>
      <c r="C8117" t="s">
        <v>20763</v>
      </c>
      <c r="D8117" t="s">
        <v>20818</v>
      </c>
      <c r="E8117" t="s">
        <v>13410</v>
      </c>
      <c r="F8117" t="s">
        <v>6277</v>
      </c>
      <c r="G8117" t="s">
        <v>20819</v>
      </c>
      <c r="H8117">
        <v>0</v>
      </c>
      <c r="I8117">
        <v>0</v>
      </c>
      <c r="J8117">
        <v>0</v>
      </c>
      <c r="K8117">
        <v>0</v>
      </c>
      <c r="L8117">
        <v>0</v>
      </c>
      <c r="M8117">
        <v>0</v>
      </c>
    </row>
    <row r="8118" spans="1:13" x14ac:dyDescent="0.2">
      <c r="A8118">
        <v>6562311</v>
      </c>
      <c r="B8118" t="s">
        <v>13408</v>
      </c>
      <c r="C8118" t="s">
        <v>20763</v>
      </c>
      <c r="D8118" t="s">
        <v>14038</v>
      </c>
      <c r="E8118" t="s">
        <v>13410</v>
      </c>
      <c r="F8118" t="s">
        <v>6277</v>
      </c>
      <c r="G8118" t="s">
        <v>20820</v>
      </c>
      <c r="H8118">
        <v>0</v>
      </c>
      <c r="I8118">
        <v>0</v>
      </c>
      <c r="J8118">
        <v>0</v>
      </c>
      <c r="K8118">
        <v>0</v>
      </c>
      <c r="L8118">
        <v>0</v>
      </c>
      <c r="M8118">
        <v>0</v>
      </c>
    </row>
    <row r="8119" spans="1:13" x14ac:dyDescent="0.2">
      <c r="A8119">
        <v>6561601</v>
      </c>
      <c r="B8119" t="s">
        <v>13408</v>
      </c>
      <c r="C8119" t="s">
        <v>20763</v>
      </c>
      <c r="D8119" t="s">
        <v>11045</v>
      </c>
      <c r="E8119" t="s">
        <v>13410</v>
      </c>
      <c r="F8119" t="s">
        <v>6277</v>
      </c>
      <c r="G8119" t="s">
        <v>11046</v>
      </c>
      <c r="H8119">
        <v>0</v>
      </c>
      <c r="I8119">
        <v>0</v>
      </c>
      <c r="J8119">
        <v>0</v>
      </c>
      <c r="K8119">
        <v>0</v>
      </c>
      <c r="L8119">
        <v>0</v>
      </c>
      <c r="M8119">
        <v>0</v>
      </c>
    </row>
    <row r="8120" spans="1:13" x14ac:dyDescent="0.2">
      <c r="A8120">
        <v>6561511</v>
      </c>
      <c r="B8120" t="s">
        <v>13408</v>
      </c>
      <c r="C8120" t="s">
        <v>20763</v>
      </c>
      <c r="D8120" t="s">
        <v>19563</v>
      </c>
      <c r="E8120" t="s">
        <v>13410</v>
      </c>
      <c r="F8120" t="s">
        <v>6277</v>
      </c>
      <c r="G8120" t="s">
        <v>19564</v>
      </c>
      <c r="H8120">
        <v>0</v>
      </c>
      <c r="I8120">
        <v>0</v>
      </c>
      <c r="J8120">
        <v>0</v>
      </c>
      <c r="K8120">
        <v>0</v>
      </c>
      <c r="L8120">
        <v>0</v>
      </c>
      <c r="M8120">
        <v>0</v>
      </c>
    </row>
    <row r="8121" spans="1:13" x14ac:dyDescent="0.2">
      <c r="A8121">
        <v>6562303</v>
      </c>
      <c r="B8121" t="s">
        <v>13408</v>
      </c>
      <c r="C8121" t="s">
        <v>20763</v>
      </c>
      <c r="D8121" t="s">
        <v>20821</v>
      </c>
      <c r="E8121" t="s">
        <v>13410</v>
      </c>
      <c r="F8121" t="s">
        <v>6277</v>
      </c>
      <c r="G8121" t="s">
        <v>20822</v>
      </c>
      <c r="H8121">
        <v>0</v>
      </c>
      <c r="I8121">
        <v>0</v>
      </c>
      <c r="J8121">
        <v>0</v>
      </c>
      <c r="K8121">
        <v>0</v>
      </c>
      <c r="L8121">
        <v>0</v>
      </c>
      <c r="M8121">
        <v>0</v>
      </c>
    </row>
    <row r="8122" spans="1:13" x14ac:dyDescent="0.2">
      <c r="A8122">
        <v>6562323</v>
      </c>
      <c r="B8122" t="s">
        <v>13408</v>
      </c>
      <c r="C8122" t="s">
        <v>20763</v>
      </c>
      <c r="D8122" t="s">
        <v>20823</v>
      </c>
      <c r="E8122" t="s">
        <v>13410</v>
      </c>
      <c r="F8122" t="s">
        <v>6277</v>
      </c>
      <c r="G8122" t="s">
        <v>20824</v>
      </c>
      <c r="H8122">
        <v>0</v>
      </c>
      <c r="I8122">
        <v>0</v>
      </c>
      <c r="J8122">
        <v>0</v>
      </c>
      <c r="K8122">
        <v>0</v>
      </c>
      <c r="L8122">
        <v>0</v>
      </c>
      <c r="M8122">
        <v>0</v>
      </c>
    </row>
    <row r="8123" spans="1:13" x14ac:dyDescent="0.2">
      <c r="A8123">
        <v>6562211</v>
      </c>
      <c r="B8123" t="s">
        <v>13408</v>
      </c>
      <c r="C8123" t="s">
        <v>20763</v>
      </c>
      <c r="D8123" t="s">
        <v>20825</v>
      </c>
      <c r="E8123" t="s">
        <v>13410</v>
      </c>
      <c r="F8123" t="s">
        <v>6277</v>
      </c>
      <c r="G8123" t="s">
        <v>20826</v>
      </c>
      <c r="H8123">
        <v>0</v>
      </c>
      <c r="I8123">
        <v>0</v>
      </c>
      <c r="J8123">
        <v>0</v>
      </c>
      <c r="K8123">
        <v>0</v>
      </c>
      <c r="L8123">
        <v>0</v>
      </c>
      <c r="M8123">
        <v>0</v>
      </c>
    </row>
    <row r="8124" spans="1:13" x14ac:dyDescent="0.2">
      <c r="A8124">
        <v>6562143</v>
      </c>
      <c r="B8124" t="s">
        <v>13408</v>
      </c>
      <c r="C8124" t="s">
        <v>20763</v>
      </c>
      <c r="D8124" t="s">
        <v>20827</v>
      </c>
      <c r="E8124" t="s">
        <v>13410</v>
      </c>
      <c r="F8124" t="s">
        <v>6277</v>
      </c>
      <c r="G8124" t="s">
        <v>20828</v>
      </c>
      <c r="H8124">
        <v>0</v>
      </c>
      <c r="I8124">
        <v>0</v>
      </c>
      <c r="J8124">
        <v>0</v>
      </c>
      <c r="K8124">
        <v>0</v>
      </c>
      <c r="L8124">
        <v>0</v>
      </c>
      <c r="M8124">
        <v>0</v>
      </c>
    </row>
    <row r="8125" spans="1:13" x14ac:dyDescent="0.2">
      <c r="A8125">
        <v>6562212</v>
      </c>
      <c r="B8125" t="s">
        <v>13408</v>
      </c>
      <c r="C8125" t="s">
        <v>20763</v>
      </c>
      <c r="D8125" t="s">
        <v>17443</v>
      </c>
      <c r="E8125" t="s">
        <v>13410</v>
      </c>
      <c r="F8125" t="s">
        <v>6277</v>
      </c>
      <c r="G8125" t="s">
        <v>17444</v>
      </c>
      <c r="H8125">
        <v>0</v>
      </c>
      <c r="I8125">
        <v>0</v>
      </c>
      <c r="J8125">
        <v>0</v>
      </c>
      <c r="K8125">
        <v>0</v>
      </c>
      <c r="L8125">
        <v>0</v>
      </c>
      <c r="M8125">
        <v>0</v>
      </c>
    </row>
    <row r="8126" spans="1:13" x14ac:dyDescent="0.2">
      <c r="A8126">
        <v>6562213</v>
      </c>
      <c r="B8126" t="s">
        <v>13408</v>
      </c>
      <c r="C8126" t="s">
        <v>20763</v>
      </c>
      <c r="D8126" t="s">
        <v>20829</v>
      </c>
      <c r="E8126" t="s">
        <v>13410</v>
      </c>
      <c r="F8126" t="s">
        <v>6277</v>
      </c>
      <c r="G8126" t="s">
        <v>20830</v>
      </c>
      <c r="H8126">
        <v>0</v>
      </c>
      <c r="I8126">
        <v>0</v>
      </c>
      <c r="J8126">
        <v>0</v>
      </c>
      <c r="K8126">
        <v>0</v>
      </c>
      <c r="L8126">
        <v>0</v>
      </c>
      <c r="M8126">
        <v>0</v>
      </c>
    </row>
    <row r="8127" spans="1:13" x14ac:dyDescent="0.2">
      <c r="A8127">
        <v>6562141</v>
      </c>
      <c r="B8127" t="s">
        <v>13408</v>
      </c>
      <c r="C8127" t="s">
        <v>20763</v>
      </c>
      <c r="D8127" t="s">
        <v>20831</v>
      </c>
      <c r="E8127" t="s">
        <v>13410</v>
      </c>
      <c r="F8127" t="s">
        <v>6277</v>
      </c>
      <c r="G8127" t="s">
        <v>20832</v>
      </c>
      <c r="H8127">
        <v>0</v>
      </c>
      <c r="I8127">
        <v>0</v>
      </c>
      <c r="J8127">
        <v>0</v>
      </c>
      <c r="K8127">
        <v>0</v>
      </c>
      <c r="L8127">
        <v>0</v>
      </c>
      <c r="M8127">
        <v>0</v>
      </c>
    </row>
    <row r="8128" spans="1:13" x14ac:dyDescent="0.2">
      <c r="A8128">
        <v>6562142</v>
      </c>
      <c r="B8128" t="s">
        <v>13408</v>
      </c>
      <c r="C8128" t="s">
        <v>20763</v>
      </c>
      <c r="D8128" t="s">
        <v>20833</v>
      </c>
      <c r="E8128" t="s">
        <v>13410</v>
      </c>
      <c r="F8128" t="s">
        <v>6277</v>
      </c>
      <c r="G8128" t="s">
        <v>20834</v>
      </c>
      <c r="H8128">
        <v>0</v>
      </c>
      <c r="I8128">
        <v>0</v>
      </c>
      <c r="J8128">
        <v>0</v>
      </c>
      <c r="K8128">
        <v>0</v>
      </c>
      <c r="L8128">
        <v>0</v>
      </c>
      <c r="M8128">
        <v>0</v>
      </c>
    </row>
    <row r="8129" spans="1:13" x14ac:dyDescent="0.2">
      <c r="A8129">
        <v>6562131</v>
      </c>
      <c r="B8129" t="s">
        <v>13408</v>
      </c>
      <c r="C8129" t="s">
        <v>20763</v>
      </c>
      <c r="D8129" t="s">
        <v>20835</v>
      </c>
      <c r="E8129" t="s">
        <v>13410</v>
      </c>
      <c r="F8129" t="s">
        <v>6277</v>
      </c>
      <c r="G8129" t="s">
        <v>20836</v>
      </c>
      <c r="H8129">
        <v>0</v>
      </c>
      <c r="I8129">
        <v>0</v>
      </c>
      <c r="J8129">
        <v>0</v>
      </c>
      <c r="K8129">
        <v>0</v>
      </c>
      <c r="L8129">
        <v>0</v>
      </c>
      <c r="M8129">
        <v>0</v>
      </c>
    </row>
    <row r="8130" spans="1:13" x14ac:dyDescent="0.2">
      <c r="A8130">
        <v>6562132</v>
      </c>
      <c r="B8130" t="s">
        <v>13408</v>
      </c>
      <c r="C8130" t="s">
        <v>20763</v>
      </c>
      <c r="D8130" t="s">
        <v>20837</v>
      </c>
      <c r="E8130" t="s">
        <v>13410</v>
      </c>
      <c r="F8130" t="s">
        <v>6277</v>
      </c>
      <c r="G8130" t="s">
        <v>20838</v>
      </c>
      <c r="H8130">
        <v>0</v>
      </c>
      <c r="I8130">
        <v>0</v>
      </c>
      <c r="J8130">
        <v>0</v>
      </c>
      <c r="K8130">
        <v>0</v>
      </c>
      <c r="L8130">
        <v>0</v>
      </c>
      <c r="M8130">
        <v>0</v>
      </c>
    </row>
    <row r="8131" spans="1:13" x14ac:dyDescent="0.2">
      <c r="A8131">
        <v>6562133</v>
      </c>
      <c r="B8131" t="s">
        <v>13408</v>
      </c>
      <c r="C8131" t="s">
        <v>20763</v>
      </c>
      <c r="D8131" t="s">
        <v>20839</v>
      </c>
      <c r="E8131" t="s">
        <v>13410</v>
      </c>
      <c r="F8131" t="s">
        <v>6277</v>
      </c>
      <c r="G8131" t="s">
        <v>20840</v>
      </c>
      <c r="H8131">
        <v>0</v>
      </c>
      <c r="I8131">
        <v>0</v>
      </c>
      <c r="J8131">
        <v>0</v>
      </c>
      <c r="K8131">
        <v>0</v>
      </c>
      <c r="L8131">
        <v>0</v>
      </c>
      <c r="M8131">
        <v>0</v>
      </c>
    </row>
    <row r="8132" spans="1:13" x14ac:dyDescent="0.2">
      <c r="A8132">
        <v>6561522</v>
      </c>
      <c r="B8132" t="s">
        <v>13408</v>
      </c>
      <c r="C8132" t="s">
        <v>20763</v>
      </c>
      <c r="D8132" t="s">
        <v>20841</v>
      </c>
      <c r="E8132" t="s">
        <v>13410</v>
      </c>
      <c r="F8132" t="s">
        <v>6277</v>
      </c>
      <c r="G8132" t="s">
        <v>20842</v>
      </c>
      <c r="H8132">
        <v>0</v>
      </c>
      <c r="I8132">
        <v>0</v>
      </c>
      <c r="J8132">
        <v>0</v>
      </c>
      <c r="K8132">
        <v>0</v>
      </c>
      <c r="L8132">
        <v>0</v>
      </c>
      <c r="M8132">
        <v>0</v>
      </c>
    </row>
    <row r="8133" spans="1:13" x14ac:dyDescent="0.2">
      <c r="A8133">
        <v>6562333</v>
      </c>
      <c r="B8133" t="s">
        <v>13408</v>
      </c>
      <c r="C8133" t="s">
        <v>20763</v>
      </c>
      <c r="D8133" t="s">
        <v>13192</v>
      </c>
      <c r="E8133" t="s">
        <v>13410</v>
      </c>
      <c r="F8133" t="s">
        <v>6277</v>
      </c>
      <c r="G8133" t="s">
        <v>13193</v>
      </c>
      <c r="H8133">
        <v>0</v>
      </c>
      <c r="I8133">
        <v>0</v>
      </c>
      <c r="J8133">
        <v>0</v>
      </c>
      <c r="K8133">
        <v>0</v>
      </c>
      <c r="L8133">
        <v>0</v>
      </c>
      <c r="M8133">
        <v>0</v>
      </c>
    </row>
    <row r="8134" spans="1:13" x14ac:dyDescent="0.2">
      <c r="A8134">
        <v>6562322</v>
      </c>
      <c r="B8134" t="s">
        <v>13408</v>
      </c>
      <c r="C8134" t="s">
        <v>20763</v>
      </c>
      <c r="D8134" t="s">
        <v>20843</v>
      </c>
      <c r="E8134" t="s">
        <v>13410</v>
      </c>
      <c r="F8134" t="s">
        <v>6277</v>
      </c>
      <c r="G8134" t="s">
        <v>20844</v>
      </c>
      <c r="H8134">
        <v>0</v>
      </c>
      <c r="I8134">
        <v>0</v>
      </c>
      <c r="J8134">
        <v>0</v>
      </c>
      <c r="K8134">
        <v>0</v>
      </c>
      <c r="L8134">
        <v>0</v>
      </c>
      <c r="M8134">
        <v>0</v>
      </c>
    </row>
    <row r="8135" spans="1:13" x14ac:dyDescent="0.2">
      <c r="A8135">
        <v>6561502</v>
      </c>
      <c r="B8135" t="s">
        <v>13408</v>
      </c>
      <c r="C8135" t="s">
        <v>20763</v>
      </c>
      <c r="D8135" t="s">
        <v>16915</v>
      </c>
      <c r="E8135" t="s">
        <v>13410</v>
      </c>
      <c r="F8135" t="s">
        <v>6277</v>
      </c>
      <c r="G8135" t="s">
        <v>16916</v>
      </c>
      <c r="H8135">
        <v>0</v>
      </c>
      <c r="I8135">
        <v>0</v>
      </c>
      <c r="J8135">
        <v>0</v>
      </c>
      <c r="K8135">
        <v>0</v>
      </c>
      <c r="L8135">
        <v>0</v>
      </c>
      <c r="M8135">
        <v>0</v>
      </c>
    </row>
    <row r="8136" spans="1:13" x14ac:dyDescent="0.2">
      <c r="A8136">
        <v>6561521</v>
      </c>
      <c r="B8136" t="s">
        <v>13408</v>
      </c>
      <c r="C8136" t="s">
        <v>20763</v>
      </c>
      <c r="D8136" t="s">
        <v>20845</v>
      </c>
      <c r="E8136" t="s">
        <v>13410</v>
      </c>
      <c r="F8136" t="s">
        <v>6277</v>
      </c>
      <c r="G8136" t="s">
        <v>20846</v>
      </c>
      <c r="H8136">
        <v>0</v>
      </c>
      <c r="I8136">
        <v>0</v>
      </c>
      <c r="J8136">
        <v>0</v>
      </c>
      <c r="K8136">
        <v>0</v>
      </c>
      <c r="L8136">
        <v>0</v>
      </c>
      <c r="M8136">
        <v>0</v>
      </c>
    </row>
    <row r="8137" spans="1:13" x14ac:dyDescent="0.2">
      <c r="A8137">
        <v>6561551</v>
      </c>
      <c r="B8137" t="s">
        <v>13408</v>
      </c>
      <c r="C8137" t="s">
        <v>20763</v>
      </c>
      <c r="D8137" t="s">
        <v>13151</v>
      </c>
      <c r="E8137" t="s">
        <v>13410</v>
      </c>
      <c r="F8137" t="s">
        <v>6277</v>
      </c>
      <c r="G8137" t="s">
        <v>13152</v>
      </c>
      <c r="H8137">
        <v>0</v>
      </c>
      <c r="I8137">
        <v>0</v>
      </c>
      <c r="J8137">
        <v>0</v>
      </c>
      <c r="K8137">
        <v>0</v>
      </c>
      <c r="L8137">
        <v>0</v>
      </c>
      <c r="M8137">
        <v>0</v>
      </c>
    </row>
    <row r="8138" spans="1:13" x14ac:dyDescent="0.2">
      <c r="A8138">
        <v>6561524</v>
      </c>
      <c r="B8138" t="s">
        <v>13408</v>
      </c>
      <c r="C8138" t="s">
        <v>20763</v>
      </c>
      <c r="D8138" t="s">
        <v>20847</v>
      </c>
      <c r="E8138" t="s">
        <v>13410</v>
      </c>
      <c r="F8138" t="s">
        <v>6277</v>
      </c>
      <c r="G8138" t="s">
        <v>20848</v>
      </c>
      <c r="H8138">
        <v>0</v>
      </c>
      <c r="I8138">
        <v>0</v>
      </c>
      <c r="J8138">
        <v>0</v>
      </c>
      <c r="K8138">
        <v>0</v>
      </c>
      <c r="L8138">
        <v>0</v>
      </c>
      <c r="M8138">
        <v>0</v>
      </c>
    </row>
    <row r="8139" spans="1:13" x14ac:dyDescent="0.2">
      <c r="A8139">
        <v>6562332</v>
      </c>
      <c r="B8139" t="s">
        <v>13408</v>
      </c>
      <c r="C8139" t="s">
        <v>20763</v>
      </c>
      <c r="D8139" t="s">
        <v>20849</v>
      </c>
      <c r="E8139" t="s">
        <v>13410</v>
      </c>
      <c r="F8139" t="s">
        <v>6277</v>
      </c>
      <c r="G8139" t="s">
        <v>20850</v>
      </c>
      <c r="H8139">
        <v>0</v>
      </c>
      <c r="I8139">
        <v>0</v>
      </c>
      <c r="J8139">
        <v>0</v>
      </c>
      <c r="K8139">
        <v>0</v>
      </c>
      <c r="L8139">
        <v>0</v>
      </c>
      <c r="M8139">
        <v>0</v>
      </c>
    </row>
    <row r="8140" spans="1:13" x14ac:dyDescent="0.2">
      <c r="A8140">
        <v>6562214</v>
      </c>
      <c r="B8140" t="s">
        <v>13408</v>
      </c>
      <c r="C8140" t="s">
        <v>20763</v>
      </c>
      <c r="D8140" t="s">
        <v>20851</v>
      </c>
      <c r="E8140" t="s">
        <v>13410</v>
      </c>
      <c r="F8140" t="s">
        <v>6277</v>
      </c>
      <c r="G8140" t="s">
        <v>20852</v>
      </c>
      <c r="H8140">
        <v>0</v>
      </c>
      <c r="I8140">
        <v>0</v>
      </c>
      <c r="J8140">
        <v>0</v>
      </c>
      <c r="K8140">
        <v>0</v>
      </c>
      <c r="L8140">
        <v>0</v>
      </c>
      <c r="M8140">
        <v>0</v>
      </c>
    </row>
    <row r="8141" spans="1:13" x14ac:dyDescent="0.2">
      <c r="A8141">
        <v>6561503</v>
      </c>
      <c r="B8141" t="s">
        <v>13408</v>
      </c>
      <c r="C8141" t="s">
        <v>20763</v>
      </c>
      <c r="D8141" t="s">
        <v>20853</v>
      </c>
      <c r="E8141" t="s">
        <v>13410</v>
      </c>
      <c r="F8141" t="s">
        <v>6277</v>
      </c>
      <c r="G8141" t="s">
        <v>20854</v>
      </c>
      <c r="H8141">
        <v>0</v>
      </c>
      <c r="I8141">
        <v>0</v>
      </c>
      <c r="J8141">
        <v>0</v>
      </c>
      <c r="K8141">
        <v>0</v>
      </c>
      <c r="L8141">
        <v>0</v>
      </c>
      <c r="M8141">
        <v>0</v>
      </c>
    </row>
    <row r="8142" spans="1:13" x14ac:dyDescent="0.2">
      <c r="A8142">
        <v>6561711</v>
      </c>
      <c r="B8142" t="s">
        <v>13408</v>
      </c>
      <c r="C8142" t="s">
        <v>20763</v>
      </c>
      <c r="D8142" t="s">
        <v>20855</v>
      </c>
      <c r="E8142" t="s">
        <v>13410</v>
      </c>
      <c r="F8142" t="s">
        <v>6277</v>
      </c>
      <c r="G8142" t="s">
        <v>20856</v>
      </c>
      <c r="H8142">
        <v>0</v>
      </c>
      <c r="I8142">
        <v>0</v>
      </c>
      <c r="J8142">
        <v>0</v>
      </c>
      <c r="K8142">
        <v>0</v>
      </c>
      <c r="L8142">
        <v>0</v>
      </c>
      <c r="M8142">
        <v>0</v>
      </c>
    </row>
    <row r="8143" spans="1:13" x14ac:dyDescent="0.2">
      <c r="A8143">
        <v>6561743</v>
      </c>
      <c r="B8143" t="s">
        <v>13408</v>
      </c>
      <c r="C8143" t="s">
        <v>20763</v>
      </c>
      <c r="D8143" t="s">
        <v>20857</v>
      </c>
      <c r="E8143" t="s">
        <v>13410</v>
      </c>
      <c r="F8143" t="s">
        <v>6277</v>
      </c>
      <c r="G8143" t="s">
        <v>20858</v>
      </c>
      <c r="H8143">
        <v>0</v>
      </c>
      <c r="I8143">
        <v>0</v>
      </c>
      <c r="J8143">
        <v>0</v>
      </c>
      <c r="K8143">
        <v>0</v>
      </c>
      <c r="L8143">
        <v>0</v>
      </c>
      <c r="M8143">
        <v>0</v>
      </c>
    </row>
    <row r="8144" spans="1:13" x14ac:dyDescent="0.2">
      <c r="A8144">
        <v>6562221</v>
      </c>
      <c r="B8144" t="s">
        <v>13408</v>
      </c>
      <c r="C8144" t="s">
        <v>20763</v>
      </c>
      <c r="D8144" t="s">
        <v>20859</v>
      </c>
      <c r="E8144" t="s">
        <v>13410</v>
      </c>
      <c r="F8144" t="s">
        <v>6277</v>
      </c>
      <c r="G8144" t="s">
        <v>20860</v>
      </c>
      <c r="H8144">
        <v>0</v>
      </c>
      <c r="I8144">
        <v>0</v>
      </c>
      <c r="J8144">
        <v>0</v>
      </c>
      <c r="K8144">
        <v>0</v>
      </c>
      <c r="L8144">
        <v>0</v>
      </c>
      <c r="M8144">
        <v>0</v>
      </c>
    </row>
    <row r="8145" spans="1:13" x14ac:dyDescent="0.2">
      <c r="A8145">
        <v>6562163</v>
      </c>
      <c r="B8145" t="s">
        <v>13408</v>
      </c>
      <c r="C8145" t="s">
        <v>20763</v>
      </c>
      <c r="D8145" t="s">
        <v>20861</v>
      </c>
      <c r="E8145" t="s">
        <v>13410</v>
      </c>
      <c r="F8145" t="s">
        <v>6277</v>
      </c>
      <c r="G8145" t="s">
        <v>11098</v>
      </c>
      <c r="H8145">
        <v>0</v>
      </c>
      <c r="I8145">
        <v>0</v>
      </c>
      <c r="J8145">
        <v>0</v>
      </c>
      <c r="K8145">
        <v>0</v>
      </c>
      <c r="L8145">
        <v>0</v>
      </c>
      <c r="M8145">
        <v>0</v>
      </c>
    </row>
    <row r="8146" spans="1:13" x14ac:dyDescent="0.2">
      <c r="A8146">
        <v>6561733</v>
      </c>
      <c r="B8146" t="s">
        <v>13408</v>
      </c>
      <c r="C8146" t="s">
        <v>20763</v>
      </c>
      <c r="D8146" t="s">
        <v>20862</v>
      </c>
      <c r="E8146" t="s">
        <v>13410</v>
      </c>
      <c r="F8146" t="s">
        <v>6277</v>
      </c>
      <c r="G8146" t="s">
        <v>20863</v>
      </c>
      <c r="H8146">
        <v>0</v>
      </c>
      <c r="I8146">
        <v>0</v>
      </c>
      <c r="J8146">
        <v>0</v>
      </c>
      <c r="K8146">
        <v>0</v>
      </c>
      <c r="L8146">
        <v>0</v>
      </c>
      <c r="M8146">
        <v>0</v>
      </c>
    </row>
    <row r="8147" spans="1:13" x14ac:dyDescent="0.2">
      <c r="A8147">
        <v>6561526</v>
      </c>
      <c r="B8147" t="s">
        <v>13408</v>
      </c>
      <c r="C8147" t="s">
        <v>20763</v>
      </c>
      <c r="D8147" t="s">
        <v>17098</v>
      </c>
      <c r="E8147" t="s">
        <v>13410</v>
      </c>
      <c r="F8147" t="s">
        <v>6277</v>
      </c>
      <c r="G8147" t="s">
        <v>17099</v>
      </c>
      <c r="H8147">
        <v>0</v>
      </c>
      <c r="I8147">
        <v>0</v>
      </c>
      <c r="J8147">
        <v>0</v>
      </c>
      <c r="K8147">
        <v>0</v>
      </c>
      <c r="L8147">
        <v>0</v>
      </c>
      <c r="M8147">
        <v>0</v>
      </c>
    </row>
    <row r="8148" spans="1:13" x14ac:dyDescent="0.2">
      <c r="A8148">
        <v>6562321</v>
      </c>
      <c r="B8148" t="s">
        <v>13408</v>
      </c>
      <c r="C8148" t="s">
        <v>20763</v>
      </c>
      <c r="D8148" t="s">
        <v>20864</v>
      </c>
      <c r="E8148" t="s">
        <v>13410</v>
      </c>
      <c r="F8148" t="s">
        <v>6277</v>
      </c>
      <c r="G8148" t="s">
        <v>20865</v>
      </c>
      <c r="H8148">
        <v>0</v>
      </c>
      <c r="I8148">
        <v>0</v>
      </c>
      <c r="J8148">
        <v>0</v>
      </c>
      <c r="K8148">
        <v>0</v>
      </c>
      <c r="L8148">
        <v>0</v>
      </c>
      <c r="M8148">
        <v>0</v>
      </c>
    </row>
    <row r="8149" spans="1:13" x14ac:dyDescent="0.2">
      <c r="A8149">
        <v>6561731</v>
      </c>
      <c r="B8149" t="s">
        <v>13408</v>
      </c>
      <c r="C8149" t="s">
        <v>20763</v>
      </c>
      <c r="D8149" t="s">
        <v>10088</v>
      </c>
      <c r="E8149" t="s">
        <v>13410</v>
      </c>
      <c r="F8149" t="s">
        <v>6277</v>
      </c>
      <c r="G8149" t="s">
        <v>20866</v>
      </c>
      <c r="H8149">
        <v>0</v>
      </c>
      <c r="I8149">
        <v>0</v>
      </c>
      <c r="J8149">
        <v>0</v>
      </c>
      <c r="K8149">
        <v>0</v>
      </c>
      <c r="L8149">
        <v>0</v>
      </c>
      <c r="M8149">
        <v>0</v>
      </c>
    </row>
    <row r="8150" spans="1:13" x14ac:dyDescent="0.2">
      <c r="A8150">
        <v>6561723</v>
      </c>
      <c r="B8150" t="s">
        <v>13408</v>
      </c>
      <c r="C8150" t="s">
        <v>20763</v>
      </c>
      <c r="D8150" t="s">
        <v>20867</v>
      </c>
      <c r="E8150" t="s">
        <v>13410</v>
      </c>
      <c r="F8150" t="s">
        <v>6277</v>
      </c>
      <c r="G8150" t="s">
        <v>20868</v>
      </c>
      <c r="H8150">
        <v>0</v>
      </c>
      <c r="I8150">
        <v>0</v>
      </c>
      <c r="J8150">
        <v>0</v>
      </c>
      <c r="K8150">
        <v>0</v>
      </c>
      <c r="L8150">
        <v>0</v>
      </c>
      <c r="M8150">
        <v>0</v>
      </c>
    </row>
    <row r="8151" spans="1:13" x14ac:dyDescent="0.2">
      <c r="A8151">
        <v>6561727</v>
      </c>
      <c r="B8151" t="s">
        <v>13408</v>
      </c>
      <c r="C8151" t="s">
        <v>20763</v>
      </c>
      <c r="D8151" t="s">
        <v>20869</v>
      </c>
      <c r="E8151" t="s">
        <v>13410</v>
      </c>
      <c r="F8151" t="s">
        <v>6277</v>
      </c>
      <c r="G8151" t="s">
        <v>20870</v>
      </c>
      <c r="H8151">
        <v>0</v>
      </c>
      <c r="I8151">
        <v>0</v>
      </c>
      <c r="J8151">
        <v>0</v>
      </c>
      <c r="K8151">
        <v>0</v>
      </c>
      <c r="L8151">
        <v>0</v>
      </c>
      <c r="M8151">
        <v>0</v>
      </c>
    </row>
    <row r="8152" spans="1:13" x14ac:dyDescent="0.2">
      <c r="A8152">
        <v>6561726</v>
      </c>
      <c r="B8152" t="s">
        <v>13408</v>
      </c>
      <c r="C8152" t="s">
        <v>20763</v>
      </c>
      <c r="D8152" t="s">
        <v>20871</v>
      </c>
      <c r="E8152" t="s">
        <v>13410</v>
      </c>
      <c r="F8152" t="s">
        <v>6277</v>
      </c>
      <c r="G8152" t="s">
        <v>20872</v>
      </c>
      <c r="H8152">
        <v>0</v>
      </c>
      <c r="I8152">
        <v>0</v>
      </c>
      <c r="J8152">
        <v>0</v>
      </c>
      <c r="K8152">
        <v>0</v>
      </c>
      <c r="L8152">
        <v>0</v>
      </c>
      <c r="M8152">
        <v>0</v>
      </c>
    </row>
    <row r="8153" spans="1:13" x14ac:dyDescent="0.2">
      <c r="A8153">
        <v>6561722</v>
      </c>
      <c r="B8153" t="s">
        <v>13408</v>
      </c>
      <c r="C8153" t="s">
        <v>20763</v>
      </c>
      <c r="D8153" t="s">
        <v>20873</v>
      </c>
      <c r="E8153" t="s">
        <v>13410</v>
      </c>
      <c r="F8153" t="s">
        <v>6277</v>
      </c>
      <c r="G8153" t="s">
        <v>20874</v>
      </c>
      <c r="H8153">
        <v>0</v>
      </c>
      <c r="I8153">
        <v>0</v>
      </c>
      <c r="J8153">
        <v>0</v>
      </c>
      <c r="K8153">
        <v>0</v>
      </c>
      <c r="L8153">
        <v>0</v>
      </c>
      <c r="M8153">
        <v>0</v>
      </c>
    </row>
    <row r="8154" spans="1:13" x14ac:dyDescent="0.2">
      <c r="A8154">
        <v>6561721</v>
      </c>
      <c r="B8154" t="s">
        <v>13408</v>
      </c>
      <c r="C8154" t="s">
        <v>20763</v>
      </c>
      <c r="D8154" t="s">
        <v>20875</v>
      </c>
      <c r="E8154" t="s">
        <v>13410</v>
      </c>
      <c r="F8154" t="s">
        <v>6277</v>
      </c>
      <c r="G8154" t="s">
        <v>20876</v>
      </c>
      <c r="H8154">
        <v>0</v>
      </c>
      <c r="I8154">
        <v>0</v>
      </c>
      <c r="J8154">
        <v>0</v>
      </c>
      <c r="K8154">
        <v>0</v>
      </c>
      <c r="L8154">
        <v>0</v>
      </c>
      <c r="M8154">
        <v>0</v>
      </c>
    </row>
    <row r="8155" spans="1:13" x14ac:dyDescent="0.2">
      <c r="A8155">
        <v>6561724</v>
      </c>
      <c r="B8155" t="s">
        <v>13408</v>
      </c>
      <c r="C8155" t="s">
        <v>20763</v>
      </c>
      <c r="D8155" t="s">
        <v>20877</v>
      </c>
      <c r="E8155" t="s">
        <v>13410</v>
      </c>
      <c r="F8155" t="s">
        <v>6277</v>
      </c>
      <c r="G8155" t="s">
        <v>20878</v>
      </c>
      <c r="H8155">
        <v>0</v>
      </c>
      <c r="I8155">
        <v>0</v>
      </c>
      <c r="J8155">
        <v>0</v>
      </c>
      <c r="K8155">
        <v>0</v>
      </c>
      <c r="L8155">
        <v>0</v>
      </c>
      <c r="M8155">
        <v>0</v>
      </c>
    </row>
    <row r="8156" spans="1:13" x14ac:dyDescent="0.2">
      <c r="A8156">
        <v>6562451</v>
      </c>
      <c r="B8156" t="s">
        <v>13408</v>
      </c>
      <c r="C8156" t="s">
        <v>20763</v>
      </c>
      <c r="D8156" t="s">
        <v>20879</v>
      </c>
      <c r="E8156" t="s">
        <v>13410</v>
      </c>
      <c r="F8156" t="s">
        <v>6277</v>
      </c>
      <c r="G8156" t="s">
        <v>20880</v>
      </c>
      <c r="H8156">
        <v>1</v>
      </c>
      <c r="I8156">
        <v>0</v>
      </c>
      <c r="J8156">
        <v>0</v>
      </c>
      <c r="K8156">
        <v>0</v>
      </c>
      <c r="L8156">
        <v>0</v>
      </c>
      <c r="M8156">
        <v>0</v>
      </c>
    </row>
    <row r="8157" spans="1:13" x14ac:dyDescent="0.2">
      <c r="A8157">
        <v>6561725</v>
      </c>
      <c r="B8157" t="s">
        <v>13408</v>
      </c>
      <c r="C8157" t="s">
        <v>20763</v>
      </c>
      <c r="D8157" t="s">
        <v>20881</v>
      </c>
      <c r="E8157" t="s">
        <v>13410</v>
      </c>
      <c r="F8157" t="s">
        <v>6277</v>
      </c>
      <c r="G8157" t="s">
        <v>20882</v>
      </c>
      <c r="H8157">
        <v>1</v>
      </c>
      <c r="I8157">
        <v>0</v>
      </c>
      <c r="J8157">
        <v>0</v>
      </c>
      <c r="K8157">
        <v>0</v>
      </c>
      <c r="L8157">
        <v>0</v>
      </c>
      <c r="M8157">
        <v>0</v>
      </c>
    </row>
    <row r="8158" spans="1:13" x14ac:dyDescent="0.2">
      <c r="A8158">
        <v>6562222</v>
      </c>
      <c r="B8158" t="s">
        <v>13408</v>
      </c>
      <c r="C8158" t="s">
        <v>20763</v>
      </c>
      <c r="D8158" t="s">
        <v>20883</v>
      </c>
      <c r="E8158" t="s">
        <v>13410</v>
      </c>
      <c r="F8158" t="s">
        <v>6277</v>
      </c>
      <c r="G8158" t="s">
        <v>20884</v>
      </c>
      <c r="H8158">
        <v>0</v>
      </c>
      <c r="I8158">
        <v>0</v>
      </c>
      <c r="J8158">
        <v>0</v>
      </c>
      <c r="K8158">
        <v>0</v>
      </c>
      <c r="L8158">
        <v>0</v>
      </c>
      <c r="M8158">
        <v>0</v>
      </c>
    </row>
    <row r="8159" spans="1:13" x14ac:dyDescent="0.2">
      <c r="A8159">
        <v>6562304</v>
      </c>
      <c r="B8159" t="s">
        <v>13408</v>
      </c>
      <c r="C8159" t="s">
        <v>20763</v>
      </c>
      <c r="D8159" t="s">
        <v>7230</v>
      </c>
      <c r="E8159" t="s">
        <v>13410</v>
      </c>
      <c r="F8159" t="s">
        <v>6277</v>
      </c>
      <c r="G8159" t="s">
        <v>7231</v>
      </c>
      <c r="H8159">
        <v>0</v>
      </c>
      <c r="I8159">
        <v>0</v>
      </c>
      <c r="J8159">
        <v>0</v>
      </c>
      <c r="K8159">
        <v>0</v>
      </c>
      <c r="L8159">
        <v>0</v>
      </c>
      <c r="M8159">
        <v>0</v>
      </c>
    </row>
    <row r="8160" spans="1:13" x14ac:dyDescent="0.2">
      <c r="A8160">
        <v>6561554</v>
      </c>
      <c r="B8160" t="s">
        <v>13408</v>
      </c>
      <c r="C8160" t="s">
        <v>20763</v>
      </c>
      <c r="D8160" t="s">
        <v>20885</v>
      </c>
      <c r="E8160" t="s">
        <v>13410</v>
      </c>
      <c r="F8160" t="s">
        <v>6277</v>
      </c>
      <c r="G8160" t="s">
        <v>20886</v>
      </c>
      <c r="H8160">
        <v>0</v>
      </c>
      <c r="I8160">
        <v>0</v>
      </c>
      <c r="J8160">
        <v>0</v>
      </c>
      <c r="K8160">
        <v>0</v>
      </c>
      <c r="L8160">
        <v>0</v>
      </c>
      <c r="M8160">
        <v>0</v>
      </c>
    </row>
    <row r="8161" spans="1:13" x14ac:dyDescent="0.2">
      <c r="A8161">
        <v>6561734</v>
      </c>
      <c r="B8161" t="s">
        <v>13408</v>
      </c>
      <c r="C8161" t="s">
        <v>20763</v>
      </c>
      <c r="D8161" t="s">
        <v>20887</v>
      </c>
      <c r="E8161" t="s">
        <v>13410</v>
      </c>
      <c r="F8161" t="s">
        <v>6277</v>
      </c>
      <c r="G8161" t="s">
        <v>20888</v>
      </c>
      <c r="H8161">
        <v>0</v>
      </c>
      <c r="I8161">
        <v>0</v>
      </c>
      <c r="J8161">
        <v>0</v>
      </c>
      <c r="K8161">
        <v>0</v>
      </c>
      <c r="L8161">
        <v>0</v>
      </c>
      <c r="M8161">
        <v>0</v>
      </c>
    </row>
    <row r="8162" spans="1:13" x14ac:dyDescent="0.2">
      <c r="A8162">
        <v>6561555</v>
      </c>
      <c r="B8162" t="s">
        <v>13408</v>
      </c>
      <c r="C8162" t="s">
        <v>20763</v>
      </c>
      <c r="D8162" t="s">
        <v>20889</v>
      </c>
      <c r="E8162" t="s">
        <v>13410</v>
      </c>
      <c r="F8162" t="s">
        <v>6277</v>
      </c>
      <c r="G8162" t="s">
        <v>20890</v>
      </c>
      <c r="H8162">
        <v>0</v>
      </c>
      <c r="I8162">
        <v>0</v>
      </c>
      <c r="J8162">
        <v>0</v>
      </c>
      <c r="K8162">
        <v>0</v>
      </c>
      <c r="L8162">
        <v>0</v>
      </c>
      <c r="M8162">
        <v>0</v>
      </c>
    </row>
    <row r="8163" spans="1:13" x14ac:dyDescent="0.2">
      <c r="A8163">
        <v>6562307</v>
      </c>
      <c r="B8163" t="s">
        <v>13408</v>
      </c>
      <c r="C8163" t="s">
        <v>20763</v>
      </c>
      <c r="D8163" t="s">
        <v>20891</v>
      </c>
      <c r="E8163" t="s">
        <v>13410</v>
      </c>
      <c r="F8163" t="s">
        <v>6277</v>
      </c>
      <c r="G8163" t="s">
        <v>20892</v>
      </c>
      <c r="H8163">
        <v>0</v>
      </c>
      <c r="I8163">
        <v>0</v>
      </c>
      <c r="J8163">
        <v>0</v>
      </c>
      <c r="K8163">
        <v>0</v>
      </c>
      <c r="L8163">
        <v>0</v>
      </c>
      <c r="M8163">
        <v>0</v>
      </c>
    </row>
    <row r="8164" spans="1:13" x14ac:dyDescent="0.2">
      <c r="A8164">
        <v>6561557</v>
      </c>
      <c r="B8164" t="s">
        <v>13408</v>
      </c>
      <c r="C8164" t="s">
        <v>20763</v>
      </c>
      <c r="D8164" t="s">
        <v>20893</v>
      </c>
      <c r="E8164" t="s">
        <v>13410</v>
      </c>
      <c r="F8164" t="s">
        <v>6277</v>
      </c>
      <c r="G8164" t="s">
        <v>20894</v>
      </c>
      <c r="H8164">
        <v>0</v>
      </c>
      <c r="I8164">
        <v>0</v>
      </c>
      <c r="J8164">
        <v>0</v>
      </c>
      <c r="K8164">
        <v>0</v>
      </c>
      <c r="L8164">
        <v>0</v>
      </c>
      <c r="M8164">
        <v>0</v>
      </c>
    </row>
    <row r="8165" spans="1:13" x14ac:dyDescent="0.2">
      <c r="A8165">
        <v>6561606</v>
      </c>
      <c r="B8165" t="s">
        <v>13408</v>
      </c>
      <c r="C8165" t="s">
        <v>20763</v>
      </c>
      <c r="D8165" t="s">
        <v>20895</v>
      </c>
      <c r="E8165" t="s">
        <v>13410</v>
      </c>
      <c r="F8165" t="s">
        <v>6277</v>
      </c>
      <c r="G8165" t="s">
        <v>20896</v>
      </c>
      <c r="H8165">
        <v>0</v>
      </c>
      <c r="I8165">
        <v>0</v>
      </c>
      <c r="J8165">
        <v>0</v>
      </c>
      <c r="K8165">
        <v>0</v>
      </c>
      <c r="L8165">
        <v>0</v>
      </c>
      <c r="M8165">
        <v>0</v>
      </c>
    </row>
    <row r="8166" spans="1:13" x14ac:dyDescent="0.2">
      <c r="A8166">
        <v>6561541</v>
      </c>
      <c r="B8166" t="s">
        <v>13408</v>
      </c>
      <c r="C8166" t="s">
        <v>20763</v>
      </c>
      <c r="D8166" t="s">
        <v>20897</v>
      </c>
      <c r="E8166" t="s">
        <v>13410</v>
      </c>
      <c r="F8166" t="s">
        <v>6277</v>
      </c>
      <c r="G8166" t="s">
        <v>20898</v>
      </c>
      <c r="H8166">
        <v>0</v>
      </c>
      <c r="I8166">
        <v>0</v>
      </c>
      <c r="J8166">
        <v>0</v>
      </c>
      <c r="K8166">
        <v>0</v>
      </c>
      <c r="L8166">
        <v>0</v>
      </c>
      <c r="M8166">
        <v>0</v>
      </c>
    </row>
    <row r="8167" spans="1:13" x14ac:dyDescent="0.2">
      <c r="A8167">
        <v>6561553</v>
      </c>
      <c r="B8167" t="s">
        <v>13408</v>
      </c>
      <c r="C8167" t="s">
        <v>20763</v>
      </c>
      <c r="D8167" t="s">
        <v>8731</v>
      </c>
      <c r="E8167" t="s">
        <v>13410</v>
      </c>
      <c r="F8167" t="s">
        <v>6277</v>
      </c>
      <c r="G8167" t="s">
        <v>8732</v>
      </c>
      <c r="H8167">
        <v>0</v>
      </c>
      <c r="I8167">
        <v>0</v>
      </c>
      <c r="J8167">
        <v>0</v>
      </c>
      <c r="K8167">
        <v>0</v>
      </c>
      <c r="L8167">
        <v>0</v>
      </c>
      <c r="M8167">
        <v>0</v>
      </c>
    </row>
    <row r="8168" spans="1:13" x14ac:dyDescent="0.2">
      <c r="A8168">
        <v>6562306</v>
      </c>
      <c r="B8168" t="s">
        <v>13408</v>
      </c>
      <c r="C8168" t="s">
        <v>20763</v>
      </c>
      <c r="D8168" t="s">
        <v>20899</v>
      </c>
      <c r="E8168" t="s">
        <v>13410</v>
      </c>
      <c r="F8168" t="s">
        <v>6277</v>
      </c>
      <c r="G8168" t="s">
        <v>20900</v>
      </c>
      <c r="H8168">
        <v>0</v>
      </c>
      <c r="I8168">
        <v>0</v>
      </c>
      <c r="J8168">
        <v>0</v>
      </c>
      <c r="K8168">
        <v>0</v>
      </c>
      <c r="L8168">
        <v>0</v>
      </c>
      <c r="M8168">
        <v>0</v>
      </c>
    </row>
    <row r="8169" spans="1:13" x14ac:dyDescent="0.2">
      <c r="A8169">
        <v>6712500</v>
      </c>
      <c r="B8169" t="s">
        <v>13408</v>
      </c>
      <c r="C8169" t="s">
        <v>20901</v>
      </c>
      <c r="D8169" t="s">
        <v>6291</v>
      </c>
      <c r="E8169" t="s">
        <v>13410</v>
      </c>
      <c r="F8169" t="s">
        <v>6265</v>
      </c>
      <c r="G8169" t="s">
        <v>6294</v>
      </c>
      <c r="H8169">
        <v>0</v>
      </c>
      <c r="I8169">
        <v>0</v>
      </c>
      <c r="J8169">
        <v>0</v>
      </c>
      <c r="K8169">
        <v>0</v>
      </c>
      <c r="L8169">
        <v>0</v>
      </c>
      <c r="M8169">
        <v>0</v>
      </c>
    </row>
    <row r="8170" spans="1:13" x14ac:dyDescent="0.2">
      <c r="A8170">
        <v>6714135</v>
      </c>
      <c r="B8170" t="s">
        <v>13408</v>
      </c>
      <c r="C8170" t="s">
        <v>20901</v>
      </c>
      <c r="D8170" t="s">
        <v>20902</v>
      </c>
      <c r="E8170" t="s">
        <v>13410</v>
      </c>
      <c r="F8170" t="s">
        <v>6265</v>
      </c>
      <c r="G8170" t="s">
        <v>20903</v>
      </c>
      <c r="H8170">
        <v>0</v>
      </c>
      <c r="I8170">
        <v>0</v>
      </c>
      <c r="J8170">
        <v>0</v>
      </c>
      <c r="K8170">
        <v>0</v>
      </c>
      <c r="L8170">
        <v>0</v>
      </c>
      <c r="M8170">
        <v>0</v>
      </c>
    </row>
    <row r="8171" spans="1:13" x14ac:dyDescent="0.2">
      <c r="A8171">
        <v>6714131</v>
      </c>
      <c r="B8171" t="s">
        <v>13408</v>
      </c>
      <c r="C8171" t="s">
        <v>20901</v>
      </c>
      <c r="D8171" t="s">
        <v>20904</v>
      </c>
      <c r="E8171" t="s">
        <v>13410</v>
      </c>
      <c r="F8171" t="s">
        <v>6265</v>
      </c>
      <c r="G8171" t="s">
        <v>20905</v>
      </c>
      <c r="H8171">
        <v>0</v>
      </c>
      <c r="I8171">
        <v>0</v>
      </c>
      <c r="J8171">
        <v>0</v>
      </c>
      <c r="K8171">
        <v>0</v>
      </c>
      <c r="L8171">
        <v>0</v>
      </c>
      <c r="M8171">
        <v>0</v>
      </c>
    </row>
    <row r="8172" spans="1:13" x14ac:dyDescent="0.2">
      <c r="A8172">
        <v>6714104</v>
      </c>
      <c r="B8172" t="s">
        <v>13408</v>
      </c>
      <c r="C8172" t="s">
        <v>20901</v>
      </c>
      <c r="D8172" t="s">
        <v>20906</v>
      </c>
      <c r="E8172" t="s">
        <v>13410</v>
      </c>
      <c r="F8172" t="s">
        <v>6265</v>
      </c>
      <c r="G8172" t="s">
        <v>20907</v>
      </c>
      <c r="H8172">
        <v>0</v>
      </c>
      <c r="I8172">
        <v>0</v>
      </c>
      <c r="J8172">
        <v>0</v>
      </c>
      <c r="K8172">
        <v>0</v>
      </c>
      <c r="L8172">
        <v>0</v>
      </c>
      <c r="M8172">
        <v>0</v>
      </c>
    </row>
    <row r="8173" spans="1:13" x14ac:dyDescent="0.2">
      <c r="A8173">
        <v>6714123</v>
      </c>
      <c r="B8173" t="s">
        <v>13408</v>
      </c>
      <c r="C8173" t="s">
        <v>20901</v>
      </c>
      <c r="D8173" t="s">
        <v>20908</v>
      </c>
      <c r="E8173" t="s">
        <v>13410</v>
      </c>
      <c r="F8173" t="s">
        <v>6265</v>
      </c>
      <c r="G8173" t="s">
        <v>20909</v>
      </c>
      <c r="H8173">
        <v>0</v>
      </c>
      <c r="I8173">
        <v>0</v>
      </c>
      <c r="J8173">
        <v>0</v>
      </c>
      <c r="K8173">
        <v>0</v>
      </c>
      <c r="L8173">
        <v>0</v>
      </c>
      <c r="M8173">
        <v>0</v>
      </c>
    </row>
    <row r="8174" spans="1:13" x14ac:dyDescent="0.2">
      <c r="A8174">
        <v>6714134</v>
      </c>
      <c r="B8174" t="s">
        <v>13408</v>
      </c>
      <c r="C8174" t="s">
        <v>20901</v>
      </c>
      <c r="D8174" t="s">
        <v>20910</v>
      </c>
      <c r="E8174" t="s">
        <v>13410</v>
      </c>
      <c r="F8174" t="s">
        <v>6265</v>
      </c>
      <c r="G8174" t="s">
        <v>20911</v>
      </c>
      <c r="H8174">
        <v>0</v>
      </c>
      <c r="I8174">
        <v>0</v>
      </c>
      <c r="J8174">
        <v>0</v>
      </c>
      <c r="K8174">
        <v>0</v>
      </c>
      <c r="L8174">
        <v>0</v>
      </c>
      <c r="M8174">
        <v>0</v>
      </c>
    </row>
    <row r="8175" spans="1:13" x14ac:dyDescent="0.2">
      <c r="A8175">
        <v>6714137</v>
      </c>
      <c r="B8175" t="s">
        <v>13408</v>
      </c>
      <c r="C8175" t="s">
        <v>20901</v>
      </c>
      <c r="D8175" t="s">
        <v>20912</v>
      </c>
      <c r="E8175" t="s">
        <v>13410</v>
      </c>
      <c r="F8175" t="s">
        <v>6265</v>
      </c>
      <c r="G8175" t="s">
        <v>20913</v>
      </c>
      <c r="H8175">
        <v>0</v>
      </c>
      <c r="I8175">
        <v>0</v>
      </c>
      <c r="J8175">
        <v>0</v>
      </c>
      <c r="K8175">
        <v>0</v>
      </c>
      <c r="L8175">
        <v>0</v>
      </c>
      <c r="M8175">
        <v>0</v>
      </c>
    </row>
    <row r="8176" spans="1:13" x14ac:dyDescent="0.2">
      <c r="A8176">
        <v>6714106</v>
      </c>
      <c r="B8176" t="s">
        <v>13408</v>
      </c>
      <c r="C8176" t="s">
        <v>20901</v>
      </c>
      <c r="D8176" t="s">
        <v>20914</v>
      </c>
      <c r="E8176" t="s">
        <v>13410</v>
      </c>
      <c r="F8176" t="s">
        <v>6265</v>
      </c>
      <c r="G8176" t="s">
        <v>20915</v>
      </c>
      <c r="H8176">
        <v>0</v>
      </c>
      <c r="I8176">
        <v>0</v>
      </c>
      <c r="J8176">
        <v>0</v>
      </c>
      <c r="K8176">
        <v>0</v>
      </c>
      <c r="L8176">
        <v>0</v>
      </c>
      <c r="M8176">
        <v>0</v>
      </c>
    </row>
    <row r="8177" spans="1:13" x14ac:dyDescent="0.2">
      <c r="A8177">
        <v>6714105</v>
      </c>
      <c r="B8177" t="s">
        <v>13408</v>
      </c>
      <c r="C8177" t="s">
        <v>20901</v>
      </c>
      <c r="D8177" t="s">
        <v>20916</v>
      </c>
      <c r="E8177" t="s">
        <v>13410</v>
      </c>
      <c r="F8177" t="s">
        <v>6265</v>
      </c>
      <c r="G8177" t="s">
        <v>20917</v>
      </c>
      <c r="H8177">
        <v>0</v>
      </c>
      <c r="I8177">
        <v>0</v>
      </c>
      <c r="J8177">
        <v>0</v>
      </c>
      <c r="K8177">
        <v>0</v>
      </c>
      <c r="L8177">
        <v>0</v>
      </c>
      <c r="M8177">
        <v>0</v>
      </c>
    </row>
    <row r="8178" spans="1:13" x14ac:dyDescent="0.2">
      <c r="A8178">
        <v>6714143</v>
      </c>
      <c r="B8178" t="s">
        <v>13408</v>
      </c>
      <c r="C8178" t="s">
        <v>20901</v>
      </c>
      <c r="D8178" t="s">
        <v>20918</v>
      </c>
      <c r="E8178" t="s">
        <v>13410</v>
      </c>
      <c r="F8178" t="s">
        <v>6265</v>
      </c>
      <c r="G8178" t="s">
        <v>20919</v>
      </c>
      <c r="H8178">
        <v>0</v>
      </c>
      <c r="I8178">
        <v>0</v>
      </c>
      <c r="J8178">
        <v>0</v>
      </c>
      <c r="K8178">
        <v>0</v>
      </c>
      <c r="L8178">
        <v>0</v>
      </c>
      <c r="M8178">
        <v>0</v>
      </c>
    </row>
    <row r="8179" spans="1:13" x14ac:dyDescent="0.2">
      <c r="A8179">
        <v>6714115</v>
      </c>
      <c r="B8179" t="s">
        <v>13408</v>
      </c>
      <c r="C8179" t="s">
        <v>20901</v>
      </c>
      <c r="D8179" t="s">
        <v>20920</v>
      </c>
      <c r="E8179" t="s">
        <v>13410</v>
      </c>
      <c r="F8179" t="s">
        <v>6265</v>
      </c>
      <c r="G8179" t="s">
        <v>20921</v>
      </c>
      <c r="H8179">
        <v>0</v>
      </c>
      <c r="I8179">
        <v>0</v>
      </c>
      <c r="J8179">
        <v>0</v>
      </c>
      <c r="K8179">
        <v>0</v>
      </c>
      <c r="L8179">
        <v>0</v>
      </c>
      <c r="M8179">
        <v>0</v>
      </c>
    </row>
    <row r="8180" spans="1:13" x14ac:dyDescent="0.2">
      <c r="A8180">
        <v>6714107</v>
      </c>
      <c r="B8180" t="s">
        <v>13408</v>
      </c>
      <c r="C8180" t="s">
        <v>20901</v>
      </c>
      <c r="D8180" t="s">
        <v>20922</v>
      </c>
      <c r="E8180" t="s">
        <v>13410</v>
      </c>
      <c r="F8180" t="s">
        <v>6265</v>
      </c>
      <c r="G8180" t="s">
        <v>20923</v>
      </c>
      <c r="H8180">
        <v>0</v>
      </c>
      <c r="I8180">
        <v>0</v>
      </c>
      <c r="J8180">
        <v>0</v>
      </c>
      <c r="K8180">
        <v>0</v>
      </c>
      <c r="L8180">
        <v>0</v>
      </c>
      <c r="M8180">
        <v>0</v>
      </c>
    </row>
    <row r="8181" spans="1:13" x14ac:dyDescent="0.2">
      <c r="A8181">
        <v>6714111</v>
      </c>
      <c r="B8181" t="s">
        <v>13408</v>
      </c>
      <c r="C8181" t="s">
        <v>20901</v>
      </c>
      <c r="D8181" t="s">
        <v>20924</v>
      </c>
      <c r="E8181" t="s">
        <v>13410</v>
      </c>
      <c r="F8181" t="s">
        <v>6265</v>
      </c>
      <c r="G8181" t="s">
        <v>20925</v>
      </c>
      <c r="H8181">
        <v>0</v>
      </c>
      <c r="I8181">
        <v>0</v>
      </c>
      <c r="J8181">
        <v>0</v>
      </c>
      <c r="K8181">
        <v>0</v>
      </c>
      <c r="L8181">
        <v>0</v>
      </c>
      <c r="M8181">
        <v>0</v>
      </c>
    </row>
    <row r="8182" spans="1:13" x14ac:dyDescent="0.2">
      <c r="A8182">
        <v>6714101</v>
      </c>
      <c r="B8182" t="s">
        <v>13408</v>
      </c>
      <c r="C8182" t="s">
        <v>20901</v>
      </c>
      <c r="D8182" t="s">
        <v>20926</v>
      </c>
      <c r="E8182" t="s">
        <v>13410</v>
      </c>
      <c r="F8182" t="s">
        <v>6265</v>
      </c>
      <c r="G8182" t="s">
        <v>20927</v>
      </c>
      <c r="H8182">
        <v>0</v>
      </c>
      <c r="I8182">
        <v>0</v>
      </c>
      <c r="J8182">
        <v>0</v>
      </c>
      <c r="K8182">
        <v>0</v>
      </c>
      <c r="L8182">
        <v>0</v>
      </c>
      <c r="M8182">
        <v>0</v>
      </c>
    </row>
    <row r="8183" spans="1:13" x14ac:dyDescent="0.2">
      <c r="A8183">
        <v>6714103</v>
      </c>
      <c r="B8183" t="s">
        <v>13408</v>
      </c>
      <c r="C8183" t="s">
        <v>20901</v>
      </c>
      <c r="D8183" t="s">
        <v>20928</v>
      </c>
      <c r="E8183" t="s">
        <v>13410</v>
      </c>
      <c r="F8183" t="s">
        <v>6265</v>
      </c>
      <c r="G8183" t="s">
        <v>20929</v>
      </c>
      <c r="H8183">
        <v>0</v>
      </c>
      <c r="I8183">
        <v>0</v>
      </c>
      <c r="J8183">
        <v>0</v>
      </c>
      <c r="K8183">
        <v>0</v>
      </c>
      <c r="L8183">
        <v>0</v>
      </c>
      <c r="M8183">
        <v>0</v>
      </c>
    </row>
    <row r="8184" spans="1:13" x14ac:dyDescent="0.2">
      <c r="A8184">
        <v>6714136</v>
      </c>
      <c r="B8184" t="s">
        <v>13408</v>
      </c>
      <c r="C8184" t="s">
        <v>20901</v>
      </c>
      <c r="D8184" t="s">
        <v>20930</v>
      </c>
      <c r="E8184" t="s">
        <v>13410</v>
      </c>
      <c r="F8184" t="s">
        <v>6265</v>
      </c>
      <c r="G8184" t="s">
        <v>20931</v>
      </c>
      <c r="H8184">
        <v>0</v>
      </c>
      <c r="I8184">
        <v>0</v>
      </c>
      <c r="J8184">
        <v>0</v>
      </c>
      <c r="K8184">
        <v>0</v>
      </c>
      <c r="L8184">
        <v>0</v>
      </c>
      <c r="M8184">
        <v>0</v>
      </c>
    </row>
    <row r="8185" spans="1:13" x14ac:dyDescent="0.2">
      <c r="A8185">
        <v>6714144</v>
      </c>
      <c r="B8185" t="s">
        <v>13408</v>
      </c>
      <c r="C8185" t="s">
        <v>20901</v>
      </c>
      <c r="D8185" t="s">
        <v>20932</v>
      </c>
      <c r="E8185" t="s">
        <v>13410</v>
      </c>
      <c r="F8185" t="s">
        <v>6265</v>
      </c>
      <c r="G8185" t="s">
        <v>20933</v>
      </c>
      <c r="H8185">
        <v>0</v>
      </c>
      <c r="I8185">
        <v>0</v>
      </c>
      <c r="J8185">
        <v>0</v>
      </c>
      <c r="K8185">
        <v>0</v>
      </c>
      <c r="L8185">
        <v>0</v>
      </c>
      <c r="M8185">
        <v>0</v>
      </c>
    </row>
    <row r="8186" spans="1:13" x14ac:dyDescent="0.2">
      <c r="A8186">
        <v>6714139</v>
      </c>
      <c r="B8186" t="s">
        <v>13408</v>
      </c>
      <c r="C8186" t="s">
        <v>20901</v>
      </c>
      <c r="D8186" t="s">
        <v>20934</v>
      </c>
      <c r="E8186" t="s">
        <v>13410</v>
      </c>
      <c r="F8186" t="s">
        <v>6265</v>
      </c>
      <c r="G8186" t="s">
        <v>20935</v>
      </c>
      <c r="H8186">
        <v>0</v>
      </c>
      <c r="I8186">
        <v>0</v>
      </c>
      <c r="J8186">
        <v>0</v>
      </c>
      <c r="K8186">
        <v>0</v>
      </c>
      <c r="L8186">
        <v>0</v>
      </c>
      <c r="M8186">
        <v>0</v>
      </c>
    </row>
    <row r="8187" spans="1:13" x14ac:dyDescent="0.2">
      <c r="A8187">
        <v>6714133</v>
      </c>
      <c r="B8187" t="s">
        <v>13408</v>
      </c>
      <c r="C8187" t="s">
        <v>20901</v>
      </c>
      <c r="D8187" t="s">
        <v>20936</v>
      </c>
      <c r="E8187" t="s">
        <v>13410</v>
      </c>
      <c r="F8187" t="s">
        <v>6265</v>
      </c>
      <c r="G8187" t="s">
        <v>20937</v>
      </c>
      <c r="H8187">
        <v>0</v>
      </c>
      <c r="I8187">
        <v>0</v>
      </c>
      <c r="J8187">
        <v>0</v>
      </c>
      <c r="K8187">
        <v>0</v>
      </c>
      <c r="L8187">
        <v>0</v>
      </c>
      <c r="M8187">
        <v>0</v>
      </c>
    </row>
    <row r="8188" spans="1:13" x14ac:dyDescent="0.2">
      <c r="A8188">
        <v>6714108</v>
      </c>
      <c r="B8188" t="s">
        <v>13408</v>
      </c>
      <c r="C8188" t="s">
        <v>20901</v>
      </c>
      <c r="D8188" t="s">
        <v>20938</v>
      </c>
      <c r="E8188" t="s">
        <v>13410</v>
      </c>
      <c r="F8188" t="s">
        <v>6265</v>
      </c>
      <c r="G8188" t="s">
        <v>20939</v>
      </c>
      <c r="H8188">
        <v>0</v>
      </c>
      <c r="I8188">
        <v>0</v>
      </c>
      <c r="J8188">
        <v>0</v>
      </c>
      <c r="K8188">
        <v>0</v>
      </c>
      <c r="L8188">
        <v>0</v>
      </c>
      <c r="M8188">
        <v>0</v>
      </c>
    </row>
    <row r="8189" spans="1:13" x14ac:dyDescent="0.2">
      <c r="A8189">
        <v>6714138</v>
      </c>
      <c r="B8189" t="s">
        <v>13408</v>
      </c>
      <c r="C8189" t="s">
        <v>20901</v>
      </c>
      <c r="D8189" t="s">
        <v>20940</v>
      </c>
      <c r="E8189" t="s">
        <v>13410</v>
      </c>
      <c r="F8189" t="s">
        <v>6265</v>
      </c>
      <c r="G8189" t="s">
        <v>20941</v>
      </c>
      <c r="H8189">
        <v>0</v>
      </c>
      <c r="I8189">
        <v>0</v>
      </c>
      <c r="J8189">
        <v>0</v>
      </c>
      <c r="K8189">
        <v>0</v>
      </c>
      <c r="L8189">
        <v>0</v>
      </c>
      <c r="M8189">
        <v>0</v>
      </c>
    </row>
    <row r="8190" spans="1:13" x14ac:dyDescent="0.2">
      <c r="A8190">
        <v>6714125</v>
      </c>
      <c r="B8190" t="s">
        <v>13408</v>
      </c>
      <c r="C8190" t="s">
        <v>20901</v>
      </c>
      <c r="D8190" t="s">
        <v>20942</v>
      </c>
      <c r="E8190" t="s">
        <v>13410</v>
      </c>
      <c r="F8190" t="s">
        <v>6265</v>
      </c>
      <c r="G8190" t="s">
        <v>20943</v>
      </c>
      <c r="H8190">
        <v>0</v>
      </c>
      <c r="I8190">
        <v>0</v>
      </c>
      <c r="J8190">
        <v>0</v>
      </c>
      <c r="K8190">
        <v>0</v>
      </c>
      <c r="L8190">
        <v>0</v>
      </c>
      <c r="M8190">
        <v>0</v>
      </c>
    </row>
    <row r="8191" spans="1:13" x14ac:dyDescent="0.2">
      <c r="A8191">
        <v>6714132</v>
      </c>
      <c r="B8191" t="s">
        <v>13408</v>
      </c>
      <c r="C8191" t="s">
        <v>20901</v>
      </c>
      <c r="D8191" t="s">
        <v>20944</v>
      </c>
      <c r="E8191" t="s">
        <v>13410</v>
      </c>
      <c r="F8191" t="s">
        <v>6265</v>
      </c>
      <c r="G8191" t="s">
        <v>20945</v>
      </c>
      <c r="H8191">
        <v>0</v>
      </c>
      <c r="I8191">
        <v>0</v>
      </c>
      <c r="J8191">
        <v>0</v>
      </c>
      <c r="K8191">
        <v>0</v>
      </c>
      <c r="L8191">
        <v>0</v>
      </c>
      <c r="M8191">
        <v>0</v>
      </c>
    </row>
    <row r="8192" spans="1:13" x14ac:dyDescent="0.2">
      <c r="A8192">
        <v>6714141</v>
      </c>
      <c r="B8192" t="s">
        <v>13408</v>
      </c>
      <c r="C8192" t="s">
        <v>20901</v>
      </c>
      <c r="D8192" t="s">
        <v>20946</v>
      </c>
      <c r="E8192" t="s">
        <v>13410</v>
      </c>
      <c r="F8192" t="s">
        <v>6265</v>
      </c>
      <c r="G8192" t="s">
        <v>20947</v>
      </c>
      <c r="H8192">
        <v>0</v>
      </c>
      <c r="I8192">
        <v>0</v>
      </c>
      <c r="J8192">
        <v>0</v>
      </c>
      <c r="K8192">
        <v>0</v>
      </c>
      <c r="L8192">
        <v>0</v>
      </c>
      <c r="M8192">
        <v>0</v>
      </c>
    </row>
    <row r="8193" spans="1:13" x14ac:dyDescent="0.2">
      <c r="A8193">
        <v>6714124</v>
      </c>
      <c r="B8193" t="s">
        <v>13408</v>
      </c>
      <c r="C8193" t="s">
        <v>20901</v>
      </c>
      <c r="D8193" t="s">
        <v>20948</v>
      </c>
      <c r="E8193" t="s">
        <v>13410</v>
      </c>
      <c r="F8193" t="s">
        <v>6265</v>
      </c>
      <c r="G8193" t="s">
        <v>20949</v>
      </c>
      <c r="H8193">
        <v>0</v>
      </c>
      <c r="I8193">
        <v>0</v>
      </c>
      <c r="J8193">
        <v>0</v>
      </c>
      <c r="K8193">
        <v>0</v>
      </c>
      <c r="L8193">
        <v>0</v>
      </c>
      <c r="M8193">
        <v>0</v>
      </c>
    </row>
    <row r="8194" spans="1:13" x14ac:dyDescent="0.2">
      <c r="A8194">
        <v>6714122</v>
      </c>
      <c r="B8194" t="s">
        <v>13408</v>
      </c>
      <c r="C8194" t="s">
        <v>20901</v>
      </c>
      <c r="D8194" t="s">
        <v>20950</v>
      </c>
      <c r="E8194" t="s">
        <v>13410</v>
      </c>
      <c r="F8194" t="s">
        <v>6265</v>
      </c>
      <c r="G8194" t="s">
        <v>20951</v>
      </c>
      <c r="H8194">
        <v>0</v>
      </c>
      <c r="I8194">
        <v>0</v>
      </c>
      <c r="J8194">
        <v>0</v>
      </c>
      <c r="K8194">
        <v>0</v>
      </c>
      <c r="L8194">
        <v>0</v>
      </c>
      <c r="M8194">
        <v>0</v>
      </c>
    </row>
    <row r="8195" spans="1:13" x14ac:dyDescent="0.2">
      <c r="A8195">
        <v>6714121</v>
      </c>
      <c r="B8195" t="s">
        <v>13408</v>
      </c>
      <c r="C8195" t="s">
        <v>20901</v>
      </c>
      <c r="D8195" t="s">
        <v>20952</v>
      </c>
      <c r="E8195" t="s">
        <v>13410</v>
      </c>
      <c r="F8195" t="s">
        <v>6265</v>
      </c>
      <c r="G8195" t="s">
        <v>20953</v>
      </c>
      <c r="H8195">
        <v>0</v>
      </c>
      <c r="I8195">
        <v>0</v>
      </c>
      <c r="J8195">
        <v>0</v>
      </c>
      <c r="K8195">
        <v>0</v>
      </c>
      <c r="L8195">
        <v>0</v>
      </c>
      <c r="M8195">
        <v>0</v>
      </c>
    </row>
    <row r="8196" spans="1:13" x14ac:dyDescent="0.2">
      <c r="A8196">
        <v>6714114</v>
      </c>
      <c r="B8196" t="s">
        <v>13408</v>
      </c>
      <c r="C8196" t="s">
        <v>20901</v>
      </c>
      <c r="D8196" t="s">
        <v>20954</v>
      </c>
      <c r="E8196" t="s">
        <v>13410</v>
      </c>
      <c r="F8196" t="s">
        <v>6265</v>
      </c>
      <c r="G8196" t="s">
        <v>20955</v>
      </c>
      <c r="H8196">
        <v>0</v>
      </c>
      <c r="I8196">
        <v>0</v>
      </c>
      <c r="J8196">
        <v>0</v>
      </c>
      <c r="K8196">
        <v>0</v>
      </c>
      <c r="L8196">
        <v>0</v>
      </c>
      <c r="M8196">
        <v>0</v>
      </c>
    </row>
    <row r="8197" spans="1:13" x14ac:dyDescent="0.2">
      <c r="A8197">
        <v>6714113</v>
      </c>
      <c r="B8197" t="s">
        <v>13408</v>
      </c>
      <c r="C8197" t="s">
        <v>20901</v>
      </c>
      <c r="D8197" t="s">
        <v>20956</v>
      </c>
      <c r="E8197" t="s">
        <v>13410</v>
      </c>
      <c r="F8197" t="s">
        <v>6265</v>
      </c>
      <c r="G8197" t="s">
        <v>20957</v>
      </c>
      <c r="H8197">
        <v>0</v>
      </c>
      <c r="I8197">
        <v>0</v>
      </c>
      <c r="J8197">
        <v>0</v>
      </c>
      <c r="K8197">
        <v>0</v>
      </c>
      <c r="L8197">
        <v>0</v>
      </c>
      <c r="M8197">
        <v>0</v>
      </c>
    </row>
    <row r="8198" spans="1:13" x14ac:dyDescent="0.2">
      <c r="A8198">
        <v>6714112</v>
      </c>
      <c r="B8198" t="s">
        <v>13408</v>
      </c>
      <c r="C8198" t="s">
        <v>20901</v>
      </c>
      <c r="D8198" t="s">
        <v>20958</v>
      </c>
      <c r="E8198" t="s">
        <v>13410</v>
      </c>
      <c r="F8198" t="s">
        <v>6265</v>
      </c>
      <c r="G8198" t="s">
        <v>20959</v>
      </c>
      <c r="H8198">
        <v>0</v>
      </c>
      <c r="I8198">
        <v>0</v>
      </c>
      <c r="J8198">
        <v>0</v>
      </c>
      <c r="K8198">
        <v>0</v>
      </c>
      <c r="L8198">
        <v>0</v>
      </c>
      <c r="M8198">
        <v>0</v>
      </c>
    </row>
    <row r="8199" spans="1:13" x14ac:dyDescent="0.2">
      <c r="A8199">
        <v>6714142</v>
      </c>
      <c r="B8199" t="s">
        <v>13408</v>
      </c>
      <c r="C8199" t="s">
        <v>20901</v>
      </c>
      <c r="D8199" t="s">
        <v>20960</v>
      </c>
      <c r="E8199" t="s">
        <v>13410</v>
      </c>
      <c r="F8199" t="s">
        <v>6265</v>
      </c>
      <c r="G8199" t="s">
        <v>20961</v>
      </c>
      <c r="H8199">
        <v>0</v>
      </c>
      <c r="I8199">
        <v>0</v>
      </c>
      <c r="J8199">
        <v>0</v>
      </c>
      <c r="K8199">
        <v>0</v>
      </c>
      <c r="L8199">
        <v>0</v>
      </c>
      <c r="M8199">
        <v>0</v>
      </c>
    </row>
    <row r="8200" spans="1:13" x14ac:dyDescent="0.2">
      <c r="A8200">
        <v>6714102</v>
      </c>
      <c r="B8200" t="s">
        <v>13408</v>
      </c>
      <c r="C8200" t="s">
        <v>20901</v>
      </c>
      <c r="D8200" t="s">
        <v>20962</v>
      </c>
      <c r="E8200" t="s">
        <v>13410</v>
      </c>
      <c r="F8200" t="s">
        <v>6265</v>
      </c>
      <c r="G8200" t="s">
        <v>20963</v>
      </c>
      <c r="H8200">
        <v>0</v>
      </c>
      <c r="I8200">
        <v>0</v>
      </c>
      <c r="J8200">
        <v>0</v>
      </c>
      <c r="K8200">
        <v>0</v>
      </c>
      <c r="L8200">
        <v>0</v>
      </c>
      <c r="M8200">
        <v>0</v>
      </c>
    </row>
    <row r="8201" spans="1:13" x14ac:dyDescent="0.2">
      <c r="A8201">
        <v>6713211</v>
      </c>
      <c r="B8201" t="s">
        <v>13408</v>
      </c>
      <c r="C8201" t="s">
        <v>20901</v>
      </c>
      <c r="D8201" t="s">
        <v>20964</v>
      </c>
      <c r="E8201" t="s">
        <v>13410</v>
      </c>
      <c r="F8201" t="s">
        <v>6265</v>
      </c>
      <c r="G8201" t="s">
        <v>20965</v>
      </c>
      <c r="H8201">
        <v>0</v>
      </c>
      <c r="I8201">
        <v>0</v>
      </c>
      <c r="J8201">
        <v>0</v>
      </c>
      <c r="K8201">
        <v>0</v>
      </c>
      <c r="L8201">
        <v>0</v>
      </c>
      <c r="M8201">
        <v>0</v>
      </c>
    </row>
    <row r="8202" spans="1:13" x14ac:dyDescent="0.2">
      <c r="A8202">
        <v>6713222</v>
      </c>
      <c r="B8202" t="s">
        <v>13408</v>
      </c>
      <c r="C8202" t="s">
        <v>20901</v>
      </c>
      <c r="D8202" t="s">
        <v>20966</v>
      </c>
      <c r="E8202" t="s">
        <v>13410</v>
      </c>
      <c r="F8202" t="s">
        <v>6265</v>
      </c>
      <c r="G8202" t="s">
        <v>20967</v>
      </c>
      <c r="H8202">
        <v>0</v>
      </c>
      <c r="I8202">
        <v>0</v>
      </c>
      <c r="J8202">
        <v>0</v>
      </c>
      <c r="K8202">
        <v>0</v>
      </c>
      <c r="L8202">
        <v>0</v>
      </c>
      <c r="M8202">
        <v>0</v>
      </c>
    </row>
    <row r="8203" spans="1:13" x14ac:dyDescent="0.2">
      <c r="A8203">
        <v>6713202</v>
      </c>
      <c r="B8203" t="s">
        <v>13408</v>
      </c>
      <c r="C8203" t="s">
        <v>20901</v>
      </c>
      <c r="D8203" t="s">
        <v>20968</v>
      </c>
      <c r="E8203" t="s">
        <v>13410</v>
      </c>
      <c r="F8203" t="s">
        <v>6265</v>
      </c>
      <c r="G8203" t="s">
        <v>20969</v>
      </c>
      <c r="H8203">
        <v>0</v>
      </c>
      <c r="I8203">
        <v>0</v>
      </c>
      <c r="J8203">
        <v>0</v>
      </c>
      <c r="K8203">
        <v>0</v>
      </c>
      <c r="L8203">
        <v>0</v>
      </c>
      <c r="M8203">
        <v>0</v>
      </c>
    </row>
    <row r="8204" spans="1:13" x14ac:dyDescent="0.2">
      <c r="A8204">
        <v>6713225</v>
      </c>
      <c r="B8204" t="s">
        <v>13408</v>
      </c>
      <c r="C8204" t="s">
        <v>20901</v>
      </c>
      <c r="D8204" t="s">
        <v>20970</v>
      </c>
      <c r="E8204" t="s">
        <v>13410</v>
      </c>
      <c r="F8204" t="s">
        <v>6265</v>
      </c>
      <c r="G8204" t="s">
        <v>20971</v>
      </c>
      <c r="H8204">
        <v>0</v>
      </c>
      <c r="I8204">
        <v>0</v>
      </c>
      <c r="J8204">
        <v>0</v>
      </c>
      <c r="K8204">
        <v>0</v>
      </c>
      <c r="L8204">
        <v>0</v>
      </c>
      <c r="M8204">
        <v>0</v>
      </c>
    </row>
    <row r="8205" spans="1:13" x14ac:dyDescent="0.2">
      <c r="A8205">
        <v>6713232</v>
      </c>
      <c r="B8205" t="s">
        <v>13408</v>
      </c>
      <c r="C8205" t="s">
        <v>20901</v>
      </c>
      <c r="D8205" t="s">
        <v>20972</v>
      </c>
      <c r="E8205" t="s">
        <v>13410</v>
      </c>
      <c r="F8205" t="s">
        <v>6265</v>
      </c>
      <c r="G8205" t="s">
        <v>20973</v>
      </c>
      <c r="H8205">
        <v>0</v>
      </c>
      <c r="I8205">
        <v>0</v>
      </c>
      <c r="J8205">
        <v>0</v>
      </c>
      <c r="K8205">
        <v>0</v>
      </c>
      <c r="L8205">
        <v>0</v>
      </c>
      <c r="M8205">
        <v>0</v>
      </c>
    </row>
    <row r="8206" spans="1:13" x14ac:dyDescent="0.2">
      <c r="A8206">
        <v>6713231</v>
      </c>
      <c r="B8206" t="s">
        <v>13408</v>
      </c>
      <c r="C8206" t="s">
        <v>20901</v>
      </c>
      <c r="D8206" t="s">
        <v>20974</v>
      </c>
      <c r="E8206" t="s">
        <v>13410</v>
      </c>
      <c r="F8206" t="s">
        <v>6265</v>
      </c>
      <c r="G8206" t="s">
        <v>20975</v>
      </c>
      <c r="H8206">
        <v>0</v>
      </c>
      <c r="I8206">
        <v>0</v>
      </c>
      <c r="J8206">
        <v>0</v>
      </c>
      <c r="K8206">
        <v>0</v>
      </c>
      <c r="L8206">
        <v>0</v>
      </c>
      <c r="M8206">
        <v>0</v>
      </c>
    </row>
    <row r="8207" spans="1:13" x14ac:dyDescent="0.2">
      <c r="A8207">
        <v>6713212</v>
      </c>
      <c r="B8207" t="s">
        <v>13408</v>
      </c>
      <c r="C8207" t="s">
        <v>20901</v>
      </c>
      <c r="D8207" t="s">
        <v>20976</v>
      </c>
      <c r="E8207" t="s">
        <v>13410</v>
      </c>
      <c r="F8207" t="s">
        <v>6265</v>
      </c>
      <c r="G8207" t="s">
        <v>20977</v>
      </c>
      <c r="H8207">
        <v>0</v>
      </c>
      <c r="I8207">
        <v>0</v>
      </c>
      <c r="J8207">
        <v>0</v>
      </c>
      <c r="K8207">
        <v>0</v>
      </c>
      <c r="L8207">
        <v>0</v>
      </c>
      <c r="M8207">
        <v>0</v>
      </c>
    </row>
    <row r="8208" spans="1:13" x14ac:dyDescent="0.2">
      <c r="A8208">
        <v>6713201</v>
      </c>
      <c r="B8208" t="s">
        <v>13408</v>
      </c>
      <c r="C8208" t="s">
        <v>20901</v>
      </c>
      <c r="D8208" t="s">
        <v>20978</v>
      </c>
      <c r="E8208" t="s">
        <v>13410</v>
      </c>
      <c r="F8208" t="s">
        <v>6265</v>
      </c>
      <c r="G8208" t="s">
        <v>20979</v>
      </c>
      <c r="H8208">
        <v>0</v>
      </c>
      <c r="I8208">
        <v>0</v>
      </c>
      <c r="J8208">
        <v>0</v>
      </c>
      <c r="K8208">
        <v>0</v>
      </c>
      <c r="L8208">
        <v>0</v>
      </c>
      <c r="M8208">
        <v>0</v>
      </c>
    </row>
    <row r="8209" spans="1:13" x14ac:dyDescent="0.2">
      <c r="A8209">
        <v>6713233</v>
      </c>
      <c r="B8209" t="s">
        <v>13408</v>
      </c>
      <c r="C8209" t="s">
        <v>20901</v>
      </c>
      <c r="D8209" t="s">
        <v>20980</v>
      </c>
      <c r="E8209" t="s">
        <v>13410</v>
      </c>
      <c r="F8209" t="s">
        <v>6265</v>
      </c>
      <c r="G8209" t="s">
        <v>20981</v>
      </c>
      <c r="H8209">
        <v>0</v>
      </c>
      <c r="I8209">
        <v>0</v>
      </c>
      <c r="J8209">
        <v>0</v>
      </c>
      <c r="K8209">
        <v>0</v>
      </c>
      <c r="L8209">
        <v>0</v>
      </c>
      <c r="M8209">
        <v>0</v>
      </c>
    </row>
    <row r="8210" spans="1:13" x14ac:dyDescent="0.2">
      <c r="A8210">
        <v>6713221</v>
      </c>
      <c r="B8210" t="s">
        <v>13408</v>
      </c>
      <c r="C8210" t="s">
        <v>20901</v>
      </c>
      <c r="D8210" t="s">
        <v>20982</v>
      </c>
      <c r="E8210" t="s">
        <v>13410</v>
      </c>
      <c r="F8210" t="s">
        <v>6265</v>
      </c>
      <c r="G8210" t="s">
        <v>20983</v>
      </c>
      <c r="H8210">
        <v>0</v>
      </c>
      <c r="I8210">
        <v>0</v>
      </c>
      <c r="J8210">
        <v>0</v>
      </c>
      <c r="K8210">
        <v>0</v>
      </c>
      <c r="L8210">
        <v>0</v>
      </c>
      <c r="M8210">
        <v>0</v>
      </c>
    </row>
    <row r="8211" spans="1:13" x14ac:dyDescent="0.2">
      <c r="A8211">
        <v>6713224</v>
      </c>
      <c r="B8211" t="s">
        <v>13408</v>
      </c>
      <c r="C8211" t="s">
        <v>20901</v>
      </c>
      <c r="D8211" t="s">
        <v>20984</v>
      </c>
      <c r="E8211" t="s">
        <v>13410</v>
      </c>
      <c r="F8211" t="s">
        <v>6265</v>
      </c>
      <c r="G8211" t="s">
        <v>20985</v>
      </c>
      <c r="H8211">
        <v>0</v>
      </c>
      <c r="I8211">
        <v>0</v>
      </c>
      <c r="J8211">
        <v>0</v>
      </c>
      <c r="K8211">
        <v>0</v>
      </c>
      <c r="L8211">
        <v>0</v>
      </c>
      <c r="M8211">
        <v>0</v>
      </c>
    </row>
    <row r="8212" spans="1:13" x14ac:dyDescent="0.2">
      <c r="A8212">
        <v>6713223</v>
      </c>
      <c r="B8212" t="s">
        <v>13408</v>
      </c>
      <c r="C8212" t="s">
        <v>20901</v>
      </c>
      <c r="D8212" t="s">
        <v>20986</v>
      </c>
      <c r="E8212" t="s">
        <v>13410</v>
      </c>
      <c r="F8212" t="s">
        <v>6265</v>
      </c>
      <c r="G8212" t="s">
        <v>20987</v>
      </c>
      <c r="H8212">
        <v>0</v>
      </c>
      <c r="I8212">
        <v>0</v>
      </c>
      <c r="J8212">
        <v>0</v>
      </c>
      <c r="K8212">
        <v>0</v>
      </c>
      <c r="L8212">
        <v>0</v>
      </c>
      <c r="M8212">
        <v>0</v>
      </c>
    </row>
    <row r="8213" spans="1:13" x14ac:dyDescent="0.2">
      <c r="A8213">
        <v>6714231</v>
      </c>
      <c r="B8213" t="s">
        <v>13408</v>
      </c>
      <c r="C8213" t="s">
        <v>20901</v>
      </c>
      <c r="D8213" t="s">
        <v>20988</v>
      </c>
      <c r="E8213" t="s">
        <v>13410</v>
      </c>
      <c r="F8213" t="s">
        <v>6265</v>
      </c>
      <c r="G8213" t="s">
        <v>20989</v>
      </c>
      <c r="H8213">
        <v>0</v>
      </c>
      <c r="I8213">
        <v>0</v>
      </c>
      <c r="J8213">
        <v>0</v>
      </c>
      <c r="K8213">
        <v>0</v>
      </c>
      <c r="L8213">
        <v>0</v>
      </c>
      <c r="M8213">
        <v>0</v>
      </c>
    </row>
    <row r="8214" spans="1:13" x14ac:dyDescent="0.2">
      <c r="A8214">
        <v>6714215</v>
      </c>
      <c r="B8214" t="s">
        <v>13408</v>
      </c>
      <c r="C8214" t="s">
        <v>20901</v>
      </c>
      <c r="D8214" t="s">
        <v>20990</v>
      </c>
      <c r="E8214" t="s">
        <v>13410</v>
      </c>
      <c r="F8214" t="s">
        <v>6265</v>
      </c>
      <c r="G8214" t="s">
        <v>20991</v>
      </c>
      <c r="H8214">
        <v>0</v>
      </c>
      <c r="I8214">
        <v>0</v>
      </c>
      <c r="J8214">
        <v>0</v>
      </c>
      <c r="K8214">
        <v>0</v>
      </c>
      <c r="L8214">
        <v>0</v>
      </c>
      <c r="M8214">
        <v>0</v>
      </c>
    </row>
    <row r="8215" spans="1:13" x14ac:dyDescent="0.2">
      <c r="A8215">
        <v>6714242</v>
      </c>
      <c r="B8215" t="s">
        <v>13408</v>
      </c>
      <c r="C8215" t="s">
        <v>20901</v>
      </c>
      <c r="D8215" t="s">
        <v>20992</v>
      </c>
      <c r="E8215" t="s">
        <v>13410</v>
      </c>
      <c r="F8215" t="s">
        <v>6265</v>
      </c>
      <c r="G8215" t="s">
        <v>20993</v>
      </c>
      <c r="H8215">
        <v>0</v>
      </c>
      <c r="I8215">
        <v>0</v>
      </c>
      <c r="J8215">
        <v>0</v>
      </c>
      <c r="K8215">
        <v>0</v>
      </c>
      <c r="L8215">
        <v>0</v>
      </c>
      <c r="M8215">
        <v>0</v>
      </c>
    </row>
    <row r="8216" spans="1:13" x14ac:dyDescent="0.2">
      <c r="A8216">
        <v>6714221</v>
      </c>
      <c r="B8216" t="s">
        <v>13408</v>
      </c>
      <c r="C8216" t="s">
        <v>20901</v>
      </c>
      <c r="D8216" t="s">
        <v>20994</v>
      </c>
      <c r="E8216" t="s">
        <v>13410</v>
      </c>
      <c r="F8216" t="s">
        <v>6265</v>
      </c>
      <c r="G8216" t="s">
        <v>20995</v>
      </c>
      <c r="H8216">
        <v>0</v>
      </c>
      <c r="I8216">
        <v>0</v>
      </c>
      <c r="J8216">
        <v>0</v>
      </c>
      <c r="K8216">
        <v>0</v>
      </c>
      <c r="L8216">
        <v>0</v>
      </c>
      <c r="M8216">
        <v>0</v>
      </c>
    </row>
    <row r="8217" spans="1:13" x14ac:dyDescent="0.2">
      <c r="A8217">
        <v>6714243</v>
      </c>
      <c r="B8217" t="s">
        <v>13408</v>
      </c>
      <c r="C8217" t="s">
        <v>20901</v>
      </c>
      <c r="D8217" t="s">
        <v>20996</v>
      </c>
      <c r="E8217" t="s">
        <v>13410</v>
      </c>
      <c r="F8217" t="s">
        <v>6265</v>
      </c>
      <c r="G8217" t="s">
        <v>20997</v>
      </c>
      <c r="H8217">
        <v>0</v>
      </c>
      <c r="I8217">
        <v>0</v>
      </c>
      <c r="J8217">
        <v>0</v>
      </c>
      <c r="K8217">
        <v>0</v>
      </c>
      <c r="L8217">
        <v>0</v>
      </c>
      <c r="M8217">
        <v>0</v>
      </c>
    </row>
    <row r="8218" spans="1:13" x14ac:dyDescent="0.2">
      <c r="A8218">
        <v>6714211</v>
      </c>
      <c r="B8218" t="s">
        <v>13408</v>
      </c>
      <c r="C8218" t="s">
        <v>20901</v>
      </c>
      <c r="D8218" t="s">
        <v>20998</v>
      </c>
      <c r="E8218" t="s">
        <v>13410</v>
      </c>
      <c r="F8218" t="s">
        <v>6265</v>
      </c>
      <c r="G8218" t="s">
        <v>20999</v>
      </c>
      <c r="H8218">
        <v>0</v>
      </c>
      <c r="I8218">
        <v>0</v>
      </c>
      <c r="J8218">
        <v>0</v>
      </c>
      <c r="K8218">
        <v>0</v>
      </c>
      <c r="L8218">
        <v>0</v>
      </c>
      <c r="M8218">
        <v>0</v>
      </c>
    </row>
    <row r="8219" spans="1:13" x14ac:dyDescent="0.2">
      <c r="A8219">
        <v>6714232</v>
      </c>
      <c r="B8219" t="s">
        <v>13408</v>
      </c>
      <c r="C8219" t="s">
        <v>20901</v>
      </c>
      <c r="D8219" t="s">
        <v>21000</v>
      </c>
      <c r="E8219" t="s">
        <v>13410</v>
      </c>
      <c r="F8219" t="s">
        <v>6265</v>
      </c>
      <c r="G8219" t="s">
        <v>21001</v>
      </c>
      <c r="H8219">
        <v>0</v>
      </c>
      <c r="I8219">
        <v>0</v>
      </c>
      <c r="J8219">
        <v>0</v>
      </c>
      <c r="K8219">
        <v>0</v>
      </c>
      <c r="L8219">
        <v>0</v>
      </c>
      <c r="M8219">
        <v>0</v>
      </c>
    </row>
    <row r="8220" spans="1:13" x14ac:dyDescent="0.2">
      <c r="A8220">
        <v>6714203</v>
      </c>
      <c r="B8220" t="s">
        <v>13408</v>
      </c>
      <c r="C8220" t="s">
        <v>20901</v>
      </c>
      <c r="D8220" t="s">
        <v>21002</v>
      </c>
      <c r="E8220" t="s">
        <v>13410</v>
      </c>
      <c r="F8220" t="s">
        <v>6265</v>
      </c>
      <c r="G8220" t="s">
        <v>21003</v>
      </c>
      <c r="H8220">
        <v>0</v>
      </c>
      <c r="I8220">
        <v>0</v>
      </c>
      <c r="J8220">
        <v>0</v>
      </c>
      <c r="K8220">
        <v>0</v>
      </c>
      <c r="L8220">
        <v>0</v>
      </c>
      <c r="M8220">
        <v>0</v>
      </c>
    </row>
    <row r="8221" spans="1:13" x14ac:dyDescent="0.2">
      <c r="A8221">
        <v>6714244</v>
      </c>
      <c r="B8221" t="s">
        <v>13408</v>
      </c>
      <c r="C8221" t="s">
        <v>20901</v>
      </c>
      <c r="D8221" t="s">
        <v>21004</v>
      </c>
      <c r="E8221" t="s">
        <v>13410</v>
      </c>
      <c r="F8221" t="s">
        <v>6265</v>
      </c>
      <c r="G8221" t="s">
        <v>21005</v>
      </c>
      <c r="H8221">
        <v>0</v>
      </c>
      <c r="I8221">
        <v>0</v>
      </c>
      <c r="J8221">
        <v>0</v>
      </c>
      <c r="K8221">
        <v>0</v>
      </c>
      <c r="L8221">
        <v>0</v>
      </c>
      <c r="M8221">
        <v>0</v>
      </c>
    </row>
    <row r="8222" spans="1:13" x14ac:dyDescent="0.2">
      <c r="A8222">
        <v>6714202</v>
      </c>
      <c r="B8222" t="s">
        <v>13408</v>
      </c>
      <c r="C8222" t="s">
        <v>20901</v>
      </c>
      <c r="D8222" t="s">
        <v>21006</v>
      </c>
      <c r="E8222" t="s">
        <v>13410</v>
      </c>
      <c r="F8222" t="s">
        <v>6265</v>
      </c>
      <c r="G8222" t="s">
        <v>21007</v>
      </c>
      <c r="H8222">
        <v>0</v>
      </c>
      <c r="I8222">
        <v>0</v>
      </c>
      <c r="J8222">
        <v>0</v>
      </c>
      <c r="K8222">
        <v>0</v>
      </c>
      <c r="L8222">
        <v>0</v>
      </c>
      <c r="M8222">
        <v>0</v>
      </c>
    </row>
    <row r="8223" spans="1:13" x14ac:dyDescent="0.2">
      <c r="A8223">
        <v>6714201</v>
      </c>
      <c r="B8223" t="s">
        <v>13408</v>
      </c>
      <c r="C8223" t="s">
        <v>20901</v>
      </c>
      <c r="D8223" t="s">
        <v>21008</v>
      </c>
      <c r="E8223" t="s">
        <v>13410</v>
      </c>
      <c r="F8223" t="s">
        <v>6265</v>
      </c>
      <c r="G8223" t="s">
        <v>21009</v>
      </c>
      <c r="H8223">
        <v>0</v>
      </c>
      <c r="I8223">
        <v>0</v>
      </c>
      <c r="J8223">
        <v>0</v>
      </c>
      <c r="K8223">
        <v>0</v>
      </c>
      <c r="L8223">
        <v>0</v>
      </c>
      <c r="M8223">
        <v>0</v>
      </c>
    </row>
    <row r="8224" spans="1:13" x14ac:dyDescent="0.2">
      <c r="A8224">
        <v>6714214</v>
      </c>
      <c r="B8224" t="s">
        <v>13408</v>
      </c>
      <c r="C8224" t="s">
        <v>20901</v>
      </c>
      <c r="D8224" t="s">
        <v>21010</v>
      </c>
      <c r="E8224" t="s">
        <v>13410</v>
      </c>
      <c r="F8224" t="s">
        <v>6265</v>
      </c>
      <c r="G8224" t="s">
        <v>21011</v>
      </c>
      <c r="H8224">
        <v>0</v>
      </c>
      <c r="I8224">
        <v>0</v>
      </c>
      <c r="J8224">
        <v>0</v>
      </c>
      <c r="K8224">
        <v>0</v>
      </c>
      <c r="L8224">
        <v>0</v>
      </c>
      <c r="M8224">
        <v>0</v>
      </c>
    </row>
    <row r="8225" spans="1:13" x14ac:dyDescent="0.2">
      <c r="A8225">
        <v>6714213</v>
      </c>
      <c r="B8225" t="s">
        <v>13408</v>
      </c>
      <c r="C8225" t="s">
        <v>20901</v>
      </c>
      <c r="D8225" t="s">
        <v>21012</v>
      </c>
      <c r="E8225" t="s">
        <v>13410</v>
      </c>
      <c r="F8225" t="s">
        <v>6265</v>
      </c>
      <c r="G8225" t="s">
        <v>21013</v>
      </c>
      <c r="H8225">
        <v>0</v>
      </c>
      <c r="I8225">
        <v>0</v>
      </c>
      <c r="J8225">
        <v>0</v>
      </c>
      <c r="K8225">
        <v>0</v>
      </c>
      <c r="L8225">
        <v>0</v>
      </c>
      <c r="M8225">
        <v>0</v>
      </c>
    </row>
    <row r="8226" spans="1:13" x14ac:dyDescent="0.2">
      <c r="A8226">
        <v>6714204</v>
      </c>
      <c r="B8226" t="s">
        <v>13408</v>
      </c>
      <c r="C8226" t="s">
        <v>20901</v>
      </c>
      <c r="D8226" t="s">
        <v>21014</v>
      </c>
      <c r="E8226" t="s">
        <v>13410</v>
      </c>
      <c r="F8226" t="s">
        <v>6265</v>
      </c>
      <c r="G8226" t="s">
        <v>21015</v>
      </c>
      <c r="H8226">
        <v>0</v>
      </c>
      <c r="I8226">
        <v>0</v>
      </c>
      <c r="J8226">
        <v>0</v>
      </c>
      <c r="K8226">
        <v>0</v>
      </c>
      <c r="L8226">
        <v>0</v>
      </c>
      <c r="M8226">
        <v>0</v>
      </c>
    </row>
    <row r="8227" spans="1:13" x14ac:dyDescent="0.2">
      <c r="A8227">
        <v>6714212</v>
      </c>
      <c r="B8227" t="s">
        <v>13408</v>
      </c>
      <c r="C8227" t="s">
        <v>20901</v>
      </c>
      <c r="D8227" t="s">
        <v>21016</v>
      </c>
      <c r="E8227" t="s">
        <v>13410</v>
      </c>
      <c r="F8227" t="s">
        <v>6265</v>
      </c>
      <c r="G8227" t="s">
        <v>21017</v>
      </c>
      <c r="H8227">
        <v>0</v>
      </c>
      <c r="I8227">
        <v>0</v>
      </c>
      <c r="J8227">
        <v>0</v>
      </c>
      <c r="K8227">
        <v>0</v>
      </c>
      <c r="L8227">
        <v>0</v>
      </c>
      <c r="M8227">
        <v>0</v>
      </c>
    </row>
    <row r="8228" spans="1:13" x14ac:dyDescent="0.2">
      <c r="A8228">
        <v>6714245</v>
      </c>
      <c r="B8228" t="s">
        <v>13408</v>
      </c>
      <c r="C8228" t="s">
        <v>20901</v>
      </c>
      <c r="D8228" t="s">
        <v>21018</v>
      </c>
      <c r="E8228" t="s">
        <v>13410</v>
      </c>
      <c r="F8228" t="s">
        <v>6265</v>
      </c>
      <c r="G8228" t="s">
        <v>21019</v>
      </c>
      <c r="H8228">
        <v>0</v>
      </c>
      <c r="I8228">
        <v>0</v>
      </c>
      <c r="J8228">
        <v>0</v>
      </c>
      <c r="K8228">
        <v>0</v>
      </c>
      <c r="L8228">
        <v>0</v>
      </c>
      <c r="M8228">
        <v>0</v>
      </c>
    </row>
    <row r="8229" spans="1:13" x14ac:dyDescent="0.2">
      <c r="A8229">
        <v>6714216</v>
      </c>
      <c r="B8229" t="s">
        <v>13408</v>
      </c>
      <c r="C8229" t="s">
        <v>20901</v>
      </c>
      <c r="D8229" t="s">
        <v>21020</v>
      </c>
      <c r="E8229" t="s">
        <v>13410</v>
      </c>
      <c r="F8229" t="s">
        <v>6265</v>
      </c>
      <c r="G8229" t="s">
        <v>21021</v>
      </c>
      <c r="H8229">
        <v>0</v>
      </c>
      <c r="I8229">
        <v>0</v>
      </c>
      <c r="J8229">
        <v>0</v>
      </c>
      <c r="K8229">
        <v>0</v>
      </c>
      <c r="L8229">
        <v>0</v>
      </c>
      <c r="M8229">
        <v>0</v>
      </c>
    </row>
    <row r="8230" spans="1:13" x14ac:dyDescent="0.2">
      <c r="A8230">
        <v>6714241</v>
      </c>
      <c r="B8230" t="s">
        <v>13408</v>
      </c>
      <c r="C8230" t="s">
        <v>20901</v>
      </c>
      <c r="D8230" t="s">
        <v>21022</v>
      </c>
      <c r="E8230" t="s">
        <v>13410</v>
      </c>
      <c r="F8230" t="s">
        <v>6265</v>
      </c>
      <c r="G8230" t="s">
        <v>21023</v>
      </c>
      <c r="H8230">
        <v>0</v>
      </c>
      <c r="I8230">
        <v>0</v>
      </c>
      <c r="J8230">
        <v>0</v>
      </c>
      <c r="K8230">
        <v>0</v>
      </c>
      <c r="L8230">
        <v>0</v>
      </c>
      <c r="M8230">
        <v>0</v>
      </c>
    </row>
    <row r="8231" spans="1:13" x14ac:dyDescent="0.2">
      <c r="A8231">
        <v>6712564</v>
      </c>
      <c r="B8231" t="s">
        <v>13408</v>
      </c>
      <c r="C8231" t="s">
        <v>20901</v>
      </c>
      <c r="D8231" t="s">
        <v>21024</v>
      </c>
      <c r="E8231" t="s">
        <v>13410</v>
      </c>
      <c r="F8231" t="s">
        <v>6265</v>
      </c>
      <c r="G8231" t="s">
        <v>21025</v>
      </c>
      <c r="H8231">
        <v>0</v>
      </c>
      <c r="I8231">
        <v>0</v>
      </c>
      <c r="J8231">
        <v>0</v>
      </c>
      <c r="K8231">
        <v>0</v>
      </c>
      <c r="L8231">
        <v>0</v>
      </c>
      <c r="M8231">
        <v>0</v>
      </c>
    </row>
    <row r="8232" spans="1:13" x14ac:dyDescent="0.2">
      <c r="A8232">
        <v>6712515</v>
      </c>
      <c r="B8232" t="s">
        <v>13408</v>
      </c>
      <c r="C8232" t="s">
        <v>20901</v>
      </c>
      <c r="D8232" t="s">
        <v>21026</v>
      </c>
      <c r="E8232" t="s">
        <v>13410</v>
      </c>
      <c r="F8232" t="s">
        <v>6265</v>
      </c>
      <c r="G8232" t="s">
        <v>21027</v>
      </c>
      <c r="H8232">
        <v>0</v>
      </c>
      <c r="I8232">
        <v>0</v>
      </c>
      <c r="J8232">
        <v>0</v>
      </c>
      <c r="K8232">
        <v>0</v>
      </c>
      <c r="L8232">
        <v>0</v>
      </c>
      <c r="M8232">
        <v>0</v>
      </c>
    </row>
    <row r="8233" spans="1:13" x14ac:dyDescent="0.2">
      <c r="A8233">
        <v>6712517</v>
      </c>
      <c r="B8233" t="s">
        <v>13408</v>
      </c>
      <c r="C8233" t="s">
        <v>20901</v>
      </c>
      <c r="D8233" t="s">
        <v>21028</v>
      </c>
      <c r="E8233" t="s">
        <v>13410</v>
      </c>
      <c r="F8233" t="s">
        <v>6265</v>
      </c>
      <c r="G8233" t="s">
        <v>21029</v>
      </c>
      <c r="H8233">
        <v>0</v>
      </c>
      <c r="I8233">
        <v>0</v>
      </c>
      <c r="J8233">
        <v>0</v>
      </c>
      <c r="K8233">
        <v>0</v>
      </c>
      <c r="L8233">
        <v>0</v>
      </c>
      <c r="M8233">
        <v>0</v>
      </c>
    </row>
    <row r="8234" spans="1:13" x14ac:dyDescent="0.2">
      <c r="A8234">
        <v>6712566</v>
      </c>
      <c r="B8234" t="s">
        <v>13408</v>
      </c>
      <c r="C8234" t="s">
        <v>20901</v>
      </c>
      <c r="D8234" t="s">
        <v>21030</v>
      </c>
      <c r="E8234" t="s">
        <v>13410</v>
      </c>
      <c r="F8234" t="s">
        <v>6265</v>
      </c>
      <c r="G8234" t="s">
        <v>21031</v>
      </c>
      <c r="H8234">
        <v>0</v>
      </c>
      <c r="I8234">
        <v>0</v>
      </c>
      <c r="J8234">
        <v>0</v>
      </c>
      <c r="K8234">
        <v>0</v>
      </c>
      <c r="L8234">
        <v>0</v>
      </c>
      <c r="M8234">
        <v>0</v>
      </c>
    </row>
    <row r="8235" spans="1:13" x14ac:dyDescent="0.2">
      <c r="A8235">
        <v>6712573</v>
      </c>
      <c r="B8235" t="s">
        <v>13408</v>
      </c>
      <c r="C8235" t="s">
        <v>20901</v>
      </c>
      <c r="D8235" t="s">
        <v>21032</v>
      </c>
      <c r="E8235" t="s">
        <v>13410</v>
      </c>
      <c r="F8235" t="s">
        <v>6265</v>
      </c>
      <c r="G8235" t="s">
        <v>21033</v>
      </c>
      <c r="H8235">
        <v>0</v>
      </c>
      <c r="I8235">
        <v>0</v>
      </c>
      <c r="J8235">
        <v>0</v>
      </c>
      <c r="K8235">
        <v>0</v>
      </c>
      <c r="L8235">
        <v>0</v>
      </c>
      <c r="M8235">
        <v>0</v>
      </c>
    </row>
    <row r="8236" spans="1:13" x14ac:dyDescent="0.2">
      <c r="A8236">
        <v>6712571</v>
      </c>
      <c r="B8236" t="s">
        <v>13408</v>
      </c>
      <c r="C8236" t="s">
        <v>20901</v>
      </c>
      <c r="D8236" t="s">
        <v>21034</v>
      </c>
      <c r="E8236" t="s">
        <v>13410</v>
      </c>
      <c r="F8236" t="s">
        <v>6265</v>
      </c>
      <c r="G8236" t="s">
        <v>21035</v>
      </c>
      <c r="H8236">
        <v>0</v>
      </c>
      <c r="I8236">
        <v>0</v>
      </c>
      <c r="J8236">
        <v>0</v>
      </c>
      <c r="K8236">
        <v>0</v>
      </c>
      <c r="L8236">
        <v>0</v>
      </c>
      <c r="M8236">
        <v>0</v>
      </c>
    </row>
    <row r="8237" spans="1:13" x14ac:dyDescent="0.2">
      <c r="A8237">
        <v>6712506</v>
      </c>
      <c r="B8237" t="s">
        <v>13408</v>
      </c>
      <c r="C8237" t="s">
        <v>20901</v>
      </c>
      <c r="D8237" t="s">
        <v>21036</v>
      </c>
      <c r="E8237" t="s">
        <v>13410</v>
      </c>
      <c r="F8237" t="s">
        <v>6265</v>
      </c>
      <c r="G8237" t="s">
        <v>21037</v>
      </c>
      <c r="H8237">
        <v>0</v>
      </c>
      <c r="I8237">
        <v>0</v>
      </c>
      <c r="J8237">
        <v>0</v>
      </c>
      <c r="K8237">
        <v>0</v>
      </c>
      <c r="L8237">
        <v>0</v>
      </c>
      <c r="M8237">
        <v>0</v>
      </c>
    </row>
    <row r="8238" spans="1:13" x14ac:dyDescent="0.2">
      <c r="A8238">
        <v>6712535</v>
      </c>
      <c r="B8238" t="s">
        <v>13408</v>
      </c>
      <c r="C8238" t="s">
        <v>20901</v>
      </c>
      <c r="D8238" t="s">
        <v>21038</v>
      </c>
      <c r="E8238" t="s">
        <v>13410</v>
      </c>
      <c r="F8238" t="s">
        <v>6265</v>
      </c>
      <c r="G8238" t="s">
        <v>21039</v>
      </c>
      <c r="H8238">
        <v>0</v>
      </c>
      <c r="I8238">
        <v>0</v>
      </c>
      <c r="J8238">
        <v>0</v>
      </c>
      <c r="K8238">
        <v>0</v>
      </c>
      <c r="L8238">
        <v>0</v>
      </c>
      <c r="M8238">
        <v>0</v>
      </c>
    </row>
    <row r="8239" spans="1:13" x14ac:dyDescent="0.2">
      <c r="A8239">
        <v>6712562</v>
      </c>
      <c r="B8239" t="s">
        <v>13408</v>
      </c>
      <c r="C8239" t="s">
        <v>20901</v>
      </c>
      <c r="D8239" t="s">
        <v>21040</v>
      </c>
      <c r="E8239" t="s">
        <v>13410</v>
      </c>
      <c r="F8239" t="s">
        <v>6265</v>
      </c>
      <c r="G8239" t="s">
        <v>21041</v>
      </c>
      <c r="H8239">
        <v>0</v>
      </c>
      <c r="I8239">
        <v>0</v>
      </c>
      <c r="J8239">
        <v>0</v>
      </c>
      <c r="K8239">
        <v>0</v>
      </c>
      <c r="L8239">
        <v>0</v>
      </c>
      <c r="M8239">
        <v>0</v>
      </c>
    </row>
    <row r="8240" spans="1:13" x14ac:dyDescent="0.2">
      <c r="A8240">
        <v>6712503</v>
      </c>
      <c r="B8240" t="s">
        <v>13408</v>
      </c>
      <c r="C8240" t="s">
        <v>20901</v>
      </c>
      <c r="D8240" t="s">
        <v>21042</v>
      </c>
      <c r="E8240" t="s">
        <v>13410</v>
      </c>
      <c r="F8240" t="s">
        <v>6265</v>
      </c>
      <c r="G8240" t="s">
        <v>21043</v>
      </c>
      <c r="H8240">
        <v>0</v>
      </c>
      <c r="I8240">
        <v>0</v>
      </c>
      <c r="J8240">
        <v>0</v>
      </c>
      <c r="K8240">
        <v>0</v>
      </c>
      <c r="L8240">
        <v>0</v>
      </c>
      <c r="M8240">
        <v>0</v>
      </c>
    </row>
    <row r="8241" spans="1:13" x14ac:dyDescent="0.2">
      <c r="A8241">
        <v>6712513</v>
      </c>
      <c r="B8241" t="s">
        <v>13408</v>
      </c>
      <c r="C8241" t="s">
        <v>20901</v>
      </c>
      <c r="D8241" t="s">
        <v>21044</v>
      </c>
      <c r="E8241" t="s">
        <v>13410</v>
      </c>
      <c r="F8241" t="s">
        <v>6265</v>
      </c>
      <c r="G8241" t="s">
        <v>21045</v>
      </c>
      <c r="H8241">
        <v>0</v>
      </c>
      <c r="I8241">
        <v>0</v>
      </c>
      <c r="J8241">
        <v>0</v>
      </c>
      <c r="K8241">
        <v>0</v>
      </c>
      <c r="L8241">
        <v>0</v>
      </c>
      <c r="M8241">
        <v>0</v>
      </c>
    </row>
    <row r="8242" spans="1:13" x14ac:dyDescent="0.2">
      <c r="A8242">
        <v>6712570</v>
      </c>
      <c r="B8242" t="s">
        <v>13408</v>
      </c>
      <c r="C8242" t="s">
        <v>20901</v>
      </c>
      <c r="D8242" t="s">
        <v>21046</v>
      </c>
      <c r="E8242" t="s">
        <v>13410</v>
      </c>
      <c r="F8242" t="s">
        <v>6265</v>
      </c>
      <c r="G8242" t="s">
        <v>21047</v>
      </c>
      <c r="H8242">
        <v>0</v>
      </c>
      <c r="I8242">
        <v>0</v>
      </c>
      <c r="J8242">
        <v>0</v>
      </c>
      <c r="K8242">
        <v>0</v>
      </c>
      <c r="L8242">
        <v>0</v>
      </c>
      <c r="M8242">
        <v>0</v>
      </c>
    </row>
    <row r="8243" spans="1:13" x14ac:dyDescent="0.2">
      <c r="A8243">
        <v>6712568</v>
      </c>
      <c r="B8243" t="s">
        <v>13408</v>
      </c>
      <c r="C8243" t="s">
        <v>20901</v>
      </c>
      <c r="D8243" t="s">
        <v>21048</v>
      </c>
      <c r="E8243" t="s">
        <v>13410</v>
      </c>
      <c r="F8243" t="s">
        <v>6265</v>
      </c>
      <c r="G8243" t="s">
        <v>21049</v>
      </c>
      <c r="H8243">
        <v>0</v>
      </c>
      <c r="I8243">
        <v>0</v>
      </c>
      <c r="J8243">
        <v>0</v>
      </c>
      <c r="K8243">
        <v>0</v>
      </c>
      <c r="L8243">
        <v>0</v>
      </c>
      <c r="M8243">
        <v>0</v>
      </c>
    </row>
    <row r="8244" spans="1:13" x14ac:dyDescent="0.2">
      <c r="A8244">
        <v>6712505</v>
      </c>
      <c r="B8244" t="s">
        <v>13408</v>
      </c>
      <c r="C8244" t="s">
        <v>20901</v>
      </c>
      <c r="D8244" t="s">
        <v>21050</v>
      </c>
      <c r="E8244" t="s">
        <v>13410</v>
      </c>
      <c r="F8244" t="s">
        <v>6265</v>
      </c>
      <c r="G8244" t="s">
        <v>21051</v>
      </c>
      <c r="H8244">
        <v>0</v>
      </c>
      <c r="I8244">
        <v>0</v>
      </c>
      <c r="J8244">
        <v>0</v>
      </c>
      <c r="K8244">
        <v>0</v>
      </c>
      <c r="L8244">
        <v>0</v>
      </c>
      <c r="M8244">
        <v>0</v>
      </c>
    </row>
    <row r="8245" spans="1:13" x14ac:dyDescent="0.2">
      <c r="A8245">
        <v>6712555</v>
      </c>
      <c r="B8245" t="s">
        <v>13408</v>
      </c>
      <c r="C8245" t="s">
        <v>20901</v>
      </c>
      <c r="D8245" t="s">
        <v>21052</v>
      </c>
      <c r="E8245" t="s">
        <v>13410</v>
      </c>
      <c r="F8245" t="s">
        <v>6265</v>
      </c>
      <c r="G8245" t="s">
        <v>21053</v>
      </c>
      <c r="H8245">
        <v>0</v>
      </c>
      <c r="I8245">
        <v>0</v>
      </c>
      <c r="J8245">
        <v>0</v>
      </c>
      <c r="K8245">
        <v>0</v>
      </c>
      <c r="L8245">
        <v>0</v>
      </c>
      <c r="M8245">
        <v>0</v>
      </c>
    </row>
    <row r="8246" spans="1:13" x14ac:dyDescent="0.2">
      <c r="A8246">
        <v>6712501</v>
      </c>
      <c r="B8246" t="s">
        <v>13408</v>
      </c>
      <c r="C8246" t="s">
        <v>20901</v>
      </c>
      <c r="D8246" t="s">
        <v>21054</v>
      </c>
      <c r="E8246" t="s">
        <v>13410</v>
      </c>
      <c r="F8246" t="s">
        <v>6265</v>
      </c>
      <c r="G8246" t="s">
        <v>21055</v>
      </c>
      <c r="H8246">
        <v>0</v>
      </c>
      <c r="I8246">
        <v>0</v>
      </c>
      <c r="J8246">
        <v>0</v>
      </c>
      <c r="K8246">
        <v>0</v>
      </c>
      <c r="L8246">
        <v>0</v>
      </c>
      <c r="M8246">
        <v>0</v>
      </c>
    </row>
    <row r="8247" spans="1:13" x14ac:dyDescent="0.2">
      <c r="A8247">
        <v>6712558</v>
      </c>
      <c r="B8247" t="s">
        <v>13408</v>
      </c>
      <c r="C8247" t="s">
        <v>20901</v>
      </c>
      <c r="D8247" t="s">
        <v>21056</v>
      </c>
      <c r="E8247" t="s">
        <v>13410</v>
      </c>
      <c r="F8247" t="s">
        <v>6265</v>
      </c>
      <c r="G8247" t="s">
        <v>21057</v>
      </c>
      <c r="H8247">
        <v>0</v>
      </c>
      <c r="I8247">
        <v>0</v>
      </c>
      <c r="J8247">
        <v>0</v>
      </c>
      <c r="K8247">
        <v>0</v>
      </c>
      <c r="L8247">
        <v>0</v>
      </c>
      <c r="M8247">
        <v>0</v>
      </c>
    </row>
    <row r="8248" spans="1:13" x14ac:dyDescent="0.2">
      <c r="A8248">
        <v>6712508</v>
      </c>
      <c r="B8248" t="s">
        <v>13408</v>
      </c>
      <c r="C8248" t="s">
        <v>20901</v>
      </c>
      <c r="D8248" t="s">
        <v>21058</v>
      </c>
      <c r="E8248" t="s">
        <v>13410</v>
      </c>
      <c r="F8248" t="s">
        <v>6265</v>
      </c>
      <c r="G8248" t="s">
        <v>21059</v>
      </c>
      <c r="H8248">
        <v>0</v>
      </c>
      <c r="I8248">
        <v>0</v>
      </c>
      <c r="J8248">
        <v>0</v>
      </c>
      <c r="K8248">
        <v>0</v>
      </c>
      <c r="L8248">
        <v>0</v>
      </c>
      <c r="M8248">
        <v>0</v>
      </c>
    </row>
    <row r="8249" spans="1:13" x14ac:dyDescent="0.2">
      <c r="A8249">
        <v>6712534</v>
      </c>
      <c r="B8249" t="s">
        <v>13408</v>
      </c>
      <c r="C8249" t="s">
        <v>20901</v>
      </c>
      <c r="D8249" t="s">
        <v>21060</v>
      </c>
      <c r="E8249" t="s">
        <v>13410</v>
      </c>
      <c r="F8249" t="s">
        <v>6265</v>
      </c>
      <c r="G8249" t="s">
        <v>21061</v>
      </c>
      <c r="H8249">
        <v>0</v>
      </c>
      <c r="I8249">
        <v>0</v>
      </c>
      <c r="J8249">
        <v>0</v>
      </c>
      <c r="K8249">
        <v>0</v>
      </c>
      <c r="L8249">
        <v>0</v>
      </c>
      <c r="M8249">
        <v>0</v>
      </c>
    </row>
    <row r="8250" spans="1:13" x14ac:dyDescent="0.2">
      <c r="A8250">
        <v>6712527</v>
      </c>
      <c r="B8250" t="s">
        <v>13408</v>
      </c>
      <c r="C8250" t="s">
        <v>20901</v>
      </c>
      <c r="D8250" t="s">
        <v>21062</v>
      </c>
      <c r="E8250" t="s">
        <v>13410</v>
      </c>
      <c r="F8250" t="s">
        <v>6265</v>
      </c>
      <c r="G8250" t="s">
        <v>21063</v>
      </c>
      <c r="H8250">
        <v>0</v>
      </c>
      <c r="I8250">
        <v>0</v>
      </c>
      <c r="J8250">
        <v>0</v>
      </c>
      <c r="K8250">
        <v>0</v>
      </c>
      <c r="L8250">
        <v>0</v>
      </c>
      <c r="M8250">
        <v>0</v>
      </c>
    </row>
    <row r="8251" spans="1:13" x14ac:dyDescent="0.2">
      <c r="A8251">
        <v>6712567</v>
      </c>
      <c r="B8251" t="s">
        <v>13408</v>
      </c>
      <c r="C8251" t="s">
        <v>20901</v>
      </c>
      <c r="D8251" t="s">
        <v>21064</v>
      </c>
      <c r="E8251" t="s">
        <v>13410</v>
      </c>
      <c r="F8251" t="s">
        <v>6265</v>
      </c>
      <c r="G8251" t="s">
        <v>21065</v>
      </c>
      <c r="H8251">
        <v>0</v>
      </c>
      <c r="I8251">
        <v>0</v>
      </c>
      <c r="J8251">
        <v>0</v>
      </c>
      <c r="K8251">
        <v>0</v>
      </c>
      <c r="L8251">
        <v>0</v>
      </c>
      <c r="M8251">
        <v>0</v>
      </c>
    </row>
    <row r="8252" spans="1:13" x14ac:dyDescent="0.2">
      <c r="A8252">
        <v>6712521</v>
      </c>
      <c r="B8252" t="s">
        <v>13408</v>
      </c>
      <c r="C8252" t="s">
        <v>20901</v>
      </c>
      <c r="D8252" t="s">
        <v>21066</v>
      </c>
      <c r="E8252" t="s">
        <v>13410</v>
      </c>
      <c r="F8252" t="s">
        <v>6265</v>
      </c>
      <c r="G8252" t="s">
        <v>21067</v>
      </c>
      <c r="H8252">
        <v>0</v>
      </c>
      <c r="I8252">
        <v>0</v>
      </c>
      <c r="J8252">
        <v>0</v>
      </c>
      <c r="K8252">
        <v>0</v>
      </c>
      <c r="L8252">
        <v>0</v>
      </c>
      <c r="M8252">
        <v>0</v>
      </c>
    </row>
    <row r="8253" spans="1:13" x14ac:dyDescent="0.2">
      <c r="A8253">
        <v>6712565</v>
      </c>
      <c r="B8253" t="s">
        <v>13408</v>
      </c>
      <c r="C8253" t="s">
        <v>20901</v>
      </c>
      <c r="D8253" t="s">
        <v>21068</v>
      </c>
      <c r="E8253" t="s">
        <v>13410</v>
      </c>
      <c r="F8253" t="s">
        <v>6265</v>
      </c>
      <c r="G8253" t="s">
        <v>21069</v>
      </c>
      <c r="H8253">
        <v>0</v>
      </c>
      <c r="I8253">
        <v>0</v>
      </c>
      <c r="J8253">
        <v>0</v>
      </c>
      <c r="K8253">
        <v>0</v>
      </c>
      <c r="L8253">
        <v>0</v>
      </c>
      <c r="M8253">
        <v>0</v>
      </c>
    </row>
    <row r="8254" spans="1:13" x14ac:dyDescent="0.2">
      <c r="A8254">
        <v>6712532</v>
      </c>
      <c r="B8254" t="s">
        <v>13408</v>
      </c>
      <c r="C8254" t="s">
        <v>20901</v>
      </c>
      <c r="D8254" t="s">
        <v>21070</v>
      </c>
      <c r="E8254" t="s">
        <v>13410</v>
      </c>
      <c r="F8254" t="s">
        <v>6265</v>
      </c>
      <c r="G8254" t="s">
        <v>21071</v>
      </c>
      <c r="H8254">
        <v>0</v>
      </c>
      <c r="I8254">
        <v>0</v>
      </c>
      <c r="J8254">
        <v>0</v>
      </c>
      <c r="K8254">
        <v>0</v>
      </c>
      <c r="L8254">
        <v>0</v>
      </c>
      <c r="M8254">
        <v>0</v>
      </c>
    </row>
    <row r="8255" spans="1:13" x14ac:dyDescent="0.2">
      <c r="A8255">
        <v>6712525</v>
      </c>
      <c r="B8255" t="s">
        <v>13408</v>
      </c>
      <c r="C8255" t="s">
        <v>20901</v>
      </c>
      <c r="D8255" t="s">
        <v>21072</v>
      </c>
      <c r="E8255" t="s">
        <v>13410</v>
      </c>
      <c r="F8255" t="s">
        <v>6265</v>
      </c>
      <c r="G8255" t="s">
        <v>21073</v>
      </c>
      <c r="H8255">
        <v>0</v>
      </c>
      <c r="I8255">
        <v>0</v>
      </c>
      <c r="J8255">
        <v>0</v>
      </c>
      <c r="K8255">
        <v>0</v>
      </c>
      <c r="L8255">
        <v>0</v>
      </c>
      <c r="M8255">
        <v>0</v>
      </c>
    </row>
    <row r="8256" spans="1:13" x14ac:dyDescent="0.2">
      <c r="A8256">
        <v>6712561</v>
      </c>
      <c r="B8256" t="s">
        <v>13408</v>
      </c>
      <c r="C8256" t="s">
        <v>20901</v>
      </c>
      <c r="D8256" t="s">
        <v>21074</v>
      </c>
      <c r="E8256" t="s">
        <v>13410</v>
      </c>
      <c r="F8256" t="s">
        <v>6265</v>
      </c>
      <c r="G8256" t="s">
        <v>21075</v>
      </c>
      <c r="H8256">
        <v>0</v>
      </c>
      <c r="I8256">
        <v>0</v>
      </c>
      <c r="J8256">
        <v>0</v>
      </c>
      <c r="K8256">
        <v>0</v>
      </c>
      <c r="L8256">
        <v>0</v>
      </c>
      <c r="M8256">
        <v>0</v>
      </c>
    </row>
    <row r="8257" spans="1:13" x14ac:dyDescent="0.2">
      <c r="A8257">
        <v>6712554</v>
      </c>
      <c r="B8257" t="s">
        <v>13408</v>
      </c>
      <c r="C8257" t="s">
        <v>20901</v>
      </c>
      <c r="D8257" t="s">
        <v>21076</v>
      </c>
      <c r="E8257" t="s">
        <v>13410</v>
      </c>
      <c r="F8257" t="s">
        <v>6265</v>
      </c>
      <c r="G8257" t="s">
        <v>21077</v>
      </c>
      <c r="H8257">
        <v>0</v>
      </c>
      <c r="I8257">
        <v>0</v>
      </c>
      <c r="J8257">
        <v>0</v>
      </c>
      <c r="K8257">
        <v>0</v>
      </c>
      <c r="L8257">
        <v>0</v>
      </c>
      <c r="M8257">
        <v>0</v>
      </c>
    </row>
    <row r="8258" spans="1:13" x14ac:dyDescent="0.2">
      <c r="A8258">
        <v>6712563</v>
      </c>
      <c r="B8258" t="s">
        <v>13408</v>
      </c>
      <c r="C8258" t="s">
        <v>20901</v>
      </c>
      <c r="D8258" t="s">
        <v>21078</v>
      </c>
      <c r="E8258" t="s">
        <v>13410</v>
      </c>
      <c r="F8258" t="s">
        <v>6265</v>
      </c>
      <c r="G8258" t="s">
        <v>21079</v>
      </c>
      <c r="H8258">
        <v>0</v>
      </c>
      <c r="I8258">
        <v>0</v>
      </c>
      <c r="J8258">
        <v>0</v>
      </c>
      <c r="K8258">
        <v>0</v>
      </c>
      <c r="L8258">
        <v>0</v>
      </c>
      <c r="M8258">
        <v>0</v>
      </c>
    </row>
    <row r="8259" spans="1:13" x14ac:dyDescent="0.2">
      <c r="A8259">
        <v>6712560</v>
      </c>
      <c r="B8259" t="s">
        <v>13408</v>
      </c>
      <c r="C8259" t="s">
        <v>20901</v>
      </c>
      <c r="D8259" t="s">
        <v>21080</v>
      </c>
      <c r="E8259" t="s">
        <v>13410</v>
      </c>
      <c r="F8259" t="s">
        <v>6265</v>
      </c>
      <c r="G8259" t="s">
        <v>21081</v>
      </c>
      <c r="H8259">
        <v>0</v>
      </c>
      <c r="I8259">
        <v>0</v>
      </c>
      <c r="J8259">
        <v>0</v>
      </c>
      <c r="K8259">
        <v>0</v>
      </c>
      <c r="L8259">
        <v>0</v>
      </c>
      <c r="M8259">
        <v>0</v>
      </c>
    </row>
    <row r="8260" spans="1:13" x14ac:dyDescent="0.2">
      <c r="A8260">
        <v>6712576</v>
      </c>
      <c r="B8260" t="s">
        <v>13408</v>
      </c>
      <c r="C8260" t="s">
        <v>20901</v>
      </c>
      <c r="D8260" t="s">
        <v>21082</v>
      </c>
      <c r="E8260" t="s">
        <v>13410</v>
      </c>
      <c r="F8260" t="s">
        <v>6265</v>
      </c>
      <c r="G8260" t="s">
        <v>21083</v>
      </c>
      <c r="H8260">
        <v>0</v>
      </c>
      <c r="I8260">
        <v>0</v>
      </c>
      <c r="J8260">
        <v>0</v>
      </c>
      <c r="K8260">
        <v>0</v>
      </c>
      <c r="L8260">
        <v>0</v>
      </c>
      <c r="M8260">
        <v>0</v>
      </c>
    </row>
    <row r="8261" spans="1:13" x14ac:dyDescent="0.2">
      <c r="A8261">
        <v>6712536</v>
      </c>
      <c r="B8261" t="s">
        <v>13408</v>
      </c>
      <c r="C8261" t="s">
        <v>20901</v>
      </c>
      <c r="D8261" t="s">
        <v>21084</v>
      </c>
      <c r="E8261" t="s">
        <v>13410</v>
      </c>
      <c r="F8261" t="s">
        <v>6265</v>
      </c>
      <c r="G8261" t="s">
        <v>21085</v>
      </c>
      <c r="H8261">
        <v>0</v>
      </c>
      <c r="I8261">
        <v>0</v>
      </c>
      <c r="J8261">
        <v>0</v>
      </c>
      <c r="K8261">
        <v>0</v>
      </c>
      <c r="L8261">
        <v>0</v>
      </c>
      <c r="M8261">
        <v>0</v>
      </c>
    </row>
    <row r="8262" spans="1:13" x14ac:dyDescent="0.2">
      <c r="A8262">
        <v>6712556</v>
      </c>
      <c r="B8262" t="s">
        <v>13408</v>
      </c>
      <c r="C8262" t="s">
        <v>20901</v>
      </c>
      <c r="D8262" t="s">
        <v>21086</v>
      </c>
      <c r="E8262" t="s">
        <v>13410</v>
      </c>
      <c r="F8262" t="s">
        <v>6265</v>
      </c>
      <c r="G8262" t="s">
        <v>21087</v>
      </c>
      <c r="H8262">
        <v>0</v>
      </c>
      <c r="I8262">
        <v>0</v>
      </c>
      <c r="J8262">
        <v>0</v>
      </c>
      <c r="K8262">
        <v>0</v>
      </c>
      <c r="L8262">
        <v>0</v>
      </c>
      <c r="M8262">
        <v>0</v>
      </c>
    </row>
    <row r="8263" spans="1:13" x14ac:dyDescent="0.2">
      <c r="A8263">
        <v>6712541</v>
      </c>
      <c r="B8263" t="s">
        <v>13408</v>
      </c>
      <c r="C8263" t="s">
        <v>20901</v>
      </c>
      <c r="D8263" t="s">
        <v>21088</v>
      </c>
      <c r="E8263" t="s">
        <v>13410</v>
      </c>
      <c r="F8263" t="s">
        <v>6265</v>
      </c>
      <c r="G8263" t="s">
        <v>21089</v>
      </c>
      <c r="H8263">
        <v>0</v>
      </c>
      <c r="I8263">
        <v>0</v>
      </c>
      <c r="J8263">
        <v>0</v>
      </c>
      <c r="K8263">
        <v>0</v>
      </c>
      <c r="L8263">
        <v>0</v>
      </c>
      <c r="M8263">
        <v>0</v>
      </c>
    </row>
    <row r="8264" spans="1:13" x14ac:dyDescent="0.2">
      <c r="A8264">
        <v>6712507</v>
      </c>
      <c r="B8264" t="s">
        <v>13408</v>
      </c>
      <c r="C8264" t="s">
        <v>20901</v>
      </c>
      <c r="D8264" t="s">
        <v>21090</v>
      </c>
      <c r="E8264" t="s">
        <v>13410</v>
      </c>
      <c r="F8264" t="s">
        <v>6265</v>
      </c>
      <c r="G8264" t="s">
        <v>21091</v>
      </c>
      <c r="H8264">
        <v>0</v>
      </c>
      <c r="I8264">
        <v>0</v>
      </c>
      <c r="J8264">
        <v>0</v>
      </c>
      <c r="K8264">
        <v>0</v>
      </c>
      <c r="L8264">
        <v>0</v>
      </c>
      <c r="M8264">
        <v>0</v>
      </c>
    </row>
    <row r="8265" spans="1:13" x14ac:dyDescent="0.2">
      <c r="A8265">
        <v>6712519</v>
      </c>
      <c r="B8265" t="s">
        <v>13408</v>
      </c>
      <c r="C8265" t="s">
        <v>20901</v>
      </c>
      <c r="D8265" t="s">
        <v>21092</v>
      </c>
      <c r="E8265" t="s">
        <v>13410</v>
      </c>
      <c r="F8265" t="s">
        <v>6265</v>
      </c>
      <c r="G8265" t="s">
        <v>21093</v>
      </c>
      <c r="H8265">
        <v>0</v>
      </c>
      <c r="I8265">
        <v>0</v>
      </c>
      <c r="J8265">
        <v>0</v>
      </c>
      <c r="K8265">
        <v>0</v>
      </c>
      <c r="L8265">
        <v>0</v>
      </c>
      <c r="M8265">
        <v>0</v>
      </c>
    </row>
    <row r="8266" spans="1:13" x14ac:dyDescent="0.2">
      <c r="A8266">
        <v>6712572</v>
      </c>
      <c r="B8266" t="s">
        <v>13408</v>
      </c>
      <c r="C8266" t="s">
        <v>20901</v>
      </c>
      <c r="D8266" t="s">
        <v>21094</v>
      </c>
      <c r="E8266" t="s">
        <v>13410</v>
      </c>
      <c r="F8266" t="s">
        <v>6265</v>
      </c>
      <c r="G8266" t="s">
        <v>21095</v>
      </c>
      <c r="H8266">
        <v>0</v>
      </c>
      <c r="I8266">
        <v>0</v>
      </c>
      <c r="J8266">
        <v>0</v>
      </c>
      <c r="K8266">
        <v>0</v>
      </c>
      <c r="L8266">
        <v>0</v>
      </c>
      <c r="M8266">
        <v>0</v>
      </c>
    </row>
    <row r="8267" spans="1:13" x14ac:dyDescent="0.2">
      <c r="A8267">
        <v>6712533</v>
      </c>
      <c r="B8267" t="s">
        <v>13408</v>
      </c>
      <c r="C8267" t="s">
        <v>20901</v>
      </c>
      <c r="D8267" t="s">
        <v>21096</v>
      </c>
      <c r="E8267" t="s">
        <v>13410</v>
      </c>
      <c r="F8267" t="s">
        <v>6265</v>
      </c>
      <c r="G8267" t="s">
        <v>21097</v>
      </c>
      <c r="H8267">
        <v>0</v>
      </c>
      <c r="I8267">
        <v>0</v>
      </c>
      <c r="J8267">
        <v>0</v>
      </c>
      <c r="K8267">
        <v>0</v>
      </c>
      <c r="L8267">
        <v>0</v>
      </c>
      <c r="M8267">
        <v>0</v>
      </c>
    </row>
    <row r="8268" spans="1:13" x14ac:dyDescent="0.2">
      <c r="A8268">
        <v>6712522</v>
      </c>
      <c r="B8268" t="s">
        <v>13408</v>
      </c>
      <c r="C8268" t="s">
        <v>20901</v>
      </c>
      <c r="D8268" t="s">
        <v>21098</v>
      </c>
      <c r="E8268" t="s">
        <v>13410</v>
      </c>
      <c r="F8268" t="s">
        <v>6265</v>
      </c>
      <c r="G8268" t="s">
        <v>21099</v>
      </c>
      <c r="H8268">
        <v>0</v>
      </c>
      <c r="I8268">
        <v>0</v>
      </c>
      <c r="J8268">
        <v>0</v>
      </c>
      <c r="K8268">
        <v>0</v>
      </c>
      <c r="L8268">
        <v>0</v>
      </c>
      <c r="M8268">
        <v>0</v>
      </c>
    </row>
    <row r="8269" spans="1:13" x14ac:dyDescent="0.2">
      <c r="A8269">
        <v>6712511</v>
      </c>
      <c r="B8269" t="s">
        <v>13408</v>
      </c>
      <c r="C8269" t="s">
        <v>20901</v>
      </c>
      <c r="D8269" t="s">
        <v>21100</v>
      </c>
      <c r="E8269" t="s">
        <v>13410</v>
      </c>
      <c r="F8269" t="s">
        <v>6265</v>
      </c>
      <c r="G8269" t="s">
        <v>21101</v>
      </c>
      <c r="H8269">
        <v>0</v>
      </c>
      <c r="I8269">
        <v>0</v>
      </c>
      <c r="J8269">
        <v>0</v>
      </c>
      <c r="K8269">
        <v>0</v>
      </c>
      <c r="L8269">
        <v>0</v>
      </c>
      <c r="M8269">
        <v>0</v>
      </c>
    </row>
    <row r="8270" spans="1:13" x14ac:dyDescent="0.2">
      <c r="A8270">
        <v>6712544</v>
      </c>
      <c r="B8270" t="s">
        <v>13408</v>
      </c>
      <c r="C8270" t="s">
        <v>20901</v>
      </c>
      <c r="D8270" t="s">
        <v>21102</v>
      </c>
      <c r="E8270" t="s">
        <v>13410</v>
      </c>
      <c r="F8270" t="s">
        <v>6265</v>
      </c>
      <c r="G8270" t="s">
        <v>21103</v>
      </c>
      <c r="H8270">
        <v>0</v>
      </c>
      <c r="I8270">
        <v>0</v>
      </c>
      <c r="J8270">
        <v>0</v>
      </c>
      <c r="K8270">
        <v>0</v>
      </c>
      <c r="L8270">
        <v>0</v>
      </c>
      <c r="M8270">
        <v>0</v>
      </c>
    </row>
    <row r="8271" spans="1:13" x14ac:dyDescent="0.2">
      <c r="A8271">
        <v>6712514</v>
      </c>
      <c r="B8271" t="s">
        <v>13408</v>
      </c>
      <c r="C8271" t="s">
        <v>20901</v>
      </c>
      <c r="D8271" t="s">
        <v>21104</v>
      </c>
      <c r="E8271" t="s">
        <v>13410</v>
      </c>
      <c r="F8271" t="s">
        <v>6265</v>
      </c>
      <c r="G8271" t="s">
        <v>21105</v>
      </c>
      <c r="H8271">
        <v>0</v>
      </c>
      <c r="I8271">
        <v>0</v>
      </c>
      <c r="J8271">
        <v>0</v>
      </c>
      <c r="K8271">
        <v>0</v>
      </c>
      <c r="L8271">
        <v>0</v>
      </c>
      <c r="M8271">
        <v>0</v>
      </c>
    </row>
    <row r="8272" spans="1:13" x14ac:dyDescent="0.2">
      <c r="A8272">
        <v>6712552</v>
      </c>
      <c r="B8272" t="s">
        <v>13408</v>
      </c>
      <c r="C8272" t="s">
        <v>20901</v>
      </c>
      <c r="D8272" t="s">
        <v>21106</v>
      </c>
      <c r="E8272" t="s">
        <v>13410</v>
      </c>
      <c r="F8272" t="s">
        <v>6265</v>
      </c>
      <c r="G8272" t="s">
        <v>21107</v>
      </c>
      <c r="H8272">
        <v>0</v>
      </c>
      <c r="I8272">
        <v>0</v>
      </c>
      <c r="J8272">
        <v>0</v>
      </c>
      <c r="K8272">
        <v>0</v>
      </c>
      <c r="L8272">
        <v>0</v>
      </c>
      <c r="M8272">
        <v>0</v>
      </c>
    </row>
    <row r="8273" spans="1:13" x14ac:dyDescent="0.2">
      <c r="A8273">
        <v>6712553</v>
      </c>
      <c r="B8273" t="s">
        <v>13408</v>
      </c>
      <c r="C8273" t="s">
        <v>20901</v>
      </c>
      <c r="D8273" t="s">
        <v>21108</v>
      </c>
      <c r="E8273" t="s">
        <v>13410</v>
      </c>
      <c r="F8273" t="s">
        <v>6265</v>
      </c>
      <c r="G8273" t="s">
        <v>21109</v>
      </c>
      <c r="H8273">
        <v>0</v>
      </c>
      <c r="I8273">
        <v>0</v>
      </c>
      <c r="J8273">
        <v>0</v>
      </c>
      <c r="K8273">
        <v>0</v>
      </c>
      <c r="L8273">
        <v>0</v>
      </c>
      <c r="M8273">
        <v>0</v>
      </c>
    </row>
    <row r="8274" spans="1:13" x14ac:dyDescent="0.2">
      <c r="A8274">
        <v>6712531</v>
      </c>
      <c r="B8274" t="s">
        <v>13408</v>
      </c>
      <c r="C8274" t="s">
        <v>20901</v>
      </c>
      <c r="D8274" t="s">
        <v>21110</v>
      </c>
      <c r="E8274" t="s">
        <v>13410</v>
      </c>
      <c r="F8274" t="s">
        <v>6265</v>
      </c>
      <c r="G8274" t="s">
        <v>21111</v>
      </c>
      <c r="H8274">
        <v>0</v>
      </c>
      <c r="I8274">
        <v>0</v>
      </c>
      <c r="J8274">
        <v>0</v>
      </c>
      <c r="K8274">
        <v>0</v>
      </c>
      <c r="L8274">
        <v>0</v>
      </c>
      <c r="M8274">
        <v>0</v>
      </c>
    </row>
    <row r="8275" spans="1:13" x14ac:dyDescent="0.2">
      <c r="A8275">
        <v>6712545</v>
      </c>
      <c r="B8275" t="s">
        <v>13408</v>
      </c>
      <c r="C8275" t="s">
        <v>20901</v>
      </c>
      <c r="D8275" t="s">
        <v>21112</v>
      </c>
      <c r="E8275" t="s">
        <v>13410</v>
      </c>
      <c r="F8275" t="s">
        <v>6265</v>
      </c>
      <c r="G8275" t="s">
        <v>21113</v>
      </c>
      <c r="H8275">
        <v>0</v>
      </c>
      <c r="I8275">
        <v>0</v>
      </c>
      <c r="J8275">
        <v>0</v>
      </c>
      <c r="K8275">
        <v>0</v>
      </c>
      <c r="L8275">
        <v>0</v>
      </c>
      <c r="M8275">
        <v>0</v>
      </c>
    </row>
    <row r="8276" spans="1:13" x14ac:dyDescent="0.2">
      <c r="A8276">
        <v>6712502</v>
      </c>
      <c r="B8276" t="s">
        <v>13408</v>
      </c>
      <c r="C8276" t="s">
        <v>20901</v>
      </c>
      <c r="D8276" t="s">
        <v>21114</v>
      </c>
      <c r="E8276" t="s">
        <v>13410</v>
      </c>
      <c r="F8276" t="s">
        <v>6265</v>
      </c>
      <c r="G8276" t="s">
        <v>21115</v>
      </c>
      <c r="H8276">
        <v>0</v>
      </c>
      <c r="I8276">
        <v>0</v>
      </c>
      <c r="J8276">
        <v>0</v>
      </c>
      <c r="K8276">
        <v>0</v>
      </c>
      <c r="L8276">
        <v>0</v>
      </c>
      <c r="M8276">
        <v>0</v>
      </c>
    </row>
    <row r="8277" spans="1:13" x14ac:dyDescent="0.2">
      <c r="A8277">
        <v>6712557</v>
      </c>
      <c r="B8277" t="s">
        <v>13408</v>
      </c>
      <c r="C8277" t="s">
        <v>20901</v>
      </c>
      <c r="D8277" t="s">
        <v>21116</v>
      </c>
      <c r="E8277" t="s">
        <v>13410</v>
      </c>
      <c r="F8277" t="s">
        <v>6265</v>
      </c>
      <c r="G8277" t="s">
        <v>21117</v>
      </c>
      <c r="H8277">
        <v>0</v>
      </c>
      <c r="I8277">
        <v>0</v>
      </c>
      <c r="J8277">
        <v>0</v>
      </c>
      <c r="K8277">
        <v>0</v>
      </c>
      <c r="L8277">
        <v>0</v>
      </c>
      <c r="M8277">
        <v>0</v>
      </c>
    </row>
    <row r="8278" spans="1:13" x14ac:dyDescent="0.2">
      <c r="A8278">
        <v>6712574</v>
      </c>
      <c r="B8278" t="s">
        <v>13408</v>
      </c>
      <c r="C8278" t="s">
        <v>20901</v>
      </c>
      <c r="D8278" t="s">
        <v>21118</v>
      </c>
      <c r="E8278" t="s">
        <v>13410</v>
      </c>
      <c r="F8278" t="s">
        <v>6265</v>
      </c>
      <c r="G8278" t="s">
        <v>21119</v>
      </c>
      <c r="H8278">
        <v>0</v>
      </c>
      <c r="I8278">
        <v>0</v>
      </c>
      <c r="J8278">
        <v>0</v>
      </c>
      <c r="K8278">
        <v>0</v>
      </c>
      <c r="L8278">
        <v>0</v>
      </c>
      <c r="M8278">
        <v>0</v>
      </c>
    </row>
    <row r="8279" spans="1:13" x14ac:dyDescent="0.2">
      <c r="A8279">
        <v>6712543</v>
      </c>
      <c r="B8279" t="s">
        <v>13408</v>
      </c>
      <c r="C8279" t="s">
        <v>20901</v>
      </c>
      <c r="D8279" t="s">
        <v>21120</v>
      </c>
      <c r="E8279" t="s">
        <v>13410</v>
      </c>
      <c r="F8279" t="s">
        <v>6265</v>
      </c>
      <c r="G8279" t="s">
        <v>21121</v>
      </c>
      <c r="H8279">
        <v>0</v>
      </c>
      <c r="I8279">
        <v>0</v>
      </c>
      <c r="J8279">
        <v>0</v>
      </c>
      <c r="K8279">
        <v>0</v>
      </c>
      <c r="L8279">
        <v>0</v>
      </c>
      <c r="M8279">
        <v>0</v>
      </c>
    </row>
    <row r="8280" spans="1:13" x14ac:dyDescent="0.2">
      <c r="A8280">
        <v>6712528</v>
      </c>
      <c r="B8280" t="s">
        <v>13408</v>
      </c>
      <c r="C8280" t="s">
        <v>20901</v>
      </c>
      <c r="D8280" t="s">
        <v>21122</v>
      </c>
      <c r="E8280" t="s">
        <v>13410</v>
      </c>
      <c r="F8280" t="s">
        <v>6265</v>
      </c>
      <c r="G8280" t="s">
        <v>21123</v>
      </c>
      <c r="H8280">
        <v>0</v>
      </c>
      <c r="I8280">
        <v>0</v>
      </c>
      <c r="J8280">
        <v>0</v>
      </c>
      <c r="K8280">
        <v>0</v>
      </c>
      <c r="L8280">
        <v>0</v>
      </c>
      <c r="M8280">
        <v>0</v>
      </c>
    </row>
    <row r="8281" spans="1:13" x14ac:dyDescent="0.2">
      <c r="A8281">
        <v>6712551</v>
      </c>
      <c r="B8281" t="s">
        <v>13408</v>
      </c>
      <c r="C8281" t="s">
        <v>20901</v>
      </c>
      <c r="D8281" t="s">
        <v>21124</v>
      </c>
      <c r="E8281" t="s">
        <v>13410</v>
      </c>
      <c r="F8281" t="s">
        <v>6265</v>
      </c>
      <c r="G8281" t="s">
        <v>21125</v>
      </c>
      <c r="H8281">
        <v>0</v>
      </c>
      <c r="I8281">
        <v>0</v>
      </c>
      <c r="J8281">
        <v>0</v>
      </c>
      <c r="K8281">
        <v>0</v>
      </c>
      <c r="L8281">
        <v>0</v>
      </c>
      <c r="M8281">
        <v>0</v>
      </c>
    </row>
    <row r="8282" spans="1:13" x14ac:dyDescent="0.2">
      <c r="A8282">
        <v>6712504</v>
      </c>
      <c r="B8282" t="s">
        <v>13408</v>
      </c>
      <c r="C8282" t="s">
        <v>20901</v>
      </c>
      <c r="D8282" t="s">
        <v>21126</v>
      </c>
      <c r="E8282" t="s">
        <v>13410</v>
      </c>
      <c r="F8282" t="s">
        <v>6265</v>
      </c>
      <c r="G8282" t="s">
        <v>21127</v>
      </c>
      <c r="H8282">
        <v>0</v>
      </c>
      <c r="I8282">
        <v>0</v>
      </c>
      <c r="J8282">
        <v>0</v>
      </c>
      <c r="K8282">
        <v>0</v>
      </c>
      <c r="L8282">
        <v>0</v>
      </c>
      <c r="M8282">
        <v>0</v>
      </c>
    </row>
    <row r="8283" spans="1:13" x14ac:dyDescent="0.2">
      <c r="A8283">
        <v>6712569</v>
      </c>
      <c r="B8283" t="s">
        <v>13408</v>
      </c>
      <c r="C8283" t="s">
        <v>20901</v>
      </c>
      <c r="D8283" t="s">
        <v>21128</v>
      </c>
      <c r="E8283" t="s">
        <v>13410</v>
      </c>
      <c r="F8283" t="s">
        <v>6265</v>
      </c>
      <c r="G8283" t="s">
        <v>21129</v>
      </c>
      <c r="H8283">
        <v>0</v>
      </c>
      <c r="I8283">
        <v>0</v>
      </c>
      <c r="J8283">
        <v>0</v>
      </c>
      <c r="K8283">
        <v>0</v>
      </c>
      <c r="L8283">
        <v>0</v>
      </c>
      <c r="M8283">
        <v>0</v>
      </c>
    </row>
    <row r="8284" spans="1:13" x14ac:dyDescent="0.2">
      <c r="A8284">
        <v>6712542</v>
      </c>
      <c r="B8284" t="s">
        <v>13408</v>
      </c>
      <c r="C8284" t="s">
        <v>20901</v>
      </c>
      <c r="D8284" t="s">
        <v>21130</v>
      </c>
      <c r="E8284" t="s">
        <v>13410</v>
      </c>
      <c r="F8284" t="s">
        <v>6265</v>
      </c>
      <c r="G8284" t="s">
        <v>21131</v>
      </c>
      <c r="H8284">
        <v>0</v>
      </c>
      <c r="I8284">
        <v>0</v>
      </c>
      <c r="J8284">
        <v>0</v>
      </c>
      <c r="K8284">
        <v>0</v>
      </c>
      <c r="L8284">
        <v>0</v>
      </c>
      <c r="M8284">
        <v>0</v>
      </c>
    </row>
    <row r="8285" spans="1:13" x14ac:dyDescent="0.2">
      <c r="A8285">
        <v>6712524</v>
      </c>
      <c r="B8285" t="s">
        <v>13408</v>
      </c>
      <c r="C8285" t="s">
        <v>20901</v>
      </c>
      <c r="D8285" t="s">
        <v>21132</v>
      </c>
      <c r="E8285" t="s">
        <v>13410</v>
      </c>
      <c r="F8285" t="s">
        <v>6265</v>
      </c>
      <c r="G8285" t="s">
        <v>21133</v>
      </c>
      <c r="H8285">
        <v>0</v>
      </c>
      <c r="I8285">
        <v>0</v>
      </c>
      <c r="J8285">
        <v>0</v>
      </c>
      <c r="K8285">
        <v>0</v>
      </c>
      <c r="L8285">
        <v>0</v>
      </c>
      <c r="M8285">
        <v>0</v>
      </c>
    </row>
    <row r="8286" spans="1:13" x14ac:dyDescent="0.2">
      <c r="A8286">
        <v>6712516</v>
      </c>
      <c r="B8286" t="s">
        <v>13408</v>
      </c>
      <c r="C8286" t="s">
        <v>20901</v>
      </c>
      <c r="D8286" t="s">
        <v>21134</v>
      </c>
      <c r="E8286" t="s">
        <v>13410</v>
      </c>
      <c r="F8286" t="s">
        <v>6265</v>
      </c>
      <c r="G8286" t="s">
        <v>21135</v>
      </c>
      <c r="H8286">
        <v>0</v>
      </c>
      <c r="I8286">
        <v>0</v>
      </c>
      <c r="J8286">
        <v>0</v>
      </c>
      <c r="K8286">
        <v>0</v>
      </c>
      <c r="L8286">
        <v>0</v>
      </c>
      <c r="M8286">
        <v>0</v>
      </c>
    </row>
    <row r="8287" spans="1:13" x14ac:dyDescent="0.2">
      <c r="A8287">
        <v>6712523</v>
      </c>
      <c r="B8287" t="s">
        <v>13408</v>
      </c>
      <c r="C8287" t="s">
        <v>20901</v>
      </c>
      <c r="D8287" t="s">
        <v>21136</v>
      </c>
      <c r="E8287" t="s">
        <v>13410</v>
      </c>
      <c r="F8287" t="s">
        <v>6265</v>
      </c>
      <c r="G8287" t="s">
        <v>21137</v>
      </c>
      <c r="H8287">
        <v>0</v>
      </c>
      <c r="I8287">
        <v>0</v>
      </c>
      <c r="J8287">
        <v>0</v>
      </c>
      <c r="K8287">
        <v>0</v>
      </c>
      <c r="L8287">
        <v>0</v>
      </c>
      <c r="M8287">
        <v>0</v>
      </c>
    </row>
    <row r="8288" spans="1:13" x14ac:dyDescent="0.2">
      <c r="A8288">
        <v>6712578</v>
      </c>
      <c r="B8288" t="s">
        <v>13408</v>
      </c>
      <c r="C8288" t="s">
        <v>20901</v>
      </c>
      <c r="D8288" t="s">
        <v>21138</v>
      </c>
      <c r="E8288" t="s">
        <v>13410</v>
      </c>
      <c r="F8288" t="s">
        <v>6265</v>
      </c>
      <c r="G8288" t="s">
        <v>21139</v>
      </c>
      <c r="H8288">
        <v>0</v>
      </c>
      <c r="I8288">
        <v>0</v>
      </c>
      <c r="J8288">
        <v>0</v>
      </c>
      <c r="K8288">
        <v>0</v>
      </c>
      <c r="L8288">
        <v>0</v>
      </c>
      <c r="M8288">
        <v>0</v>
      </c>
    </row>
    <row r="8289" spans="1:13" x14ac:dyDescent="0.2">
      <c r="A8289">
        <v>6712579</v>
      </c>
      <c r="B8289" t="s">
        <v>13408</v>
      </c>
      <c r="C8289" t="s">
        <v>20901</v>
      </c>
      <c r="D8289" t="s">
        <v>21140</v>
      </c>
      <c r="E8289" t="s">
        <v>13410</v>
      </c>
      <c r="F8289" t="s">
        <v>6265</v>
      </c>
      <c r="G8289" t="s">
        <v>21141</v>
      </c>
      <c r="H8289">
        <v>0</v>
      </c>
      <c r="I8289">
        <v>0</v>
      </c>
      <c r="J8289">
        <v>0</v>
      </c>
      <c r="K8289">
        <v>0</v>
      </c>
      <c r="L8289">
        <v>0</v>
      </c>
      <c r="M8289">
        <v>0</v>
      </c>
    </row>
    <row r="8290" spans="1:13" x14ac:dyDescent="0.2">
      <c r="A8290">
        <v>6712526</v>
      </c>
      <c r="B8290" t="s">
        <v>13408</v>
      </c>
      <c r="C8290" t="s">
        <v>20901</v>
      </c>
      <c r="D8290" t="s">
        <v>21142</v>
      </c>
      <c r="E8290" t="s">
        <v>13410</v>
      </c>
      <c r="F8290" t="s">
        <v>6265</v>
      </c>
      <c r="G8290" t="s">
        <v>21143</v>
      </c>
      <c r="H8290">
        <v>0</v>
      </c>
      <c r="I8290">
        <v>0</v>
      </c>
      <c r="J8290">
        <v>0</v>
      </c>
      <c r="K8290">
        <v>0</v>
      </c>
      <c r="L8290">
        <v>0</v>
      </c>
      <c r="M8290">
        <v>0</v>
      </c>
    </row>
    <row r="8291" spans="1:13" x14ac:dyDescent="0.2">
      <c r="A8291">
        <v>6712577</v>
      </c>
      <c r="B8291" t="s">
        <v>13408</v>
      </c>
      <c r="C8291" t="s">
        <v>20901</v>
      </c>
      <c r="D8291" t="s">
        <v>21144</v>
      </c>
      <c r="E8291" t="s">
        <v>13410</v>
      </c>
      <c r="F8291" t="s">
        <v>6265</v>
      </c>
      <c r="G8291" t="s">
        <v>21145</v>
      </c>
      <c r="H8291">
        <v>0</v>
      </c>
      <c r="I8291">
        <v>0</v>
      </c>
      <c r="J8291">
        <v>0</v>
      </c>
      <c r="K8291">
        <v>0</v>
      </c>
      <c r="L8291">
        <v>0</v>
      </c>
      <c r="M8291">
        <v>0</v>
      </c>
    </row>
    <row r="8292" spans="1:13" x14ac:dyDescent="0.2">
      <c r="A8292">
        <v>6712575</v>
      </c>
      <c r="B8292" t="s">
        <v>13408</v>
      </c>
      <c r="C8292" t="s">
        <v>20901</v>
      </c>
      <c r="D8292" t="s">
        <v>21146</v>
      </c>
      <c r="E8292" t="s">
        <v>13410</v>
      </c>
      <c r="F8292" t="s">
        <v>6265</v>
      </c>
      <c r="G8292" t="s">
        <v>21147</v>
      </c>
      <c r="H8292">
        <v>0</v>
      </c>
      <c r="I8292">
        <v>0</v>
      </c>
      <c r="J8292">
        <v>0</v>
      </c>
      <c r="K8292">
        <v>0</v>
      </c>
      <c r="L8292">
        <v>0</v>
      </c>
      <c r="M8292">
        <v>0</v>
      </c>
    </row>
    <row r="8293" spans="1:13" x14ac:dyDescent="0.2">
      <c r="A8293">
        <v>6712512</v>
      </c>
      <c r="B8293" t="s">
        <v>13408</v>
      </c>
      <c r="C8293" t="s">
        <v>20901</v>
      </c>
      <c r="D8293" t="s">
        <v>21148</v>
      </c>
      <c r="E8293" t="s">
        <v>13410</v>
      </c>
      <c r="F8293" t="s">
        <v>6265</v>
      </c>
      <c r="G8293" t="s">
        <v>21149</v>
      </c>
      <c r="H8293">
        <v>0</v>
      </c>
      <c r="I8293">
        <v>0</v>
      </c>
      <c r="J8293">
        <v>0</v>
      </c>
      <c r="K8293">
        <v>0</v>
      </c>
      <c r="L8293">
        <v>0</v>
      </c>
      <c r="M8293">
        <v>0</v>
      </c>
    </row>
    <row r="8294" spans="1:13" x14ac:dyDescent="0.2">
      <c r="A8294">
        <v>6712518</v>
      </c>
      <c r="B8294" t="s">
        <v>13408</v>
      </c>
      <c r="C8294" t="s">
        <v>20901</v>
      </c>
      <c r="D8294" t="s">
        <v>21150</v>
      </c>
      <c r="E8294" t="s">
        <v>13410</v>
      </c>
      <c r="F8294" t="s">
        <v>6265</v>
      </c>
      <c r="G8294" t="s">
        <v>21151</v>
      </c>
      <c r="H8294">
        <v>0</v>
      </c>
      <c r="I8294">
        <v>0</v>
      </c>
      <c r="J8294">
        <v>0</v>
      </c>
      <c r="K8294">
        <v>0</v>
      </c>
      <c r="L8294">
        <v>0</v>
      </c>
      <c r="M8294">
        <v>0</v>
      </c>
    </row>
    <row r="8295" spans="1:13" x14ac:dyDescent="0.2">
      <c r="A8295">
        <v>6731400</v>
      </c>
      <c r="B8295" t="s">
        <v>13408</v>
      </c>
      <c r="C8295" t="s">
        <v>21152</v>
      </c>
      <c r="D8295" t="s">
        <v>6291</v>
      </c>
      <c r="E8295" t="s">
        <v>13410</v>
      </c>
      <c r="F8295" t="s">
        <v>6281</v>
      </c>
      <c r="G8295" t="s">
        <v>6294</v>
      </c>
      <c r="H8295">
        <v>0</v>
      </c>
      <c r="I8295">
        <v>0</v>
      </c>
      <c r="J8295">
        <v>0</v>
      </c>
      <c r="K8295">
        <v>0</v>
      </c>
      <c r="L8295">
        <v>0</v>
      </c>
      <c r="M8295">
        <v>0</v>
      </c>
    </row>
    <row r="8296" spans="1:13" x14ac:dyDescent="0.2">
      <c r="A8296">
        <v>6731302</v>
      </c>
      <c r="B8296" t="s">
        <v>13408</v>
      </c>
      <c r="C8296" t="s">
        <v>21152</v>
      </c>
      <c r="D8296" t="s">
        <v>21153</v>
      </c>
      <c r="E8296" t="s">
        <v>13410</v>
      </c>
      <c r="F8296" t="s">
        <v>6281</v>
      </c>
      <c r="G8296" t="s">
        <v>21154</v>
      </c>
      <c r="H8296">
        <v>0</v>
      </c>
      <c r="I8296">
        <v>0</v>
      </c>
      <c r="J8296">
        <v>0</v>
      </c>
      <c r="K8296">
        <v>0</v>
      </c>
      <c r="L8296">
        <v>0</v>
      </c>
      <c r="M8296">
        <v>0</v>
      </c>
    </row>
    <row r="8297" spans="1:13" x14ac:dyDescent="0.2">
      <c r="A8297">
        <v>6731338</v>
      </c>
      <c r="B8297" t="s">
        <v>13408</v>
      </c>
      <c r="C8297" t="s">
        <v>21152</v>
      </c>
      <c r="D8297" t="s">
        <v>21155</v>
      </c>
      <c r="E8297" t="s">
        <v>13410</v>
      </c>
      <c r="F8297" t="s">
        <v>6281</v>
      </c>
      <c r="G8297" t="s">
        <v>21156</v>
      </c>
      <c r="H8297">
        <v>0</v>
      </c>
      <c r="I8297">
        <v>0</v>
      </c>
      <c r="J8297">
        <v>0</v>
      </c>
      <c r="K8297">
        <v>0</v>
      </c>
      <c r="L8297">
        <v>0</v>
      </c>
      <c r="M8297">
        <v>0</v>
      </c>
    </row>
    <row r="8298" spans="1:13" x14ac:dyDescent="0.2">
      <c r="A8298">
        <v>6731451</v>
      </c>
      <c r="B8298" t="s">
        <v>13408</v>
      </c>
      <c r="C8298" t="s">
        <v>21152</v>
      </c>
      <c r="D8298" t="s">
        <v>21157</v>
      </c>
      <c r="E8298" t="s">
        <v>13410</v>
      </c>
      <c r="F8298" t="s">
        <v>6281</v>
      </c>
      <c r="G8298" t="s">
        <v>21158</v>
      </c>
      <c r="H8298">
        <v>0</v>
      </c>
      <c r="I8298">
        <v>0</v>
      </c>
      <c r="J8298">
        <v>0</v>
      </c>
      <c r="K8298">
        <v>0</v>
      </c>
      <c r="L8298">
        <v>0</v>
      </c>
      <c r="M8298">
        <v>0</v>
      </c>
    </row>
    <row r="8299" spans="1:13" x14ac:dyDescent="0.2">
      <c r="A8299">
        <v>6731413</v>
      </c>
      <c r="B8299" t="s">
        <v>13408</v>
      </c>
      <c r="C8299" t="s">
        <v>21152</v>
      </c>
      <c r="D8299" t="s">
        <v>16829</v>
      </c>
      <c r="E8299" t="s">
        <v>13410</v>
      </c>
      <c r="F8299" t="s">
        <v>6281</v>
      </c>
      <c r="G8299" t="s">
        <v>17148</v>
      </c>
      <c r="H8299">
        <v>0</v>
      </c>
      <c r="I8299">
        <v>0</v>
      </c>
      <c r="J8299">
        <v>0</v>
      </c>
      <c r="K8299">
        <v>0</v>
      </c>
      <c r="L8299">
        <v>0</v>
      </c>
      <c r="M8299">
        <v>0</v>
      </c>
    </row>
    <row r="8300" spans="1:13" x14ac:dyDescent="0.2">
      <c r="A8300">
        <v>6731442</v>
      </c>
      <c r="B8300" t="s">
        <v>13408</v>
      </c>
      <c r="C8300" t="s">
        <v>21152</v>
      </c>
      <c r="D8300" t="s">
        <v>7250</v>
      </c>
      <c r="E8300" t="s">
        <v>13410</v>
      </c>
      <c r="F8300" t="s">
        <v>6281</v>
      </c>
      <c r="G8300" t="s">
        <v>21159</v>
      </c>
      <c r="H8300">
        <v>0</v>
      </c>
      <c r="I8300">
        <v>0</v>
      </c>
      <c r="J8300">
        <v>0</v>
      </c>
      <c r="K8300">
        <v>0</v>
      </c>
      <c r="L8300">
        <v>0</v>
      </c>
      <c r="M8300">
        <v>0</v>
      </c>
    </row>
    <row r="8301" spans="1:13" x14ac:dyDescent="0.2">
      <c r="A8301">
        <v>6790203</v>
      </c>
      <c r="B8301" t="s">
        <v>13408</v>
      </c>
      <c r="C8301" t="s">
        <v>21152</v>
      </c>
      <c r="D8301" t="s">
        <v>21160</v>
      </c>
      <c r="E8301" t="s">
        <v>13410</v>
      </c>
      <c r="F8301" t="s">
        <v>6281</v>
      </c>
      <c r="G8301" t="s">
        <v>21161</v>
      </c>
      <c r="H8301">
        <v>0</v>
      </c>
      <c r="I8301">
        <v>0</v>
      </c>
      <c r="J8301">
        <v>0</v>
      </c>
      <c r="K8301">
        <v>0</v>
      </c>
      <c r="L8301">
        <v>0</v>
      </c>
      <c r="M8301">
        <v>0</v>
      </c>
    </row>
    <row r="8302" spans="1:13" x14ac:dyDescent="0.2">
      <c r="A8302">
        <v>6731321</v>
      </c>
      <c r="B8302" t="s">
        <v>13408</v>
      </c>
      <c r="C8302" t="s">
        <v>21152</v>
      </c>
      <c r="D8302" t="s">
        <v>13515</v>
      </c>
      <c r="E8302" t="s">
        <v>13410</v>
      </c>
      <c r="F8302" t="s">
        <v>6281</v>
      </c>
      <c r="G8302" t="s">
        <v>13516</v>
      </c>
      <c r="H8302">
        <v>0</v>
      </c>
      <c r="I8302">
        <v>0</v>
      </c>
      <c r="J8302">
        <v>0</v>
      </c>
      <c r="K8302">
        <v>0</v>
      </c>
      <c r="L8302">
        <v>0</v>
      </c>
      <c r="M8302">
        <v>0</v>
      </c>
    </row>
    <row r="8303" spans="1:13" x14ac:dyDescent="0.2">
      <c r="A8303">
        <v>6731446</v>
      </c>
      <c r="B8303" t="s">
        <v>13408</v>
      </c>
      <c r="C8303" t="s">
        <v>21152</v>
      </c>
      <c r="D8303" t="s">
        <v>11823</v>
      </c>
      <c r="E8303" t="s">
        <v>13410</v>
      </c>
      <c r="F8303" t="s">
        <v>6281</v>
      </c>
      <c r="G8303" t="s">
        <v>11824</v>
      </c>
      <c r="H8303">
        <v>0</v>
      </c>
      <c r="I8303">
        <v>0</v>
      </c>
      <c r="J8303">
        <v>0</v>
      </c>
      <c r="K8303">
        <v>0</v>
      </c>
      <c r="L8303">
        <v>0</v>
      </c>
      <c r="M8303">
        <v>0</v>
      </c>
    </row>
    <row r="8304" spans="1:13" x14ac:dyDescent="0.2">
      <c r="A8304">
        <v>6731404</v>
      </c>
      <c r="B8304" t="s">
        <v>13408</v>
      </c>
      <c r="C8304" t="s">
        <v>21152</v>
      </c>
      <c r="D8304" t="s">
        <v>21162</v>
      </c>
      <c r="E8304" t="s">
        <v>13410</v>
      </c>
      <c r="F8304" t="s">
        <v>6281</v>
      </c>
      <c r="G8304" t="s">
        <v>13237</v>
      </c>
      <c r="H8304">
        <v>0</v>
      </c>
      <c r="I8304">
        <v>0</v>
      </c>
      <c r="J8304">
        <v>0</v>
      </c>
      <c r="K8304">
        <v>0</v>
      </c>
      <c r="L8304">
        <v>0</v>
      </c>
      <c r="M8304">
        <v>0</v>
      </c>
    </row>
    <row r="8305" spans="1:13" x14ac:dyDescent="0.2">
      <c r="A8305">
        <v>6731313</v>
      </c>
      <c r="B8305" t="s">
        <v>13408</v>
      </c>
      <c r="C8305" t="s">
        <v>21152</v>
      </c>
      <c r="D8305" t="s">
        <v>21163</v>
      </c>
      <c r="E8305" t="s">
        <v>13410</v>
      </c>
      <c r="F8305" t="s">
        <v>6281</v>
      </c>
      <c r="G8305" t="s">
        <v>21164</v>
      </c>
      <c r="H8305">
        <v>0</v>
      </c>
      <c r="I8305">
        <v>0</v>
      </c>
      <c r="J8305">
        <v>0</v>
      </c>
      <c r="K8305">
        <v>0</v>
      </c>
      <c r="L8305">
        <v>0</v>
      </c>
      <c r="M8305">
        <v>0</v>
      </c>
    </row>
    <row r="8306" spans="1:13" x14ac:dyDescent="0.2">
      <c r="A8306">
        <v>6790202</v>
      </c>
      <c r="B8306" t="s">
        <v>13408</v>
      </c>
      <c r="C8306" t="s">
        <v>21152</v>
      </c>
      <c r="D8306" t="s">
        <v>21165</v>
      </c>
      <c r="E8306" t="s">
        <v>13410</v>
      </c>
      <c r="F8306" t="s">
        <v>6281</v>
      </c>
      <c r="G8306" t="s">
        <v>21166</v>
      </c>
      <c r="H8306">
        <v>0</v>
      </c>
      <c r="I8306">
        <v>0</v>
      </c>
      <c r="J8306">
        <v>0</v>
      </c>
      <c r="K8306">
        <v>0</v>
      </c>
      <c r="L8306">
        <v>0</v>
      </c>
      <c r="M8306">
        <v>0</v>
      </c>
    </row>
    <row r="8307" spans="1:13" x14ac:dyDescent="0.2">
      <c r="A8307">
        <v>6731325</v>
      </c>
      <c r="B8307" t="s">
        <v>13408</v>
      </c>
      <c r="C8307" t="s">
        <v>21152</v>
      </c>
      <c r="D8307" t="s">
        <v>19136</v>
      </c>
      <c r="E8307" t="s">
        <v>13410</v>
      </c>
      <c r="F8307" t="s">
        <v>6281</v>
      </c>
      <c r="G8307" t="s">
        <v>19137</v>
      </c>
      <c r="H8307">
        <v>0</v>
      </c>
      <c r="I8307">
        <v>0</v>
      </c>
      <c r="J8307">
        <v>0</v>
      </c>
      <c r="K8307">
        <v>0</v>
      </c>
      <c r="L8307">
        <v>0</v>
      </c>
      <c r="M8307">
        <v>0</v>
      </c>
    </row>
    <row r="8308" spans="1:13" x14ac:dyDescent="0.2">
      <c r="A8308">
        <v>6731323</v>
      </c>
      <c r="B8308" t="s">
        <v>13408</v>
      </c>
      <c r="C8308" t="s">
        <v>21152</v>
      </c>
      <c r="D8308" t="s">
        <v>11217</v>
      </c>
      <c r="E8308" t="s">
        <v>13410</v>
      </c>
      <c r="F8308" t="s">
        <v>6281</v>
      </c>
      <c r="G8308" t="s">
        <v>11218</v>
      </c>
      <c r="H8308">
        <v>0</v>
      </c>
      <c r="I8308">
        <v>0</v>
      </c>
      <c r="J8308">
        <v>0</v>
      </c>
      <c r="K8308">
        <v>0</v>
      </c>
      <c r="L8308">
        <v>0</v>
      </c>
      <c r="M8308">
        <v>0</v>
      </c>
    </row>
    <row r="8309" spans="1:13" x14ac:dyDescent="0.2">
      <c r="A8309">
        <v>6731333</v>
      </c>
      <c r="B8309" t="s">
        <v>13408</v>
      </c>
      <c r="C8309" t="s">
        <v>21152</v>
      </c>
      <c r="D8309" t="s">
        <v>21167</v>
      </c>
      <c r="E8309" t="s">
        <v>13410</v>
      </c>
      <c r="F8309" t="s">
        <v>6281</v>
      </c>
      <c r="G8309" t="s">
        <v>21168</v>
      </c>
      <c r="H8309">
        <v>0</v>
      </c>
      <c r="I8309">
        <v>0</v>
      </c>
      <c r="J8309">
        <v>0</v>
      </c>
      <c r="K8309">
        <v>0</v>
      </c>
      <c r="L8309">
        <v>0</v>
      </c>
      <c r="M8309">
        <v>0</v>
      </c>
    </row>
    <row r="8310" spans="1:13" x14ac:dyDescent="0.2">
      <c r="A8310">
        <v>6731453</v>
      </c>
      <c r="B8310" t="s">
        <v>13408</v>
      </c>
      <c r="C8310" t="s">
        <v>21152</v>
      </c>
      <c r="D8310" t="s">
        <v>21169</v>
      </c>
      <c r="E8310" t="s">
        <v>13410</v>
      </c>
      <c r="F8310" t="s">
        <v>6281</v>
      </c>
      <c r="G8310" t="s">
        <v>21170</v>
      </c>
      <c r="H8310">
        <v>0</v>
      </c>
      <c r="I8310">
        <v>0</v>
      </c>
      <c r="J8310">
        <v>0</v>
      </c>
      <c r="K8310">
        <v>0</v>
      </c>
      <c r="L8310">
        <v>0</v>
      </c>
      <c r="M8310">
        <v>0</v>
      </c>
    </row>
    <row r="8311" spans="1:13" x14ac:dyDescent="0.2">
      <c r="A8311">
        <v>6731463</v>
      </c>
      <c r="B8311" t="s">
        <v>13408</v>
      </c>
      <c r="C8311" t="s">
        <v>21152</v>
      </c>
      <c r="D8311" t="s">
        <v>17390</v>
      </c>
      <c r="E8311" t="s">
        <v>13410</v>
      </c>
      <c r="F8311" t="s">
        <v>6281</v>
      </c>
      <c r="G8311" t="s">
        <v>9724</v>
      </c>
      <c r="H8311">
        <v>0</v>
      </c>
      <c r="I8311">
        <v>0</v>
      </c>
      <c r="J8311">
        <v>0</v>
      </c>
      <c r="K8311">
        <v>0</v>
      </c>
      <c r="L8311">
        <v>0</v>
      </c>
      <c r="M8311">
        <v>0</v>
      </c>
    </row>
    <row r="8312" spans="1:13" x14ac:dyDescent="0.2">
      <c r="A8312">
        <v>6731401</v>
      </c>
      <c r="B8312" t="s">
        <v>13408</v>
      </c>
      <c r="C8312" t="s">
        <v>21152</v>
      </c>
      <c r="D8312" t="s">
        <v>21171</v>
      </c>
      <c r="E8312" t="s">
        <v>13410</v>
      </c>
      <c r="F8312" t="s">
        <v>6281</v>
      </c>
      <c r="G8312" t="s">
        <v>21172</v>
      </c>
      <c r="H8312">
        <v>0</v>
      </c>
      <c r="I8312">
        <v>0</v>
      </c>
      <c r="J8312">
        <v>0</v>
      </c>
      <c r="K8312">
        <v>0</v>
      </c>
      <c r="L8312">
        <v>0</v>
      </c>
      <c r="M8312">
        <v>0</v>
      </c>
    </row>
    <row r="8313" spans="1:13" x14ac:dyDescent="0.2">
      <c r="A8313">
        <v>6731414</v>
      </c>
      <c r="B8313" t="s">
        <v>13408</v>
      </c>
      <c r="C8313" t="s">
        <v>21152</v>
      </c>
      <c r="D8313" t="s">
        <v>21173</v>
      </c>
      <c r="E8313" t="s">
        <v>13410</v>
      </c>
      <c r="F8313" t="s">
        <v>6281</v>
      </c>
      <c r="G8313" t="s">
        <v>21174</v>
      </c>
      <c r="H8313">
        <v>0</v>
      </c>
      <c r="I8313">
        <v>0</v>
      </c>
      <c r="J8313">
        <v>0</v>
      </c>
      <c r="K8313">
        <v>0</v>
      </c>
      <c r="L8313">
        <v>0</v>
      </c>
      <c r="M8313">
        <v>0</v>
      </c>
    </row>
    <row r="8314" spans="1:13" x14ac:dyDescent="0.2">
      <c r="A8314">
        <v>6790211</v>
      </c>
      <c r="B8314" t="s">
        <v>13408</v>
      </c>
      <c r="C8314" t="s">
        <v>21152</v>
      </c>
      <c r="D8314" t="s">
        <v>21175</v>
      </c>
      <c r="E8314" t="s">
        <v>13410</v>
      </c>
      <c r="F8314" t="s">
        <v>6281</v>
      </c>
      <c r="G8314" t="s">
        <v>21176</v>
      </c>
      <c r="H8314">
        <v>0</v>
      </c>
      <c r="I8314">
        <v>0</v>
      </c>
      <c r="J8314">
        <v>0</v>
      </c>
      <c r="K8314">
        <v>0</v>
      </c>
      <c r="L8314">
        <v>0</v>
      </c>
      <c r="M8314">
        <v>0</v>
      </c>
    </row>
    <row r="8315" spans="1:13" x14ac:dyDescent="0.2">
      <c r="A8315">
        <v>6731464</v>
      </c>
      <c r="B8315" t="s">
        <v>13408</v>
      </c>
      <c r="C8315" t="s">
        <v>21152</v>
      </c>
      <c r="D8315" t="s">
        <v>21177</v>
      </c>
      <c r="E8315" t="s">
        <v>13410</v>
      </c>
      <c r="F8315" t="s">
        <v>6281</v>
      </c>
      <c r="G8315" t="s">
        <v>21178</v>
      </c>
      <c r="H8315">
        <v>0</v>
      </c>
      <c r="I8315">
        <v>0</v>
      </c>
      <c r="J8315">
        <v>1</v>
      </c>
      <c r="K8315">
        <v>0</v>
      </c>
      <c r="L8315">
        <v>0</v>
      </c>
      <c r="M8315">
        <v>0</v>
      </c>
    </row>
    <row r="8316" spans="1:13" x14ac:dyDescent="0.2">
      <c r="A8316">
        <v>6731472</v>
      </c>
      <c r="B8316" t="s">
        <v>13408</v>
      </c>
      <c r="C8316" t="s">
        <v>21152</v>
      </c>
      <c r="D8316" t="s">
        <v>21179</v>
      </c>
      <c r="E8316" t="s">
        <v>13410</v>
      </c>
      <c r="F8316" t="s">
        <v>6281</v>
      </c>
      <c r="G8316" t="s">
        <v>21180</v>
      </c>
      <c r="H8316">
        <v>0</v>
      </c>
      <c r="I8316">
        <v>0</v>
      </c>
      <c r="J8316">
        <v>0</v>
      </c>
      <c r="K8316">
        <v>0</v>
      </c>
      <c r="L8316">
        <v>0</v>
      </c>
      <c r="M8316">
        <v>0</v>
      </c>
    </row>
    <row r="8317" spans="1:13" x14ac:dyDescent="0.2">
      <c r="A8317">
        <v>6731465</v>
      </c>
      <c r="B8317" t="s">
        <v>13408</v>
      </c>
      <c r="C8317" t="s">
        <v>21152</v>
      </c>
      <c r="D8317" t="s">
        <v>19539</v>
      </c>
      <c r="E8317" t="s">
        <v>13410</v>
      </c>
      <c r="F8317" t="s">
        <v>6281</v>
      </c>
      <c r="G8317" t="s">
        <v>21181</v>
      </c>
      <c r="H8317">
        <v>0</v>
      </c>
      <c r="I8317">
        <v>0</v>
      </c>
      <c r="J8317">
        <v>1</v>
      </c>
      <c r="K8317">
        <v>0</v>
      </c>
      <c r="L8317">
        <v>0</v>
      </c>
      <c r="M8317">
        <v>0</v>
      </c>
    </row>
    <row r="8318" spans="1:13" x14ac:dyDescent="0.2">
      <c r="A8318">
        <v>6790205</v>
      </c>
      <c r="B8318" t="s">
        <v>13408</v>
      </c>
      <c r="C8318" t="s">
        <v>21152</v>
      </c>
      <c r="D8318" t="s">
        <v>12871</v>
      </c>
      <c r="E8318" t="s">
        <v>13410</v>
      </c>
      <c r="F8318" t="s">
        <v>6281</v>
      </c>
      <c r="G8318" t="s">
        <v>12872</v>
      </c>
      <c r="H8318">
        <v>0</v>
      </c>
      <c r="I8318">
        <v>0</v>
      </c>
      <c r="J8318">
        <v>0</v>
      </c>
      <c r="K8318">
        <v>0</v>
      </c>
      <c r="L8318">
        <v>0</v>
      </c>
      <c r="M8318">
        <v>0</v>
      </c>
    </row>
    <row r="8319" spans="1:13" x14ac:dyDescent="0.2">
      <c r="A8319">
        <v>6731461</v>
      </c>
      <c r="B8319" t="s">
        <v>13408</v>
      </c>
      <c r="C8319" t="s">
        <v>21152</v>
      </c>
      <c r="D8319" t="s">
        <v>17407</v>
      </c>
      <c r="E8319" t="s">
        <v>13410</v>
      </c>
      <c r="F8319" t="s">
        <v>6281</v>
      </c>
      <c r="G8319" t="s">
        <v>21182</v>
      </c>
      <c r="H8319">
        <v>0</v>
      </c>
      <c r="I8319">
        <v>0</v>
      </c>
      <c r="J8319">
        <v>0</v>
      </c>
      <c r="K8319">
        <v>0</v>
      </c>
      <c r="L8319">
        <v>0</v>
      </c>
      <c r="M8319">
        <v>0</v>
      </c>
    </row>
    <row r="8320" spans="1:13" x14ac:dyDescent="0.2">
      <c r="A8320">
        <v>6731456</v>
      </c>
      <c r="B8320" t="s">
        <v>13408</v>
      </c>
      <c r="C8320" t="s">
        <v>21152</v>
      </c>
      <c r="D8320" t="s">
        <v>10053</v>
      </c>
      <c r="E8320" t="s">
        <v>13410</v>
      </c>
      <c r="F8320" t="s">
        <v>6281</v>
      </c>
      <c r="G8320" t="s">
        <v>10054</v>
      </c>
      <c r="H8320">
        <v>0</v>
      </c>
      <c r="I8320">
        <v>0</v>
      </c>
      <c r="J8320">
        <v>0</v>
      </c>
      <c r="K8320">
        <v>0</v>
      </c>
      <c r="L8320">
        <v>0</v>
      </c>
      <c r="M8320">
        <v>0</v>
      </c>
    </row>
    <row r="8321" spans="1:13" x14ac:dyDescent="0.2">
      <c r="A8321">
        <v>6731416</v>
      </c>
      <c r="B8321" t="s">
        <v>13408</v>
      </c>
      <c r="C8321" t="s">
        <v>21152</v>
      </c>
      <c r="D8321" t="s">
        <v>21183</v>
      </c>
      <c r="E8321" t="s">
        <v>13410</v>
      </c>
      <c r="F8321" t="s">
        <v>6281</v>
      </c>
      <c r="G8321" t="s">
        <v>21184</v>
      </c>
      <c r="H8321">
        <v>0</v>
      </c>
      <c r="I8321">
        <v>0</v>
      </c>
      <c r="J8321">
        <v>0</v>
      </c>
      <c r="K8321">
        <v>0</v>
      </c>
      <c r="L8321">
        <v>0</v>
      </c>
      <c r="M8321">
        <v>0</v>
      </c>
    </row>
    <row r="8322" spans="1:13" x14ac:dyDescent="0.2">
      <c r="A8322">
        <v>6731301</v>
      </c>
      <c r="B8322" t="s">
        <v>13408</v>
      </c>
      <c r="C8322" t="s">
        <v>21152</v>
      </c>
      <c r="D8322" t="s">
        <v>11045</v>
      </c>
      <c r="E8322" t="s">
        <v>13410</v>
      </c>
      <c r="F8322" t="s">
        <v>6281</v>
      </c>
      <c r="G8322" t="s">
        <v>11046</v>
      </c>
      <c r="H8322">
        <v>0</v>
      </c>
      <c r="I8322">
        <v>0</v>
      </c>
      <c r="J8322">
        <v>0</v>
      </c>
      <c r="K8322">
        <v>0</v>
      </c>
      <c r="L8322">
        <v>0</v>
      </c>
      <c r="M8322">
        <v>0</v>
      </c>
    </row>
    <row r="8323" spans="1:13" x14ac:dyDescent="0.2">
      <c r="A8323">
        <v>6790221</v>
      </c>
      <c r="B8323" t="s">
        <v>13408</v>
      </c>
      <c r="C8323" t="s">
        <v>21152</v>
      </c>
      <c r="D8323" t="s">
        <v>21185</v>
      </c>
      <c r="E8323" t="s">
        <v>13410</v>
      </c>
      <c r="F8323" t="s">
        <v>6281</v>
      </c>
      <c r="G8323" t="s">
        <v>21186</v>
      </c>
      <c r="H8323">
        <v>0</v>
      </c>
      <c r="I8323">
        <v>0</v>
      </c>
      <c r="J8323">
        <v>0</v>
      </c>
      <c r="K8323">
        <v>0</v>
      </c>
      <c r="L8323">
        <v>0</v>
      </c>
      <c r="M8323">
        <v>0</v>
      </c>
    </row>
    <row r="8324" spans="1:13" x14ac:dyDescent="0.2">
      <c r="A8324">
        <v>6790213</v>
      </c>
      <c r="B8324" t="s">
        <v>13408</v>
      </c>
      <c r="C8324" t="s">
        <v>21152</v>
      </c>
      <c r="D8324" t="s">
        <v>21187</v>
      </c>
      <c r="E8324" t="s">
        <v>13410</v>
      </c>
      <c r="F8324" t="s">
        <v>6281</v>
      </c>
      <c r="G8324" t="s">
        <v>21188</v>
      </c>
      <c r="H8324">
        <v>0</v>
      </c>
      <c r="I8324">
        <v>0</v>
      </c>
      <c r="J8324">
        <v>0</v>
      </c>
      <c r="K8324">
        <v>0</v>
      </c>
      <c r="L8324">
        <v>0</v>
      </c>
      <c r="M8324">
        <v>0</v>
      </c>
    </row>
    <row r="8325" spans="1:13" x14ac:dyDescent="0.2">
      <c r="A8325">
        <v>6731332</v>
      </c>
      <c r="B8325" t="s">
        <v>13408</v>
      </c>
      <c r="C8325" t="s">
        <v>21152</v>
      </c>
      <c r="D8325" t="s">
        <v>21189</v>
      </c>
      <c r="E8325" t="s">
        <v>13410</v>
      </c>
      <c r="F8325" t="s">
        <v>6281</v>
      </c>
      <c r="G8325" t="s">
        <v>21190</v>
      </c>
      <c r="H8325">
        <v>0</v>
      </c>
      <c r="I8325">
        <v>0</v>
      </c>
      <c r="J8325">
        <v>0</v>
      </c>
      <c r="K8325">
        <v>0</v>
      </c>
      <c r="L8325">
        <v>0</v>
      </c>
      <c r="M8325">
        <v>0</v>
      </c>
    </row>
    <row r="8326" spans="1:13" x14ac:dyDescent="0.2">
      <c r="A8326">
        <v>6790223</v>
      </c>
      <c r="B8326" t="s">
        <v>13408</v>
      </c>
      <c r="C8326" t="s">
        <v>21152</v>
      </c>
      <c r="D8326" t="s">
        <v>19071</v>
      </c>
      <c r="E8326" t="s">
        <v>13410</v>
      </c>
      <c r="F8326" t="s">
        <v>6281</v>
      </c>
      <c r="G8326" t="s">
        <v>19072</v>
      </c>
      <c r="H8326">
        <v>0</v>
      </c>
      <c r="I8326">
        <v>0</v>
      </c>
      <c r="J8326">
        <v>0</v>
      </c>
      <c r="K8326">
        <v>0</v>
      </c>
      <c r="L8326">
        <v>0</v>
      </c>
      <c r="M8326">
        <v>0</v>
      </c>
    </row>
    <row r="8327" spans="1:13" x14ac:dyDescent="0.2">
      <c r="A8327">
        <v>6731447</v>
      </c>
      <c r="B8327" t="s">
        <v>13408</v>
      </c>
      <c r="C8327" t="s">
        <v>21152</v>
      </c>
      <c r="D8327" t="s">
        <v>10760</v>
      </c>
      <c r="E8327" t="s">
        <v>13410</v>
      </c>
      <c r="F8327" t="s">
        <v>6281</v>
      </c>
      <c r="G8327" t="s">
        <v>10761</v>
      </c>
      <c r="H8327">
        <v>0</v>
      </c>
      <c r="I8327">
        <v>0</v>
      </c>
      <c r="J8327">
        <v>0</v>
      </c>
      <c r="K8327">
        <v>0</v>
      </c>
      <c r="L8327">
        <v>0</v>
      </c>
      <c r="M8327">
        <v>0</v>
      </c>
    </row>
    <row r="8328" spans="1:13" x14ac:dyDescent="0.2">
      <c r="A8328">
        <v>6731444</v>
      </c>
      <c r="B8328" t="s">
        <v>13408</v>
      </c>
      <c r="C8328" t="s">
        <v>21152</v>
      </c>
      <c r="D8328" t="s">
        <v>21191</v>
      </c>
      <c r="E8328" t="s">
        <v>13410</v>
      </c>
      <c r="F8328" t="s">
        <v>6281</v>
      </c>
      <c r="G8328" t="s">
        <v>21192</v>
      </c>
      <c r="H8328">
        <v>0</v>
      </c>
      <c r="I8328">
        <v>0</v>
      </c>
      <c r="J8328">
        <v>0</v>
      </c>
      <c r="K8328">
        <v>0</v>
      </c>
      <c r="L8328">
        <v>0</v>
      </c>
      <c r="M8328">
        <v>0</v>
      </c>
    </row>
    <row r="8329" spans="1:13" x14ac:dyDescent="0.2">
      <c r="A8329">
        <v>6731403</v>
      </c>
      <c r="B8329" t="s">
        <v>13408</v>
      </c>
      <c r="C8329" t="s">
        <v>21152</v>
      </c>
      <c r="D8329" t="s">
        <v>21193</v>
      </c>
      <c r="E8329" t="s">
        <v>13410</v>
      </c>
      <c r="F8329" t="s">
        <v>6281</v>
      </c>
      <c r="G8329" t="s">
        <v>21194</v>
      </c>
      <c r="H8329">
        <v>0</v>
      </c>
      <c r="I8329">
        <v>0</v>
      </c>
      <c r="J8329">
        <v>0</v>
      </c>
      <c r="K8329">
        <v>0</v>
      </c>
      <c r="L8329">
        <v>0</v>
      </c>
      <c r="M8329">
        <v>0</v>
      </c>
    </row>
    <row r="8330" spans="1:13" x14ac:dyDescent="0.2">
      <c r="A8330">
        <v>6731415</v>
      </c>
      <c r="B8330" t="s">
        <v>13408</v>
      </c>
      <c r="C8330" t="s">
        <v>21152</v>
      </c>
      <c r="D8330" t="s">
        <v>21195</v>
      </c>
      <c r="E8330" t="s">
        <v>13410</v>
      </c>
      <c r="F8330" t="s">
        <v>6281</v>
      </c>
      <c r="G8330" t="s">
        <v>21196</v>
      </c>
      <c r="H8330">
        <v>0</v>
      </c>
      <c r="I8330">
        <v>0</v>
      </c>
      <c r="J8330">
        <v>0</v>
      </c>
      <c r="K8330">
        <v>0</v>
      </c>
      <c r="L8330">
        <v>0</v>
      </c>
      <c r="M8330">
        <v>0</v>
      </c>
    </row>
    <row r="8331" spans="1:13" x14ac:dyDescent="0.2">
      <c r="A8331">
        <v>6790212</v>
      </c>
      <c r="B8331" t="s">
        <v>13408</v>
      </c>
      <c r="C8331" t="s">
        <v>21152</v>
      </c>
      <c r="D8331" t="s">
        <v>21197</v>
      </c>
      <c r="E8331" t="s">
        <v>13410</v>
      </c>
      <c r="F8331" t="s">
        <v>6281</v>
      </c>
      <c r="G8331" t="s">
        <v>21198</v>
      </c>
      <c r="H8331">
        <v>0</v>
      </c>
      <c r="I8331">
        <v>0</v>
      </c>
      <c r="J8331">
        <v>0</v>
      </c>
      <c r="K8331">
        <v>0</v>
      </c>
      <c r="L8331">
        <v>0</v>
      </c>
      <c r="M8331">
        <v>0</v>
      </c>
    </row>
    <row r="8332" spans="1:13" x14ac:dyDescent="0.2">
      <c r="A8332">
        <v>6731473</v>
      </c>
      <c r="B8332" t="s">
        <v>13408</v>
      </c>
      <c r="C8332" t="s">
        <v>21152</v>
      </c>
      <c r="D8332" t="s">
        <v>21199</v>
      </c>
      <c r="E8332" t="s">
        <v>13410</v>
      </c>
      <c r="F8332" t="s">
        <v>6281</v>
      </c>
      <c r="G8332" t="s">
        <v>21200</v>
      </c>
      <c r="H8332">
        <v>0</v>
      </c>
      <c r="I8332">
        <v>0</v>
      </c>
      <c r="J8332">
        <v>0</v>
      </c>
      <c r="K8332">
        <v>0</v>
      </c>
      <c r="L8332">
        <v>0</v>
      </c>
      <c r="M8332">
        <v>0</v>
      </c>
    </row>
    <row r="8333" spans="1:13" x14ac:dyDescent="0.2">
      <c r="A8333">
        <v>6731303</v>
      </c>
      <c r="B8333" t="s">
        <v>13408</v>
      </c>
      <c r="C8333" t="s">
        <v>21152</v>
      </c>
      <c r="D8333" t="s">
        <v>21201</v>
      </c>
      <c r="E8333" t="s">
        <v>13410</v>
      </c>
      <c r="F8333" t="s">
        <v>6281</v>
      </c>
      <c r="G8333" t="s">
        <v>21202</v>
      </c>
      <c r="H8333">
        <v>0</v>
      </c>
      <c r="I8333">
        <v>0</v>
      </c>
      <c r="J8333">
        <v>0</v>
      </c>
      <c r="K8333">
        <v>0</v>
      </c>
      <c r="L8333">
        <v>0</v>
      </c>
      <c r="M8333">
        <v>0</v>
      </c>
    </row>
    <row r="8334" spans="1:13" x14ac:dyDescent="0.2">
      <c r="A8334">
        <v>6731324</v>
      </c>
      <c r="B8334" t="s">
        <v>13408</v>
      </c>
      <c r="C8334" t="s">
        <v>21152</v>
      </c>
      <c r="D8334" t="s">
        <v>12682</v>
      </c>
      <c r="E8334" t="s">
        <v>13410</v>
      </c>
      <c r="F8334" t="s">
        <v>6281</v>
      </c>
      <c r="G8334" t="s">
        <v>21203</v>
      </c>
      <c r="H8334">
        <v>0</v>
      </c>
      <c r="I8334">
        <v>0</v>
      </c>
      <c r="J8334">
        <v>0</v>
      </c>
      <c r="K8334">
        <v>0</v>
      </c>
      <c r="L8334">
        <v>0</v>
      </c>
      <c r="M8334">
        <v>0</v>
      </c>
    </row>
    <row r="8335" spans="1:13" x14ac:dyDescent="0.2">
      <c r="A8335">
        <v>6790204</v>
      </c>
      <c r="B8335" t="s">
        <v>13408</v>
      </c>
      <c r="C8335" t="s">
        <v>21152</v>
      </c>
      <c r="D8335" t="s">
        <v>6407</v>
      </c>
      <c r="E8335" t="s">
        <v>13410</v>
      </c>
      <c r="F8335" t="s">
        <v>6281</v>
      </c>
      <c r="G8335" t="s">
        <v>6408</v>
      </c>
      <c r="H8335">
        <v>0</v>
      </c>
      <c r="I8335">
        <v>0</v>
      </c>
      <c r="J8335">
        <v>0</v>
      </c>
      <c r="K8335">
        <v>0</v>
      </c>
      <c r="L8335">
        <v>0</v>
      </c>
      <c r="M8335">
        <v>0</v>
      </c>
    </row>
    <row r="8336" spans="1:13" x14ac:dyDescent="0.2">
      <c r="A8336">
        <v>6790201</v>
      </c>
      <c r="B8336" t="s">
        <v>13408</v>
      </c>
      <c r="C8336" t="s">
        <v>21152</v>
      </c>
      <c r="D8336" t="s">
        <v>21204</v>
      </c>
      <c r="E8336" t="s">
        <v>13410</v>
      </c>
      <c r="F8336" t="s">
        <v>6281</v>
      </c>
      <c r="G8336" t="s">
        <v>21205</v>
      </c>
      <c r="H8336">
        <v>0</v>
      </c>
      <c r="I8336">
        <v>0</v>
      </c>
      <c r="J8336">
        <v>0</v>
      </c>
      <c r="K8336">
        <v>0</v>
      </c>
      <c r="L8336">
        <v>0</v>
      </c>
      <c r="M8336">
        <v>0</v>
      </c>
    </row>
    <row r="8337" spans="1:13" x14ac:dyDescent="0.2">
      <c r="A8337">
        <v>6731445</v>
      </c>
      <c r="B8337" t="s">
        <v>13408</v>
      </c>
      <c r="C8337" t="s">
        <v>21152</v>
      </c>
      <c r="D8337" t="s">
        <v>21206</v>
      </c>
      <c r="E8337" t="s">
        <v>13410</v>
      </c>
      <c r="F8337" t="s">
        <v>6281</v>
      </c>
      <c r="G8337" t="s">
        <v>21207</v>
      </c>
      <c r="H8337">
        <v>0</v>
      </c>
      <c r="I8337">
        <v>0</v>
      </c>
      <c r="J8337">
        <v>0</v>
      </c>
      <c r="K8337">
        <v>0</v>
      </c>
      <c r="L8337">
        <v>0</v>
      </c>
      <c r="M8337">
        <v>0</v>
      </c>
    </row>
    <row r="8338" spans="1:13" x14ac:dyDescent="0.2">
      <c r="A8338">
        <v>6790222</v>
      </c>
      <c r="B8338" t="s">
        <v>13408</v>
      </c>
      <c r="C8338" t="s">
        <v>21152</v>
      </c>
      <c r="D8338" t="s">
        <v>21208</v>
      </c>
      <c r="E8338" t="s">
        <v>13410</v>
      </c>
      <c r="F8338" t="s">
        <v>6281</v>
      </c>
      <c r="G8338" t="s">
        <v>21209</v>
      </c>
      <c r="H8338">
        <v>0</v>
      </c>
      <c r="I8338">
        <v>0</v>
      </c>
      <c r="J8338">
        <v>0</v>
      </c>
      <c r="K8338">
        <v>0</v>
      </c>
      <c r="L8338">
        <v>0</v>
      </c>
      <c r="M8338">
        <v>0</v>
      </c>
    </row>
    <row r="8339" spans="1:13" x14ac:dyDescent="0.2">
      <c r="A8339">
        <v>6790207</v>
      </c>
      <c r="B8339" t="s">
        <v>13408</v>
      </c>
      <c r="C8339" t="s">
        <v>21152</v>
      </c>
      <c r="D8339" t="s">
        <v>21210</v>
      </c>
      <c r="E8339" t="s">
        <v>13410</v>
      </c>
      <c r="F8339" t="s">
        <v>6281</v>
      </c>
      <c r="G8339" t="s">
        <v>21211</v>
      </c>
      <c r="H8339">
        <v>0</v>
      </c>
      <c r="I8339">
        <v>0</v>
      </c>
      <c r="J8339">
        <v>0</v>
      </c>
      <c r="K8339">
        <v>0</v>
      </c>
      <c r="L8339">
        <v>0</v>
      </c>
      <c r="M8339">
        <v>0</v>
      </c>
    </row>
    <row r="8340" spans="1:13" x14ac:dyDescent="0.2">
      <c r="A8340">
        <v>6731441</v>
      </c>
      <c r="B8340" t="s">
        <v>13408</v>
      </c>
      <c r="C8340" t="s">
        <v>21152</v>
      </c>
      <c r="D8340" t="s">
        <v>6435</v>
      </c>
      <c r="E8340" t="s">
        <v>13410</v>
      </c>
      <c r="F8340" t="s">
        <v>6281</v>
      </c>
      <c r="G8340" t="s">
        <v>6436</v>
      </c>
      <c r="H8340">
        <v>0</v>
      </c>
      <c r="I8340">
        <v>0</v>
      </c>
      <c r="J8340">
        <v>0</v>
      </c>
      <c r="K8340">
        <v>0</v>
      </c>
      <c r="L8340">
        <v>0</v>
      </c>
      <c r="M8340">
        <v>0</v>
      </c>
    </row>
    <row r="8341" spans="1:13" x14ac:dyDescent="0.2">
      <c r="A8341">
        <v>6731311</v>
      </c>
      <c r="B8341" t="s">
        <v>13408</v>
      </c>
      <c r="C8341" t="s">
        <v>21152</v>
      </c>
      <c r="D8341" t="s">
        <v>9367</v>
      </c>
      <c r="E8341" t="s">
        <v>13410</v>
      </c>
      <c r="F8341" t="s">
        <v>6281</v>
      </c>
      <c r="G8341" t="s">
        <v>9368</v>
      </c>
      <c r="H8341">
        <v>0</v>
      </c>
      <c r="I8341">
        <v>0</v>
      </c>
      <c r="J8341">
        <v>0</v>
      </c>
      <c r="K8341">
        <v>0</v>
      </c>
      <c r="L8341">
        <v>0</v>
      </c>
      <c r="M8341">
        <v>0</v>
      </c>
    </row>
    <row r="8342" spans="1:13" x14ac:dyDescent="0.2">
      <c r="A8342">
        <v>6731434</v>
      </c>
      <c r="B8342" t="s">
        <v>13408</v>
      </c>
      <c r="C8342" t="s">
        <v>21152</v>
      </c>
      <c r="D8342" t="s">
        <v>21212</v>
      </c>
      <c r="E8342" t="s">
        <v>13410</v>
      </c>
      <c r="F8342" t="s">
        <v>6281</v>
      </c>
      <c r="G8342" t="s">
        <v>21213</v>
      </c>
      <c r="H8342">
        <v>0</v>
      </c>
      <c r="I8342">
        <v>0</v>
      </c>
      <c r="J8342">
        <v>0</v>
      </c>
      <c r="K8342">
        <v>0</v>
      </c>
      <c r="L8342">
        <v>0</v>
      </c>
      <c r="M8342">
        <v>0</v>
      </c>
    </row>
    <row r="8343" spans="1:13" x14ac:dyDescent="0.2">
      <c r="A8343">
        <v>6731452</v>
      </c>
      <c r="B8343" t="s">
        <v>13408</v>
      </c>
      <c r="C8343" t="s">
        <v>21152</v>
      </c>
      <c r="D8343" t="s">
        <v>21214</v>
      </c>
      <c r="E8343" t="s">
        <v>13410</v>
      </c>
      <c r="F8343" t="s">
        <v>6281</v>
      </c>
      <c r="G8343" t="s">
        <v>21215</v>
      </c>
      <c r="H8343">
        <v>0</v>
      </c>
      <c r="I8343">
        <v>0</v>
      </c>
      <c r="J8343">
        <v>0</v>
      </c>
      <c r="K8343">
        <v>0</v>
      </c>
      <c r="L8343">
        <v>0</v>
      </c>
      <c r="M8343">
        <v>0</v>
      </c>
    </row>
    <row r="8344" spans="1:13" x14ac:dyDescent="0.2">
      <c r="A8344">
        <v>6731424</v>
      </c>
      <c r="B8344" t="s">
        <v>13408</v>
      </c>
      <c r="C8344" t="s">
        <v>21152</v>
      </c>
      <c r="D8344" t="s">
        <v>21216</v>
      </c>
      <c r="E8344" t="s">
        <v>13410</v>
      </c>
      <c r="F8344" t="s">
        <v>6281</v>
      </c>
      <c r="G8344" t="s">
        <v>21217</v>
      </c>
      <c r="H8344">
        <v>0</v>
      </c>
      <c r="I8344">
        <v>0</v>
      </c>
      <c r="J8344">
        <v>0</v>
      </c>
      <c r="K8344">
        <v>0</v>
      </c>
      <c r="L8344">
        <v>0</v>
      </c>
      <c r="M8344">
        <v>0</v>
      </c>
    </row>
    <row r="8345" spans="1:13" x14ac:dyDescent="0.2">
      <c r="A8345">
        <v>6731304</v>
      </c>
      <c r="B8345" t="s">
        <v>13408</v>
      </c>
      <c r="C8345" t="s">
        <v>21152</v>
      </c>
      <c r="D8345" t="s">
        <v>21218</v>
      </c>
      <c r="E8345" t="s">
        <v>13410</v>
      </c>
      <c r="F8345" t="s">
        <v>6281</v>
      </c>
      <c r="G8345" t="s">
        <v>21219</v>
      </c>
      <c r="H8345">
        <v>0</v>
      </c>
      <c r="I8345">
        <v>0</v>
      </c>
      <c r="J8345">
        <v>0</v>
      </c>
      <c r="K8345">
        <v>0</v>
      </c>
      <c r="L8345">
        <v>0</v>
      </c>
      <c r="M8345">
        <v>0</v>
      </c>
    </row>
    <row r="8346" spans="1:13" x14ac:dyDescent="0.2">
      <c r="A8346">
        <v>6731425</v>
      </c>
      <c r="B8346" t="s">
        <v>13408</v>
      </c>
      <c r="C8346" t="s">
        <v>21152</v>
      </c>
      <c r="D8346" t="s">
        <v>21220</v>
      </c>
      <c r="E8346" t="s">
        <v>13410</v>
      </c>
      <c r="F8346" t="s">
        <v>6281</v>
      </c>
      <c r="G8346" t="s">
        <v>21221</v>
      </c>
      <c r="H8346">
        <v>0</v>
      </c>
      <c r="I8346">
        <v>0</v>
      </c>
      <c r="J8346">
        <v>0</v>
      </c>
      <c r="K8346">
        <v>0</v>
      </c>
      <c r="L8346">
        <v>0</v>
      </c>
      <c r="M8346">
        <v>0</v>
      </c>
    </row>
    <row r="8347" spans="1:13" x14ac:dyDescent="0.2">
      <c r="A8347">
        <v>6731455</v>
      </c>
      <c r="B8347" t="s">
        <v>13408</v>
      </c>
      <c r="C8347" t="s">
        <v>21152</v>
      </c>
      <c r="D8347" t="s">
        <v>21222</v>
      </c>
      <c r="E8347" t="s">
        <v>13410</v>
      </c>
      <c r="F8347" t="s">
        <v>6281</v>
      </c>
      <c r="G8347" t="s">
        <v>21223</v>
      </c>
      <c r="H8347">
        <v>0</v>
      </c>
      <c r="I8347">
        <v>0</v>
      </c>
      <c r="J8347">
        <v>0</v>
      </c>
      <c r="K8347">
        <v>0</v>
      </c>
      <c r="L8347">
        <v>0</v>
      </c>
      <c r="M8347">
        <v>0</v>
      </c>
    </row>
    <row r="8348" spans="1:13" x14ac:dyDescent="0.2">
      <c r="A8348">
        <v>6731454</v>
      </c>
      <c r="B8348" t="s">
        <v>13408</v>
      </c>
      <c r="C8348" t="s">
        <v>21152</v>
      </c>
      <c r="D8348" t="s">
        <v>21224</v>
      </c>
      <c r="E8348" t="s">
        <v>13410</v>
      </c>
      <c r="F8348" t="s">
        <v>6281</v>
      </c>
      <c r="G8348" t="s">
        <v>21225</v>
      </c>
      <c r="H8348">
        <v>0</v>
      </c>
      <c r="I8348">
        <v>0</v>
      </c>
      <c r="J8348">
        <v>0</v>
      </c>
      <c r="K8348">
        <v>0</v>
      </c>
      <c r="L8348">
        <v>0</v>
      </c>
      <c r="M8348">
        <v>0</v>
      </c>
    </row>
    <row r="8349" spans="1:13" x14ac:dyDescent="0.2">
      <c r="A8349">
        <v>6731312</v>
      </c>
      <c r="B8349" t="s">
        <v>13408</v>
      </c>
      <c r="C8349" t="s">
        <v>21152</v>
      </c>
      <c r="D8349" t="s">
        <v>21226</v>
      </c>
      <c r="E8349" t="s">
        <v>13410</v>
      </c>
      <c r="F8349" t="s">
        <v>6281</v>
      </c>
      <c r="G8349" t="s">
        <v>21227</v>
      </c>
      <c r="H8349">
        <v>0</v>
      </c>
      <c r="I8349">
        <v>0</v>
      </c>
      <c r="J8349">
        <v>0</v>
      </c>
      <c r="K8349">
        <v>0</v>
      </c>
      <c r="L8349">
        <v>0</v>
      </c>
      <c r="M8349">
        <v>0</v>
      </c>
    </row>
    <row r="8350" spans="1:13" x14ac:dyDescent="0.2">
      <c r="A8350">
        <v>6731411</v>
      </c>
      <c r="B8350" t="s">
        <v>13408</v>
      </c>
      <c r="C8350" t="s">
        <v>21152</v>
      </c>
      <c r="D8350" t="s">
        <v>8787</v>
      </c>
      <c r="E8350" t="s">
        <v>13410</v>
      </c>
      <c r="F8350" t="s">
        <v>6281</v>
      </c>
      <c r="G8350" t="s">
        <v>8788</v>
      </c>
      <c r="H8350">
        <v>0</v>
      </c>
      <c r="I8350">
        <v>0</v>
      </c>
      <c r="J8350">
        <v>0</v>
      </c>
      <c r="K8350">
        <v>0</v>
      </c>
      <c r="L8350">
        <v>0</v>
      </c>
      <c r="M8350">
        <v>0</v>
      </c>
    </row>
    <row r="8351" spans="1:13" x14ac:dyDescent="0.2">
      <c r="A8351">
        <v>6731423</v>
      </c>
      <c r="B8351" t="s">
        <v>13408</v>
      </c>
      <c r="C8351" t="s">
        <v>21152</v>
      </c>
      <c r="D8351" t="s">
        <v>21228</v>
      </c>
      <c r="E8351" t="s">
        <v>13410</v>
      </c>
      <c r="F8351" t="s">
        <v>6281</v>
      </c>
      <c r="G8351" t="s">
        <v>21229</v>
      </c>
      <c r="H8351">
        <v>0</v>
      </c>
      <c r="I8351">
        <v>0</v>
      </c>
      <c r="J8351">
        <v>0</v>
      </c>
      <c r="K8351">
        <v>0</v>
      </c>
      <c r="L8351">
        <v>0</v>
      </c>
      <c r="M8351">
        <v>0</v>
      </c>
    </row>
    <row r="8352" spans="1:13" x14ac:dyDescent="0.2">
      <c r="A8352">
        <v>6731336</v>
      </c>
      <c r="B8352" t="s">
        <v>13408</v>
      </c>
      <c r="C8352" t="s">
        <v>21152</v>
      </c>
      <c r="D8352" t="s">
        <v>14229</v>
      </c>
      <c r="E8352" t="s">
        <v>13410</v>
      </c>
      <c r="F8352" t="s">
        <v>6281</v>
      </c>
      <c r="G8352" t="s">
        <v>14230</v>
      </c>
      <c r="H8352">
        <v>0</v>
      </c>
      <c r="I8352">
        <v>0</v>
      </c>
      <c r="J8352">
        <v>0</v>
      </c>
      <c r="K8352">
        <v>0</v>
      </c>
      <c r="L8352">
        <v>0</v>
      </c>
      <c r="M8352">
        <v>0</v>
      </c>
    </row>
    <row r="8353" spans="1:13" x14ac:dyDescent="0.2">
      <c r="A8353">
        <v>6731402</v>
      </c>
      <c r="B8353" t="s">
        <v>13408</v>
      </c>
      <c r="C8353" t="s">
        <v>21152</v>
      </c>
      <c r="D8353" t="s">
        <v>21230</v>
      </c>
      <c r="E8353" t="s">
        <v>13410</v>
      </c>
      <c r="F8353" t="s">
        <v>6281</v>
      </c>
      <c r="G8353" t="s">
        <v>21231</v>
      </c>
      <c r="H8353">
        <v>0</v>
      </c>
      <c r="I8353">
        <v>0</v>
      </c>
      <c r="J8353">
        <v>0</v>
      </c>
      <c r="K8353">
        <v>0</v>
      </c>
      <c r="L8353">
        <v>0</v>
      </c>
      <c r="M8353">
        <v>0</v>
      </c>
    </row>
    <row r="8354" spans="1:13" x14ac:dyDescent="0.2">
      <c r="A8354">
        <v>6731432</v>
      </c>
      <c r="B8354" t="s">
        <v>13408</v>
      </c>
      <c r="C8354" t="s">
        <v>21152</v>
      </c>
      <c r="D8354" t="s">
        <v>21232</v>
      </c>
      <c r="E8354" t="s">
        <v>13410</v>
      </c>
      <c r="F8354" t="s">
        <v>6281</v>
      </c>
      <c r="G8354" t="s">
        <v>21233</v>
      </c>
      <c r="H8354">
        <v>0</v>
      </c>
      <c r="I8354">
        <v>0</v>
      </c>
      <c r="J8354">
        <v>0</v>
      </c>
      <c r="K8354">
        <v>0</v>
      </c>
      <c r="L8354">
        <v>0</v>
      </c>
      <c r="M8354">
        <v>0</v>
      </c>
    </row>
    <row r="8355" spans="1:13" x14ac:dyDescent="0.2">
      <c r="A8355">
        <v>6731443</v>
      </c>
      <c r="B8355" t="s">
        <v>13408</v>
      </c>
      <c r="C8355" t="s">
        <v>21152</v>
      </c>
      <c r="D8355" t="s">
        <v>21234</v>
      </c>
      <c r="E8355" t="s">
        <v>13410</v>
      </c>
      <c r="F8355" t="s">
        <v>6281</v>
      </c>
      <c r="G8355" t="s">
        <v>21235</v>
      </c>
      <c r="H8355">
        <v>0</v>
      </c>
      <c r="I8355">
        <v>0</v>
      </c>
      <c r="J8355">
        <v>0</v>
      </c>
      <c r="K8355">
        <v>0</v>
      </c>
      <c r="L8355">
        <v>0</v>
      </c>
      <c r="M8355">
        <v>0</v>
      </c>
    </row>
    <row r="8356" spans="1:13" x14ac:dyDescent="0.2">
      <c r="A8356">
        <v>6731462</v>
      </c>
      <c r="B8356" t="s">
        <v>13408</v>
      </c>
      <c r="C8356" t="s">
        <v>21152</v>
      </c>
      <c r="D8356" t="s">
        <v>21236</v>
      </c>
      <c r="E8356" t="s">
        <v>13410</v>
      </c>
      <c r="F8356" t="s">
        <v>6281</v>
      </c>
      <c r="G8356" t="s">
        <v>21237</v>
      </c>
      <c r="H8356">
        <v>0</v>
      </c>
      <c r="I8356">
        <v>0</v>
      </c>
      <c r="J8356">
        <v>0</v>
      </c>
      <c r="K8356">
        <v>0</v>
      </c>
      <c r="L8356">
        <v>0</v>
      </c>
      <c r="M8356">
        <v>0</v>
      </c>
    </row>
    <row r="8357" spans="1:13" x14ac:dyDescent="0.2">
      <c r="A8357">
        <v>6790206</v>
      </c>
      <c r="B8357" t="s">
        <v>13408</v>
      </c>
      <c r="C8357" t="s">
        <v>21152</v>
      </c>
      <c r="D8357" t="s">
        <v>9303</v>
      </c>
      <c r="E8357" t="s">
        <v>13410</v>
      </c>
      <c r="F8357" t="s">
        <v>6281</v>
      </c>
      <c r="G8357" t="s">
        <v>9304</v>
      </c>
      <c r="H8357">
        <v>0</v>
      </c>
      <c r="I8357">
        <v>0</v>
      </c>
      <c r="J8357">
        <v>0</v>
      </c>
      <c r="K8357">
        <v>0</v>
      </c>
      <c r="L8357">
        <v>0</v>
      </c>
      <c r="M8357">
        <v>0</v>
      </c>
    </row>
    <row r="8358" spans="1:13" x14ac:dyDescent="0.2">
      <c r="A8358">
        <v>6731474</v>
      </c>
      <c r="B8358" t="s">
        <v>13408</v>
      </c>
      <c r="C8358" t="s">
        <v>21152</v>
      </c>
      <c r="D8358" t="s">
        <v>21238</v>
      </c>
      <c r="E8358" t="s">
        <v>13410</v>
      </c>
      <c r="F8358" t="s">
        <v>6281</v>
      </c>
      <c r="G8358" t="s">
        <v>21239</v>
      </c>
      <c r="H8358">
        <v>0</v>
      </c>
      <c r="I8358">
        <v>0</v>
      </c>
      <c r="J8358">
        <v>0</v>
      </c>
      <c r="K8358">
        <v>0</v>
      </c>
      <c r="L8358">
        <v>0</v>
      </c>
      <c r="M8358">
        <v>0</v>
      </c>
    </row>
    <row r="8359" spans="1:13" x14ac:dyDescent="0.2">
      <c r="A8359">
        <v>6731433</v>
      </c>
      <c r="B8359" t="s">
        <v>13408</v>
      </c>
      <c r="C8359" t="s">
        <v>21152</v>
      </c>
      <c r="D8359" t="s">
        <v>21240</v>
      </c>
      <c r="E8359" t="s">
        <v>13410</v>
      </c>
      <c r="F8359" t="s">
        <v>6281</v>
      </c>
      <c r="G8359" t="s">
        <v>21241</v>
      </c>
      <c r="H8359">
        <v>0</v>
      </c>
      <c r="I8359">
        <v>0</v>
      </c>
      <c r="J8359">
        <v>0</v>
      </c>
      <c r="K8359">
        <v>0</v>
      </c>
      <c r="L8359">
        <v>0</v>
      </c>
      <c r="M8359">
        <v>0</v>
      </c>
    </row>
    <row r="8360" spans="1:13" x14ac:dyDescent="0.2">
      <c r="A8360">
        <v>6731337</v>
      </c>
      <c r="B8360" t="s">
        <v>13408</v>
      </c>
      <c r="C8360" t="s">
        <v>21152</v>
      </c>
      <c r="D8360" t="s">
        <v>21242</v>
      </c>
      <c r="E8360" t="s">
        <v>13410</v>
      </c>
      <c r="F8360" t="s">
        <v>6281</v>
      </c>
      <c r="G8360" t="s">
        <v>21243</v>
      </c>
      <c r="H8360">
        <v>0</v>
      </c>
      <c r="I8360">
        <v>0</v>
      </c>
      <c r="J8360">
        <v>0</v>
      </c>
      <c r="K8360">
        <v>0</v>
      </c>
      <c r="L8360">
        <v>0</v>
      </c>
      <c r="M8360">
        <v>0</v>
      </c>
    </row>
    <row r="8361" spans="1:13" x14ac:dyDescent="0.2">
      <c r="A8361">
        <v>6731412</v>
      </c>
      <c r="B8361" t="s">
        <v>13408</v>
      </c>
      <c r="C8361" t="s">
        <v>21152</v>
      </c>
      <c r="D8361" t="s">
        <v>21244</v>
      </c>
      <c r="E8361" t="s">
        <v>13410</v>
      </c>
      <c r="F8361" t="s">
        <v>6281</v>
      </c>
      <c r="G8361" t="s">
        <v>21245</v>
      </c>
      <c r="H8361">
        <v>0</v>
      </c>
      <c r="I8361">
        <v>0</v>
      </c>
      <c r="J8361">
        <v>0</v>
      </c>
      <c r="K8361">
        <v>0</v>
      </c>
      <c r="L8361">
        <v>0</v>
      </c>
      <c r="M8361">
        <v>0</v>
      </c>
    </row>
    <row r="8362" spans="1:13" x14ac:dyDescent="0.2">
      <c r="A8362">
        <v>6731341</v>
      </c>
      <c r="B8362" t="s">
        <v>13408</v>
      </c>
      <c r="C8362" t="s">
        <v>21152</v>
      </c>
      <c r="D8362" t="s">
        <v>21246</v>
      </c>
      <c r="E8362" t="s">
        <v>13410</v>
      </c>
      <c r="F8362" t="s">
        <v>6281</v>
      </c>
      <c r="G8362" t="s">
        <v>21247</v>
      </c>
      <c r="H8362">
        <v>0</v>
      </c>
      <c r="I8362">
        <v>0</v>
      </c>
      <c r="J8362">
        <v>1</v>
      </c>
      <c r="K8362">
        <v>0</v>
      </c>
      <c r="L8362">
        <v>0</v>
      </c>
      <c r="M8362">
        <v>0</v>
      </c>
    </row>
    <row r="8363" spans="1:13" x14ac:dyDescent="0.2">
      <c r="A8363">
        <v>6731322</v>
      </c>
      <c r="B8363" t="s">
        <v>13408</v>
      </c>
      <c r="C8363" t="s">
        <v>21152</v>
      </c>
      <c r="D8363" t="s">
        <v>10130</v>
      </c>
      <c r="E8363" t="s">
        <v>13410</v>
      </c>
      <c r="F8363" t="s">
        <v>6281</v>
      </c>
      <c r="G8363" t="s">
        <v>10131</v>
      </c>
      <c r="H8363">
        <v>0</v>
      </c>
      <c r="I8363">
        <v>0</v>
      </c>
      <c r="J8363">
        <v>0</v>
      </c>
      <c r="K8363">
        <v>0</v>
      </c>
      <c r="L8363">
        <v>0</v>
      </c>
      <c r="M8363">
        <v>0</v>
      </c>
    </row>
    <row r="8364" spans="1:13" x14ac:dyDescent="0.2">
      <c r="A8364">
        <v>6731331</v>
      </c>
      <c r="B8364" t="s">
        <v>13408</v>
      </c>
      <c r="C8364" t="s">
        <v>21152</v>
      </c>
      <c r="D8364" t="s">
        <v>17814</v>
      </c>
      <c r="E8364" t="s">
        <v>13410</v>
      </c>
      <c r="F8364" t="s">
        <v>6281</v>
      </c>
      <c r="G8364" t="s">
        <v>17815</v>
      </c>
      <c r="H8364">
        <v>0</v>
      </c>
      <c r="I8364">
        <v>0</v>
      </c>
      <c r="J8364">
        <v>0</v>
      </c>
      <c r="K8364">
        <v>0</v>
      </c>
      <c r="L8364">
        <v>0</v>
      </c>
      <c r="M8364">
        <v>0</v>
      </c>
    </row>
    <row r="8365" spans="1:13" x14ac:dyDescent="0.2">
      <c r="A8365">
        <v>6731431</v>
      </c>
      <c r="B8365" t="s">
        <v>13408</v>
      </c>
      <c r="C8365" t="s">
        <v>21152</v>
      </c>
      <c r="D8365" t="s">
        <v>15723</v>
      </c>
      <c r="E8365" t="s">
        <v>13410</v>
      </c>
      <c r="F8365" t="s">
        <v>6281</v>
      </c>
      <c r="G8365" t="s">
        <v>21248</v>
      </c>
      <c r="H8365">
        <v>0</v>
      </c>
      <c r="I8365">
        <v>0</v>
      </c>
      <c r="J8365">
        <v>0</v>
      </c>
      <c r="K8365">
        <v>0</v>
      </c>
      <c r="L8365">
        <v>0</v>
      </c>
      <c r="M8365">
        <v>0</v>
      </c>
    </row>
    <row r="8366" spans="1:13" x14ac:dyDescent="0.2">
      <c r="A8366">
        <v>6731422</v>
      </c>
      <c r="B8366" t="s">
        <v>13408</v>
      </c>
      <c r="C8366" t="s">
        <v>21152</v>
      </c>
      <c r="D8366" t="s">
        <v>21249</v>
      </c>
      <c r="E8366" t="s">
        <v>13410</v>
      </c>
      <c r="F8366" t="s">
        <v>6281</v>
      </c>
      <c r="G8366" t="s">
        <v>21250</v>
      </c>
      <c r="H8366">
        <v>0</v>
      </c>
      <c r="I8366">
        <v>0</v>
      </c>
      <c r="J8366">
        <v>0</v>
      </c>
      <c r="K8366">
        <v>0</v>
      </c>
      <c r="L8366">
        <v>0</v>
      </c>
      <c r="M8366">
        <v>0</v>
      </c>
    </row>
    <row r="8367" spans="1:13" x14ac:dyDescent="0.2">
      <c r="A8367">
        <v>6731335</v>
      </c>
      <c r="B8367" t="s">
        <v>13408</v>
      </c>
      <c r="C8367" t="s">
        <v>21152</v>
      </c>
      <c r="D8367" t="s">
        <v>21251</v>
      </c>
      <c r="E8367" t="s">
        <v>13410</v>
      </c>
      <c r="F8367" t="s">
        <v>6281</v>
      </c>
      <c r="G8367" t="s">
        <v>21252</v>
      </c>
      <c r="H8367">
        <v>0</v>
      </c>
      <c r="I8367">
        <v>0</v>
      </c>
      <c r="J8367">
        <v>0</v>
      </c>
      <c r="K8367">
        <v>0</v>
      </c>
      <c r="L8367">
        <v>0</v>
      </c>
      <c r="M8367">
        <v>0</v>
      </c>
    </row>
    <row r="8368" spans="1:13" x14ac:dyDescent="0.2">
      <c r="A8368">
        <v>6731471</v>
      </c>
      <c r="B8368" t="s">
        <v>13408</v>
      </c>
      <c r="C8368" t="s">
        <v>21152</v>
      </c>
      <c r="D8368" t="s">
        <v>20661</v>
      </c>
      <c r="E8368" t="s">
        <v>13410</v>
      </c>
      <c r="F8368" t="s">
        <v>6281</v>
      </c>
      <c r="G8368" t="s">
        <v>20662</v>
      </c>
      <c r="H8368">
        <v>0</v>
      </c>
      <c r="I8368">
        <v>0</v>
      </c>
      <c r="J8368">
        <v>0</v>
      </c>
      <c r="K8368">
        <v>0</v>
      </c>
      <c r="L8368">
        <v>0</v>
      </c>
      <c r="M8368">
        <v>0</v>
      </c>
    </row>
    <row r="8369" spans="1:13" x14ac:dyDescent="0.2">
      <c r="A8369">
        <v>6731421</v>
      </c>
      <c r="B8369" t="s">
        <v>13408</v>
      </c>
      <c r="C8369" t="s">
        <v>21152</v>
      </c>
      <c r="D8369" t="s">
        <v>21253</v>
      </c>
      <c r="E8369" t="s">
        <v>13410</v>
      </c>
      <c r="F8369" t="s">
        <v>6281</v>
      </c>
      <c r="G8369" t="s">
        <v>21254</v>
      </c>
      <c r="H8369">
        <v>0</v>
      </c>
      <c r="I8369">
        <v>0</v>
      </c>
      <c r="J8369">
        <v>0</v>
      </c>
      <c r="K8369">
        <v>0</v>
      </c>
      <c r="L8369">
        <v>0</v>
      </c>
      <c r="M8369">
        <v>0</v>
      </c>
    </row>
    <row r="8370" spans="1:13" x14ac:dyDescent="0.2">
      <c r="A8370">
        <v>6731314</v>
      </c>
      <c r="B8370" t="s">
        <v>13408</v>
      </c>
      <c r="C8370" t="s">
        <v>21152</v>
      </c>
      <c r="D8370" t="s">
        <v>21255</v>
      </c>
      <c r="E8370" t="s">
        <v>13410</v>
      </c>
      <c r="F8370" t="s">
        <v>6281</v>
      </c>
      <c r="G8370" t="s">
        <v>21256</v>
      </c>
      <c r="H8370">
        <v>0</v>
      </c>
      <c r="I8370">
        <v>0</v>
      </c>
      <c r="J8370">
        <v>0</v>
      </c>
      <c r="K8370">
        <v>0</v>
      </c>
      <c r="L8370">
        <v>0</v>
      </c>
      <c r="M8370">
        <v>0</v>
      </c>
    </row>
    <row r="8371" spans="1:13" x14ac:dyDescent="0.2">
      <c r="A8371">
        <v>6731334</v>
      </c>
      <c r="B8371" t="s">
        <v>13408</v>
      </c>
      <c r="C8371" t="s">
        <v>21152</v>
      </c>
      <c r="D8371" t="s">
        <v>17823</v>
      </c>
      <c r="E8371" t="s">
        <v>13410</v>
      </c>
      <c r="F8371" t="s">
        <v>6281</v>
      </c>
      <c r="G8371" t="s">
        <v>17824</v>
      </c>
      <c r="H8371">
        <v>0</v>
      </c>
      <c r="I8371">
        <v>0</v>
      </c>
      <c r="J8371">
        <v>0</v>
      </c>
      <c r="K8371">
        <v>0</v>
      </c>
      <c r="L8371">
        <v>0</v>
      </c>
      <c r="M8371">
        <v>0</v>
      </c>
    </row>
    <row r="8372" spans="1:13" x14ac:dyDescent="0.2">
      <c r="A8372">
        <v>6731475</v>
      </c>
      <c r="B8372" t="s">
        <v>13408</v>
      </c>
      <c r="C8372" t="s">
        <v>21152</v>
      </c>
      <c r="D8372" t="s">
        <v>21257</v>
      </c>
      <c r="E8372" t="s">
        <v>13410</v>
      </c>
      <c r="F8372" t="s">
        <v>6281</v>
      </c>
      <c r="G8372" t="s">
        <v>21258</v>
      </c>
      <c r="H8372">
        <v>0</v>
      </c>
      <c r="I8372">
        <v>0</v>
      </c>
      <c r="J8372">
        <v>0</v>
      </c>
      <c r="K8372">
        <v>0</v>
      </c>
      <c r="L8372">
        <v>0</v>
      </c>
      <c r="M8372">
        <v>0</v>
      </c>
    </row>
    <row r="8373" spans="1:13" x14ac:dyDescent="0.2">
      <c r="A8373">
        <v>6794100</v>
      </c>
      <c r="B8373" t="s">
        <v>13408</v>
      </c>
      <c r="C8373" t="s">
        <v>21259</v>
      </c>
      <c r="D8373" t="s">
        <v>6291</v>
      </c>
      <c r="E8373" t="s">
        <v>13410</v>
      </c>
      <c r="F8373" t="s">
        <v>6251</v>
      </c>
      <c r="G8373" t="s">
        <v>6294</v>
      </c>
      <c r="H8373">
        <v>0</v>
      </c>
      <c r="I8373">
        <v>0</v>
      </c>
      <c r="J8373">
        <v>0</v>
      </c>
      <c r="K8373">
        <v>0</v>
      </c>
      <c r="L8373">
        <v>0</v>
      </c>
      <c r="M8373">
        <v>0</v>
      </c>
    </row>
    <row r="8374" spans="1:13" x14ac:dyDescent="0.2">
      <c r="A8374">
        <v>6794008</v>
      </c>
      <c r="B8374" t="s">
        <v>13408</v>
      </c>
      <c r="C8374" t="s">
        <v>21259</v>
      </c>
      <c r="D8374" t="s">
        <v>21260</v>
      </c>
      <c r="E8374" t="s">
        <v>13410</v>
      </c>
      <c r="F8374" t="s">
        <v>6251</v>
      </c>
      <c r="G8374" t="s">
        <v>21261</v>
      </c>
      <c r="H8374">
        <v>0</v>
      </c>
      <c r="I8374">
        <v>0</v>
      </c>
      <c r="J8374">
        <v>0</v>
      </c>
      <c r="K8374">
        <v>0</v>
      </c>
      <c r="L8374">
        <v>0</v>
      </c>
      <c r="M8374">
        <v>0</v>
      </c>
    </row>
    <row r="8375" spans="1:13" x14ac:dyDescent="0.2">
      <c r="A8375">
        <v>6794003</v>
      </c>
      <c r="B8375" t="s">
        <v>13408</v>
      </c>
      <c r="C8375" t="s">
        <v>21259</v>
      </c>
      <c r="D8375" t="s">
        <v>21262</v>
      </c>
      <c r="E8375" t="s">
        <v>13410</v>
      </c>
      <c r="F8375" t="s">
        <v>6251</v>
      </c>
      <c r="G8375" t="s">
        <v>21263</v>
      </c>
      <c r="H8375">
        <v>0</v>
      </c>
      <c r="I8375">
        <v>0</v>
      </c>
      <c r="J8375">
        <v>0</v>
      </c>
      <c r="K8375">
        <v>0</v>
      </c>
      <c r="L8375">
        <v>0</v>
      </c>
      <c r="M8375">
        <v>0</v>
      </c>
    </row>
    <row r="8376" spans="1:13" x14ac:dyDescent="0.2">
      <c r="A8376">
        <v>6794024</v>
      </c>
      <c r="B8376" t="s">
        <v>13408</v>
      </c>
      <c r="C8376" t="s">
        <v>21259</v>
      </c>
      <c r="D8376" t="s">
        <v>21264</v>
      </c>
      <c r="E8376" t="s">
        <v>13410</v>
      </c>
      <c r="F8376" t="s">
        <v>6251</v>
      </c>
      <c r="G8376" t="s">
        <v>21265</v>
      </c>
      <c r="H8376">
        <v>0</v>
      </c>
      <c r="I8376">
        <v>0</v>
      </c>
      <c r="J8376">
        <v>0</v>
      </c>
      <c r="K8376">
        <v>0</v>
      </c>
      <c r="L8376">
        <v>0</v>
      </c>
      <c r="M8376">
        <v>0</v>
      </c>
    </row>
    <row r="8377" spans="1:13" x14ac:dyDescent="0.2">
      <c r="A8377">
        <v>6794025</v>
      </c>
      <c r="B8377" t="s">
        <v>13408</v>
      </c>
      <c r="C8377" t="s">
        <v>21259</v>
      </c>
      <c r="D8377" t="s">
        <v>21266</v>
      </c>
      <c r="E8377" t="s">
        <v>13410</v>
      </c>
      <c r="F8377" t="s">
        <v>6251</v>
      </c>
      <c r="G8377" t="s">
        <v>21267</v>
      </c>
      <c r="H8377">
        <v>0</v>
      </c>
      <c r="I8377">
        <v>0</v>
      </c>
      <c r="J8377">
        <v>0</v>
      </c>
      <c r="K8377">
        <v>0</v>
      </c>
      <c r="L8377">
        <v>0</v>
      </c>
      <c r="M8377">
        <v>0</v>
      </c>
    </row>
    <row r="8378" spans="1:13" x14ac:dyDescent="0.2">
      <c r="A8378">
        <v>6794007</v>
      </c>
      <c r="B8378" t="s">
        <v>13408</v>
      </c>
      <c r="C8378" t="s">
        <v>21259</v>
      </c>
      <c r="D8378" t="s">
        <v>21268</v>
      </c>
      <c r="E8378" t="s">
        <v>13410</v>
      </c>
      <c r="F8378" t="s">
        <v>6251</v>
      </c>
      <c r="G8378" t="s">
        <v>21269</v>
      </c>
      <c r="H8378">
        <v>0</v>
      </c>
      <c r="I8378">
        <v>0</v>
      </c>
      <c r="J8378">
        <v>0</v>
      </c>
      <c r="K8378">
        <v>0</v>
      </c>
      <c r="L8378">
        <v>0</v>
      </c>
      <c r="M8378">
        <v>0</v>
      </c>
    </row>
    <row r="8379" spans="1:13" x14ac:dyDescent="0.2">
      <c r="A8379">
        <v>6794022</v>
      </c>
      <c r="B8379" t="s">
        <v>13408</v>
      </c>
      <c r="C8379" t="s">
        <v>21259</v>
      </c>
      <c r="D8379" t="s">
        <v>21270</v>
      </c>
      <c r="E8379" t="s">
        <v>13410</v>
      </c>
      <c r="F8379" t="s">
        <v>6251</v>
      </c>
      <c r="G8379" t="s">
        <v>21271</v>
      </c>
      <c r="H8379">
        <v>0</v>
      </c>
      <c r="I8379">
        <v>0</v>
      </c>
      <c r="J8379">
        <v>0</v>
      </c>
      <c r="K8379">
        <v>0</v>
      </c>
      <c r="L8379">
        <v>0</v>
      </c>
      <c r="M8379">
        <v>0</v>
      </c>
    </row>
    <row r="8380" spans="1:13" x14ac:dyDescent="0.2">
      <c r="A8380">
        <v>6794013</v>
      </c>
      <c r="B8380" t="s">
        <v>13408</v>
      </c>
      <c r="C8380" t="s">
        <v>21259</v>
      </c>
      <c r="D8380" t="s">
        <v>21272</v>
      </c>
      <c r="E8380" t="s">
        <v>13410</v>
      </c>
      <c r="F8380" t="s">
        <v>6251</v>
      </c>
      <c r="G8380" t="s">
        <v>21273</v>
      </c>
      <c r="H8380">
        <v>0</v>
      </c>
      <c r="I8380">
        <v>0</v>
      </c>
      <c r="J8380">
        <v>0</v>
      </c>
      <c r="K8380">
        <v>0</v>
      </c>
      <c r="L8380">
        <v>0</v>
      </c>
      <c r="M8380">
        <v>0</v>
      </c>
    </row>
    <row r="8381" spans="1:13" x14ac:dyDescent="0.2">
      <c r="A8381">
        <v>6794021</v>
      </c>
      <c r="B8381" t="s">
        <v>13408</v>
      </c>
      <c r="C8381" t="s">
        <v>21259</v>
      </c>
      <c r="D8381" t="s">
        <v>21274</v>
      </c>
      <c r="E8381" t="s">
        <v>13410</v>
      </c>
      <c r="F8381" t="s">
        <v>6251</v>
      </c>
      <c r="G8381" t="s">
        <v>21275</v>
      </c>
      <c r="H8381">
        <v>0</v>
      </c>
      <c r="I8381">
        <v>0</v>
      </c>
      <c r="J8381">
        <v>0</v>
      </c>
      <c r="K8381">
        <v>0</v>
      </c>
      <c r="L8381">
        <v>0</v>
      </c>
      <c r="M8381">
        <v>0</v>
      </c>
    </row>
    <row r="8382" spans="1:13" x14ac:dyDescent="0.2">
      <c r="A8382">
        <v>6794011</v>
      </c>
      <c r="B8382" t="s">
        <v>13408</v>
      </c>
      <c r="C8382" t="s">
        <v>21259</v>
      </c>
      <c r="D8382" t="s">
        <v>21276</v>
      </c>
      <c r="E8382" t="s">
        <v>13410</v>
      </c>
      <c r="F8382" t="s">
        <v>6251</v>
      </c>
      <c r="G8382" t="s">
        <v>21277</v>
      </c>
      <c r="H8382">
        <v>0</v>
      </c>
      <c r="I8382">
        <v>0</v>
      </c>
      <c r="J8382">
        <v>0</v>
      </c>
      <c r="K8382">
        <v>0</v>
      </c>
      <c r="L8382">
        <v>0</v>
      </c>
      <c r="M8382">
        <v>0</v>
      </c>
    </row>
    <row r="8383" spans="1:13" x14ac:dyDescent="0.2">
      <c r="A8383">
        <v>6794005</v>
      </c>
      <c r="B8383" t="s">
        <v>13408</v>
      </c>
      <c r="C8383" t="s">
        <v>21259</v>
      </c>
      <c r="D8383" t="s">
        <v>21278</v>
      </c>
      <c r="E8383" t="s">
        <v>13410</v>
      </c>
      <c r="F8383" t="s">
        <v>6251</v>
      </c>
      <c r="G8383" t="s">
        <v>21279</v>
      </c>
      <c r="H8383">
        <v>0</v>
      </c>
      <c r="I8383">
        <v>0</v>
      </c>
      <c r="J8383">
        <v>0</v>
      </c>
      <c r="K8383">
        <v>0</v>
      </c>
      <c r="L8383">
        <v>0</v>
      </c>
      <c r="M8383">
        <v>0</v>
      </c>
    </row>
    <row r="8384" spans="1:13" x14ac:dyDescent="0.2">
      <c r="A8384">
        <v>6794004</v>
      </c>
      <c r="B8384" t="s">
        <v>13408</v>
      </c>
      <c r="C8384" t="s">
        <v>21259</v>
      </c>
      <c r="D8384" t="s">
        <v>21280</v>
      </c>
      <c r="E8384" t="s">
        <v>13410</v>
      </c>
      <c r="F8384" t="s">
        <v>6251</v>
      </c>
      <c r="G8384" t="s">
        <v>21281</v>
      </c>
      <c r="H8384">
        <v>0</v>
      </c>
      <c r="I8384">
        <v>0</v>
      </c>
      <c r="J8384">
        <v>0</v>
      </c>
      <c r="K8384">
        <v>0</v>
      </c>
      <c r="L8384">
        <v>0</v>
      </c>
      <c r="M8384">
        <v>0</v>
      </c>
    </row>
    <row r="8385" spans="1:13" x14ac:dyDescent="0.2">
      <c r="A8385">
        <v>6794001</v>
      </c>
      <c r="B8385" t="s">
        <v>13408</v>
      </c>
      <c r="C8385" t="s">
        <v>21259</v>
      </c>
      <c r="D8385" t="s">
        <v>21282</v>
      </c>
      <c r="E8385" t="s">
        <v>13410</v>
      </c>
      <c r="F8385" t="s">
        <v>6251</v>
      </c>
      <c r="G8385" t="s">
        <v>21283</v>
      </c>
      <c r="H8385">
        <v>0</v>
      </c>
      <c r="I8385">
        <v>0</v>
      </c>
      <c r="J8385">
        <v>0</v>
      </c>
      <c r="K8385">
        <v>0</v>
      </c>
      <c r="L8385">
        <v>0</v>
      </c>
      <c r="M8385">
        <v>0</v>
      </c>
    </row>
    <row r="8386" spans="1:13" x14ac:dyDescent="0.2">
      <c r="A8386">
        <v>6794023</v>
      </c>
      <c r="B8386" t="s">
        <v>13408</v>
      </c>
      <c r="C8386" t="s">
        <v>21259</v>
      </c>
      <c r="D8386" t="s">
        <v>21284</v>
      </c>
      <c r="E8386" t="s">
        <v>13410</v>
      </c>
      <c r="F8386" t="s">
        <v>6251</v>
      </c>
      <c r="G8386" t="s">
        <v>21285</v>
      </c>
      <c r="H8386">
        <v>0</v>
      </c>
      <c r="I8386">
        <v>0</v>
      </c>
      <c r="J8386">
        <v>0</v>
      </c>
      <c r="K8386">
        <v>0</v>
      </c>
      <c r="L8386">
        <v>0</v>
      </c>
      <c r="M8386">
        <v>0</v>
      </c>
    </row>
    <row r="8387" spans="1:13" x14ac:dyDescent="0.2">
      <c r="A8387">
        <v>6794006</v>
      </c>
      <c r="B8387" t="s">
        <v>13408</v>
      </c>
      <c r="C8387" t="s">
        <v>21259</v>
      </c>
      <c r="D8387" t="s">
        <v>21286</v>
      </c>
      <c r="E8387" t="s">
        <v>13410</v>
      </c>
      <c r="F8387" t="s">
        <v>6251</v>
      </c>
      <c r="G8387" t="s">
        <v>21287</v>
      </c>
      <c r="H8387">
        <v>0</v>
      </c>
      <c r="I8387">
        <v>0</v>
      </c>
      <c r="J8387">
        <v>0</v>
      </c>
      <c r="K8387">
        <v>0</v>
      </c>
      <c r="L8387">
        <v>0</v>
      </c>
      <c r="M8387">
        <v>0</v>
      </c>
    </row>
    <row r="8388" spans="1:13" x14ac:dyDescent="0.2">
      <c r="A8388">
        <v>6794026</v>
      </c>
      <c r="B8388" t="s">
        <v>13408</v>
      </c>
      <c r="C8388" t="s">
        <v>21259</v>
      </c>
      <c r="D8388" t="s">
        <v>21288</v>
      </c>
      <c r="E8388" t="s">
        <v>13410</v>
      </c>
      <c r="F8388" t="s">
        <v>6251</v>
      </c>
      <c r="G8388" t="s">
        <v>21289</v>
      </c>
      <c r="H8388">
        <v>0</v>
      </c>
      <c r="I8388">
        <v>0</v>
      </c>
      <c r="J8388">
        <v>0</v>
      </c>
      <c r="K8388">
        <v>0</v>
      </c>
      <c r="L8388">
        <v>0</v>
      </c>
      <c r="M8388">
        <v>0</v>
      </c>
    </row>
    <row r="8389" spans="1:13" x14ac:dyDescent="0.2">
      <c r="A8389">
        <v>6794014</v>
      </c>
      <c r="B8389" t="s">
        <v>13408</v>
      </c>
      <c r="C8389" t="s">
        <v>21259</v>
      </c>
      <c r="D8389" t="s">
        <v>21290</v>
      </c>
      <c r="E8389" t="s">
        <v>13410</v>
      </c>
      <c r="F8389" t="s">
        <v>6251</v>
      </c>
      <c r="G8389" t="s">
        <v>21291</v>
      </c>
      <c r="H8389">
        <v>0</v>
      </c>
      <c r="I8389">
        <v>0</v>
      </c>
      <c r="J8389">
        <v>0</v>
      </c>
      <c r="K8389">
        <v>0</v>
      </c>
      <c r="L8389">
        <v>0</v>
      </c>
      <c r="M8389">
        <v>0</v>
      </c>
    </row>
    <row r="8390" spans="1:13" x14ac:dyDescent="0.2">
      <c r="A8390">
        <v>6794027</v>
      </c>
      <c r="B8390" t="s">
        <v>13408</v>
      </c>
      <c r="C8390" t="s">
        <v>21259</v>
      </c>
      <c r="D8390" t="s">
        <v>21292</v>
      </c>
      <c r="E8390" t="s">
        <v>13410</v>
      </c>
      <c r="F8390" t="s">
        <v>6251</v>
      </c>
      <c r="G8390" t="s">
        <v>21293</v>
      </c>
      <c r="H8390">
        <v>0</v>
      </c>
      <c r="I8390">
        <v>0</v>
      </c>
      <c r="J8390">
        <v>0</v>
      </c>
      <c r="K8390">
        <v>0</v>
      </c>
      <c r="L8390">
        <v>0</v>
      </c>
      <c r="M8390">
        <v>0</v>
      </c>
    </row>
    <row r="8391" spans="1:13" x14ac:dyDescent="0.2">
      <c r="A8391">
        <v>6794002</v>
      </c>
      <c r="B8391" t="s">
        <v>13408</v>
      </c>
      <c r="C8391" t="s">
        <v>21259</v>
      </c>
      <c r="D8391" t="s">
        <v>21294</v>
      </c>
      <c r="E8391" t="s">
        <v>13410</v>
      </c>
      <c r="F8391" t="s">
        <v>6251</v>
      </c>
      <c r="G8391" t="s">
        <v>21295</v>
      </c>
      <c r="H8391">
        <v>0</v>
      </c>
      <c r="I8391">
        <v>0</v>
      </c>
      <c r="J8391">
        <v>0</v>
      </c>
      <c r="K8391">
        <v>0</v>
      </c>
      <c r="L8391">
        <v>0</v>
      </c>
      <c r="M8391">
        <v>0</v>
      </c>
    </row>
    <row r="8392" spans="1:13" x14ac:dyDescent="0.2">
      <c r="A8392">
        <v>6794017</v>
      </c>
      <c r="B8392" t="s">
        <v>13408</v>
      </c>
      <c r="C8392" t="s">
        <v>21259</v>
      </c>
      <c r="D8392" t="s">
        <v>21296</v>
      </c>
      <c r="E8392" t="s">
        <v>13410</v>
      </c>
      <c r="F8392" t="s">
        <v>6251</v>
      </c>
      <c r="G8392" t="s">
        <v>21297</v>
      </c>
      <c r="H8392">
        <v>0</v>
      </c>
      <c r="I8392">
        <v>0</v>
      </c>
      <c r="J8392">
        <v>0</v>
      </c>
      <c r="K8392">
        <v>0</v>
      </c>
      <c r="L8392">
        <v>0</v>
      </c>
      <c r="M8392">
        <v>0</v>
      </c>
    </row>
    <row r="8393" spans="1:13" x14ac:dyDescent="0.2">
      <c r="A8393">
        <v>6794012</v>
      </c>
      <c r="B8393" t="s">
        <v>13408</v>
      </c>
      <c r="C8393" t="s">
        <v>21259</v>
      </c>
      <c r="D8393" t="s">
        <v>21298</v>
      </c>
      <c r="E8393" t="s">
        <v>13410</v>
      </c>
      <c r="F8393" t="s">
        <v>6251</v>
      </c>
      <c r="G8393" t="s">
        <v>21299</v>
      </c>
      <c r="H8393">
        <v>0</v>
      </c>
      <c r="I8393">
        <v>0</v>
      </c>
      <c r="J8393">
        <v>0</v>
      </c>
      <c r="K8393">
        <v>0</v>
      </c>
      <c r="L8393">
        <v>0</v>
      </c>
      <c r="M8393">
        <v>0</v>
      </c>
    </row>
    <row r="8394" spans="1:13" x14ac:dyDescent="0.2">
      <c r="A8394">
        <v>6794016</v>
      </c>
      <c r="B8394" t="s">
        <v>13408</v>
      </c>
      <c r="C8394" t="s">
        <v>21259</v>
      </c>
      <c r="D8394" t="s">
        <v>21300</v>
      </c>
      <c r="E8394" t="s">
        <v>13410</v>
      </c>
      <c r="F8394" t="s">
        <v>6251</v>
      </c>
      <c r="G8394" t="s">
        <v>21301</v>
      </c>
      <c r="H8394">
        <v>0</v>
      </c>
      <c r="I8394">
        <v>0</v>
      </c>
      <c r="J8394">
        <v>0</v>
      </c>
      <c r="K8394">
        <v>0</v>
      </c>
      <c r="L8394">
        <v>0</v>
      </c>
      <c r="M8394">
        <v>0</v>
      </c>
    </row>
    <row r="8395" spans="1:13" x14ac:dyDescent="0.2">
      <c r="A8395">
        <v>6794015</v>
      </c>
      <c r="B8395" t="s">
        <v>13408</v>
      </c>
      <c r="C8395" t="s">
        <v>21259</v>
      </c>
      <c r="D8395" t="s">
        <v>21302</v>
      </c>
      <c r="E8395" t="s">
        <v>13410</v>
      </c>
      <c r="F8395" t="s">
        <v>6251</v>
      </c>
      <c r="G8395" t="s">
        <v>21303</v>
      </c>
      <c r="H8395">
        <v>0</v>
      </c>
      <c r="I8395">
        <v>0</v>
      </c>
      <c r="J8395">
        <v>0</v>
      </c>
      <c r="K8395">
        <v>0</v>
      </c>
      <c r="L8395">
        <v>0</v>
      </c>
      <c r="M8395">
        <v>0</v>
      </c>
    </row>
    <row r="8396" spans="1:13" x14ac:dyDescent="0.2">
      <c r="A8396">
        <v>6711662</v>
      </c>
      <c r="B8396" t="s">
        <v>13408</v>
      </c>
      <c r="C8396" t="s">
        <v>21259</v>
      </c>
      <c r="D8396" t="s">
        <v>21304</v>
      </c>
      <c r="E8396" t="s">
        <v>13410</v>
      </c>
      <c r="F8396" t="s">
        <v>6251</v>
      </c>
      <c r="G8396" t="s">
        <v>21305</v>
      </c>
      <c r="H8396">
        <v>0</v>
      </c>
      <c r="I8396">
        <v>0</v>
      </c>
      <c r="J8396">
        <v>0</v>
      </c>
      <c r="K8396">
        <v>0</v>
      </c>
      <c r="L8396">
        <v>0</v>
      </c>
      <c r="M8396">
        <v>0</v>
      </c>
    </row>
    <row r="8397" spans="1:13" x14ac:dyDescent="0.2">
      <c r="A8397">
        <v>6711665</v>
      </c>
      <c r="B8397" t="s">
        <v>13408</v>
      </c>
      <c r="C8397" t="s">
        <v>21259</v>
      </c>
      <c r="D8397" t="s">
        <v>21306</v>
      </c>
      <c r="E8397" t="s">
        <v>13410</v>
      </c>
      <c r="F8397" t="s">
        <v>6251</v>
      </c>
      <c r="G8397" t="s">
        <v>21307</v>
      </c>
      <c r="H8397">
        <v>0</v>
      </c>
      <c r="I8397">
        <v>0</v>
      </c>
      <c r="J8397">
        <v>0</v>
      </c>
      <c r="K8397">
        <v>0</v>
      </c>
      <c r="L8397">
        <v>0</v>
      </c>
      <c r="M8397">
        <v>0</v>
      </c>
    </row>
    <row r="8398" spans="1:13" x14ac:dyDescent="0.2">
      <c r="A8398">
        <v>6711663</v>
      </c>
      <c r="B8398" t="s">
        <v>13408</v>
      </c>
      <c r="C8398" t="s">
        <v>21259</v>
      </c>
      <c r="D8398" t="s">
        <v>21308</v>
      </c>
      <c r="E8398" t="s">
        <v>13410</v>
      </c>
      <c r="F8398" t="s">
        <v>6251</v>
      </c>
      <c r="G8398" t="s">
        <v>21309</v>
      </c>
      <c r="H8398">
        <v>0</v>
      </c>
      <c r="I8398">
        <v>0</v>
      </c>
      <c r="J8398">
        <v>0</v>
      </c>
      <c r="K8398">
        <v>0</v>
      </c>
      <c r="L8398">
        <v>0</v>
      </c>
      <c r="M8398">
        <v>0</v>
      </c>
    </row>
    <row r="8399" spans="1:13" x14ac:dyDescent="0.2">
      <c r="A8399">
        <v>6711651</v>
      </c>
      <c r="B8399" t="s">
        <v>13408</v>
      </c>
      <c r="C8399" t="s">
        <v>21259</v>
      </c>
      <c r="D8399" t="s">
        <v>21310</v>
      </c>
      <c r="E8399" t="s">
        <v>13410</v>
      </c>
      <c r="F8399" t="s">
        <v>6251</v>
      </c>
      <c r="G8399" t="s">
        <v>21311</v>
      </c>
      <c r="H8399">
        <v>0</v>
      </c>
      <c r="I8399">
        <v>0</v>
      </c>
      <c r="J8399">
        <v>0</v>
      </c>
      <c r="K8399">
        <v>0</v>
      </c>
      <c r="L8399">
        <v>0</v>
      </c>
      <c r="M8399">
        <v>0</v>
      </c>
    </row>
    <row r="8400" spans="1:13" x14ac:dyDescent="0.2">
      <c r="A8400">
        <v>6711643</v>
      </c>
      <c r="B8400" t="s">
        <v>13408</v>
      </c>
      <c r="C8400" t="s">
        <v>21259</v>
      </c>
      <c r="D8400" t="s">
        <v>21312</v>
      </c>
      <c r="E8400" t="s">
        <v>13410</v>
      </c>
      <c r="F8400" t="s">
        <v>6251</v>
      </c>
      <c r="G8400" t="s">
        <v>21313</v>
      </c>
      <c r="H8400">
        <v>0</v>
      </c>
      <c r="I8400">
        <v>0</v>
      </c>
      <c r="J8400">
        <v>0</v>
      </c>
      <c r="K8400">
        <v>0</v>
      </c>
      <c r="L8400">
        <v>0</v>
      </c>
      <c r="M8400">
        <v>0</v>
      </c>
    </row>
    <row r="8401" spans="1:13" x14ac:dyDescent="0.2">
      <c r="A8401">
        <v>6711632</v>
      </c>
      <c r="B8401" t="s">
        <v>13408</v>
      </c>
      <c r="C8401" t="s">
        <v>21259</v>
      </c>
      <c r="D8401" t="s">
        <v>21314</v>
      </c>
      <c r="E8401" t="s">
        <v>13410</v>
      </c>
      <c r="F8401" t="s">
        <v>6251</v>
      </c>
      <c r="G8401" t="s">
        <v>21315</v>
      </c>
      <c r="H8401">
        <v>0</v>
      </c>
      <c r="I8401">
        <v>0</v>
      </c>
      <c r="J8401">
        <v>0</v>
      </c>
      <c r="K8401">
        <v>0</v>
      </c>
      <c r="L8401">
        <v>0</v>
      </c>
      <c r="M8401">
        <v>0</v>
      </c>
    </row>
    <row r="8402" spans="1:13" x14ac:dyDescent="0.2">
      <c r="A8402">
        <v>6711664</v>
      </c>
      <c r="B8402" t="s">
        <v>13408</v>
      </c>
      <c r="C8402" t="s">
        <v>21259</v>
      </c>
      <c r="D8402" t="s">
        <v>21316</v>
      </c>
      <c r="E8402" t="s">
        <v>13410</v>
      </c>
      <c r="F8402" t="s">
        <v>6251</v>
      </c>
      <c r="G8402" t="s">
        <v>21317</v>
      </c>
      <c r="H8402">
        <v>0</v>
      </c>
      <c r="I8402">
        <v>0</v>
      </c>
      <c r="J8402">
        <v>0</v>
      </c>
      <c r="K8402">
        <v>0</v>
      </c>
      <c r="L8402">
        <v>0</v>
      </c>
      <c r="M8402">
        <v>0</v>
      </c>
    </row>
    <row r="8403" spans="1:13" x14ac:dyDescent="0.2">
      <c r="A8403">
        <v>6711621</v>
      </c>
      <c r="B8403" t="s">
        <v>13408</v>
      </c>
      <c r="C8403" t="s">
        <v>21259</v>
      </c>
      <c r="D8403" t="s">
        <v>21318</v>
      </c>
      <c r="E8403" t="s">
        <v>13410</v>
      </c>
      <c r="F8403" t="s">
        <v>6251</v>
      </c>
      <c r="G8403" t="s">
        <v>21319</v>
      </c>
      <c r="H8403">
        <v>0</v>
      </c>
      <c r="I8403">
        <v>0</v>
      </c>
      <c r="J8403">
        <v>0</v>
      </c>
      <c r="K8403">
        <v>0</v>
      </c>
      <c r="L8403">
        <v>0</v>
      </c>
      <c r="M8403">
        <v>0</v>
      </c>
    </row>
    <row r="8404" spans="1:13" x14ac:dyDescent="0.2">
      <c r="A8404">
        <v>6711611</v>
      </c>
      <c r="B8404" t="s">
        <v>13408</v>
      </c>
      <c r="C8404" t="s">
        <v>21259</v>
      </c>
      <c r="D8404" t="s">
        <v>21320</v>
      </c>
      <c r="E8404" t="s">
        <v>13410</v>
      </c>
      <c r="F8404" t="s">
        <v>6251</v>
      </c>
      <c r="G8404" t="s">
        <v>21321</v>
      </c>
      <c r="H8404">
        <v>0</v>
      </c>
      <c r="I8404">
        <v>0</v>
      </c>
      <c r="J8404">
        <v>0</v>
      </c>
      <c r="K8404">
        <v>0</v>
      </c>
      <c r="L8404">
        <v>0</v>
      </c>
      <c r="M8404">
        <v>0</v>
      </c>
    </row>
    <row r="8405" spans="1:13" x14ac:dyDescent="0.2">
      <c r="A8405">
        <v>6711642</v>
      </c>
      <c r="B8405" t="s">
        <v>13408</v>
      </c>
      <c r="C8405" t="s">
        <v>21259</v>
      </c>
      <c r="D8405" t="s">
        <v>21322</v>
      </c>
      <c r="E8405" t="s">
        <v>13410</v>
      </c>
      <c r="F8405" t="s">
        <v>6251</v>
      </c>
      <c r="G8405" t="s">
        <v>21323</v>
      </c>
      <c r="H8405">
        <v>0</v>
      </c>
      <c r="I8405">
        <v>0</v>
      </c>
      <c r="J8405">
        <v>0</v>
      </c>
      <c r="K8405">
        <v>0</v>
      </c>
      <c r="L8405">
        <v>0</v>
      </c>
      <c r="M8405">
        <v>0</v>
      </c>
    </row>
    <row r="8406" spans="1:13" x14ac:dyDescent="0.2">
      <c r="A8406">
        <v>6711602</v>
      </c>
      <c r="B8406" t="s">
        <v>13408</v>
      </c>
      <c r="C8406" t="s">
        <v>21259</v>
      </c>
      <c r="D8406" t="s">
        <v>21324</v>
      </c>
      <c r="E8406" t="s">
        <v>13410</v>
      </c>
      <c r="F8406" t="s">
        <v>6251</v>
      </c>
      <c r="G8406" t="s">
        <v>21325</v>
      </c>
      <c r="H8406">
        <v>0</v>
      </c>
      <c r="I8406">
        <v>0</v>
      </c>
      <c r="J8406">
        <v>0</v>
      </c>
      <c r="K8406">
        <v>0</v>
      </c>
      <c r="L8406">
        <v>0</v>
      </c>
      <c r="M8406">
        <v>0</v>
      </c>
    </row>
    <row r="8407" spans="1:13" x14ac:dyDescent="0.2">
      <c r="A8407">
        <v>6711641</v>
      </c>
      <c r="B8407" t="s">
        <v>13408</v>
      </c>
      <c r="C8407" t="s">
        <v>21259</v>
      </c>
      <c r="D8407" t="s">
        <v>21326</v>
      </c>
      <c r="E8407" t="s">
        <v>13410</v>
      </c>
      <c r="F8407" t="s">
        <v>6251</v>
      </c>
      <c r="G8407" t="s">
        <v>21327</v>
      </c>
      <c r="H8407">
        <v>0</v>
      </c>
      <c r="I8407">
        <v>0</v>
      </c>
      <c r="J8407">
        <v>0</v>
      </c>
      <c r="K8407">
        <v>0</v>
      </c>
      <c r="L8407">
        <v>0</v>
      </c>
      <c r="M8407">
        <v>0</v>
      </c>
    </row>
    <row r="8408" spans="1:13" x14ac:dyDescent="0.2">
      <c r="A8408">
        <v>6711601</v>
      </c>
      <c r="B8408" t="s">
        <v>13408</v>
      </c>
      <c r="C8408" t="s">
        <v>21259</v>
      </c>
      <c r="D8408" t="s">
        <v>21328</v>
      </c>
      <c r="E8408" t="s">
        <v>13410</v>
      </c>
      <c r="F8408" t="s">
        <v>6251</v>
      </c>
      <c r="G8408" t="s">
        <v>21329</v>
      </c>
      <c r="H8408">
        <v>0</v>
      </c>
      <c r="I8408">
        <v>0</v>
      </c>
      <c r="J8408">
        <v>0</v>
      </c>
      <c r="K8408">
        <v>0</v>
      </c>
      <c r="L8408">
        <v>0</v>
      </c>
      <c r="M8408">
        <v>0</v>
      </c>
    </row>
    <row r="8409" spans="1:13" x14ac:dyDescent="0.2">
      <c r="A8409">
        <v>6711661</v>
      </c>
      <c r="B8409" t="s">
        <v>13408</v>
      </c>
      <c r="C8409" t="s">
        <v>21259</v>
      </c>
      <c r="D8409" t="s">
        <v>21330</v>
      </c>
      <c r="E8409" t="s">
        <v>13410</v>
      </c>
      <c r="F8409" t="s">
        <v>6251</v>
      </c>
      <c r="G8409" t="s">
        <v>21331</v>
      </c>
      <c r="H8409">
        <v>0</v>
      </c>
      <c r="I8409">
        <v>0</v>
      </c>
      <c r="J8409">
        <v>0</v>
      </c>
      <c r="K8409">
        <v>0</v>
      </c>
      <c r="L8409">
        <v>0</v>
      </c>
      <c r="M8409">
        <v>0</v>
      </c>
    </row>
    <row r="8410" spans="1:13" x14ac:dyDescent="0.2">
      <c r="A8410">
        <v>6711613</v>
      </c>
      <c r="B8410" t="s">
        <v>13408</v>
      </c>
      <c r="C8410" t="s">
        <v>21259</v>
      </c>
      <c r="D8410" t="s">
        <v>21332</v>
      </c>
      <c r="E8410" t="s">
        <v>13410</v>
      </c>
      <c r="F8410" t="s">
        <v>6251</v>
      </c>
      <c r="G8410" t="s">
        <v>21333</v>
      </c>
      <c r="H8410">
        <v>0</v>
      </c>
      <c r="I8410">
        <v>0</v>
      </c>
      <c r="J8410">
        <v>0</v>
      </c>
      <c r="K8410">
        <v>0</v>
      </c>
      <c r="L8410">
        <v>0</v>
      </c>
      <c r="M8410">
        <v>0</v>
      </c>
    </row>
    <row r="8411" spans="1:13" x14ac:dyDescent="0.2">
      <c r="A8411">
        <v>6711612</v>
      </c>
      <c r="B8411" t="s">
        <v>13408</v>
      </c>
      <c r="C8411" t="s">
        <v>21259</v>
      </c>
      <c r="D8411" t="s">
        <v>21334</v>
      </c>
      <c r="E8411" t="s">
        <v>13410</v>
      </c>
      <c r="F8411" t="s">
        <v>6251</v>
      </c>
      <c r="G8411" t="s">
        <v>21335</v>
      </c>
      <c r="H8411">
        <v>0</v>
      </c>
      <c r="I8411">
        <v>0</v>
      </c>
      <c r="J8411">
        <v>0</v>
      </c>
      <c r="K8411">
        <v>0</v>
      </c>
      <c r="L8411">
        <v>0</v>
      </c>
      <c r="M8411">
        <v>0</v>
      </c>
    </row>
    <row r="8412" spans="1:13" x14ac:dyDescent="0.2">
      <c r="A8412">
        <v>6711603</v>
      </c>
      <c r="B8412" t="s">
        <v>13408</v>
      </c>
      <c r="C8412" t="s">
        <v>21259</v>
      </c>
      <c r="D8412" t="s">
        <v>21336</v>
      </c>
      <c r="E8412" t="s">
        <v>13410</v>
      </c>
      <c r="F8412" t="s">
        <v>6251</v>
      </c>
      <c r="G8412" t="s">
        <v>21337</v>
      </c>
      <c r="H8412">
        <v>0</v>
      </c>
      <c r="I8412">
        <v>0</v>
      </c>
      <c r="J8412">
        <v>0</v>
      </c>
      <c r="K8412">
        <v>0</v>
      </c>
      <c r="L8412">
        <v>0</v>
      </c>
      <c r="M8412">
        <v>0</v>
      </c>
    </row>
    <row r="8413" spans="1:13" x14ac:dyDescent="0.2">
      <c r="A8413">
        <v>6711631</v>
      </c>
      <c r="B8413" t="s">
        <v>13408</v>
      </c>
      <c r="C8413" t="s">
        <v>21259</v>
      </c>
      <c r="D8413" t="s">
        <v>21338</v>
      </c>
      <c r="E8413" t="s">
        <v>13410</v>
      </c>
      <c r="F8413" t="s">
        <v>6251</v>
      </c>
      <c r="G8413" t="s">
        <v>21339</v>
      </c>
      <c r="H8413">
        <v>0</v>
      </c>
      <c r="I8413">
        <v>0</v>
      </c>
      <c r="J8413">
        <v>0</v>
      </c>
      <c r="K8413">
        <v>0</v>
      </c>
      <c r="L8413">
        <v>0</v>
      </c>
      <c r="M8413">
        <v>0</v>
      </c>
    </row>
    <row r="8414" spans="1:13" x14ac:dyDescent="0.2">
      <c r="A8414">
        <v>6794156</v>
      </c>
      <c r="B8414" t="s">
        <v>13408</v>
      </c>
      <c r="C8414" t="s">
        <v>21259</v>
      </c>
      <c r="D8414" t="s">
        <v>21340</v>
      </c>
      <c r="E8414" t="s">
        <v>13410</v>
      </c>
      <c r="F8414" t="s">
        <v>6251</v>
      </c>
      <c r="G8414" t="s">
        <v>21341</v>
      </c>
      <c r="H8414">
        <v>0</v>
      </c>
      <c r="I8414">
        <v>0</v>
      </c>
      <c r="J8414">
        <v>0</v>
      </c>
      <c r="K8414">
        <v>0</v>
      </c>
      <c r="L8414">
        <v>0</v>
      </c>
      <c r="M8414">
        <v>0</v>
      </c>
    </row>
    <row r="8415" spans="1:13" x14ac:dyDescent="0.2">
      <c r="A8415">
        <v>6794155</v>
      </c>
      <c r="B8415" t="s">
        <v>13408</v>
      </c>
      <c r="C8415" t="s">
        <v>21259</v>
      </c>
      <c r="D8415" t="s">
        <v>21342</v>
      </c>
      <c r="E8415" t="s">
        <v>13410</v>
      </c>
      <c r="F8415" t="s">
        <v>6251</v>
      </c>
      <c r="G8415" t="s">
        <v>21343</v>
      </c>
      <c r="H8415">
        <v>0</v>
      </c>
      <c r="I8415">
        <v>0</v>
      </c>
      <c r="J8415">
        <v>0</v>
      </c>
      <c r="K8415">
        <v>0</v>
      </c>
      <c r="L8415">
        <v>0</v>
      </c>
      <c r="M8415">
        <v>0</v>
      </c>
    </row>
    <row r="8416" spans="1:13" x14ac:dyDescent="0.2">
      <c r="A8416">
        <v>6794146</v>
      </c>
      <c r="B8416" t="s">
        <v>13408</v>
      </c>
      <c r="C8416" t="s">
        <v>21259</v>
      </c>
      <c r="D8416" t="s">
        <v>21344</v>
      </c>
      <c r="E8416" t="s">
        <v>13410</v>
      </c>
      <c r="F8416" t="s">
        <v>6251</v>
      </c>
      <c r="G8416" t="s">
        <v>21345</v>
      </c>
      <c r="H8416">
        <v>0</v>
      </c>
      <c r="I8416">
        <v>0</v>
      </c>
      <c r="J8416">
        <v>0</v>
      </c>
      <c r="K8416">
        <v>0</v>
      </c>
      <c r="L8416">
        <v>0</v>
      </c>
      <c r="M8416">
        <v>0</v>
      </c>
    </row>
    <row r="8417" spans="1:13" x14ac:dyDescent="0.2">
      <c r="A8417">
        <v>6794141</v>
      </c>
      <c r="B8417" t="s">
        <v>13408</v>
      </c>
      <c r="C8417" t="s">
        <v>21259</v>
      </c>
      <c r="D8417" t="s">
        <v>21346</v>
      </c>
      <c r="E8417" t="s">
        <v>13410</v>
      </c>
      <c r="F8417" t="s">
        <v>6251</v>
      </c>
      <c r="G8417" t="s">
        <v>21347</v>
      </c>
      <c r="H8417">
        <v>0</v>
      </c>
      <c r="I8417">
        <v>0</v>
      </c>
      <c r="J8417">
        <v>0</v>
      </c>
      <c r="K8417">
        <v>0</v>
      </c>
      <c r="L8417">
        <v>0</v>
      </c>
      <c r="M8417">
        <v>0</v>
      </c>
    </row>
    <row r="8418" spans="1:13" x14ac:dyDescent="0.2">
      <c r="A8418">
        <v>6794143</v>
      </c>
      <c r="B8418" t="s">
        <v>13408</v>
      </c>
      <c r="C8418" t="s">
        <v>21259</v>
      </c>
      <c r="D8418" t="s">
        <v>21348</v>
      </c>
      <c r="E8418" t="s">
        <v>13410</v>
      </c>
      <c r="F8418" t="s">
        <v>6251</v>
      </c>
      <c r="G8418" t="s">
        <v>21349</v>
      </c>
      <c r="H8418">
        <v>0</v>
      </c>
      <c r="I8418">
        <v>0</v>
      </c>
      <c r="J8418">
        <v>0</v>
      </c>
      <c r="K8418">
        <v>0</v>
      </c>
      <c r="L8418">
        <v>0</v>
      </c>
      <c r="M8418">
        <v>0</v>
      </c>
    </row>
    <row r="8419" spans="1:13" x14ac:dyDescent="0.2">
      <c r="A8419">
        <v>6794152</v>
      </c>
      <c r="B8419" t="s">
        <v>13408</v>
      </c>
      <c r="C8419" t="s">
        <v>21259</v>
      </c>
      <c r="D8419" t="s">
        <v>21350</v>
      </c>
      <c r="E8419" t="s">
        <v>13410</v>
      </c>
      <c r="F8419" t="s">
        <v>6251</v>
      </c>
      <c r="G8419" t="s">
        <v>21351</v>
      </c>
      <c r="H8419">
        <v>0</v>
      </c>
      <c r="I8419">
        <v>0</v>
      </c>
      <c r="J8419">
        <v>0</v>
      </c>
      <c r="K8419">
        <v>0</v>
      </c>
      <c r="L8419">
        <v>0</v>
      </c>
      <c r="M8419">
        <v>0</v>
      </c>
    </row>
    <row r="8420" spans="1:13" x14ac:dyDescent="0.2">
      <c r="A8420">
        <v>6794154</v>
      </c>
      <c r="B8420" t="s">
        <v>13408</v>
      </c>
      <c r="C8420" t="s">
        <v>21259</v>
      </c>
      <c r="D8420" t="s">
        <v>21352</v>
      </c>
      <c r="E8420" t="s">
        <v>13410</v>
      </c>
      <c r="F8420" t="s">
        <v>6251</v>
      </c>
      <c r="G8420" t="s">
        <v>21353</v>
      </c>
      <c r="H8420">
        <v>0</v>
      </c>
      <c r="I8420">
        <v>0</v>
      </c>
      <c r="J8420">
        <v>0</v>
      </c>
      <c r="K8420">
        <v>0</v>
      </c>
      <c r="L8420">
        <v>0</v>
      </c>
      <c r="M8420">
        <v>0</v>
      </c>
    </row>
    <row r="8421" spans="1:13" x14ac:dyDescent="0.2">
      <c r="A8421">
        <v>6794145</v>
      </c>
      <c r="B8421" t="s">
        <v>13408</v>
      </c>
      <c r="C8421" t="s">
        <v>21259</v>
      </c>
      <c r="D8421" t="s">
        <v>21354</v>
      </c>
      <c r="E8421" t="s">
        <v>13410</v>
      </c>
      <c r="F8421" t="s">
        <v>6251</v>
      </c>
      <c r="G8421" t="s">
        <v>21355</v>
      </c>
      <c r="H8421">
        <v>0</v>
      </c>
      <c r="I8421">
        <v>0</v>
      </c>
      <c r="J8421">
        <v>0</v>
      </c>
      <c r="K8421">
        <v>0</v>
      </c>
      <c r="L8421">
        <v>0</v>
      </c>
      <c r="M8421">
        <v>0</v>
      </c>
    </row>
    <row r="8422" spans="1:13" x14ac:dyDescent="0.2">
      <c r="A8422">
        <v>6794144</v>
      </c>
      <c r="B8422" t="s">
        <v>13408</v>
      </c>
      <c r="C8422" t="s">
        <v>21259</v>
      </c>
      <c r="D8422" t="s">
        <v>21356</v>
      </c>
      <c r="E8422" t="s">
        <v>13410</v>
      </c>
      <c r="F8422" t="s">
        <v>6251</v>
      </c>
      <c r="G8422" t="s">
        <v>21357</v>
      </c>
      <c r="H8422">
        <v>0</v>
      </c>
      <c r="I8422">
        <v>0</v>
      </c>
      <c r="J8422">
        <v>0</v>
      </c>
      <c r="K8422">
        <v>0</v>
      </c>
      <c r="L8422">
        <v>0</v>
      </c>
      <c r="M8422">
        <v>0</v>
      </c>
    </row>
    <row r="8423" spans="1:13" x14ac:dyDescent="0.2">
      <c r="A8423">
        <v>6794142</v>
      </c>
      <c r="B8423" t="s">
        <v>13408</v>
      </c>
      <c r="C8423" t="s">
        <v>21259</v>
      </c>
      <c r="D8423" t="s">
        <v>21358</v>
      </c>
      <c r="E8423" t="s">
        <v>13410</v>
      </c>
      <c r="F8423" t="s">
        <v>6251</v>
      </c>
      <c r="G8423" t="s">
        <v>21359</v>
      </c>
      <c r="H8423">
        <v>0</v>
      </c>
      <c r="I8423">
        <v>0</v>
      </c>
      <c r="J8423">
        <v>0</v>
      </c>
      <c r="K8423">
        <v>0</v>
      </c>
      <c r="L8423">
        <v>0</v>
      </c>
      <c r="M8423">
        <v>0</v>
      </c>
    </row>
    <row r="8424" spans="1:13" x14ac:dyDescent="0.2">
      <c r="A8424">
        <v>6794153</v>
      </c>
      <c r="B8424" t="s">
        <v>13408</v>
      </c>
      <c r="C8424" t="s">
        <v>21259</v>
      </c>
      <c r="D8424" t="s">
        <v>21360</v>
      </c>
      <c r="E8424" t="s">
        <v>13410</v>
      </c>
      <c r="F8424" t="s">
        <v>6251</v>
      </c>
      <c r="G8424" t="s">
        <v>21361</v>
      </c>
      <c r="H8424">
        <v>0</v>
      </c>
      <c r="I8424">
        <v>0</v>
      </c>
      <c r="J8424">
        <v>0</v>
      </c>
      <c r="K8424">
        <v>0</v>
      </c>
      <c r="L8424">
        <v>0</v>
      </c>
      <c r="M8424">
        <v>0</v>
      </c>
    </row>
    <row r="8425" spans="1:13" x14ac:dyDescent="0.2">
      <c r="A8425">
        <v>6794151</v>
      </c>
      <c r="B8425" t="s">
        <v>13408</v>
      </c>
      <c r="C8425" t="s">
        <v>21259</v>
      </c>
      <c r="D8425" t="s">
        <v>21362</v>
      </c>
      <c r="E8425" t="s">
        <v>13410</v>
      </c>
      <c r="F8425" t="s">
        <v>6251</v>
      </c>
      <c r="G8425" t="s">
        <v>21363</v>
      </c>
      <c r="H8425">
        <v>0</v>
      </c>
      <c r="I8425">
        <v>0</v>
      </c>
      <c r="J8425">
        <v>0</v>
      </c>
      <c r="K8425">
        <v>0</v>
      </c>
      <c r="L8425">
        <v>0</v>
      </c>
      <c r="M8425">
        <v>0</v>
      </c>
    </row>
    <row r="8426" spans="1:13" x14ac:dyDescent="0.2">
      <c r="A8426">
        <v>6794115</v>
      </c>
      <c r="B8426" t="s">
        <v>13408</v>
      </c>
      <c r="C8426" t="s">
        <v>21259</v>
      </c>
      <c r="D8426" t="s">
        <v>21364</v>
      </c>
      <c r="E8426" t="s">
        <v>13410</v>
      </c>
      <c r="F8426" t="s">
        <v>6251</v>
      </c>
      <c r="G8426" t="s">
        <v>21365</v>
      </c>
      <c r="H8426">
        <v>0</v>
      </c>
      <c r="I8426">
        <v>0</v>
      </c>
      <c r="J8426">
        <v>0</v>
      </c>
      <c r="K8426">
        <v>0</v>
      </c>
      <c r="L8426">
        <v>0</v>
      </c>
      <c r="M8426">
        <v>0</v>
      </c>
    </row>
    <row r="8427" spans="1:13" x14ac:dyDescent="0.2">
      <c r="A8427">
        <v>6794112</v>
      </c>
      <c r="B8427" t="s">
        <v>13408</v>
      </c>
      <c r="C8427" t="s">
        <v>21259</v>
      </c>
      <c r="D8427" t="s">
        <v>21366</v>
      </c>
      <c r="E8427" t="s">
        <v>13410</v>
      </c>
      <c r="F8427" t="s">
        <v>6251</v>
      </c>
      <c r="G8427" t="s">
        <v>21367</v>
      </c>
      <c r="H8427">
        <v>0</v>
      </c>
      <c r="I8427">
        <v>0</v>
      </c>
      <c r="J8427">
        <v>0</v>
      </c>
      <c r="K8427">
        <v>0</v>
      </c>
      <c r="L8427">
        <v>0</v>
      </c>
      <c r="M8427">
        <v>0</v>
      </c>
    </row>
    <row r="8428" spans="1:13" x14ac:dyDescent="0.2">
      <c r="A8428">
        <v>6794101</v>
      </c>
      <c r="B8428" t="s">
        <v>13408</v>
      </c>
      <c r="C8428" t="s">
        <v>21259</v>
      </c>
      <c r="D8428" t="s">
        <v>21368</v>
      </c>
      <c r="E8428" t="s">
        <v>13410</v>
      </c>
      <c r="F8428" t="s">
        <v>6251</v>
      </c>
      <c r="G8428" t="s">
        <v>21369</v>
      </c>
      <c r="H8428">
        <v>0</v>
      </c>
      <c r="I8428">
        <v>0</v>
      </c>
      <c r="J8428">
        <v>0</v>
      </c>
      <c r="K8428">
        <v>0</v>
      </c>
      <c r="L8428">
        <v>0</v>
      </c>
      <c r="M8428">
        <v>0</v>
      </c>
    </row>
    <row r="8429" spans="1:13" x14ac:dyDescent="0.2">
      <c r="A8429">
        <v>6794103</v>
      </c>
      <c r="B8429" t="s">
        <v>13408</v>
      </c>
      <c r="C8429" t="s">
        <v>21259</v>
      </c>
      <c r="D8429" t="s">
        <v>21370</v>
      </c>
      <c r="E8429" t="s">
        <v>13410</v>
      </c>
      <c r="F8429" t="s">
        <v>6251</v>
      </c>
      <c r="G8429" t="s">
        <v>21371</v>
      </c>
      <c r="H8429">
        <v>0</v>
      </c>
      <c r="I8429">
        <v>0</v>
      </c>
      <c r="J8429">
        <v>0</v>
      </c>
      <c r="K8429">
        <v>0</v>
      </c>
      <c r="L8429">
        <v>0</v>
      </c>
      <c r="M8429">
        <v>0</v>
      </c>
    </row>
    <row r="8430" spans="1:13" x14ac:dyDescent="0.2">
      <c r="A8430">
        <v>6794102</v>
      </c>
      <c r="B8430" t="s">
        <v>13408</v>
      </c>
      <c r="C8430" t="s">
        <v>21259</v>
      </c>
      <c r="D8430" t="s">
        <v>21372</v>
      </c>
      <c r="E8430" t="s">
        <v>13410</v>
      </c>
      <c r="F8430" t="s">
        <v>6251</v>
      </c>
      <c r="G8430" t="s">
        <v>21373</v>
      </c>
      <c r="H8430">
        <v>0</v>
      </c>
      <c r="I8430">
        <v>0</v>
      </c>
      <c r="J8430">
        <v>0</v>
      </c>
      <c r="K8430">
        <v>0</v>
      </c>
      <c r="L8430">
        <v>0</v>
      </c>
      <c r="M8430">
        <v>0</v>
      </c>
    </row>
    <row r="8431" spans="1:13" x14ac:dyDescent="0.2">
      <c r="A8431">
        <v>6794116</v>
      </c>
      <c r="B8431" t="s">
        <v>13408</v>
      </c>
      <c r="C8431" t="s">
        <v>21259</v>
      </c>
      <c r="D8431" t="s">
        <v>21374</v>
      </c>
      <c r="E8431" t="s">
        <v>13410</v>
      </c>
      <c r="F8431" t="s">
        <v>6251</v>
      </c>
      <c r="G8431" t="s">
        <v>21375</v>
      </c>
      <c r="H8431">
        <v>0</v>
      </c>
      <c r="I8431">
        <v>0</v>
      </c>
      <c r="J8431">
        <v>0</v>
      </c>
      <c r="K8431">
        <v>0</v>
      </c>
      <c r="L8431">
        <v>0</v>
      </c>
      <c r="M8431">
        <v>0</v>
      </c>
    </row>
    <row r="8432" spans="1:13" x14ac:dyDescent="0.2">
      <c r="A8432">
        <v>6794108</v>
      </c>
      <c r="B8432" t="s">
        <v>13408</v>
      </c>
      <c r="C8432" t="s">
        <v>21259</v>
      </c>
      <c r="D8432" t="s">
        <v>21376</v>
      </c>
      <c r="E8432" t="s">
        <v>13410</v>
      </c>
      <c r="F8432" t="s">
        <v>6251</v>
      </c>
      <c r="G8432" t="s">
        <v>21377</v>
      </c>
      <c r="H8432">
        <v>0</v>
      </c>
      <c r="I8432">
        <v>0</v>
      </c>
      <c r="J8432">
        <v>0</v>
      </c>
      <c r="K8432">
        <v>0</v>
      </c>
      <c r="L8432">
        <v>0</v>
      </c>
      <c r="M8432">
        <v>0</v>
      </c>
    </row>
    <row r="8433" spans="1:13" x14ac:dyDescent="0.2">
      <c r="A8433">
        <v>6794113</v>
      </c>
      <c r="B8433" t="s">
        <v>13408</v>
      </c>
      <c r="C8433" t="s">
        <v>21259</v>
      </c>
      <c r="D8433" t="s">
        <v>21378</v>
      </c>
      <c r="E8433" t="s">
        <v>13410</v>
      </c>
      <c r="F8433" t="s">
        <v>6251</v>
      </c>
      <c r="G8433" t="s">
        <v>21379</v>
      </c>
      <c r="H8433">
        <v>0</v>
      </c>
      <c r="I8433">
        <v>0</v>
      </c>
      <c r="J8433">
        <v>0</v>
      </c>
      <c r="K8433">
        <v>0</v>
      </c>
      <c r="L8433">
        <v>0</v>
      </c>
      <c r="M8433">
        <v>0</v>
      </c>
    </row>
    <row r="8434" spans="1:13" x14ac:dyDescent="0.2">
      <c r="A8434">
        <v>6794104</v>
      </c>
      <c r="B8434" t="s">
        <v>13408</v>
      </c>
      <c r="C8434" t="s">
        <v>21259</v>
      </c>
      <c r="D8434" t="s">
        <v>21380</v>
      </c>
      <c r="E8434" t="s">
        <v>13410</v>
      </c>
      <c r="F8434" t="s">
        <v>6251</v>
      </c>
      <c r="G8434" t="s">
        <v>21381</v>
      </c>
      <c r="H8434">
        <v>0</v>
      </c>
      <c r="I8434">
        <v>0</v>
      </c>
      <c r="J8434">
        <v>0</v>
      </c>
      <c r="K8434">
        <v>0</v>
      </c>
      <c r="L8434">
        <v>0</v>
      </c>
      <c r="M8434">
        <v>0</v>
      </c>
    </row>
    <row r="8435" spans="1:13" x14ac:dyDescent="0.2">
      <c r="A8435">
        <v>6794105</v>
      </c>
      <c r="B8435" t="s">
        <v>13408</v>
      </c>
      <c r="C8435" t="s">
        <v>21259</v>
      </c>
      <c r="D8435" t="s">
        <v>21382</v>
      </c>
      <c r="E8435" t="s">
        <v>13410</v>
      </c>
      <c r="F8435" t="s">
        <v>6251</v>
      </c>
      <c r="G8435" t="s">
        <v>21383</v>
      </c>
      <c r="H8435">
        <v>0</v>
      </c>
      <c r="I8435">
        <v>0</v>
      </c>
      <c r="J8435">
        <v>0</v>
      </c>
      <c r="K8435">
        <v>0</v>
      </c>
      <c r="L8435">
        <v>0</v>
      </c>
      <c r="M8435">
        <v>0</v>
      </c>
    </row>
    <row r="8436" spans="1:13" x14ac:dyDescent="0.2">
      <c r="A8436">
        <v>6794107</v>
      </c>
      <c r="B8436" t="s">
        <v>13408</v>
      </c>
      <c r="C8436" t="s">
        <v>21259</v>
      </c>
      <c r="D8436" t="s">
        <v>21384</v>
      </c>
      <c r="E8436" t="s">
        <v>13410</v>
      </c>
      <c r="F8436" t="s">
        <v>6251</v>
      </c>
      <c r="G8436" t="s">
        <v>21385</v>
      </c>
      <c r="H8436">
        <v>0</v>
      </c>
      <c r="I8436">
        <v>0</v>
      </c>
      <c r="J8436">
        <v>0</v>
      </c>
      <c r="K8436">
        <v>0</v>
      </c>
      <c r="L8436">
        <v>0</v>
      </c>
      <c r="M8436">
        <v>0</v>
      </c>
    </row>
    <row r="8437" spans="1:13" x14ac:dyDescent="0.2">
      <c r="A8437">
        <v>6794111</v>
      </c>
      <c r="B8437" t="s">
        <v>13408</v>
      </c>
      <c r="C8437" t="s">
        <v>21259</v>
      </c>
      <c r="D8437" t="s">
        <v>21386</v>
      </c>
      <c r="E8437" t="s">
        <v>13410</v>
      </c>
      <c r="F8437" t="s">
        <v>6251</v>
      </c>
      <c r="G8437" t="s">
        <v>21387</v>
      </c>
      <c r="H8437">
        <v>0</v>
      </c>
      <c r="I8437">
        <v>0</v>
      </c>
      <c r="J8437">
        <v>0</v>
      </c>
      <c r="K8437">
        <v>0</v>
      </c>
      <c r="L8437">
        <v>0</v>
      </c>
      <c r="M8437">
        <v>0</v>
      </c>
    </row>
    <row r="8438" spans="1:13" x14ac:dyDescent="0.2">
      <c r="A8438">
        <v>6794109</v>
      </c>
      <c r="B8438" t="s">
        <v>13408</v>
      </c>
      <c r="C8438" t="s">
        <v>21259</v>
      </c>
      <c r="D8438" t="s">
        <v>21388</v>
      </c>
      <c r="E8438" t="s">
        <v>13410</v>
      </c>
      <c r="F8438" t="s">
        <v>6251</v>
      </c>
      <c r="G8438" t="s">
        <v>21389</v>
      </c>
      <c r="H8438">
        <v>0</v>
      </c>
      <c r="I8438">
        <v>0</v>
      </c>
      <c r="J8438">
        <v>0</v>
      </c>
      <c r="K8438">
        <v>0</v>
      </c>
      <c r="L8438">
        <v>0</v>
      </c>
      <c r="M8438">
        <v>0</v>
      </c>
    </row>
    <row r="8439" spans="1:13" x14ac:dyDescent="0.2">
      <c r="A8439">
        <v>6794106</v>
      </c>
      <c r="B8439" t="s">
        <v>13408</v>
      </c>
      <c r="C8439" t="s">
        <v>21259</v>
      </c>
      <c r="D8439" t="s">
        <v>21390</v>
      </c>
      <c r="E8439" t="s">
        <v>13410</v>
      </c>
      <c r="F8439" t="s">
        <v>6251</v>
      </c>
      <c r="G8439" t="s">
        <v>21391</v>
      </c>
      <c r="H8439">
        <v>0</v>
      </c>
      <c r="I8439">
        <v>0</v>
      </c>
      <c r="J8439">
        <v>0</v>
      </c>
      <c r="K8439">
        <v>0</v>
      </c>
      <c r="L8439">
        <v>0</v>
      </c>
      <c r="M8439">
        <v>0</v>
      </c>
    </row>
    <row r="8440" spans="1:13" x14ac:dyDescent="0.2">
      <c r="A8440">
        <v>6794114</v>
      </c>
      <c r="B8440" t="s">
        <v>13408</v>
      </c>
      <c r="C8440" t="s">
        <v>21259</v>
      </c>
      <c r="D8440" t="s">
        <v>21392</v>
      </c>
      <c r="E8440" t="s">
        <v>13410</v>
      </c>
      <c r="F8440" t="s">
        <v>6251</v>
      </c>
      <c r="G8440" t="s">
        <v>21393</v>
      </c>
      <c r="H8440">
        <v>0</v>
      </c>
      <c r="I8440">
        <v>0</v>
      </c>
      <c r="J8440">
        <v>0</v>
      </c>
      <c r="K8440">
        <v>0</v>
      </c>
      <c r="L8440">
        <v>0</v>
      </c>
      <c r="M8440">
        <v>0</v>
      </c>
    </row>
    <row r="8441" spans="1:13" x14ac:dyDescent="0.2">
      <c r="A8441">
        <v>6794331</v>
      </c>
      <c r="B8441" t="s">
        <v>13408</v>
      </c>
      <c r="C8441" t="s">
        <v>21259</v>
      </c>
      <c r="D8441" t="s">
        <v>21394</v>
      </c>
      <c r="E8441" t="s">
        <v>13410</v>
      </c>
      <c r="F8441" t="s">
        <v>6251</v>
      </c>
      <c r="G8441" t="s">
        <v>21395</v>
      </c>
      <c r="H8441">
        <v>0</v>
      </c>
      <c r="I8441">
        <v>0</v>
      </c>
      <c r="J8441">
        <v>0</v>
      </c>
      <c r="K8441">
        <v>0</v>
      </c>
      <c r="L8441">
        <v>0</v>
      </c>
      <c r="M8441">
        <v>0</v>
      </c>
    </row>
    <row r="8442" spans="1:13" x14ac:dyDescent="0.2">
      <c r="A8442">
        <v>6794315</v>
      </c>
      <c r="B8442" t="s">
        <v>13408</v>
      </c>
      <c r="C8442" t="s">
        <v>21259</v>
      </c>
      <c r="D8442" t="s">
        <v>21396</v>
      </c>
      <c r="E8442" t="s">
        <v>13410</v>
      </c>
      <c r="F8442" t="s">
        <v>6251</v>
      </c>
      <c r="G8442" t="s">
        <v>21397</v>
      </c>
      <c r="H8442">
        <v>0</v>
      </c>
      <c r="I8442">
        <v>0</v>
      </c>
      <c r="J8442">
        <v>0</v>
      </c>
      <c r="K8442">
        <v>0</v>
      </c>
      <c r="L8442">
        <v>0</v>
      </c>
      <c r="M8442">
        <v>0</v>
      </c>
    </row>
    <row r="8443" spans="1:13" x14ac:dyDescent="0.2">
      <c r="A8443">
        <v>6794332</v>
      </c>
      <c r="B8443" t="s">
        <v>13408</v>
      </c>
      <c r="C8443" t="s">
        <v>21259</v>
      </c>
      <c r="D8443" t="s">
        <v>21398</v>
      </c>
      <c r="E8443" t="s">
        <v>13410</v>
      </c>
      <c r="F8443" t="s">
        <v>6251</v>
      </c>
      <c r="G8443" t="s">
        <v>21399</v>
      </c>
      <c r="H8443">
        <v>0</v>
      </c>
      <c r="I8443">
        <v>0</v>
      </c>
      <c r="J8443">
        <v>0</v>
      </c>
      <c r="K8443">
        <v>0</v>
      </c>
      <c r="L8443">
        <v>0</v>
      </c>
      <c r="M8443">
        <v>0</v>
      </c>
    </row>
    <row r="8444" spans="1:13" x14ac:dyDescent="0.2">
      <c r="A8444">
        <v>6794343</v>
      </c>
      <c r="B8444" t="s">
        <v>13408</v>
      </c>
      <c r="C8444" t="s">
        <v>21259</v>
      </c>
      <c r="D8444" t="s">
        <v>21400</v>
      </c>
      <c r="E8444" t="s">
        <v>13410</v>
      </c>
      <c r="F8444" t="s">
        <v>6251</v>
      </c>
      <c r="G8444" t="s">
        <v>21401</v>
      </c>
      <c r="H8444">
        <v>0</v>
      </c>
      <c r="I8444">
        <v>0</v>
      </c>
      <c r="J8444">
        <v>0</v>
      </c>
      <c r="K8444">
        <v>0</v>
      </c>
      <c r="L8444">
        <v>0</v>
      </c>
      <c r="M8444">
        <v>0</v>
      </c>
    </row>
    <row r="8445" spans="1:13" x14ac:dyDescent="0.2">
      <c r="A8445">
        <v>6795151</v>
      </c>
      <c r="B8445" t="s">
        <v>13408</v>
      </c>
      <c r="C8445" t="s">
        <v>21259</v>
      </c>
      <c r="D8445" t="s">
        <v>21402</v>
      </c>
      <c r="E8445" t="s">
        <v>13410</v>
      </c>
      <c r="F8445" t="s">
        <v>6251</v>
      </c>
      <c r="G8445" t="s">
        <v>21403</v>
      </c>
      <c r="H8445">
        <v>0</v>
      </c>
      <c r="I8445">
        <v>0</v>
      </c>
      <c r="J8445">
        <v>0</v>
      </c>
      <c r="K8445">
        <v>0</v>
      </c>
      <c r="L8445">
        <v>0</v>
      </c>
      <c r="M8445">
        <v>0</v>
      </c>
    </row>
    <row r="8446" spans="1:13" x14ac:dyDescent="0.2">
      <c r="A8446">
        <v>6795154</v>
      </c>
      <c r="B8446" t="s">
        <v>13408</v>
      </c>
      <c r="C8446" t="s">
        <v>21259</v>
      </c>
      <c r="D8446" t="s">
        <v>21404</v>
      </c>
      <c r="E8446" t="s">
        <v>13410</v>
      </c>
      <c r="F8446" t="s">
        <v>6251</v>
      </c>
      <c r="G8446" t="s">
        <v>21405</v>
      </c>
      <c r="H8446">
        <v>0</v>
      </c>
      <c r="I8446">
        <v>0</v>
      </c>
      <c r="J8446">
        <v>0</v>
      </c>
      <c r="K8446">
        <v>0</v>
      </c>
      <c r="L8446">
        <v>0</v>
      </c>
      <c r="M8446">
        <v>0</v>
      </c>
    </row>
    <row r="8447" spans="1:13" x14ac:dyDescent="0.2">
      <c r="A8447">
        <v>6795162</v>
      </c>
      <c r="B8447" t="s">
        <v>13408</v>
      </c>
      <c r="C8447" t="s">
        <v>21259</v>
      </c>
      <c r="D8447" t="s">
        <v>21406</v>
      </c>
      <c r="E8447" t="s">
        <v>13410</v>
      </c>
      <c r="F8447" t="s">
        <v>6251</v>
      </c>
      <c r="G8447" t="s">
        <v>21407</v>
      </c>
      <c r="H8447">
        <v>0</v>
      </c>
      <c r="I8447">
        <v>0</v>
      </c>
      <c r="J8447">
        <v>0</v>
      </c>
      <c r="K8447">
        <v>0</v>
      </c>
      <c r="L8447">
        <v>0</v>
      </c>
      <c r="M8447">
        <v>0</v>
      </c>
    </row>
    <row r="8448" spans="1:13" x14ac:dyDescent="0.2">
      <c r="A8448">
        <v>6794303</v>
      </c>
      <c r="B8448" t="s">
        <v>13408</v>
      </c>
      <c r="C8448" t="s">
        <v>21259</v>
      </c>
      <c r="D8448" t="s">
        <v>21408</v>
      </c>
      <c r="E8448" t="s">
        <v>13410</v>
      </c>
      <c r="F8448" t="s">
        <v>6251</v>
      </c>
      <c r="G8448" t="s">
        <v>21409</v>
      </c>
      <c r="H8448">
        <v>0</v>
      </c>
      <c r="I8448">
        <v>0</v>
      </c>
      <c r="J8448">
        <v>0</v>
      </c>
      <c r="K8448">
        <v>0</v>
      </c>
      <c r="L8448">
        <v>0</v>
      </c>
      <c r="M8448">
        <v>0</v>
      </c>
    </row>
    <row r="8449" spans="1:13" x14ac:dyDescent="0.2">
      <c r="A8449">
        <v>6794323</v>
      </c>
      <c r="B8449" t="s">
        <v>13408</v>
      </c>
      <c r="C8449" t="s">
        <v>21259</v>
      </c>
      <c r="D8449" t="s">
        <v>21410</v>
      </c>
      <c r="E8449" t="s">
        <v>13410</v>
      </c>
      <c r="F8449" t="s">
        <v>6251</v>
      </c>
      <c r="G8449" t="s">
        <v>21411</v>
      </c>
      <c r="H8449">
        <v>0</v>
      </c>
      <c r="I8449">
        <v>0</v>
      </c>
      <c r="J8449">
        <v>0</v>
      </c>
      <c r="K8449">
        <v>0</v>
      </c>
      <c r="L8449">
        <v>0</v>
      </c>
      <c r="M8449">
        <v>0</v>
      </c>
    </row>
    <row r="8450" spans="1:13" x14ac:dyDescent="0.2">
      <c r="A8450">
        <v>6795155</v>
      </c>
      <c r="B8450" t="s">
        <v>13408</v>
      </c>
      <c r="C8450" t="s">
        <v>21259</v>
      </c>
      <c r="D8450" t="s">
        <v>21412</v>
      </c>
      <c r="E8450" t="s">
        <v>13410</v>
      </c>
      <c r="F8450" t="s">
        <v>6251</v>
      </c>
      <c r="G8450" t="s">
        <v>21413</v>
      </c>
      <c r="H8450">
        <v>0</v>
      </c>
      <c r="I8450">
        <v>0</v>
      </c>
      <c r="J8450">
        <v>0</v>
      </c>
      <c r="K8450">
        <v>0</v>
      </c>
      <c r="L8450">
        <v>0</v>
      </c>
      <c r="M8450">
        <v>0</v>
      </c>
    </row>
    <row r="8451" spans="1:13" x14ac:dyDescent="0.2">
      <c r="A8451">
        <v>6795165</v>
      </c>
      <c r="B8451" t="s">
        <v>13408</v>
      </c>
      <c r="C8451" t="s">
        <v>21259</v>
      </c>
      <c r="D8451" t="s">
        <v>21414</v>
      </c>
      <c r="E8451" t="s">
        <v>13410</v>
      </c>
      <c r="F8451" t="s">
        <v>6251</v>
      </c>
      <c r="G8451" t="s">
        <v>21415</v>
      </c>
      <c r="H8451">
        <v>0</v>
      </c>
      <c r="I8451">
        <v>0</v>
      </c>
      <c r="J8451">
        <v>1</v>
      </c>
      <c r="K8451">
        <v>0</v>
      </c>
      <c r="L8451">
        <v>0</v>
      </c>
      <c r="M8451">
        <v>0</v>
      </c>
    </row>
    <row r="8452" spans="1:13" x14ac:dyDescent="0.2">
      <c r="A8452">
        <v>6794302</v>
      </c>
      <c r="B8452" t="s">
        <v>13408</v>
      </c>
      <c r="C8452" t="s">
        <v>21259</v>
      </c>
      <c r="D8452" t="s">
        <v>21416</v>
      </c>
      <c r="E8452" t="s">
        <v>13410</v>
      </c>
      <c r="F8452" t="s">
        <v>6251</v>
      </c>
      <c r="G8452" t="s">
        <v>21417</v>
      </c>
      <c r="H8452">
        <v>0</v>
      </c>
      <c r="I8452">
        <v>0</v>
      </c>
      <c r="J8452">
        <v>0</v>
      </c>
      <c r="K8452">
        <v>0</v>
      </c>
      <c r="L8452">
        <v>0</v>
      </c>
      <c r="M8452">
        <v>0</v>
      </c>
    </row>
    <row r="8453" spans="1:13" x14ac:dyDescent="0.2">
      <c r="A8453">
        <v>6794316</v>
      </c>
      <c r="B8453" t="s">
        <v>13408</v>
      </c>
      <c r="C8453" t="s">
        <v>21259</v>
      </c>
      <c r="D8453" t="s">
        <v>21418</v>
      </c>
      <c r="E8453" t="s">
        <v>13410</v>
      </c>
      <c r="F8453" t="s">
        <v>6251</v>
      </c>
      <c r="G8453" t="s">
        <v>21419</v>
      </c>
      <c r="H8453">
        <v>0</v>
      </c>
      <c r="I8453">
        <v>0</v>
      </c>
      <c r="J8453">
        <v>0</v>
      </c>
      <c r="K8453">
        <v>0</v>
      </c>
      <c r="L8453">
        <v>0</v>
      </c>
      <c r="M8453">
        <v>0</v>
      </c>
    </row>
    <row r="8454" spans="1:13" x14ac:dyDescent="0.2">
      <c r="A8454">
        <v>6794325</v>
      </c>
      <c r="B8454" t="s">
        <v>13408</v>
      </c>
      <c r="C8454" t="s">
        <v>21259</v>
      </c>
      <c r="D8454" t="s">
        <v>21420</v>
      </c>
      <c r="E8454" t="s">
        <v>13410</v>
      </c>
      <c r="F8454" t="s">
        <v>6251</v>
      </c>
      <c r="G8454" t="s">
        <v>21421</v>
      </c>
      <c r="H8454">
        <v>0</v>
      </c>
      <c r="I8454">
        <v>0</v>
      </c>
      <c r="J8454">
        <v>0</v>
      </c>
      <c r="K8454">
        <v>0</v>
      </c>
      <c r="L8454">
        <v>0</v>
      </c>
      <c r="M8454">
        <v>0</v>
      </c>
    </row>
    <row r="8455" spans="1:13" x14ac:dyDescent="0.2">
      <c r="A8455">
        <v>6794301</v>
      </c>
      <c r="B8455" t="s">
        <v>13408</v>
      </c>
      <c r="C8455" t="s">
        <v>21259</v>
      </c>
      <c r="D8455" t="s">
        <v>21422</v>
      </c>
      <c r="E8455" t="s">
        <v>13410</v>
      </c>
      <c r="F8455" t="s">
        <v>6251</v>
      </c>
      <c r="G8455" t="s">
        <v>21423</v>
      </c>
      <c r="H8455">
        <v>0</v>
      </c>
      <c r="I8455">
        <v>0</v>
      </c>
      <c r="J8455">
        <v>0</v>
      </c>
      <c r="K8455">
        <v>0</v>
      </c>
      <c r="L8455">
        <v>0</v>
      </c>
      <c r="M8455">
        <v>0</v>
      </c>
    </row>
    <row r="8456" spans="1:13" x14ac:dyDescent="0.2">
      <c r="A8456">
        <v>6795161</v>
      </c>
      <c r="B8456" t="s">
        <v>13408</v>
      </c>
      <c r="C8456" t="s">
        <v>21259</v>
      </c>
      <c r="D8456" t="s">
        <v>21424</v>
      </c>
      <c r="E8456" t="s">
        <v>13410</v>
      </c>
      <c r="F8456" t="s">
        <v>6251</v>
      </c>
      <c r="G8456" t="s">
        <v>21425</v>
      </c>
      <c r="H8456">
        <v>0</v>
      </c>
      <c r="I8456">
        <v>0</v>
      </c>
      <c r="J8456">
        <v>0</v>
      </c>
      <c r="K8456">
        <v>0</v>
      </c>
      <c r="L8456">
        <v>0</v>
      </c>
      <c r="M8456">
        <v>0</v>
      </c>
    </row>
    <row r="8457" spans="1:13" x14ac:dyDescent="0.2">
      <c r="A8457">
        <v>6794304</v>
      </c>
      <c r="B8457" t="s">
        <v>13408</v>
      </c>
      <c r="C8457" t="s">
        <v>21259</v>
      </c>
      <c r="D8457" t="s">
        <v>21426</v>
      </c>
      <c r="E8457" t="s">
        <v>13410</v>
      </c>
      <c r="F8457" t="s">
        <v>6251</v>
      </c>
      <c r="G8457" t="s">
        <v>21427</v>
      </c>
      <c r="H8457">
        <v>0</v>
      </c>
      <c r="I8457">
        <v>0</v>
      </c>
      <c r="J8457">
        <v>0</v>
      </c>
      <c r="K8457">
        <v>0</v>
      </c>
      <c r="L8457">
        <v>0</v>
      </c>
      <c r="M8457">
        <v>0</v>
      </c>
    </row>
    <row r="8458" spans="1:13" x14ac:dyDescent="0.2">
      <c r="A8458">
        <v>6794312</v>
      </c>
      <c r="B8458" t="s">
        <v>13408</v>
      </c>
      <c r="C8458" t="s">
        <v>21259</v>
      </c>
      <c r="D8458" t="s">
        <v>21428</v>
      </c>
      <c r="E8458" t="s">
        <v>13410</v>
      </c>
      <c r="F8458" t="s">
        <v>6251</v>
      </c>
      <c r="G8458" t="s">
        <v>21429</v>
      </c>
      <c r="H8458">
        <v>0</v>
      </c>
      <c r="I8458">
        <v>0</v>
      </c>
      <c r="J8458">
        <v>0</v>
      </c>
      <c r="K8458">
        <v>0</v>
      </c>
      <c r="L8458">
        <v>0</v>
      </c>
      <c r="M8458">
        <v>0</v>
      </c>
    </row>
    <row r="8459" spans="1:13" x14ac:dyDescent="0.2">
      <c r="A8459">
        <v>6794333</v>
      </c>
      <c r="B8459" t="s">
        <v>13408</v>
      </c>
      <c r="C8459" t="s">
        <v>21259</v>
      </c>
      <c r="D8459" t="s">
        <v>21430</v>
      </c>
      <c r="E8459" t="s">
        <v>13410</v>
      </c>
      <c r="F8459" t="s">
        <v>6251</v>
      </c>
      <c r="G8459" t="s">
        <v>21431</v>
      </c>
      <c r="H8459">
        <v>0</v>
      </c>
      <c r="I8459">
        <v>0</v>
      </c>
      <c r="J8459">
        <v>0</v>
      </c>
      <c r="K8459">
        <v>0</v>
      </c>
      <c r="L8459">
        <v>0</v>
      </c>
      <c r="M8459">
        <v>0</v>
      </c>
    </row>
    <row r="8460" spans="1:13" x14ac:dyDescent="0.2">
      <c r="A8460">
        <v>6794313</v>
      </c>
      <c r="B8460" t="s">
        <v>13408</v>
      </c>
      <c r="C8460" t="s">
        <v>21259</v>
      </c>
      <c r="D8460" t="s">
        <v>21432</v>
      </c>
      <c r="E8460" t="s">
        <v>13410</v>
      </c>
      <c r="F8460" t="s">
        <v>6251</v>
      </c>
      <c r="G8460" t="s">
        <v>21433</v>
      </c>
      <c r="H8460">
        <v>0</v>
      </c>
      <c r="I8460">
        <v>0</v>
      </c>
      <c r="J8460">
        <v>0</v>
      </c>
      <c r="K8460">
        <v>0</v>
      </c>
      <c r="L8460">
        <v>0</v>
      </c>
      <c r="M8460">
        <v>0</v>
      </c>
    </row>
    <row r="8461" spans="1:13" x14ac:dyDescent="0.2">
      <c r="A8461">
        <v>6794344</v>
      </c>
      <c r="B8461" t="s">
        <v>13408</v>
      </c>
      <c r="C8461" t="s">
        <v>21259</v>
      </c>
      <c r="D8461" t="s">
        <v>21434</v>
      </c>
      <c r="E8461" t="s">
        <v>13410</v>
      </c>
      <c r="F8461" t="s">
        <v>6251</v>
      </c>
      <c r="G8461" t="s">
        <v>21435</v>
      </c>
      <c r="H8461">
        <v>0</v>
      </c>
      <c r="I8461">
        <v>0</v>
      </c>
      <c r="J8461">
        <v>0</v>
      </c>
      <c r="K8461">
        <v>0</v>
      </c>
      <c r="L8461">
        <v>0</v>
      </c>
      <c r="M8461">
        <v>0</v>
      </c>
    </row>
    <row r="8462" spans="1:13" x14ac:dyDescent="0.2">
      <c r="A8462">
        <v>6794322</v>
      </c>
      <c r="B8462" t="s">
        <v>13408</v>
      </c>
      <c r="C8462" t="s">
        <v>21259</v>
      </c>
      <c r="D8462" t="s">
        <v>21436</v>
      </c>
      <c r="E8462" t="s">
        <v>13410</v>
      </c>
      <c r="F8462" t="s">
        <v>6251</v>
      </c>
      <c r="G8462" t="s">
        <v>21437</v>
      </c>
      <c r="H8462">
        <v>0</v>
      </c>
      <c r="I8462">
        <v>0</v>
      </c>
      <c r="J8462">
        <v>0</v>
      </c>
      <c r="K8462">
        <v>0</v>
      </c>
      <c r="L8462">
        <v>0</v>
      </c>
      <c r="M8462">
        <v>0</v>
      </c>
    </row>
    <row r="8463" spans="1:13" x14ac:dyDescent="0.2">
      <c r="A8463">
        <v>6794346</v>
      </c>
      <c r="B8463" t="s">
        <v>13408</v>
      </c>
      <c r="C8463" t="s">
        <v>21259</v>
      </c>
      <c r="D8463" t="s">
        <v>21438</v>
      </c>
      <c r="E8463" t="s">
        <v>13410</v>
      </c>
      <c r="F8463" t="s">
        <v>6251</v>
      </c>
      <c r="G8463" t="s">
        <v>21439</v>
      </c>
      <c r="H8463">
        <v>0</v>
      </c>
      <c r="I8463">
        <v>0</v>
      </c>
      <c r="J8463">
        <v>0</v>
      </c>
      <c r="K8463">
        <v>0</v>
      </c>
      <c r="L8463">
        <v>0</v>
      </c>
      <c r="M8463">
        <v>0</v>
      </c>
    </row>
    <row r="8464" spans="1:13" x14ac:dyDescent="0.2">
      <c r="A8464">
        <v>6794314</v>
      </c>
      <c r="B8464" t="s">
        <v>13408</v>
      </c>
      <c r="C8464" t="s">
        <v>21259</v>
      </c>
      <c r="D8464" t="s">
        <v>21440</v>
      </c>
      <c r="E8464" t="s">
        <v>13410</v>
      </c>
      <c r="F8464" t="s">
        <v>6251</v>
      </c>
      <c r="G8464" t="s">
        <v>21441</v>
      </c>
      <c r="H8464">
        <v>0</v>
      </c>
      <c r="I8464">
        <v>0</v>
      </c>
      <c r="J8464">
        <v>0</v>
      </c>
      <c r="K8464">
        <v>0</v>
      </c>
      <c r="L8464">
        <v>0</v>
      </c>
      <c r="M8464">
        <v>0</v>
      </c>
    </row>
    <row r="8465" spans="1:13" x14ac:dyDescent="0.2">
      <c r="A8465">
        <v>6794321</v>
      </c>
      <c r="B8465" t="s">
        <v>13408</v>
      </c>
      <c r="C8465" t="s">
        <v>21259</v>
      </c>
      <c r="D8465" t="s">
        <v>21442</v>
      </c>
      <c r="E8465" t="s">
        <v>13410</v>
      </c>
      <c r="F8465" t="s">
        <v>6251</v>
      </c>
      <c r="G8465" t="s">
        <v>21443</v>
      </c>
      <c r="H8465">
        <v>0</v>
      </c>
      <c r="I8465">
        <v>0</v>
      </c>
      <c r="J8465">
        <v>0</v>
      </c>
      <c r="K8465">
        <v>0</v>
      </c>
      <c r="L8465">
        <v>0</v>
      </c>
      <c r="M8465">
        <v>0</v>
      </c>
    </row>
    <row r="8466" spans="1:13" x14ac:dyDescent="0.2">
      <c r="A8466">
        <v>6795163</v>
      </c>
      <c r="B8466" t="s">
        <v>13408</v>
      </c>
      <c r="C8466" t="s">
        <v>21259</v>
      </c>
      <c r="D8466" t="s">
        <v>21444</v>
      </c>
      <c r="E8466" t="s">
        <v>13410</v>
      </c>
      <c r="F8466" t="s">
        <v>6251</v>
      </c>
      <c r="G8466" t="s">
        <v>21445</v>
      </c>
      <c r="H8466">
        <v>0</v>
      </c>
      <c r="I8466">
        <v>0</v>
      </c>
      <c r="J8466">
        <v>0</v>
      </c>
      <c r="K8466">
        <v>0</v>
      </c>
      <c r="L8466">
        <v>0</v>
      </c>
      <c r="M8466">
        <v>0</v>
      </c>
    </row>
    <row r="8467" spans="1:13" x14ac:dyDescent="0.2">
      <c r="A8467">
        <v>6795153</v>
      </c>
      <c r="B8467" t="s">
        <v>13408</v>
      </c>
      <c r="C8467" t="s">
        <v>21259</v>
      </c>
      <c r="D8467" t="s">
        <v>21446</v>
      </c>
      <c r="E8467" t="s">
        <v>13410</v>
      </c>
      <c r="F8467" t="s">
        <v>6251</v>
      </c>
      <c r="G8467" t="s">
        <v>21447</v>
      </c>
      <c r="H8467">
        <v>0</v>
      </c>
      <c r="I8467">
        <v>0</v>
      </c>
      <c r="J8467">
        <v>0</v>
      </c>
      <c r="K8467">
        <v>0</v>
      </c>
      <c r="L8467">
        <v>0</v>
      </c>
      <c r="M8467">
        <v>0</v>
      </c>
    </row>
    <row r="8468" spans="1:13" x14ac:dyDescent="0.2">
      <c r="A8468">
        <v>6794327</v>
      </c>
      <c r="B8468" t="s">
        <v>13408</v>
      </c>
      <c r="C8468" t="s">
        <v>21259</v>
      </c>
      <c r="D8468" t="s">
        <v>21448</v>
      </c>
      <c r="E8468" t="s">
        <v>13410</v>
      </c>
      <c r="F8468" t="s">
        <v>6251</v>
      </c>
      <c r="G8468" t="s">
        <v>21449</v>
      </c>
      <c r="H8468">
        <v>0</v>
      </c>
      <c r="I8468">
        <v>0</v>
      </c>
      <c r="J8468">
        <v>0</v>
      </c>
      <c r="K8468">
        <v>0</v>
      </c>
      <c r="L8468">
        <v>0</v>
      </c>
      <c r="M8468">
        <v>0</v>
      </c>
    </row>
    <row r="8469" spans="1:13" x14ac:dyDescent="0.2">
      <c r="A8469">
        <v>6794341</v>
      </c>
      <c r="B8469" t="s">
        <v>13408</v>
      </c>
      <c r="C8469" t="s">
        <v>21259</v>
      </c>
      <c r="D8469" t="s">
        <v>21450</v>
      </c>
      <c r="E8469" t="s">
        <v>13410</v>
      </c>
      <c r="F8469" t="s">
        <v>6251</v>
      </c>
      <c r="G8469" t="s">
        <v>21451</v>
      </c>
      <c r="H8469">
        <v>0</v>
      </c>
      <c r="I8469">
        <v>0</v>
      </c>
      <c r="J8469">
        <v>0</v>
      </c>
      <c r="K8469">
        <v>0</v>
      </c>
      <c r="L8469">
        <v>0</v>
      </c>
      <c r="M8469">
        <v>0</v>
      </c>
    </row>
    <row r="8470" spans="1:13" x14ac:dyDescent="0.2">
      <c r="A8470">
        <v>6794324</v>
      </c>
      <c r="B8470" t="s">
        <v>13408</v>
      </c>
      <c r="C8470" t="s">
        <v>21259</v>
      </c>
      <c r="D8470" t="s">
        <v>21452</v>
      </c>
      <c r="E8470" t="s">
        <v>13410</v>
      </c>
      <c r="F8470" t="s">
        <v>6251</v>
      </c>
      <c r="G8470" t="s">
        <v>21453</v>
      </c>
      <c r="H8470">
        <v>0</v>
      </c>
      <c r="I8470">
        <v>0</v>
      </c>
      <c r="J8470">
        <v>0</v>
      </c>
      <c r="K8470">
        <v>0</v>
      </c>
      <c r="L8470">
        <v>0</v>
      </c>
      <c r="M8470">
        <v>0</v>
      </c>
    </row>
    <row r="8471" spans="1:13" x14ac:dyDescent="0.2">
      <c r="A8471">
        <v>6794342</v>
      </c>
      <c r="B8471" t="s">
        <v>13408</v>
      </c>
      <c r="C8471" t="s">
        <v>21259</v>
      </c>
      <c r="D8471" t="s">
        <v>21454</v>
      </c>
      <c r="E8471" t="s">
        <v>13410</v>
      </c>
      <c r="F8471" t="s">
        <v>6251</v>
      </c>
      <c r="G8471" t="s">
        <v>21455</v>
      </c>
      <c r="H8471">
        <v>0</v>
      </c>
      <c r="I8471">
        <v>0</v>
      </c>
      <c r="J8471">
        <v>0</v>
      </c>
      <c r="K8471">
        <v>0</v>
      </c>
      <c r="L8471">
        <v>0</v>
      </c>
      <c r="M8471">
        <v>0</v>
      </c>
    </row>
    <row r="8472" spans="1:13" x14ac:dyDescent="0.2">
      <c r="A8472">
        <v>6794345</v>
      </c>
      <c r="B8472" t="s">
        <v>13408</v>
      </c>
      <c r="C8472" t="s">
        <v>21259</v>
      </c>
      <c r="D8472" t="s">
        <v>21456</v>
      </c>
      <c r="E8472" t="s">
        <v>13410</v>
      </c>
      <c r="F8472" t="s">
        <v>6251</v>
      </c>
      <c r="G8472" t="s">
        <v>21457</v>
      </c>
      <c r="H8472">
        <v>0</v>
      </c>
      <c r="I8472">
        <v>0</v>
      </c>
      <c r="J8472">
        <v>0</v>
      </c>
      <c r="K8472">
        <v>0</v>
      </c>
      <c r="L8472">
        <v>0</v>
      </c>
      <c r="M8472">
        <v>0</v>
      </c>
    </row>
    <row r="8473" spans="1:13" x14ac:dyDescent="0.2">
      <c r="A8473">
        <v>6795164</v>
      </c>
      <c r="B8473" t="s">
        <v>13408</v>
      </c>
      <c r="C8473" t="s">
        <v>21259</v>
      </c>
      <c r="D8473" t="s">
        <v>21458</v>
      </c>
      <c r="E8473" t="s">
        <v>13410</v>
      </c>
      <c r="F8473" t="s">
        <v>6251</v>
      </c>
      <c r="G8473" t="s">
        <v>21459</v>
      </c>
      <c r="H8473">
        <v>0</v>
      </c>
      <c r="I8473">
        <v>0</v>
      </c>
      <c r="J8473">
        <v>0</v>
      </c>
      <c r="K8473">
        <v>0</v>
      </c>
      <c r="L8473">
        <v>0</v>
      </c>
      <c r="M8473">
        <v>0</v>
      </c>
    </row>
    <row r="8474" spans="1:13" x14ac:dyDescent="0.2">
      <c r="A8474">
        <v>6794326</v>
      </c>
      <c r="B8474" t="s">
        <v>13408</v>
      </c>
      <c r="C8474" t="s">
        <v>21259</v>
      </c>
      <c r="D8474" t="s">
        <v>21460</v>
      </c>
      <c r="E8474" t="s">
        <v>13410</v>
      </c>
      <c r="F8474" t="s">
        <v>6251</v>
      </c>
      <c r="G8474" t="s">
        <v>21461</v>
      </c>
      <c r="H8474">
        <v>0</v>
      </c>
      <c r="I8474">
        <v>0</v>
      </c>
      <c r="J8474">
        <v>0</v>
      </c>
      <c r="K8474">
        <v>0</v>
      </c>
      <c r="L8474">
        <v>0</v>
      </c>
      <c r="M8474">
        <v>0</v>
      </c>
    </row>
    <row r="8475" spans="1:13" x14ac:dyDescent="0.2">
      <c r="A8475">
        <v>6795152</v>
      </c>
      <c r="B8475" t="s">
        <v>13408</v>
      </c>
      <c r="C8475" t="s">
        <v>21259</v>
      </c>
      <c r="D8475" t="s">
        <v>21462</v>
      </c>
      <c r="E8475" t="s">
        <v>13410</v>
      </c>
      <c r="F8475" t="s">
        <v>6251</v>
      </c>
      <c r="G8475" t="s">
        <v>21463</v>
      </c>
      <c r="H8475">
        <v>0</v>
      </c>
      <c r="I8475">
        <v>0</v>
      </c>
      <c r="J8475">
        <v>0</v>
      </c>
      <c r="K8475">
        <v>0</v>
      </c>
      <c r="L8475">
        <v>0</v>
      </c>
      <c r="M8475">
        <v>0</v>
      </c>
    </row>
    <row r="8476" spans="1:13" x14ac:dyDescent="0.2">
      <c r="A8476">
        <v>6794311</v>
      </c>
      <c r="B8476" t="s">
        <v>13408</v>
      </c>
      <c r="C8476" t="s">
        <v>21259</v>
      </c>
      <c r="D8476" t="s">
        <v>21464</v>
      </c>
      <c r="E8476" t="s">
        <v>13410</v>
      </c>
      <c r="F8476" t="s">
        <v>6251</v>
      </c>
      <c r="G8476" t="s">
        <v>21465</v>
      </c>
      <c r="H8476">
        <v>0</v>
      </c>
      <c r="I8476">
        <v>0</v>
      </c>
      <c r="J8476">
        <v>0</v>
      </c>
      <c r="K8476">
        <v>0</v>
      </c>
      <c r="L8476">
        <v>0</v>
      </c>
      <c r="M8476">
        <v>0</v>
      </c>
    </row>
    <row r="8477" spans="1:13" x14ac:dyDescent="0.2">
      <c r="A8477">
        <v>6794305</v>
      </c>
      <c r="B8477" t="s">
        <v>13408</v>
      </c>
      <c r="C8477" t="s">
        <v>21259</v>
      </c>
      <c r="D8477" t="s">
        <v>21466</v>
      </c>
      <c r="E8477" t="s">
        <v>13410</v>
      </c>
      <c r="F8477" t="s">
        <v>6251</v>
      </c>
      <c r="G8477" t="s">
        <v>21467</v>
      </c>
      <c r="H8477">
        <v>0</v>
      </c>
      <c r="I8477">
        <v>0</v>
      </c>
      <c r="J8477">
        <v>0</v>
      </c>
      <c r="K8477">
        <v>0</v>
      </c>
      <c r="L8477">
        <v>0</v>
      </c>
      <c r="M8477">
        <v>0</v>
      </c>
    </row>
    <row r="8478" spans="1:13" x14ac:dyDescent="0.2">
      <c r="A8478">
        <v>6794175</v>
      </c>
      <c r="B8478" t="s">
        <v>13408</v>
      </c>
      <c r="C8478" t="s">
        <v>21259</v>
      </c>
      <c r="D8478" t="s">
        <v>21468</v>
      </c>
      <c r="E8478" t="s">
        <v>13410</v>
      </c>
      <c r="F8478" t="s">
        <v>6251</v>
      </c>
      <c r="G8478" t="s">
        <v>21469</v>
      </c>
      <c r="H8478">
        <v>0</v>
      </c>
      <c r="I8478">
        <v>0</v>
      </c>
      <c r="J8478">
        <v>0</v>
      </c>
      <c r="K8478">
        <v>0</v>
      </c>
      <c r="L8478">
        <v>0</v>
      </c>
      <c r="M8478">
        <v>0</v>
      </c>
    </row>
    <row r="8479" spans="1:13" x14ac:dyDescent="0.2">
      <c r="A8479">
        <v>6794178</v>
      </c>
      <c r="B8479" t="s">
        <v>13408</v>
      </c>
      <c r="C8479" t="s">
        <v>21259</v>
      </c>
      <c r="D8479" t="s">
        <v>21470</v>
      </c>
      <c r="E8479" t="s">
        <v>13410</v>
      </c>
      <c r="F8479" t="s">
        <v>6251</v>
      </c>
      <c r="G8479" t="s">
        <v>21471</v>
      </c>
      <c r="H8479">
        <v>0</v>
      </c>
      <c r="I8479">
        <v>0</v>
      </c>
      <c r="J8479">
        <v>0</v>
      </c>
      <c r="K8479">
        <v>0</v>
      </c>
      <c r="L8479">
        <v>0</v>
      </c>
      <c r="M8479">
        <v>0</v>
      </c>
    </row>
    <row r="8480" spans="1:13" x14ac:dyDescent="0.2">
      <c r="A8480">
        <v>6794128</v>
      </c>
      <c r="B8480" t="s">
        <v>13408</v>
      </c>
      <c r="C8480" t="s">
        <v>21259</v>
      </c>
      <c r="D8480" t="s">
        <v>21472</v>
      </c>
      <c r="E8480" t="s">
        <v>13410</v>
      </c>
      <c r="F8480" t="s">
        <v>6251</v>
      </c>
      <c r="G8480" t="s">
        <v>21473</v>
      </c>
      <c r="H8480">
        <v>0</v>
      </c>
      <c r="I8480">
        <v>0</v>
      </c>
      <c r="J8480">
        <v>0</v>
      </c>
      <c r="K8480">
        <v>0</v>
      </c>
      <c r="L8480">
        <v>0</v>
      </c>
      <c r="M8480">
        <v>0</v>
      </c>
    </row>
    <row r="8481" spans="1:13" x14ac:dyDescent="0.2">
      <c r="A8481">
        <v>6794123</v>
      </c>
      <c r="B8481" t="s">
        <v>13408</v>
      </c>
      <c r="C8481" t="s">
        <v>21259</v>
      </c>
      <c r="D8481" t="s">
        <v>21474</v>
      </c>
      <c r="E8481" t="s">
        <v>13410</v>
      </c>
      <c r="F8481" t="s">
        <v>6251</v>
      </c>
      <c r="G8481" t="s">
        <v>21475</v>
      </c>
      <c r="H8481">
        <v>0</v>
      </c>
      <c r="I8481">
        <v>0</v>
      </c>
      <c r="J8481">
        <v>0</v>
      </c>
      <c r="K8481">
        <v>0</v>
      </c>
      <c r="L8481">
        <v>0</v>
      </c>
      <c r="M8481">
        <v>0</v>
      </c>
    </row>
    <row r="8482" spans="1:13" x14ac:dyDescent="0.2">
      <c r="A8482">
        <v>6794179</v>
      </c>
      <c r="B8482" t="s">
        <v>13408</v>
      </c>
      <c r="C8482" t="s">
        <v>21259</v>
      </c>
      <c r="D8482" t="s">
        <v>21476</v>
      </c>
      <c r="E8482" t="s">
        <v>13410</v>
      </c>
      <c r="F8482" t="s">
        <v>6251</v>
      </c>
      <c r="G8482" t="s">
        <v>21477</v>
      </c>
      <c r="H8482">
        <v>0</v>
      </c>
      <c r="I8482">
        <v>0</v>
      </c>
      <c r="J8482">
        <v>0</v>
      </c>
      <c r="K8482">
        <v>0</v>
      </c>
      <c r="L8482">
        <v>0</v>
      </c>
      <c r="M8482">
        <v>0</v>
      </c>
    </row>
    <row r="8483" spans="1:13" x14ac:dyDescent="0.2">
      <c r="A8483">
        <v>6794172</v>
      </c>
      <c r="B8483" t="s">
        <v>13408</v>
      </c>
      <c r="C8483" t="s">
        <v>21259</v>
      </c>
      <c r="D8483" t="s">
        <v>21478</v>
      </c>
      <c r="E8483" t="s">
        <v>13410</v>
      </c>
      <c r="F8483" t="s">
        <v>6251</v>
      </c>
      <c r="G8483" t="s">
        <v>21479</v>
      </c>
      <c r="H8483">
        <v>0</v>
      </c>
      <c r="I8483">
        <v>0</v>
      </c>
      <c r="J8483">
        <v>0</v>
      </c>
      <c r="K8483">
        <v>0</v>
      </c>
      <c r="L8483">
        <v>0</v>
      </c>
      <c r="M8483">
        <v>0</v>
      </c>
    </row>
    <row r="8484" spans="1:13" x14ac:dyDescent="0.2">
      <c r="A8484">
        <v>6794166</v>
      </c>
      <c r="B8484" t="s">
        <v>13408</v>
      </c>
      <c r="C8484" t="s">
        <v>21259</v>
      </c>
      <c r="D8484" t="s">
        <v>21480</v>
      </c>
      <c r="E8484" t="s">
        <v>13410</v>
      </c>
      <c r="F8484" t="s">
        <v>6251</v>
      </c>
      <c r="G8484" t="s">
        <v>21481</v>
      </c>
      <c r="H8484">
        <v>0</v>
      </c>
      <c r="I8484">
        <v>0</v>
      </c>
      <c r="J8484">
        <v>0</v>
      </c>
      <c r="K8484">
        <v>0</v>
      </c>
      <c r="L8484">
        <v>0</v>
      </c>
      <c r="M8484">
        <v>0</v>
      </c>
    </row>
    <row r="8485" spans="1:13" x14ac:dyDescent="0.2">
      <c r="A8485">
        <v>6794171</v>
      </c>
      <c r="B8485" t="s">
        <v>13408</v>
      </c>
      <c r="C8485" t="s">
        <v>21259</v>
      </c>
      <c r="D8485" t="s">
        <v>21482</v>
      </c>
      <c r="E8485" t="s">
        <v>13410</v>
      </c>
      <c r="F8485" t="s">
        <v>6251</v>
      </c>
      <c r="G8485" t="s">
        <v>21483</v>
      </c>
      <c r="H8485">
        <v>0</v>
      </c>
      <c r="I8485">
        <v>0</v>
      </c>
      <c r="J8485">
        <v>0</v>
      </c>
      <c r="K8485">
        <v>0</v>
      </c>
      <c r="L8485">
        <v>0</v>
      </c>
      <c r="M8485">
        <v>0</v>
      </c>
    </row>
    <row r="8486" spans="1:13" x14ac:dyDescent="0.2">
      <c r="A8486">
        <v>6794121</v>
      </c>
      <c r="B8486" t="s">
        <v>13408</v>
      </c>
      <c r="C8486" t="s">
        <v>21259</v>
      </c>
      <c r="D8486" t="s">
        <v>21484</v>
      </c>
      <c r="E8486" t="s">
        <v>13410</v>
      </c>
      <c r="F8486" t="s">
        <v>6251</v>
      </c>
      <c r="G8486" t="s">
        <v>21485</v>
      </c>
      <c r="H8486">
        <v>0</v>
      </c>
      <c r="I8486">
        <v>0</v>
      </c>
      <c r="J8486">
        <v>0</v>
      </c>
      <c r="K8486">
        <v>0</v>
      </c>
      <c r="L8486">
        <v>0</v>
      </c>
      <c r="M8486">
        <v>0</v>
      </c>
    </row>
    <row r="8487" spans="1:13" x14ac:dyDescent="0.2">
      <c r="A8487">
        <v>6794162</v>
      </c>
      <c r="B8487" t="s">
        <v>13408</v>
      </c>
      <c r="C8487" t="s">
        <v>21259</v>
      </c>
      <c r="D8487" t="s">
        <v>21486</v>
      </c>
      <c r="E8487" t="s">
        <v>13410</v>
      </c>
      <c r="F8487" t="s">
        <v>6251</v>
      </c>
      <c r="G8487" t="s">
        <v>21487</v>
      </c>
      <c r="H8487">
        <v>0</v>
      </c>
      <c r="I8487">
        <v>0</v>
      </c>
      <c r="J8487">
        <v>0</v>
      </c>
      <c r="K8487">
        <v>0</v>
      </c>
      <c r="L8487">
        <v>0</v>
      </c>
      <c r="M8487">
        <v>0</v>
      </c>
    </row>
    <row r="8488" spans="1:13" x14ac:dyDescent="0.2">
      <c r="A8488">
        <v>6794177</v>
      </c>
      <c r="B8488" t="s">
        <v>13408</v>
      </c>
      <c r="C8488" t="s">
        <v>21259</v>
      </c>
      <c r="D8488" t="s">
        <v>21488</v>
      </c>
      <c r="E8488" t="s">
        <v>13410</v>
      </c>
      <c r="F8488" t="s">
        <v>6251</v>
      </c>
      <c r="G8488" t="s">
        <v>21489</v>
      </c>
      <c r="H8488">
        <v>0</v>
      </c>
      <c r="I8488">
        <v>0</v>
      </c>
      <c r="J8488">
        <v>0</v>
      </c>
      <c r="K8488">
        <v>0</v>
      </c>
      <c r="L8488">
        <v>0</v>
      </c>
      <c r="M8488">
        <v>0</v>
      </c>
    </row>
    <row r="8489" spans="1:13" x14ac:dyDescent="0.2">
      <c r="A8489">
        <v>6794176</v>
      </c>
      <c r="B8489" t="s">
        <v>13408</v>
      </c>
      <c r="C8489" t="s">
        <v>21259</v>
      </c>
      <c r="D8489" t="s">
        <v>21490</v>
      </c>
      <c r="E8489" t="s">
        <v>13410</v>
      </c>
      <c r="F8489" t="s">
        <v>6251</v>
      </c>
      <c r="G8489" t="s">
        <v>21491</v>
      </c>
      <c r="H8489">
        <v>0</v>
      </c>
      <c r="I8489">
        <v>0</v>
      </c>
      <c r="J8489">
        <v>0</v>
      </c>
      <c r="K8489">
        <v>0</v>
      </c>
      <c r="L8489">
        <v>0</v>
      </c>
      <c r="M8489">
        <v>0</v>
      </c>
    </row>
    <row r="8490" spans="1:13" x14ac:dyDescent="0.2">
      <c r="A8490">
        <v>6794125</v>
      </c>
      <c r="B8490" t="s">
        <v>13408</v>
      </c>
      <c r="C8490" t="s">
        <v>21259</v>
      </c>
      <c r="D8490" t="s">
        <v>21492</v>
      </c>
      <c r="E8490" t="s">
        <v>13410</v>
      </c>
      <c r="F8490" t="s">
        <v>6251</v>
      </c>
      <c r="G8490" t="s">
        <v>21493</v>
      </c>
      <c r="H8490">
        <v>0</v>
      </c>
      <c r="I8490">
        <v>0</v>
      </c>
      <c r="J8490">
        <v>0</v>
      </c>
      <c r="K8490">
        <v>0</v>
      </c>
      <c r="L8490">
        <v>0</v>
      </c>
      <c r="M8490">
        <v>0</v>
      </c>
    </row>
    <row r="8491" spans="1:13" x14ac:dyDescent="0.2">
      <c r="A8491">
        <v>6794169</v>
      </c>
      <c r="B8491" t="s">
        <v>13408</v>
      </c>
      <c r="C8491" t="s">
        <v>21259</v>
      </c>
      <c r="D8491" t="s">
        <v>21494</v>
      </c>
      <c r="E8491" t="s">
        <v>13410</v>
      </c>
      <c r="F8491" t="s">
        <v>6251</v>
      </c>
      <c r="G8491" t="s">
        <v>21495</v>
      </c>
      <c r="H8491">
        <v>0</v>
      </c>
      <c r="I8491">
        <v>0</v>
      </c>
      <c r="J8491">
        <v>0</v>
      </c>
      <c r="K8491">
        <v>0</v>
      </c>
      <c r="L8491">
        <v>0</v>
      </c>
      <c r="M8491">
        <v>0</v>
      </c>
    </row>
    <row r="8492" spans="1:13" x14ac:dyDescent="0.2">
      <c r="A8492">
        <v>6794164</v>
      </c>
      <c r="B8492" t="s">
        <v>13408</v>
      </c>
      <c r="C8492" t="s">
        <v>21259</v>
      </c>
      <c r="D8492" t="s">
        <v>21496</v>
      </c>
      <c r="E8492" t="s">
        <v>13410</v>
      </c>
      <c r="F8492" t="s">
        <v>6251</v>
      </c>
      <c r="G8492" t="s">
        <v>21497</v>
      </c>
      <c r="H8492">
        <v>0</v>
      </c>
      <c r="I8492">
        <v>0</v>
      </c>
      <c r="J8492">
        <v>0</v>
      </c>
      <c r="K8492">
        <v>0</v>
      </c>
      <c r="L8492">
        <v>0</v>
      </c>
      <c r="M8492">
        <v>0</v>
      </c>
    </row>
    <row r="8493" spans="1:13" x14ac:dyDescent="0.2">
      <c r="A8493">
        <v>6794129</v>
      </c>
      <c r="B8493" t="s">
        <v>13408</v>
      </c>
      <c r="C8493" t="s">
        <v>21259</v>
      </c>
      <c r="D8493" t="s">
        <v>21498</v>
      </c>
      <c r="E8493" t="s">
        <v>13410</v>
      </c>
      <c r="F8493" t="s">
        <v>6251</v>
      </c>
      <c r="G8493" t="s">
        <v>21499</v>
      </c>
      <c r="H8493">
        <v>0</v>
      </c>
      <c r="I8493">
        <v>0</v>
      </c>
      <c r="J8493">
        <v>0</v>
      </c>
      <c r="K8493">
        <v>0</v>
      </c>
      <c r="L8493">
        <v>0</v>
      </c>
      <c r="M8493">
        <v>0</v>
      </c>
    </row>
    <row r="8494" spans="1:13" x14ac:dyDescent="0.2">
      <c r="A8494">
        <v>6794167</v>
      </c>
      <c r="B8494" t="s">
        <v>13408</v>
      </c>
      <c r="C8494" t="s">
        <v>21259</v>
      </c>
      <c r="D8494" t="s">
        <v>21500</v>
      </c>
      <c r="E8494" t="s">
        <v>13410</v>
      </c>
      <c r="F8494" t="s">
        <v>6251</v>
      </c>
      <c r="G8494" t="s">
        <v>21501</v>
      </c>
      <c r="H8494">
        <v>0</v>
      </c>
      <c r="I8494">
        <v>0</v>
      </c>
      <c r="J8494">
        <v>0</v>
      </c>
      <c r="K8494">
        <v>0</v>
      </c>
      <c r="L8494">
        <v>0</v>
      </c>
      <c r="M8494">
        <v>0</v>
      </c>
    </row>
    <row r="8495" spans="1:13" x14ac:dyDescent="0.2">
      <c r="A8495">
        <v>6794124</v>
      </c>
      <c r="B8495" t="s">
        <v>13408</v>
      </c>
      <c r="C8495" t="s">
        <v>21259</v>
      </c>
      <c r="D8495" t="s">
        <v>21502</v>
      </c>
      <c r="E8495" t="s">
        <v>13410</v>
      </c>
      <c r="F8495" t="s">
        <v>6251</v>
      </c>
      <c r="G8495" t="s">
        <v>21503</v>
      </c>
      <c r="H8495">
        <v>0</v>
      </c>
      <c r="I8495">
        <v>0</v>
      </c>
      <c r="J8495">
        <v>0</v>
      </c>
      <c r="K8495">
        <v>0</v>
      </c>
      <c r="L8495">
        <v>0</v>
      </c>
      <c r="M8495">
        <v>0</v>
      </c>
    </row>
    <row r="8496" spans="1:13" x14ac:dyDescent="0.2">
      <c r="A8496">
        <v>6794170</v>
      </c>
      <c r="B8496" t="s">
        <v>13408</v>
      </c>
      <c r="C8496" t="s">
        <v>21259</v>
      </c>
      <c r="D8496" t="s">
        <v>21504</v>
      </c>
      <c r="E8496" t="s">
        <v>13410</v>
      </c>
      <c r="F8496" t="s">
        <v>6251</v>
      </c>
      <c r="G8496" t="s">
        <v>21505</v>
      </c>
      <c r="H8496">
        <v>0</v>
      </c>
      <c r="I8496">
        <v>0</v>
      </c>
      <c r="J8496">
        <v>0</v>
      </c>
      <c r="K8496">
        <v>0</v>
      </c>
      <c r="L8496">
        <v>0</v>
      </c>
      <c r="M8496">
        <v>0</v>
      </c>
    </row>
    <row r="8497" spans="1:13" x14ac:dyDescent="0.2">
      <c r="A8497">
        <v>6794126</v>
      </c>
      <c r="B8497" t="s">
        <v>13408</v>
      </c>
      <c r="C8497" t="s">
        <v>21259</v>
      </c>
      <c r="D8497" t="s">
        <v>21506</v>
      </c>
      <c r="E8497" t="s">
        <v>13410</v>
      </c>
      <c r="F8497" t="s">
        <v>6251</v>
      </c>
      <c r="G8497" t="s">
        <v>21507</v>
      </c>
      <c r="H8497">
        <v>0</v>
      </c>
      <c r="I8497">
        <v>0</v>
      </c>
      <c r="J8497">
        <v>0</v>
      </c>
      <c r="K8497">
        <v>0</v>
      </c>
      <c r="L8497">
        <v>0</v>
      </c>
      <c r="M8497">
        <v>0</v>
      </c>
    </row>
    <row r="8498" spans="1:13" x14ac:dyDescent="0.2">
      <c r="A8498">
        <v>6794122</v>
      </c>
      <c r="B8498" t="s">
        <v>13408</v>
      </c>
      <c r="C8498" t="s">
        <v>21259</v>
      </c>
      <c r="D8498" t="s">
        <v>21508</v>
      </c>
      <c r="E8498" t="s">
        <v>13410</v>
      </c>
      <c r="F8498" t="s">
        <v>6251</v>
      </c>
      <c r="G8498" t="s">
        <v>21509</v>
      </c>
      <c r="H8498">
        <v>0</v>
      </c>
      <c r="I8498">
        <v>0</v>
      </c>
      <c r="J8498">
        <v>0</v>
      </c>
      <c r="K8498">
        <v>0</v>
      </c>
      <c r="L8498">
        <v>0</v>
      </c>
      <c r="M8498">
        <v>0</v>
      </c>
    </row>
    <row r="8499" spans="1:13" x14ac:dyDescent="0.2">
      <c r="A8499">
        <v>6794161</v>
      </c>
      <c r="B8499" t="s">
        <v>13408</v>
      </c>
      <c r="C8499" t="s">
        <v>21259</v>
      </c>
      <c r="D8499" t="s">
        <v>21510</v>
      </c>
      <c r="E8499" t="s">
        <v>13410</v>
      </c>
      <c r="F8499" t="s">
        <v>6251</v>
      </c>
      <c r="G8499" t="s">
        <v>21511</v>
      </c>
      <c r="H8499">
        <v>0</v>
      </c>
      <c r="I8499">
        <v>0</v>
      </c>
      <c r="J8499">
        <v>0</v>
      </c>
      <c r="K8499">
        <v>0</v>
      </c>
      <c r="L8499">
        <v>0</v>
      </c>
      <c r="M8499">
        <v>0</v>
      </c>
    </row>
    <row r="8500" spans="1:13" x14ac:dyDescent="0.2">
      <c r="A8500">
        <v>6794163</v>
      </c>
      <c r="B8500" t="s">
        <v>13408</v>
      </c>
      <c r="C8500" t="s">
        <v>21259</v>
      </c>
      <c r="D8500" t="s">
        <v>21512</v>
      </c>
      <c r="E8500" t="s">
        <v>13410</v>
      </c>
      <c r="F8500" t="s">
        <v>6251</v>
      </c>
      <c r="G8500" t="s">
        <v>21513</v>
      </c>
      <c r="H8500">
        <v>0</v>
      </c>
      <c r="I8500">
        <v>0</v>
      </c>
      <c r="J8500">
        <v>0</v>
      </c>
      <c r="K8500">
        <v>0</v>
      </c>
      <c r="L8500">
        <v>0</v>
      </c>
      <c r="M8500">
        <v>0</v>
      </c>
    </row>
    <row r="8501" spans="1:13" x14ac:dyDescent="0.2">
      <c r="A8501">
        <v>6794165</v>
      </c>
      <c r="B8501" t="s">
        <v>13408</v>
      </c>
      <c r="C8501" t="s">
        <v>21259</v>
      </c>
      <c r="D8501" t="s">
        <v>21514</v>
      </c>
      <c r="E8501" t="s">
        <v>13410</v>
      </c>
      <c r="F8501" t="s">
        <v>6251</v>
      </c>
      <c r="G8501" t="s">
        <v>21515</v>
      </c>
      <c r="H8501">
        <v>0</v>
      </c>
      <c r="I8501">
        <v>0</v>
      </c>
      <c r="J8501">
        <v>0</v>
      </c>
      <c r="K8501">
        <v>0</v>
      </c>
      <c r="L8501">
        <v>0</v>
      </c>
      <c r="M8501">
        <v>0</v>
      </c>
    </row>
    <row r="8502" spans="1:13" x14ac:dyDescent="0.2">
      <c r="A8502">
        <v>6794127</v>
      </c>
      <c r="B8502" t="s">
        <v>13408</v>
      </c>
      <c r="C8502" t="s">
        <v>21259</v>
      </c>
      <c r="D8502" t="s">
        <v>21516</v>
      </c>
      <c r="E8502" t="s">
        <v>13410</v>
      </c>
      <c r="F8502" t="s">
        <v>6251</v>
      </c>
      <c r="G8502" t="s">
        <v>21517</v>
      </c>
      <c r="H8502">
        <v>0</v>
      </c>
      <c r="I8502">
        <v>0</v>
      </c>
      <c r="J8502">
        <v>0</v>
      </c>
      <c r="K8502">
        <v>0</v>
      </c>
      <c r="L8502">
        <v>0</v>
      </c>
      <c r="M8502">
        <v>0</v>
      </c>
    </row>
    <row r="8503" spans="1:13" x14ac:dyDescent="0.2">
      <c r="A8503">
        <v>6794173</v>
      </c>
      <c r="B8503" t="s">
        <v>13408</v>
      </c>
      <c r="C8503" t="s">
        <v>21259</v>
      </c>
      <c r="D8503" t="s">
        <v>21518</v>
      </c>
      <c r="E8503" t="s">
        <v>13410</v>
      </c>
      <c r="F8503" t="s">
        <v>6251</v>
      </c>
      <c r="G8503" t="s">
        <v>21519</v>
      </c>
      <c r="H8503">
        <v>0</v>
      </c>
      <c r="I8503">
        <v>0</v>
      </c>
      <c r="J8503">
        <v>0</v>
      </c>
      <c r="K8503">
        <v>0</v>
      </c>
      <c r="L8503">
        <v>0</v>
      </c>
      <c r="M8503">
        <v>0</v>
      </c>
    </row>
    <row r="8504" spans="1:13" x14ac:dyDescent="0.2">
      <c r="A8504">
        <v>6794174</v>
      </c>
      <c r="B8504" t="s">
        <v>13408</v>
      </c>
      <c r="C8504" t="s">
        <v>21259</v>
      </c>
      <c r="D8504" t="s">
        <v>21520</v>
      </c>
      <c r="E8504" t="s">
        <v>13410</v>
      </c>
      <c r="F8504" t="s">
        <v>6251</v>
      </c>
      <c r="G8504" t="s">
        <v>21521</v>
      </c>
      <c r="H8504">
        <v>0</v>
      </c>
      <c r="I8504">
        <v>0</v>
      </c>
      <c r="J8504">
        <v>0</v>
      </c>
      <c r="K8504">
        <v>0</v>
      </c>
      <c r="L8504">
        <v>0</v>
      </c>
      <c r="M8504">
        <v>0</v>
      </c>
    </row>
    <row r="8505" spans="1:13" x14ac:dyDescent="0.2">
      <c r="A8505">
        <v>6794168</v>
      </c>
      <c r="B8505" t="s">
        <v>13408</v>
      </c>
      <c r="C8505" t="s">
        <v>21259</v>
      </c>
      <c r="D8505" t="s">
        <v>21522</v>
      </c>
      <c r="E8505" t="s">
        <v>13410</v>
      </c>
      <c r="F8505" t="s">
        <v>6251</v>
      </c>
      <c r="G8505" t="s">
        <v>21523</v>
      </c>
      <c r="H8505">
        <v>0</v>
      </c>
      <c r="I8505">
        <v>0</v>
      </c>
      <c r="J8505">
        <v>0</v>
      </c>
      <c r="K8505">
        <v>0</v>
      </c>
      <c r="L8505">
        <v>0</v>
      </c>
      <c r="M8505">
        <v>0</v>
      </c>
    </row>
    <row r="8506" spans="1:13" x14ac:dyDescent="0.2">
      <c r="A8506">
        <v>6794136</v>
      </c>
      <c r="B8506" t="s">
        <v>13408</v>
      </c>
      <c r="C8506" t="s">
        <v>21259</v>
      </c>
      <c r="D8506" t="s">
        <v>21524</v>
      </c>
      <c r="E8506" t="s">
        <v>13410</v>
      </c>
      <c r="F8506" t="s">
        <v>6251</v>
      </c>
      <c r="G8506" t="s">
        <v>21525</v>
      </c>
      <c r="H8506">
        <v>0</v>
      </c>
      <c r="I8506">
        <v>0</v>
      </c>
      <c r="J8506">
        <v>0</v>
      </c>
      <c r="K8506">
        <v>0</v>
      </c>
      <c r="L8506">
        <v>0</v>
      </c>
      <c r="M8506">
        <v>0</v>
      </c>
    </row>
    <row r="8507" spans="1:13" x14ac:dyDescent="0.2">
      <c r="A8507">
        <v>6794131</v>
      </c>
      <c r="B8507" t="s">
        <v>13408</v>
      </c>
      <c r="C8507" t="s">
        <v>21259</v>
      </c>
      <c r="D8507" t="s">
        <v>21526</v>
      </c>
      <c r="E8507" t="s">
        <v>13410</v>
      </c>
      <c r="F8507" t="s">
        <v>6251</v>
      </c>
      <c r="G8507" t="s">
        <v>21527</v>
      </c>
      <c r="H8507">
        <v>0</v>
      </c>
      <c r="I8507">
        <v>0</v>
      </c>
      <c r="J8507">
        <v>0</v>
      </c>
      <c r="K8507">
        <v>0</v>
      </c>
      <c r="L8507">
        <v>0</v>
      </c>
      <c r="M8507">
        <v>0</v>
      </c>
    </row>
    <row r="8508" spans="1:13" x14ac:dyDescent="0.2">
      <c r="A8508">
        <v>6794137</v>
      </c>
      <c r="B8508" t="s">
        <v>13408</v>
      </c>
      <c r="C8508" t="s">
        <v>21259</v>
      </c>
      <c r="D8508" t="s">
        <v>21528</v>
      </c>
      <c r="E8508" t="s">
        <v>13410</v>
      </c>
      <c r="F8508" t="s">
        <v>6251</v>
      </c>
      <c r="G8508" t="s">
        <v>21529</v>
      </c>
      <c r="H8508">
        <v>0</v>
      </c>
      <c r="I8508">
        <v>0</v>
      </c>
      <c r="J8508">
        <v>0</v>
      </c>
      <c r="K8508">
        <v>0</v>
      </c>
      <c r="L8508">
        <v>0</v>
      </c>
      <c r="M8508">
        <v>0</v>
      </c>
    </row>
    <row r="8509" spans="1:13" x14ac:dyDescent="0.2">
      <c r="A8509">
        <v>6794139</v>
      </c>
      <c r="B8509" t="s">
        <v>13408</v>
      </c>
      <c r="C8509" t="s">
        <v>21259</v>
      </c>
      <c r="D8509" t="s">
        <v>21530</v>
      </c>
      <c r="E8509" t="s">
        <v>13410</v>
      </c>
      <c r="F8509" t="s">
        <v>6251</v>
      </c>
      <c r="G8509" t="s">
        <v>21531</v>
      </c>
      <c r="H8509">
        <v>0</v>
      </c>
      <c r="I8509">
        <v>0</v>
      </c>
      <c r="J8509">
        <v>0</v>
      </c>
      <c r="K8509">
        <v>0</v>
      </c>
      <c r="L8509">
        <v>0</v>
      </c>
      <c r="M8509">
        <v>0</v>
      </c>
    </row>
    <row r="8510" spans="1:13" x14ac:dyDescent="0.2">
      <c r="A8510">
        <v>6794138</v>
      </c>
      <c r="B8510" t="s">
        <v>13408</v>
      </c>
      <c r="C8510" t="s">
        <v>21259</v>
      </c>
      <c r="D8510" t="s">
        <v>21532</v>
      </c>
      <c r="E8510" t="s">
        <v>13410</v>
      </c>
      <c r="F8510" t="s">
        <v>6251</v>
      </c>
      <c r="G8510" t="s">
        <v>21533</v>
      </c>
      <c r="H8510">
        <v>0</v>
      </c>
      <c r="I8510">
        <v>0</v>
      </c>
      <c r="J8510">
        <v>0</v>
      </c>
      <c r="K8510">
        <v>0</v>
      </c>
      <c r="L8510">
        <v>0</v>
      </c>
      <c r="M8510">
        <v>0</v>
      </c>
    </row>
    <row r="8511" spans="1:13" x14ac:dyDescent="0.2">
      <c r="A8511">
        <v>6794135</v>
      </c>
      <c r="B8511" t="s">
        <v>13408</v>
      </c>
      <c r="C8511" t="s">
        <v>21259</v>
      </c>
      <c r="D8511" t="s">
        <v>21534</v>
      </c>
      <c r="E8511" t="s">
        <v>13410</v>
      </c>
      <c r="F8511" t="s">
        <v>6251</v>
      </c>
      <c r="G8511" t="s">
        <v>21535</v>
      </c>
      <c r="H8511">
        <v>0</v>
      </c>
      <c r="I8511">
        <v>0</v>
      </c>
      <c r="J8511">
        <v>0</v>
      </c>
      <c r="K8511">
        <v>0</v>
      </c>
      <c r="L8511">
        <v>0</v>
      </c>
      <c r="M8511">
        <v>0</v>
      </c>
    </row>
    <row r="8512" spans="1:13" x14ac:dyDescent="0.2">
      <c r="A8512">
        <v>6794130</v>
      </c>
      <c r="B8512" t="s">
        <v>13408</v>
      </c>
      <c r="C8512" t="s">
        <v>21259</v>
      </c>
      <c r="D8512" t="s">
        <v>21536</v>
      </c>
      <c r="E8512" t="s">
        <v>13410</v>
      </c>
      <c r="F8512" t="s">
        <v>6251</v>
      </c>
      <c r="G8512" t="s">
        <v>21537</v>
      </c>
      <c r="H8512">
        <v>0</v>
      </c>
      <c r="I8512">
        <v>0</v>
      </c>
      <c r="J8512">
        <v>0</v>
      </c>
      <c r="K8512">
        <v>0</v>
      </c>
      <c r="L8512">
        <v>0</v>
      </c>
      <c r="M8512">
        <v>0</v>
      </c>
    </row>
    <row r="8513" spans="1:13" x14ac:dyDescent="0.2">
      <c r="A8513">
        <v>6794134</v>
      </c>
      <c r="B8513" t="s">
        <v>13408</v>
      </c>
      <c r="C8513" t="s">
        <v>21259</v>
      </c>
      <c r="D8513" t="s">
        <v>21538</v>
      </c>
      <c r="E8513" t="s">
        <v>13410</v>
      </c>
      <c r="F8513" t="s">
        <v>6251</v>
      </c>
      <c r="G8513" t="s">
        <v>21539</v>
      </c>
      <c r="H8513">
        <v>0</v>
      </c>
      <c r="I8513">
        <v>0</v>
      </c>
      <c r="J8513">
        <v>0</v>
      </c>
      <c r="K8513">
        <v>0</v>
      </c>
      <c r="L8513">
        <v>0</v>
      </c>
      <c r="M8513">
        <v>0</v>
      </c>
    </row>
    <row r="8514" spans="1:13" x14ac:dyDescent="0.2">
      <c r="A8514">
        <v>6794132</v>
      </c>
      <c r="B8514" t="s">
        <v>13408</v>
      </c>
      <c r="C8514" t="s">
        <v>21259</v>
      </c>
      <c r="D8514" t="s">
        <v>21540</v>
      </c>
      <c r="E8514" t="s">
        <v>13410</v>
      </c>
      <c r="F8514" t="s">
        <v>6251</v>
      </c>
      <c r="G8514" t="s">
        <v>21541</v>
      </c>
      <c r="H8514">
        <v>0</v>
      </c>
      <c r="I8514">
        <v>0</v>
      </c>
      <c r="J8514">
        <v>0</v>
      </c>
      <c r="K8514">
        <v>0</v>
      </c>
      <c r="L8514">
        <v>0</v>
      </c>
      <c r="M8514">
        <v>0</v>
      </c>
    </row>
    <row r="8515" spans="1:13" x14ac:dyDescent="0.2">
      <c r="A8515">
        <v>6794133</v>
      </c>
      <c r="B8515" t="s">
        <v>13408</v>
      </c>
      <c r="C8515" t="s">
        <v>21259</v>
      </c>
      <c r="D8515" t="s">
        <v>21542</v>
      </c>
      <c r="E8515" t="s">
        <v>13410</v>
      </c>
      <c r="F8515" t="s">
        <v>6251</v>
      </c>
      <c r="G8515" t="s">
        <v>21543</v>
      </c>
      <c r="H8515">
        <v>0</v>
      </c>
      <c r="I8515">
        <v>0</v>
      </c>
      <c r="J8515">
        <v>0</v>
      </c>
      <c r="K8515">
        <v>0</v>
      </c>
      <c r="L8515">
        <v>0</v>
      </c>
      <c r="M8515">
        <v>0</v>
      </c>
    </row>
    <row r="8516" spans="1:13" x14ac:dyDescent="0.2">
      <c r="A8516">
        <v>6711342</v>
      </c>
      <c r="B8516" t="s">
        <v>13408</v>
      </c>
      <c r="C8516" t="s">
        <v>21259</v>
      </c>
      <c r="D8516" t="s">
        <v>21544</v>
      </c>
      <c r="E8516" t="s">
        <v>13410</v>
      </c>
      <c r="F8516" t="s">
        <v>6251</v>
      </c>
      <c r="G8516" t="s">
        <v>21545</v>
      </c>
      <c r="H8516">
        <v>0</v>
      </c>
      <c r="I8516">
        <v>0</v>
      </c>
      <c r="J8516">
        <v>0</v>
      </c>
      <c r="K8516">
        <v>0</v>
      </c>
      <c r="L8516">
        <v>0</v>
      </c>
      <c r="M8516">
        <v>0</v>
      </c>
    </row>
    <row r="8517" spans="1:13" x14ac:dyDescent="0.2">
      <c r="A8517">
        <v>6711312</v>
      </c>
      <c r="B8517" t="s">
        <v>13408</v>
      </c>
      <c r="C8517" t="s">
        <v>21259</v>
      </c>
      <c r="D8517" t="s">
        <v>21546</v>
      </c>
      <c r="E8517" t="s">
        <v>13410</v>
      </c>
      <c r="F8517" t="s">
        <v>6251</v>
      </c>
      <c r="G8517" t="s">
        <v>21547</v>
      </c>
      <c r="H8517">
        <v>0</v>
      </c>
      <c r="I8517">
        <v>0</v>
      </c>
      <c r="J8517">
        <v>0</v>
      </c>
      <c r="K8517">
        <v>0</v>
      </c>
      <c r="L8517">
        <v>0</v>
      </c>
      <c r="M8517">
        <v>0</v>
      </c>
    </row>
    <row r="8518" spans="1:13" x14ac:dyDescent="0.2">
      <c r="A8518">
        <v>6711331</v>
      </c>
      <c r="B8518" t="s">
        <v>13408</v>
      </c>
      <c r="C8518" t="s">
        <v>21259</v>
      </c>
      <c r="D8518" t="s">
        <v>21548</v>
      </c>
      <c r="E8518" t="s">
        <v>13410</v>
      </c>
      <c r="F8518" t="s">
        <v>6251</v>
      </c>
      <c r="G8518" t="s">
        <v>21549</v>
      </c>
      <c r="H8518">
        <v>0</v>
      </c>
      <c r="I8518">
        <v>0</v>
      </c>
      <c r="J8518">
        <v>0</v>
      </c>
      <c r="K8518">
        <v>0</v>
      </c>
      <c r="L8518">
        <v>0</v>
      </c>
      <c r="M8518">
        <v>0</v>
      </c>
    </row>
    <row r="8519" spans="1:13" x14ac:dyDescent="0.2">
      <c r="A8519">
        <v>6711341</v>
      </c>
      <c r="B8519" t="s">
        <v>13408</v>
      </c>
      <c r="C8519" t="s">
        <v>21259</v>
      </c>
      <c r="D8519" t="s">
        <v>21550</v>
      </c>
      <c r="E8519" t="s">
        <v>13410</v>
      </c>
      <c r="F8519" t="s">
        <v>6251</v>
      </c>
      <c r="G8519" t="s">
        <v>21551</v>
      </c>
      <c r="H8519">
        <v>0</v>
      </c>
      <c r="I8519">
        <v>0</v>
      </c>
      <c r="J8519">
        <v>0</v>
      </c>
      <c r="K8519">
        <v>0</v>
      </c>
      <c r="L8519">
        <v>0</v>
      </c>
      <c r="M8519">
        <v>0</v>
      </c>
    </row>
    <row r="8520" spans="1:13" x14ac:dyDescent="0.2">
      <c r="A8520">
        <v>6711321</v>
      </c>
      <c r="B8520" t="s">
        <v>13408</v>
      </c>
      <c r="C8520" t="s">
        <v>21259</v>
      </c>
      <c r="D8520" t="s">
        <v>21552</v>
      </c>
      <c r="E8520" t="s">
        <v>13410</v>
      </c>
      <c r="F8520" t="s">
        <v>6251</v>
      </c>
      <c r="G8520" t="s">
        <v>21553</v>
      </c>
      <c r="H8520">
        <v>0</v>
      </c>
      <c r="I8520">
        <v>0</v>
      </c>
      <c r="J8520">
        <v>0</v>
      </c>
      <c r="K8520">
        <v>0</v>
      </c>
      <c r="L8520">
        <v>0</v>
      </c>
      <c r="M8520">
        <v>0</v>
      </c>
    </row>
    <row r="8521" spans="1:13" x14ac:dyDescent="0.2">
      <c r="A8521">
        <v>6711301</v>
      </c>
      <c r="B8521" t="s">
        <v>13408</v>
      </c>
      <c r="C8521" t="s">
        <v>21259</v>
      </c>
      <c r="D8521" t="s">
        <v>21554</v>
      </c>
      <c r="E8521" t="s">
        <v>13410</v>
      </c>
      <c r="F8521" t="s">
        <v>6251</v>
      </c>
      <c r="G8521" t="s">
        <v>21555</v>
      </c>
      <c r="H8521">
        <v>0</v>
      </c>
      <c r="I8521">
        <v>0</v>
      </c>
      <c r="J8521">
        <v>0</v>
      </c>
      <c r="K8521">
        <v>0</v>
      </c>
      <c r="L8521">
        <v>0</v>
      </c>
      <c r="M8521">
        <v>0</v>
      </c>
    </row>
    <row r="8522" spans="1:13" x14ac:dyDescent="0.2">
      <c r="A8522">
        <v>6711311</v>
      </c>
      <c r="B8522" t="s">
        <v>13408</v>
      </c>
      <c r="C8522" t="s">
        <v>21259</v>
      </c>
      <c r="D8522" t="s">
        <v>21556</v>
      </c>
      <c r="E8522" t="s">
        <v>13410</v>
      </c>
      <c r="F8522" t="s">
        <v>6251</v>
      </c>
      <c r="G8522" t="s">
        <v>21557</v>
      </c>
      <c r="H8522">
        <v>0</v>
      </c>
      <c r="I8522">
        <v>0</v>
      </c>
      <c r="J8522">
        <v>0</v>
      </c>
      <c r="K8522">
        <v>0</v>
      </c>
      <c r="L8522">
        <v>0</v>
      </c>
      <c r="M8522">
        <v>0</v>
      </c>
    </row>
    <row r="8523" spans="1:13" x14ac:dyDescent="0.2">
      <c r="A8523">
        <v>6711332</v>
      </c>
      <c r="B8523" t="s">
        <v>13408</v>
      </c>
      <c r="C8523" t="s">
        <v>21259</v>
      </c>
      <c r="D8523" t="s">
        <v>21558</v>
      </c>
      <c r="E8523" t="s">
        <v>13410</v>
      </c>
      <c r="F8523" t="s">
        <v>6251</v>
      </c>
      <c r="G8523" t="s">
        <v>21559</v>
      </c>
      <c r="H8523">
        <v>0</v>
      </c>
      <c r="I8523">
        <v>0</v>
      </c>
      <c r="J8523">
        <v>0</v>
      </c>
      <c r="K8523">
        <v>0</v>
      </c>
      <c r="L8523">
        <v>0</v>
      </c>
      <c r="M8523">
        <v>0</v>
      </c>
    </row>
    <row r="8524" spans="1:13" x14ac:dyDescent="0.2">
      <c r="A8524">
        <v>6660200</v>
      </c>
      <c r="B8524" t="s">
        <v>13408</v>
      </c>
      <c r="C8524" t="s">
        <v>21560</v>
      </c>
      <c r="D8524" t="s">
        <v>6291</v>
      </c>
      <c r="E8524" t="s">
        <v>13410</v>
      </c>
      <c r="F8524" t="s">
        <v>21561</v>
      </c>
      <c r="G8524" t="s">
        <v>6294</v>
      </c>
      <c r="H8524">
        <v>0</v>
      </c>
      <c r="I8524">
        <v>0</v>
      </c>
      <c r="J8524">
        <v>0</v>
      </c>
      <c r="K8524">
        <v>0</v>
      </c>
      <c r="L8524">
        <v>0</v>
      </c>
      <c r="M8524">
        <v>0</v>
      </c>
    </row>
    <row r="8525" spans="1:13" x14ac:dyDescent="0.2">
      <c r="A8525">
        <v>6660212</v>
      </c>
      <c r="B8525" t="s">
        <v>13408</v>
      </c>
      <c r="C8525" t="s">
        <v>21560</v>
      </c>
      <c r="D8525" t="s">
        <v>9131</v>
      </c>
      <c r="E8525" t="s">
        <v>13410</v>
      </c>
      <c r="F8525" t="s">
        <v>21561</v>
      </c>
      <c r="G8525" t="s">
        <v>10983</v>
      </c>
      <c r="H8525">
        <v>0</v>
      </c>
      <c r="I8525">
        <v>0</v>
      </c>
      <c r="J8525">
        <v>0</v>
      </c>
      <c r="K8525">
        <v>0</v>
      </c>
      <c r="L8525">
        <v>0</v>
      </c>
      <c r="M8525">
        <v>0</v>
      </c>
    </row>
    <row r="8526" spans="1:13" x14ac:dyDescent="0.2">
      <c r="A8526">
        <v>6660246</v>
      </c>
      <c r="B8526" t="s">
        <v>13408</v>
      </c>
      <c r="C8526" t="s">
        <v>21560</v>
      </c>
      <c r="D8526" t="s">
        <v>21562</v>
      </c>
      <c r="E8526" t="s">
        <v>13410</v>
      </c>
      <c r="F8526" t="s">
        <v>21561</v>
      </c>
      <c r="G8526" t="s">
        <v>21563</v>
      </c>
      <c r="H8526">
        <v>0</v>
      </c>
      <c r="I8526">
        <v>0</v>
      </c>
      <c r="J8526">
        <v>1</v>
      </c>
      <c r="K8526">
        <v>0</v>
      </c>
      <c r="L8526">
        <v>0</v>
      </c>
      <c r="M8526">
        <v>0</v>
      </c>
    </row>
    <row r="8527" spans="1:13" x14ac:dyDescent="0.2">
      <c r="A8527">
        <v>6660255</v>
      </c>
      <c r="B8527" t="s">
        <v>13408</v>
      </c>
      <c r="C8527" t="s">
        <v>21560</v>
      </c>
      <c r="D8527" t="s">
        <v>21564</v>
      </c>
      <c r="E8527" t="s">
        <v>13410</v>
      </c>
      <c r="F8527" t="s">
        <v>21561</v>
      </c>
      <c r="G8527" t="s">
        <v>21565</v>
      </c>
      <c r="H8527">
        <v>0</v>
      </c>
      <c r="I8527">
        <v>1</v>
      </c>
      <c r="J8527">
        <v>0</v>
      </c>
      <c r="K8527">
        <v>0</v>
      </c>
      <c r="L8527">
        <v>0</v>
      </c>
      <c r="M8527">
        <v>0</v>
      </c>
    </row>
    <row r="8528" spans="1:13" x14ac:dyDescent="0.2">
      <c r="A8528">
        <v>6660244</v>
      </c>
      <c r="B8528" t="s">
        <v>13408</v>
      </c>
      <c r="C8528" t="s">
        <v>21560</v>
      </c>
      <c r="D8528" t="s">
        <v>8546</v>
      </c>
      <c r="E8528" t="s">
        <v>13410</v>
      </c>
      <c r="F8528" t="s">
        <v>21561</v>
      </c>
      <c r="G8528" t="s">
        <v>10306</v>
      </c>
      <c r="H8528">
        <v>0</v>
      </c>
      <c r="I8528">
        <v>1</v>
      </c>
      <c r="J8528">
        <v>0</v>
      </c>
      <c r="K8528">
        <v>0</v>
      </c>
      <c r="L8528">
        <v>0</v>
      </c>
      <c r="M8528">
        <v>0</v>
      </c>
    </row>
    <row r="8529" spans="1:13" x14ac:dyDescent="0.2">
      <c r="A8529">
        <v>6660241</v>
      </c>
      <c r="B8529" t="s">
        <v>13408</v>
      </c>
      <c r="C8529" t="s">
        <v>21560</v>
      </c>
      <c r="D8529" t="s">
        <v>21566</v>
      </c>
      <c r="E8529" t="s">
        <v>13410</v>
      </c>
      <c r="F8529" t="s">
        <v>21561</v>
      </c>
      <c r="G8529" t="s">
        <v>21567</v>
      </c>
      <c r="H8529">
        <v>0</v>
      </c>
      <c r="I8529">
        <v>1</v>
      </c>
      <c r="J8529">
        <v>0</v>
      </c>
      <c r="K8529">
        <v>0</v>
      </c>
      <c r="L8529">
        <v>0</v>
      </c>
      <c r="M8529">
        <v>0</v>
      </c>
    </row>
    <row r="8530" spans="1:13" x14ac:dyDescent="0.2">
      <c r="A8530">
        <v>6660243</v>
      </c>
      <c r="B8530" t="s">
        <v>13408</v>
      </c>
      <c r="C8530" t="s">
        <v>21560</v>
      </c>
      <c r="D8530" t="s">
        <v>21568</v>
      </c>
      <c r="E8530" t="s">
        <v>13410</v>
      </c>
      <c r="F8530" t="s">
        <v>21561</v>
      </c>
      <c r="G8530" t="s">
        <v>21569</v>
      </c>
      <c r="H8530">
        <v>0</v>
      </c>
      <c r="I8530">
        <v>1</v>
      </c>
      <c r="J8530">
        <v>0</v>
      </c>
      <c r="K8530">
        <v>0</v>
      </c>
      <c r="L8530">
        <v>0</v>
      </c>
      <c r="M8530">
        <v>0</v>
      </c>
    </row>
    <row r="8531" spans="1:13" x14ac:dyDescent="0.2">
      <c r="A8531">
        <v>6660204</v>
      </c>
      <c r="B8531" t="s">
        <v>13408</v>
      </c>
      <c r="C8531" t="s">
        <v>21560</v>
      </c>
      <c r="D8531" t="s">
        <v>13177</v>
      </c>
      <c r="E8531" t="s">
        <v>13410</v>
      </c>
      <c r="F8531" t="s">
        <v>21561</v>
      </c>
      <c r="G8531" t="s">
        <v>13178</v>
      </c>
      <c r="H8531">
        <v>0</v>
      </c>
      <c r="I8531">
        <v>1</v>
      </c>
      <c r="J8531">
        <v>0</v>
      </c>
      <c r="K8531">
        <v>0</v>
      </c>
      <c r="L8531">
        <v>0</v>
      </c>
      <c r="M8531">
        <v>0</v>
      </c>
    </row>
    <row r="8532" spans="1:13" x14ac:dyDescent="0.2">
      <c r="A8532">
        <v>6660202</v>
      </c>
      <c r="B8532" t="s">
        <v>13408</v>
      </c>
      <c r="C8532" t="s">
        <v>21560</v>
      </c>
      <c r="D8532" t="s">
        <v>21570</v>
      </c>
      <c r="E8532" t="s">
        <v>13410</v>
      </c>
      <c r="F8532" t="s">
        <v>21561</v>
      </c>
      <c r="G8532" t="s">
        <v>21571</v>
      </c>
      <c r="H8532">
        <v>0</v>
      </c>
      <c r="I8532">
        <v>1</v>
      </c>
      <c r="J8532">
        <v>0</v>
      </c>
      <c r="K8532">
        <v>0</v>
      </c>
      <c r="L8532">
        <v>0</v>
      </c>
      <c r="M8532">
        <v>0</v>
      </c>
    </row>
    <row r="8533" spans="1:13" x14ac:dyDescent="0.2">
      <c r="A8533">
        <v>6660231</v>
      </c>
      <c r="B8533" t="s">
        <v>13408</v>
      </c>
      <c r="C8533" t="s">
        <v>21560</v>
      </c>
      <c r="D8533" t="s">
        <v>21572</v>
      </c>
      <c r="E8533" t="s">
        <v>13410</v>
      </c>
      <c r="F8533" t="s">
        <v>21561</v>
      </c>
      <c r="G8533" t="s">
        <v>21573</v>
      </c>
      <c r="H8533">
        <v>0</v>
      </c>
      <c r="I8533">
        <v>1</v>
      </c>
      <c r="J8533">
        <v>0</v>
      </c>
      <c r="K8533">
        <v>0</v>
      </c>
      <c r="L8533">
        <v>0</v>
      </c>
      <c r="M8533">
        <v>0</v>
      </c>
    </row>
    <row r="8534" spans="1:13" x14ac:dyDescent="0.2">
      <c r="A8534">
        <v>6660236</v>
      </c>
      <c r="B8534" t="s">
        <v>13408</v>
      </c>
      <c r="C8534" t="s">
        <v>21560</v>
      </c>
      <c r="D8534" t="s">
        <v>21574</v>
      </c>
      <c r="E8534" t="s">
        <v>13410</v>
      </c>
      <c r="F8534" t="s">
        <v>21561</v>
      </c>
      <c r="G8534" t="s">
        <v>21575</v>
      </c>
      <c r="H8534">
        <v>0</v>
      </c>
      <c r="I8534">
        <v>1</v>
      </c>
      <c r="J8534">
        <v>0</v>
      </c>
      <c r="K8534">
        <v>0</v>
      </c>
      <c r="L8534">
        <v>0</v>
      </c>
      <c r="M8534">
        <v>0</v>
      </c>
    </row>
    <row r="8535" spans="1:13" x14ac:dyDescent="0.2">
      <c r="A8535">
        <v>6660234</v>
      </c>
      <c r="B8535" t="s">
        <v>13408</v>
      </c>
      <c r="C8535" t="s">
        <v>21560</v>
      </c>
      <c r="D8535" t="s">
        <v>12871</v>
      </c>
      <c r="E8535" t="s">
        <v>13410</v>
      </c>
      <c r="F8535" t="s">
        <v>21561</v>
      </c>
      <c r="G8535" t="s">
        <v>12872</v>
      </c>
      <c r="H8535">
        <v>0</v>
      </c>
      <c r="I8535">
        <v>1</v>
      </c>
      <c r="J8535">
        <v>0</v>
      </c>
      <c r="K8535">
        <v>0</v>
      </c>
      <c r="L8535">
        <v>0</v>
      </c>
      <c r="M8535">
        <v>0</v>
      </c>
    </row>
    <row r="8536" spans="1:13" x14ac:dyDescent="0.2">
      <c r="A8536">
        <v>6660225</v>
      </c>
      <c r="B8536" t="s">
        <v>13408</v>
      </c>
      <c r="C8536" t="s">
        <v>21560</v>
      </c>
      <c r="D8536" t="s">
        <v>18133</v>
      </c>
      <c r="E8536" t="s">
        <v>13410</v>
      </c>
      <c r="F8536" t="s">
        <v>21561</v>
      </c>
      <c r="G8536" t="s">
        <v>18134</v>
      </c>
      <c r="H8536">
        <v>0</v>
      </c>
      <c r="I8536">
        <v>1</v>
      </c>
      <c r="J8536">
        <v>0</v>
      </c>
      <c r="K8536">
        <v>0</v>
      </c>
      <c r="L8536">
        <v>0</v>
      </c>
      <c r="M8536">
        <v>0</v>
      </c>
    </row>
    <row r="8537" spans="1:13" x14ac:dyDescent="0.2">
      <c r="A8537">
        <v>6660254</v>
      </c>
      <c r="B8537" t="s">
        <v>13408</v>
      </c>
      <c r="C8537" t="s">
        <v>21560</v>
      </c>
      <c r="D8537" t="s">
        <v>21576</v>
      </c>
      <c r="E8537" t="s">
        <v>13410</v>
      </c>
      <c r="F8537" t="s">
        <v>21561</v>
      </c>
      <c r="G8537" t="s">
        <v>21577</v>
      </c>
      <c r="H8537">
        <v>0</v>
      </c>
      <c r="I8537">
        <v>1</v>
      </c>
      <c r="J8537">
        <v>0</v>
      </c>
      <c r="K8537">
        <v>0</v>
      </c>
      <c r="L8537">
        <v>0</v>
      </c>
      <c r="M8537">
        <v>0</v>
      </c>
    </row>
    <row r="8538" spans="1:13" x14ac:dyDescent="0.2">
      <c r="A8538">
        <v>6660256</v>
      </c>
      <c r="B8538" t="s">
        <v>13408</v>
      </c>
      <c r="C8538" t="s">
        <v>21560</v>
      </c>
      <c r="D8538" t="s">
        <v>21578</v>
      </c>
      <c r="E8538" t="s">
        <v>13410</v>
      </c>
      <c r="F8538" t="s">
        <v>21561</v>
      </c>
      <c r="G8538" t="s">
        <v>21579</v>
      </c>
      <c r="H8538">
        <v>0</v>
      </c>
      <c r="I8538">
        <v>1</v>
      </c>
      <c r="J8538">
        <v>0</v>
      </c>
      <c r="K8538">
        <v>0</v>
      </c>
      <c r="L8538">
        <v>0</v>
      </c>
      <c r="M8538">
        <v>0</v>
      </c>
    </row>
    <row r="8539" spans="1:13" x14ac:dyDescent="0.2">
      <c r="A8539">
        <v>6660223</v>
      </c>
      <c r="B8539" t="s">
        <v>13408</v>
      </c>
      <c r="C8539" t="s">
        <v>21560</v>
      </c>
      <c r="D8539" t="s">
        <v>21580</v>
      </c>
      <c r="E8539" t="s">
        <v>13410</v>
      </c>
      <c r="F8539" t="s">
        <v>21561</v>
      </c>
      <c r="G8539" t="s">
        <v>21581</v>
      </c>
      <c r="H8539">
        <v>0</v>
      </c>
      <c r="I8539">
        <v>1</v>
      </c>
      <c r="J8539">
        <v>0</v>
      </c>
      <c r="K8539">
        <v>0</v>
      </c>
      <c r="L8539">
        <v>0</v>
      </c>
      <c r="M8539">
        <v>0</v>
      </c>
    </row>
    <row r="8540" spans="1:13" x14ac:dyDescent="0.2">
      <c r="A8540">
        <v>6660227</v>
      </c>
      <c r="B8540" t="s">
        <v>13408</v>
      </c>
      <c r="C8540" t="s">
        <v>21560</v>
      </c>
      <c r="D8540" t="s">
        <v>21582</v>
      </c>
      <c r="E8540" t="s">
        <v>13410</v>
      </c>
      <c r="F8540" t="s">
        <v>21561</v>
      </c>
      <c r="G8540" t="s">
        <v>21583</v>
      </c>
      <c r="H8540">
        <v>0</v>
      </c>
      <c r="I8540">
        <v>1</v>
      </c>
      <c r="J8540">
        <v>0</v>
      </c>
      <c r="K8540">
        <v>0</v>
      </c>
      <c r="L8540">
        <v>0</v>
      </c>
      <c r="M8540">
        <v>0</v>
      </c>
    </row>
    <row r="8541" spans="1:13" x14ac:dyDescent="0.2">
      <c r="A8541">
        <v>6660253</v>
      </c>
      <c r="B8541" t="s">
        <v>13408</v>
      </c>
      <c r="C8541" t="s">
        <v>21560</v>
      </c>
      <c r="D8541" t="s">
        <v>21584</v>
      </c>
      <c r="E8541" t="s">
        <v>13410</v>
      </c>
      <c r="F8541" t="s">
        <v>21561</v>
      </c>
      <c r="G8541" t="s">
        <v>21585</v>
      </c>
      <c r="H8541">
        <v>0</v>
      </c>
      <c r="I8541">
        <v>1</v>
      </c>
      <c r="J8541">
        <v>0</v>
      </c>
      <c r="K8541">
        <v>0</v>
      </c>
      <c r="L8541">
        <v>0</v>
      </c>
      <c r="M8541">
        <v>0</v>
      </c>
    </row>
    <row r="8542" spans="1:13" x14ac:dyDescent="0.2">
      <c r="A8542">
        <v>6660215</v>
      </c>
      <c r="B8542" t="s">
        <v>13408</v>
      </c>
      <c r="C8542" t="s">
        <v>21560</v>
      </c>
      <c r="D8542" t="s">
        <v>10768</v>
      </c>
      <c r="E8542" t="s">
        <v>13410</v>
      </c>
      <c r="F8542" t="s">
        <v>21561</v>
      </c>
      <c r="G8542" t="s">
        <v>10769</v>
      </c>
      <c r="H8542">
        <v>0</v>
      </c>
      <c r="I8542">
        <v>1</v>
      </c>
      <c r="J8542">
        <v>0</v>
      </c>
      <c r="K8542">
        <v>0</v>
      </c>
      <c r="L8542">
        <v>0</v>
      </c>
      <c r="M8542">
        <v>0</v>
      </c>
    </row>
    <row r="8543" spans="1:13" x14ac:dyDescent="0.2">
      <c r="A8543">
        <v>6660214</v>
      </c>
      <c r="B8543" t="s">
        <v>13408</v>
      </c>
      <c r="C8543" t="s">
        <v>21560</v>
      </c>
      <c r="D8543" t="s">
        <v>6772</v>
      </c>
      <c r="E8543" t="s">
        <v>13410</v>
      </c>
      <c r="F8543" t="s">
        <v>21561</v>
      </c>
      <c r="G8543" t="s">
        <v>6773</v>
      </c>
      <c r="H8543">
        <v>0</v>
      </c>
      <c r="I8543">
        <v>1</v>
      </c>
      <c r="J8543">
        <v>0</v>
      </c>
      <c r="K8543">
        <v>0</v>
      </c>
      <c r="L8543">
        <v>0</v>
      </c>
      <c r="M8543">
        <v>0</v>
      </c>
    </row>
    <row r="8544" spans="1:13" x14ac:dyDescent="0.2">
      <c r="A8544">
        <v>6660213</v>
      </c>
      <c r="B8544" t="s">
        <v>13408</v>
      </c>
      <c r="C8544" t="s">
        <v>21560</v>
      </c>
      <c r="D8544" t="s">
        <v>21586</v>
      </c>
      <c r="E8544" t="s">
        <v>13410</v>
      </c>
      <c r="F8544" t="s">
        <v>21561</v>
      </c>
      <c r="G8544" t="s">
        <v>21587</v>
      </c>
      <c r="H8544">
        <v>0</v>
      </c>
      <c r="I8544">
        <v>1</v>
      </c>
      <c r="J8544">
        <v>0</v>
      </c>
      <c r="K8544">
        <v>0</v>
      </c>
      <c r="L8544">
        <v>0</v>
      </c>
      <c r="M8544">
        <v>0</v>
      </c>
    </row>
    <row r="8545" spans="1:13" x14ac:dyDescent="0.2">
      <c r="A8545">
        <v>6660237</v>
      </c>
      <c r="B8545" t="s">
        <v>13408</v>
      </c>
      <c r="C8545" t="s">
        <v>21560</v>
      </c>
      <c r="D8545" t="s">
        <v>21588</v>
      </c>
      <c r="E8545" t="s">
        <v>13410</v>
      </c>
      <c r="F8545" t="s">
        <v>21561</v>
      </c>
      <c r="G8545" t="s">
        <v>21589</v>
      </c>
      <c r="H8545">
        <v>0</v>
      </c>
      <c r="I8545">
        <v>1</v>
      </c>
      <c r="J8545">
        <v>0</v>
      </c>
      <c r="K8545">
        <v>0</v>
      </c>
      <c r="L8545">
        <v>0</v>
      </c>
      <c r="M8545">
        <v>0</v>
      </c>
    </row>
    <row r="8546" spans="1:13" x14ac:dyDescent="0.2">
      <c r="A8546">
        <v>6660257</v>
      </c>
      <c r="B8546" t="s">
        <v>13408</v>
      </c>
      <c r="C8546" t="s">
        <v>21560</v>
      </c>
      <c r="D8546" t="s">
        <v>21590</v>
      </c>
      <c r="E8546" t="s">
        <v>13410</v>
      </c>
      <c r="F8546" t="s">
        <v>21561</v>
      </c>
      <c r="G8546" t="s">
        <v>21591</v>
      </c>
      <c r="H8546">
        <v>0</v>
      </c>
      <c r="I8546">
        <v>0</v>
      </c>
      <c r="J8546">
        <v>1</v>
      </c>
      <c r="K8546">
        <v>0</v>
      </c>
      <c r="L8546">
        <v>0</v>
      </c>
      <c r="M8546">
        <v>0</v>
      </c>
    </row>
    <row r="8547" spans="1:13" x14ac:dyDescent="0.2">
      <c r="A8547">
        <v>6660201</v>
      </c>
      <c r="B8547" t="s">
        <v>13408</v>
      </c>
      <c r="C8547" t="s">
        <v>21560</v>
      </c>
      <c r="D8547" t="s">
        <v>9823</v>
      </c>
      <c r="E8547" t="s">
        <v>13410</v>
      </c>
      <c r="F8547" t="s">
        <v>21561</v>
      </c>
      <c r="G8547" t="s">
        <v>9824</v>
      </c>
      <c r="H8547">
        <v>0</v>
      </c>
      <c r="I8547">
        <v>1</v>
      </c>
      <c r="J8547">
        <v>0</v>
      </c>
      <c r="K8547">
        <v>0</v>
      </c>
      <c r="L8547">
        <v>0</v>
      </c>
      <c r="M8547">
        <v>0</v>
      </c>
    </row>
    <row r="8548" spans="1:13" x14ac:dyDescent="0.2">
      <c r="A8548">
        <v>6660238</v>
      </c>
      <c r="B8548" t="s">
        <v>13408</v>
      </c>
      <c r="C8548" t="s">
        <v>21560</v>
      </c>
      <c r="D8548" t="s">
        <v>9357</v>
      </c>
      <c r="E8548" t="s">
        <v>13410</v>
      </c>
      <c r="F8548" t="s">
        <v>21561</v>
      </c>
      <c r="G8548" t="s">
        <v>21592</v>
      </c>
      <c r="H8548">
        <v>0</v>
      </c>
      <c r="I8548">
        <v>0</v>
      </c>
      <c r="J8548">
        <v>1</v>
      </c>
      <c r="K8548">
        <v>0</v>
      </c>
      <c r="L8548">
        <v>0</v>
      </c>
      <c r="M8548">
        <v>0</v>
      </c>
    </row>
    <row r="8549" spans="1:13" x14ac:dyDescent="0.2">
      <c r="A8549">
        <v>6660232</v>
      </c>
      <c r="B8549" t="s">
        <v>13408</v>
      </c>
      <c r="C8549" t="s">
        <v>21560</v>
      </c>
      <c r="D8549" t="s">
        <v>21593</v>
      </c>
      <c r="E8549" t="s">
        <v>13410</v>
      </c>
      <c r="F8549" t="s">
        <v>21561</v>
      </c>
      <c r="G8549" t="s">
        <v>21594</v>
      </c>
      <c r="H8549">
        <v>0</v>
      </c>
      <c r="I8549">
        <v>1</v>
      </c>
      <c r="J8549">
        <v>0</v>
      </c>
      <c r="K8549">
        <v>0</v>
      </c>
      <c r="L8549">
        <v>0</v>
      </c>
      <c r="M8549">
        <v>0</v>
      </c>
    </row>
    <row r="8550" spans="1:13" x14ac:dyDescent="0.2">
      <c r="A8550">
        <v>6660222</v>
      </c>
      <c r="B8550" t="s">
        <v>13408</v>
      </c>
      <c r="C8550" t="s">
        <v>21560</v>
      </c>
      <c r="D8550" t="s">
        <v>21595</v>
      </c>
      <c r="E8550" t="s">
        <v>13410</v>
      </c>
      <c r="F8550" t="s">
        <v>21561</v>
      </c>
      <c r="G8550" t="s">
        <v>21596</v>
      </c>
      <c r="H8550">
        <v>0</v>
      </c>
      <c r="I8550">
        <v>1</v>
      </c>
      <c r="J8550">
        <v>0</v>
      </c>
      <c r="K8550">
        <v>0</v>
      </c>
      <c r="L8550">
        <v>0</v>
      </c>
      <c r="M8550">
        <v>0</v>
      </c>
    </row>
    <row r="8551" spans="1:13" x14ac:dyDescent="0.2">
      <c r="A8551">
        <v>6660245</v>
      </c>
      <c r="B8551" t="s">
        <v>13408</v>
      </c>
      <c r="C8551" t="s">
        <v>21560</v>
      </c>
      <c r="D8551" t="s">
        <v>14218</v>
      </c>
      <c r="E8551" t="s">
        <v>13410</v>
      </c>
      <c r="F8551" t="s">
        <v>21561</v>
      </c>
      <c r="G8551" t="s">
        <v>14219</v>
      </c>
      <c r="H8551">
        <v>0</v>
      </c>
      <c r="I8551">
        <v>0</v>
      </c>
      <c r="J8551">
        <v>1</v>
      </c>
      <c r="K8551">
        <v>0</v>
      </c>
      <c r="L8551">
        <v>0</v>
      </c>
      <c r="M8551">
        <v>0</v>
      </c>
    </row>
    <row r="8552" spans="1:13" x14ac:dyDescent="0.2">
      <c r="A8552">
        <v>6660221</v>
      </c>
      <c r="B8552" t="s">
        <v>13408</v>
      </c>
      <c r="C8552" t="s">
        <v>21560</v>
      </c>
      <c r="D8552" t="s">
        <v>21597</v>
      </c>
      <c r="E8552" t="s">
        <v>13410</v>
      </c>
      <c r="F8552" t="s">
        <v>21561</v>
      </c>
      <c r="G8552" t="s">
        <v>21598</v>
      </c>
      <c r="H8552">
        <v>0</v>
      </c>
      <c r="I8552">
        <v>1</v>
      </c>
      <c r="J8552">
        <v>0</v>
      </c>
      <c r="K8552">
        <v>0</v>
      </c>
      <c r="L8552">
        <v>0</v>
      </c>
      <c r="M8552">
        <v>0</v>
      </c>
    </row>
    <row r="8553" spans="1:13" x14ac:dyDescent="0.2">
      <c r="A8553">
        <v>6660203</v>
      </c>
      <c r="B8553" t="s">
        <v>13408</v>
      </c>
      <c r="C8553" t="s">
        <v>21560</v>
      </c>
      <c r="D8553" t="s">
        <v>18896</v>
      </c>
      <c r="E8553" t="s">
        <v>13410</v>
      </c>
      <c r="F8553" t="s">
        <v>21561</v>
      </c>
      <c r="G8553" t="s">
        <v>18897</v>
      </c>
      <c r="H8553">
        <v>0</v>
      </c>
      <c r="I8553">
        <v>1</v>
      </c>
      <c r="J8553">
        <v>0</v>
      </c>
      <c r="K8553">
        <v>0</v>
      </c>
      <c r="L8553">
        <v>0</v>
      </c>
      <c r="M8553">
        <v>0</v>
      </c>
    </row>
    <row r="8554" spans="1:13" x14ac:dyDescent="0.2">
      <c r="A8554">
        <v>6660211</v>
      </c>
      <c r="B8554" t="s">
        <v>13408</v>
      </c>
      <c r="C8554" t="s">
        <v>21560</v>
      </c>
      <c r="D8554" t="s">
        <v>21599</v>
      </c>
      <c r="E8554" t="s">
        <v>13410</v>
      </c>
      <c r="F8554" t="s">
        <v>21561</v>
      </c>
      <c r="G8554" t="s">
        <v>21600</v>
      </c>
      <c r="H8554">
        <v>0</v>
      </c>
      <c r="I8554">
        <v>1</v>
      </c>
      <c r="J8554">
        <v>0</v>
      </c>
      <c r="K8554">
        <v>0</v>
      </c>
      <c r="L8554">
        <v>0</v>
      </c>
      <c r="M8554">
        <v>0</v>
      </c>
    </row>
    <row r="8555" spans="1:13" x14ac:dyDescent="0.2">
      <c r="A8555">
        <v>6660226</v>
      </c>
      <c r="B8555" t="s">
        <v>13408</v>
      </c>
      <c r="C8555" t="s">
        <v>21560</v>
      </c>
      <c r="D8555" t="s">
        <v>21601</v>
      </c>
      <c r="E8555" t="s">
        <v>13410</v>
      </c>
      <c r="F8555" t="s">
        <v>21561</v>
      </c>
      <c r="G8555" t="s">
        <v>21602</v>
      </c>
      <c r="H8555">
        <v>0</v>
      </c>
      <c r="I8555">
        <v>1</v>
      </c>
      <c r="J8555">
        <v>0</v>
      </c>
      <c r="K8555">
        <v>0</v>
      </c>
      <c r="L8555">
        <v>0</v>
      </c>
      <c r="M8555">
        <v>0</v>
      </c>
    </row>
    <row r="8556" spans="1:13" x14ac:dyDescent="0.2">
      <c r="A8556">
        <v>6660242</v>
      </c>
      <c r="B8556" t="s">
        <v>13408</v>
      </c>
      <c r="C8556" t="s">
        <v>21560</v>
      </c>
      <c r="D8556" t="s">
        <v>9949</v>
      </c>
      <c r="E8556" t="s">
        <v>13410</v>
      </c>
      <c r="F8556" t="s">
        <v>21561</v>
      </c>
      <c r="G8556" t="s">
        <v>9950</v>
      </c>
      <c r="H8556">
        <v>0</v>
      </c>
      <c r="I8556">
        <v>1</v>
      </c>
      <c r="J8556">
        <v>0</v>
      </c>
      <c r="K8556">
        <v>0</v>
      </c>
      <c r="L8556">
        <v>0</v>
      </c>
      <c r="M8556">
        <v>0</v>
      </c>
    </row>
    <row r="8557" spans="1:13" x14ac:dyDescent="0.2">
      <c r="A8557">
        <v>6660252</v>
      </c>
      <c r="B8557" t="s">
        <v>13408</v>
      </c>
      <c r="C8557" t="s">
        <v>21560</v>
      </c>
      <c r="D8557" t="s">
        <v>21603</v>
      </c>
      <c r="E8557" t="s">
        <v>13410</v>
      </c>
      <c r="F8557" t="s">
        <v>21561</v>
      </c>
      <c r="G8557" t="s">
        <v>21604</v>
      </c>
      <c r="H8557">
        <v>0</v>
      </c>
      <c r="I8557">
        <v>1</v>
      </c>
      <c r="J8557">
        <v>0</v>
      </c>
      <c r="K8557">
        <v>0</v>
      </c>
      <c r="L8557">
        <v>0</v>
      </c>
      <c r="M8557">
        <v>0</v>
      </c>
    </row>
    <row r="8558" spans="1:13" x14ac:dyDescent="0.2">
      <c r="A8558">
        <v>6660262</v>
      </c>
      <c r="B8558" t="s">
        <v>13408</v>
      </c>
      <c r="C8558" t="s">
        <v>21560</v>
      </c>
      <c r="D8558" t="s">
        <v>21605</v>
      </c>
      <c r="E8558" t="s">
        <v>13410</v>
      </c>
      <c r="F8558" t="s">
        <v>21561</v>
      </c>
      <c r="G8558" t="s">
        <v>21606</v>
      </c>
      <c r="H8558">
        <v>0</v>
      </c>
      <c r="I8558">
        <v>0</v>
      </c>
      <c r="J8558">
        <v>1</v>
      </c>
      <c r="K8558">
        <v>0</v>
      </c>
      <c r="L8558">
        <v>0</v>
      </c>
      <c r="M8558">
        <v>0</v>
      </c>
    </row>
    <row r="8559" spans="1:13" x14ac:dyDescent="0.2">
      <c r="A8559">
        <v>6660261</v>
      </c>
      <c r="B8559" t="s">
        <v>13408</v>
      </c>
      <c r="C8559" t="s">
        <v>21560</v>
      </c>
      <c r="D8559" t="s">
        <v>21607</v>
      </c>
      <c r="E8559" t="s">
        <v>13410</v>
      </c>
      <c r="F8559" t="s">
        <v>21561</v>
      </c>
      <c r="G8559" t="s">
        <v>21608</v>
      </c>
      <c r="H8559">
        <v>0</v>
      </c>
      <c r="I8559">
        <v>0</v>
      </c>
      <c r="J8559">
        <v>1</v>
      </c>
      <c r="K8559">
        <v>0</v>
      </c>
      <c r="L8559">
        <v>0</v>
      </c>
      <c r="M8559">
        <v>0</v>
      </c>
    </row>
    <row r="8560" spans="1:13" x14ac:dyDescent="0.2">
      <c r="A8560">
        <v>6660224</v>
      </c>
      <c r="B8560" t="s">
        <v>13408</v>
      </c>
      <c r="C8560" t="s">
        <v>21560</v>
      </c>
      <c r="D8560" t="s">
        <v>21609</v>
      </c>
      <c r="E8560" t="s">
        <v>13410</v>
      </c>
      <c r="F8560" t="s">
        <v>21561</v>
      </c>
      <c r="G8560" t="s">
        <v>21610</v>
      </c>
      <c r="H8560">
        <v>0</v>
      </c>
      <c r="I8560">
        <v>1</v>
      </c>
      <c r="J8560">
        <v>0</v>
      </c>
      <c r="K8560">
        <v>0</v>
      </c>
      <c r="L8560">
        <v>0</v>
      </c>
      <c r="M8560">
        <v>0</v>
      </c>
    </row>
    <row r="8561" spans="1:13" x14ac:dyDescent="0.2">
      <c r="A8561">
        <v>6660235</v>
      </c>
      <c r="B8561" t="s">
        <v>13408</v>
      </c>
      <c r="C8561" t="s">
        <v>21560</v>
      </c>
      <c r="D8561" t="s">
        <v>21611</v>
      </c>
      <c r="E8561" t="s">
        <v>13410</v>
      </c>
      <c r="F8561" t="s">
        <v>21561</v>
      </c>
      <c r="G8561" t="s">
        <v>21612</v>
      </c>
      <c r="H8561">
        <v>0</v>
      </c>
      <c r="I8561">
        <v>1</v>
      </c>
      <c r="J8561">
        <v>0</v>
      </c>
      <c r="K8561">
        <v>0</v>
      </c>
      <c r="L8561">
        <v>0</v>
      </c>
      <c r="M8561">
        <v>0</v>
      </c>
    </row>
    <row r="8562" spans="1:13" x14ac:dyDescent="0.2">
      <c r="A8562">
        <v>6660233</v>
      </c>
      <c r="B8562" t="s">
        <v>13408</v>
      </c>
      <c r="C8562" t="s">
        <v>21560</v>
      </c>
      <c r="D8562" t="s">
        <v>21613</v>
      </c>
      <c r="E8562" t="s">
        <v>13410</v>
      </c>
      <c r="F8562" t="s">
        <v>21561</v>
      </c>
      <c r="G8562" t="s">
        <v>21614</v>
      </c>
      <c r="H8562">
        <v>0</v>
      </c>
      <c r="I8562">
        <v>1</v>
      </c>
      <c r="J8562">
        <v>0</v>
      </c>
      <c r="K8562">
        <v>0</v>
      </c>
      <c r="L8562">
        <v>0</v>
      </c>
      <c r="M8562">
        <v>0</v>
      </c>
    </row>
    <row r="8563" spans="1:13" x14ac:dyDescent="0.2">
      <c r="A8563">
        <v>6660251</v>
      </c>
      <c r="B8563" t="s">
        <v>13408</v>
      </c>
      <c r="C8563" t="s">
        <v>21560</v>
      </c>
      <c r="D8563" t="s">
        <v>13313</v>
      </c>
      <c r="E8563" t="s">
        <v>13410</v>
      </c>
      <c r="F8563" t="s">
        <v>21561</v>
      </c>
      <c r="G8563" t="s">
        <v>13314</v>
      </c>
      <c r="H8563">
        <v>0</v>
      </c>
      <c r="I8563">
        <v>0</v>
      </c>
      <c r="J8563">
        <v>1</v>
      </c>
      <c r="K8563">
        <v>0</v>
      </c>
      <c r="L8563">
        <v>0</v>
      </c>
      <c r="M8563">
        <v>0</v>
      </c>
    </row>
    <row r="8564" spans="1:13" x14ac:dyDescent="0.2">
      <c r="A8564">
        <v>6791100</v>
      </c>
      <c r="B8564" t="s">
        <v>13408</v>
      </c>
      <c r="C8564" t="s">
        <v>21615</v>
      </c>
      <c r="D8564" t="s">
        <v>6291</v>
      </c>
      <c r="E8564" t="s">
        <v>13410</v>
      </c>
      <c r="F8564" t="s">
        <v>21616</v>
      </c>
      <c r="G8564" t="s">
        <v>6294</v>
      </c>
      <c r="H8564">
        <v>0</v>
      </c>
      <c r="I8564">
        <v>0</v>
      </c>
      <c r="J8564">
        <v>0</v>
      </c>
      <c r="K8564">
        <v>0</v>
      </c>
      <c r="L8564">
        <v>0</v>
      </c>
      <c r="M8564">
        <v>0</v>
      </c>
    </row>
    <row r="8565" spans="1:13" x14ac:dyDescent="0.2">
      <c r="A8565">
        <v>6791205</v>
      </c>
      <c r="B8565" t="s">
        <v>13408</v>
      </c>
      <c r="C8565" t="s">
        <v>21615</v>
      </c>
      <c r="D8565" t="s">
        <v>21617</v>
      </c>
      <c r="E8565" t="s">
        <v>13410</v>
      </c>
      <c r="F8565" t="s">
        <v>21616</v>
      </c>
      <c r="G8565" t="s">
        <v>21618</v>
      </c>
      <c r="H8565">
        <v>0</v>
      </c>
      <c r="I8565">
        <v>0</v>
      </c>
      <c r="J8565">
        <v>0</v>
      </c>
      <c r="K8565">
        <v>0</v>
      </c>
      <c r="L8565">
        <v>0</v>
      </c>
      <c r="M8565">
        <v>0</v>
      </c>
    </row>
    <row r="8566" spans="1:13" x14ac:dyDescent="0.2">
      <c r="A8566">
        <v>6791327</v>
      </c>
      <c r="B8566" t="s">
        <v>13408</v>
      </c>
      <c r="C8566" t="s">
        <v>21615</v>
      </c>
      <c r="D8566" t="s">
        <v>21619</v>
      </c>
      <c r="E8566" t="s">
        <v>13410</v>
      </c>
      <c r="F8566" t="s">
        <v>21616</v>
      </c>
      <c r="G8566" t="s">
        <v>21620</v>
      </c>
      <c r="H8566">
        <v>0</v>
      </c>
      <c r="I8566">
        <v>0</v>
      </c>
      <c r="J8566">
        <v>0</v>
      </c>
      <c r="K8566">
        <v>0</v>
      </c>
      <c r="L8566">
        <v>0</v>
      </c>
      <c r="M8566">
        <v>0</v>
      </c>
    </row>
    <row r="8567" spans="1:13" x14ac:dyDescent="0.2">
      <c r="A8567">
        <v>6791332</v>
      </c>
      <c r="B8567" t="s">
        <v>13408</v>
      </c>
      <c r="C8567" t="s">
        <v>21615</v>
      </c>
      <c r="D8567" t="s">
        <v>21621</v>
      </c>
      <c r="E8567" t="s">
        <v>13410</v>
      </c>
      <c r="F8567" t="s">
        <v>21616</v>
      </c>
      <c r="G8567" t="s">
        <v>21622</v>
      </c>
      <c r="H8567">
        <v>0</v>
      </c>
      <c r="I8567">
        <v>0</v>
      </c>
      <c r="J8567">
        <v>0</v>
      </c>
      <c r="K8567">
        <v>0</v>
      </c>
      <c r="L8567">
        <v>0</v>
      </c>
      <c r="M8567">
        <v>0</v>
      </c>
    </row>
    <row r="8568" spans="1:13" x14ac:dyDescent="0.2">
      <c r="A8568">
        <v>6791215</v>
      </c>
      <c r="B8568" t="s">
        <v>13408</v>
      </c>
      <c r="C8568" t="s">
        <v>21615</v>
      </c>
      <c r="D8568" t="s">
        <v>21623</v>
      </c>
      <c r="E8568" t="s">
        <v>13410</v>
      </c>
      <c r="F8568" t="s">
        <v>21616</v>
      </c>
      <c r="G8568" t="s">
        <v>21624</v>
      </c>
      <c r="H8568">
        <v>0</v>
      </c>
      <c r="I8568">
        <v>0</v>
      </c>
      <c r="J8568">
        <v>0</v>
      </c>
      <c r="K8568">
        <v>0</v>
      </c>
      <c r="L8568">
        <v>0</v>
      </c>
      <c r="M8568">
        <v>0</v>
      </c>
    </row>
    <row r="8569" spans="1:13" x14ac:dyDescent="0.2">
      <c r="A8569">
        <v>6791337</v>
      </c>
      <c r="B8569" t="s">
        <v>13408</v>
      </c>
      <c r="C8569" t="s">
        <v>21615</v>
      </c>
      <c r="D8569" t="s">
        <v>21625</v>
      </c>
      <c r="E8569" t="s">
        <v>13410</v>
      </c>
      <c r="F8569" t="s">
        <v>21616</v>
      </c>
      <c r="G8569" t="s">
        <v>21626</v>
      </c>
      <c r="H8569">
        <v>0</v>
      </c>
      <c r="I8569">
        <v>0</v>
      </c>
      <c r="J8569">
        <v>0</v>
      </c>
      <c r="K8569">
        <v>0</v>
      </c>
      <c r="L8569">
        <v>0</v>
      </c>
      <c r="M8569">
        <v>0</v>
      </c>
    </row>
    <row r="8570" spans="1:13" x14ac:dyDescent="0.2">
      <c r="A8570">
        <v>6791335</v>
      </c>
      <c r="B8570" t="s">
        <v>13408</v>
      </c>
      <c r="C8570" t="s">
        <v>21615</v>
      </c>
      <c r="D8570" t="s">
        <v>21627</v>
      </c>
      <c r="E8570" t="s">
        <v>13410</v>
      </c>
      <c r="F8570" t="s">
        <v>21616</v>
      </c>
      <c r="G8570" t="s">
        <v>21628</v>
      </c>
      <c r="H8570">
        <v>0</v>
      </c>
      <c r="I8570">
        <v>0</v>
      </c>
      <c r="J8570">
        <v>0</v>
      </c>
      <c r="K8570">
        <v>0</v>
      </c>
      <c r="L8570">
        <v>0</v>
      </c>
      <c r="M8570">
        <v>0</v>
      </c>
    </row>
    <row r="8571" spans="1:13" x14ac:dyDescent="0.2">
      <c r="A8571">
        <v>6791338</v>
      </c>
      <c r="B8571" t="s">
        <v>13408</v>
      </c>
      <c r="C8571" t="s">
        <v>21615</v>
      </c>
      <c r="D8571" t="s">
        <v>21629</v>
      </c>
      <c r="E8571" t="s">
        <v>13410</v>
      </c>
      <c r="F8571" t="s">
        <v>21616</v>
      </c>
      <c r="G8571" t="s">
        <v>21630</v>
      </c>
      <c r="H8571">
        <v>0</v>
      </c>
      <c r="I8571">
        <v>0</v>
      </c>
      <c r="J8571">
        <v>0</v>
      </c>
      <c r="K8571">
        <v>0</v>
      </c>
      <c r="L8571">
        <v>0</v>
      </c>
      <c r="M8571">
        <v>0</v>
      </c>
    </row>
    <row r="8572" spans="1:13" x14ac:dyDescent="0.2">
      <c r="A8572">
        <v>6791323</v>
      </c>
      <c r="B8572" t="s">
        <v>13408</v>
      </c>
      <c r="C8572" t="s">
        <v>21615</v>
      </c>
      <c r="D8572" t="s">
        <v>21631</v>
      </c>
      <c r="E8572" t="s">
        <v>13410</v>
      </c>
      <c r="F8572" t="s">
        <v>21616</v>
      </c>
      <c r="G8572" t="s">
        <v>21632</v>
      </c>
      <c r="H8572">
        <v>0</v>
      </c>
      <c r="I8572">
        <v>0</v>
      </c>
      <c r="J8572">
        <v>0</v>
      </c>
      <c r="K8572">
        <v>0</v>
      </c>
      <c r="L8572">
        <v>0</v>
      </c>
      <c r="M8572">
        <v>0</v>
      </c>
    </row>
    <row r="8573" spans="1:13" x14ac:dyDescent="0.2">
      <c r="A8573">
        <v>6791202</v>
      </c>
      <c r="B8573" t="s">
        <v>13408</v>
      </c>
      <c r="C8573" t="s">
        <v>21615</v>
      </c>
      <c r="D8573" t="s">
        <v>21633</v>
      </c>
      <c r="E8573" t="s">
        <v>13410</v>
      </c>
      <c r="F8573" t="s">
        <v>21616</v>
      </c>
      <c r="G8573" t="s">
        <v>21634</v>
      </c>
      <c r="H8573">
        <v>0</v>
      </c>
      <c r="I8573">
        <v>0</v>
      </c>
      <c r="J8573">
        <v>0</v>
      </c>
      <c r="K8573">
        <v>0</v>
      </c>
      <c r="L8573">
        <v>0</v>
      </c>
      <c r="M8573">
        <v>0</v>
      </c>
    </row>
    <row r="8574" spans="1:13" x14ac:dyDescent="0.2">
      <c r="A8574">
        <v>6791336</v>
      </c>
      <c r="B8574" t="s">
        <v>13408</v>
      </c>
      <c r="C8574" t="s">
        <v>21615</v>
      </c>
      <c r="D8574" t="s">
        <v>21635</v>
      </c>
      <c r="E8574" t="s">
        <v>13410</v>
      </c>
      <c r="F8574" t="s">
        <v>21616</v>
      </c>
      <c r="G8574" t="s">
        <v>21636</v>
      </c>
      <c r="H8574">
        <v>0</v>
      </c>
      <c r="I8574">
        <v>0</v>
      </c>
      <c r="J8574">
        <v>0</v>
      </c>
      <c r="K8574">
        <v>0</v>
      </c>
      <c r="L8574">
        <v>0</v>
      </c>
      <c r="M8574">
        <v>0</v>
      </c>
    </row>
    <row r="8575" spans="1:13" x14ac:dyDescent="0.2">
      <c r="A8575">
        <v>6791203</v>
      </c>
      <c r="B8575" t="s">
        <v>13408</v>
      </c>
      <c r="C8575" t="s">
        <v>21615</v>
      </c>
      <c r="D8575" t="s">
        <v>21637</v>
      </c>
      <c r="E8575" t="s">
        <v>13410</v>
      </c>
      <c r="F8575" t="s">
        <v>21616</v>
      </c>
      <c r="G8575" t="s">
        <v>21638</v>
      </c>
      <c r="H8575">
        <v>0</v>
      </c>
      <c r="I8575">
        <v>0</v>
      </c>
      <c r="J8575">
        <v>0</v>
      </c>
      <c r="K8575">
        <v>0</v>
      </c>
      <c r="L8575">
        <v>0</v>
      </c>
      <c r="M8575">
        <v>0</v>
      </c>
    </row>
    <row r="8576" spans="1:13" x14ac:dyDescent="0.2">
      <c r="A8576">
        <v>6791204</v>
      </c>
      <c r="B8576" t="s">
        <v>13408</v>
      </c>
      <c r="C8576" t="s">
        <v>21615</v>
      </c>
      <c r="D8576" t="s">
        <v>21639</v>
      </c>
      <c r="E8576" t="s">
        <v>13410</v>
      </c>
      <c r="F8576" t="s">
        <v>21616</v>
      </c>
      <c r="G8576" t="s">
        <v>21640</v>
      </c>
      <c r="H8576">
        <v>0</v>
      </c>
      <c r="I8576">
        <v>0</v>
      </c>
      <c r="J8576">
        <v>0</v>
      </c>
      <c r="K8576">
        <v>0</v>
      </c>
      <c r="L8576">
        <v>0</v>
      </c>
      <c r="M8576">
        <v>0</v>
      </c>
    </row>
    <row r="8577" spans="1:13" x14ac:dyDescent="0.2">
      <c r="A8577">
        <v>6791331</v>
      </c>
      <c r="B8577" t="s">
        <v>13408</v>
      </c>
      <c r="C8577" t="s">
        <v>21615</v>
      </c>
      <c r="D8577" t="s">
        <v>21641</v>
      </c>
      <c r="E8577" t="s">
        <v>13410</v>
      </c>
      <c r="F8577" t="s">
        <v>21616</v>
      </c>
      <c r="G8577" t="s">
        <v>21642</v>
      </c>
      <c r="H8577">
        <v>0</v>
      </c>
      <c r="I8577">
        <v>0</v>
      </c>
      <c r="J8577">
        <v>0</v>
      </c>
      <c r="K8577">
        <v>0</v>
      </c>
      <c r="L8577">
        <v>0</v>
      </c>
      <c r="M8577">
        <v>0</v>
      </c>
    </row>
    <row r="8578" spans="1:13" x14ac:dyDescent="0.2">
      <c r="A8578">
        <v>6791211</v>
      </c>
      <c r="B8578" t="s">
        <v>13408</v>
      </c>
      <c r="C8578" t="s">
        <v>21615</v>
      </c>
      <c r="D8578" t="s">
        <v>21643</v>
      </c>
      <c r="E8578" t="s">
        <v>13410</v>
      </c>
      <c r="F8578" t="s">
        <v>21616</v>
      </c>
      <c r="G8578" t="s">
        <v>21644</v>
      </c>
      <c r="H8578">
        <v>0</v>
      </c>
      <c r="I8578">
        <v>0</v>
      </c>
      <c r="J8578">
        <v>0</v>
      </c>
      <c r="K8578">
        <v>0</v>
      </c>
      <c r="L8578">
        <v>0</v>
      </c>
      <c r="M8578">
        <v>0</v>
      </c>
    </row>
    <row r="8579" spans="1:13" x14ac:dyDescent="0.2">
      <c r="A8579">
        <v>6791324</v>
      </c>
      <c r="B8579" t="s">
        <v>13408</v>
      </c>
      <c r="C8579" t="s">
        <v>21615</v>
      </c>
      <c r="D8579" t="s">
        <v>21645</v>
      </c>
      <c r="E8579" t="s">
        <v>13410</v>
      </c>
      <c r="F8579" t="s">
        <v>21616</v>
      </c>
      <c r="G8579" t="s">
        <v>21646</v>
      </c>
      <c r="H8579">
        <v>0</v>
      </c>
      <c r="I8579">
        <v>0</v>
      </c>
      <c r="J8579">
        <v>0</v>
      </c>
      <c r="K8579">
        <v>0</v>
      </c>
      <c r="L8579">
        <v>0</v>
      </c>
      <c r="M8579">
        <v>0</v>
      </c>
    </row>
    <row r="8580" spans="1:13" x14ac:dyDescent="0.2">
      <c r="A8580">
        <v>6791201</v>
      </c>
      <c r="B8580" t="s">
        <v>13408</v>
      </c>
      <c r="C8580" t="s">
        <v>21615</v>
      </c>
      <c r="D8580" t="s">
        <v>21647</v>
      </c>
      <c r="E8580" t="s">
        <v>13410</v>
      </c>
      <c r="F8580" t="s">
        <v>21616</v>
      </c>
      <c r="G8580" t="s">
        <v>21648</v>
      </c>
      <c r="H8580">
        <v>0</v>
      </c>
      <c r="I8580">
        <v>0</v>
      </c>
      <c r="J8580">
        <v>0</v>
      </c>
      <c r="K8580">
        <v>0</v>
      </c>
      <c r="L8580">
        <v>0</v>
      </c>
      <c r="M8580">
        <v>0</v>
      </c>
    </row>
    <row r="8581" spans="1:13" x14ac:dyDescent="0.2">
      <c r="A8581">
        <v>6791322</v>
      </c>
      <c r="B8581" t="s">
        <v>13408</v>
      </c>
      <c r="C8581" t="s">
        <v>21615</v>
      </c>
      <c r="D8581" t="s">
        <v>21649</v>
      </c>
      <c r="E8581" t="s">
        <v>13410</v>
      </c>
      <c r="F8581" t="s">
        <v>21616</v>
      </c>
      <c r="G8581" t="s">
        <v>21650</v>
      </c>
      <c r="H8581">
        <v>0</v>
      </c>
      <c r="I8581">
        <v>0</v>
      </c>
      <c r="J8581">
        <v>0</v>
      </c>
      <c r="K8581">
        <v>0</v>
      </c>
      <c r="L8581">
        <v>0</v>
      </c>
      <c r="M8581">
        <v>0</v>
      </c>
    </row>
    <row r="8582" spans="1:13" x14ac:dyDescent="0.2">
      <c r="A8582">
        <v>6791326</v>
      </c>
      <c r="B8582" t="s">
        <v>13408</v>
      </c>
      <c r="C8582" t="s">
        <v>21615</v>
      </c>
      <c r="D8582" t="s">
        <v>21651</v>
      </c>
      <c r="E8582" t="s">
        <v>13410</v>
      </c>
      <c r="F8582" t="s">
        <v>21616</v>
      </c>
      <c r="G8582" t="s">
        <v>21652</v>
      </c>
      <c r="H8582">
        <v>0</v>
      </c>
      <c r="I8582">
        <v>0</v>
      </c>
      <c r="J8582">
        <v>0</v>
      </c>
      <c r="K8582">
        <v>0</v>
      </c>
      <c r="L8582">
        <v>0</v>
      </c>
      <c r="M8582">
        <v>0</v>
      </c>
    </row>
    <row r="8583" spans="1:13" x14ac:dyDescent="0.2">
      <c r="A8583">
        <v>6791212</v>
      </c>
      <c r="B8583" t="s">
        <v>13408</v>
      </c>
      <c r="C8583" t="s">
        <v>21615</v>
      </c>
      <c r="D8583" t="s">
        <v>21653</v>
      </c>
      <c r="E8583" t="s">
        <v>13410</v>
      </c>
      <c r="F8583" t="s">
        <v>21616</v>
      </c>
      <c r="G8583" t="s">
        <v>21654</v>
      </c>
      <c r="H8583">
        <v>0</v>
      </c>
      <c r="I8583">
        <v>0</v>
      </c>
      <c r="J8583">
        <v>0</v>
      </c>
      <c r="K8583">
        <v>0</v>
      </c>
      <c r="L8583">
        <v>0</v>
      </c>
      <c r="M8583">
        <v>0</v>
      </c>
    </row>
    <row r="8584" spans="1:13" x14ac:dyDescent="0.2">
      <c r="A8584">
        <v>6791334</v>
      </c>
      <c r="B8584" t="s">
        <v>13408</v>
      </c>
      <c r="C8584" t="s">
        <v>21615</v>
      </c>
      <c r="D8584" t="s">
        <v>21655</v>
      </c>
      <c r="E8584" t="s">
        <v>13410</v>
      </c>
      <c r="F8584" t="s">
        <v>21616</v>
      </c>
      <c r="G8584" t="s">
        <v>21656</v>
      </c>
      <c r="H8584">
        <v>0</v>
      </c>
      <c r="I8584">
        <v>0</v>
      </c>
      <c r="J8584">
        <v>0</v>
      </c>
      <c r="K8584">
        <v>0</v>
      </c>
      <c r="L8584">
        <v>0</v>
      </c>
      <c r="M8584">
        <v>0</v>
      </c>
    </row>
    <row r="8585" spans="1:13" x14ac:dyDescent="0.2">
      <c r="A8585">
        <v>6791214</v>
      </c>
      <c r="B8585" t="s">
        <v>13408</v>
      </c>
      <c r="C8585" t="s">
        <v>21615</v>
      </c>
      <c r="D8585" t="s">
        <v>21657</v>
      </c>
      <c r="E8585" t="s">
        <v>13410</v>
      </c>
      <c r="F8585" t="s">
        <v>21616</v>
      </c>
      <c r="G8585" t="s">
        <v>21658</v>
      </c>
      <c r="H8585">
        <v>0</v>
      </c>
      <c r="I8585">
        <v>0</v>
      </c>
      <c r="J8585">
        <v>0</v>
      </c>
      <c r="K8585">
        <v>0</v>
      </c>
      <c r="L8585">
        <v>0</v>
      </c>
      <c r="M8585">
        <v>0</v>
      </c>
    </row>
    <row r="8586" spans="1:13" x14ac:dyDescent="0.2">
      <c r="A8586">
        <v>6791333</v>
      </c>
      <c r="B8586" t="s">
        <v>13408</v>
      </c>
      <c r="C8586" t="s">
        <v>21615</v>
      </c>
      <c r="D8586" t="s">
        <v>21659</v>
      </c>
      <c r="E8586" t="s">
        <v>13410</v>
      </c>
      <c r="F8586" t="s">
        <v>21616</v>
      </c>
      <c r="G8586" t="s">
        <v>21660</v>
      </c>
      <c r="H8586">
        <v>0</v>
      </c>
      <c r="I8586">
        <v>0</v>
      </c>
      <c r="J8586">
        <v>0</v>
      </c>
      <c r="K8586">
        <v>0</v>
      </c>
      <c r="L8586">
        <v>0</v>
      </c>
      <c r="M8586">
        <v>0</v>
      </c>
    </row>
    <row r="8587" spans="1:13" x14ac:dyDescent="0.2">
      <c r="A8587">
        <v>6791325</v>
      </c>
      <c r="B8587" t="s">
        <v>13408</v>
      </c>
      <c r="C8587" t="s">
        <v>21615</v>
      </c>
      <c r="D8587" t="s">
        <v>21661</v>
      </c>
      <c r="E8587" t="s">
        <v>13410</v>
      </c>
      <c r="F8587" t="s">
        <v>21616</v>
      </c>
      <c r="G8587" t="s">
        <v>21662</v>
      </c>
      <c r="H8587">
        <v>0</v>
      </c>
      <c r="I8587">
        <v>0</v>
      </c>
      <c r="J8587">
        <v>0</v>
      </c>
      <c r="K8587">
        <v>0</v>
      </c>
      <c r="L8587">
        <v>0</v>
      </c>
      <c r="M8587">
        <v>0</v>
      </c>
    </row>
    <row r="8588" spans="1:13" x14ac:dyDescent="0.2">
      <c r="A8588">
        <v>6791213</v>
      </c>
      <c r="B8588" t="s">
        <v>13408</v>
      </c>
      <c r="C8588" t="s">
        <v>21615</v>
      </c>
      <c r="D8588" t="s">
        <v>21663</v>
      </c>
      <c r="E8588" t="s">
        <v>13410</v>
      </c>
      <c r="F8588" t="s">
        <v>21616</v>
      </c>
      <c r="G8588" t="s">
        <v>21664</v>
      </c>
      <c r="H8588">
        <v>0</v>
      </c>
      <c r="I8588">
        <v>0</v>
      </c>
      <c r="J8588">
        <v>0</v>
      </c>
      <c r="K8588">
        <v>0</v>
      </c>
      <c r="L8588">
        <v>0</v>
      </c>
      <c r="M8588">
        <v>0</v>
      </c>
    </row>
    <row r="8589" spans="1:13" x14ac:dyDescent="0.2">
      <c r="A8589">
        <v>6791321</v>
      </c>
      <c r="B8589" t="s">
        <v>13408</v>
      </c>
      <c r="C8589" t="s">
        <v>21615</v>
      </c>
      <c r="D8589" t="s">
        <v>21665</v>
      </c>
      <c r="E8589" t="s">
        <v>13410</v>
      </c>
      <c r="F8589" t="s">
        <v>21616</v>
      </c>
      <c r="G8589" t="s">
        <v>21666</v>
      </c>
      <c r="H8589">
        <v>0</v>
      </c>
      <c r="I8589">
        <v>0</v>
      </c>
      <c r="J8589">
        <v>0</v>
      </c>
      <c r="K8589">
        <v>0</v>
      </c>
      <c r="L8589">
        <v>0</v>
      </c>
      <c r="M8589">
        <v>0</v>
      </c>
    </row>
    <row r="8590" spans="1:13" x14ac:dyDescent="0.2">
      <c r="A8590">
        <v>6791135</v>
      </c>
      <c r="B8590" t="s">
        <v>13408</v>
      </c>
      <c r="C8590" t="s">
        <v>21615</v>
      </c>
      <c r="D8590" t="s">
        <v>21667</v>
      </c>
      <c r="E8590" t="s">
        <v>13410</v>
      </c>
      <c r="F8590" t="s">
        <v>21616</v>
      </c>
      <c r="G8590" t="s">
        <v>21668</v>
      </c>
      <c r="H8590">
        <v>0</v>
      </c>
      <c r="I8590">
        <v>0</v>
      </c>
      <c r="J8590">
        <v>0</v>
      </c>
      <c r="K8590">
        <v>0</v>
      </c>
      <c r="L8590">
        <v>0</v>
      </c>
      <c r="M8590">
        <v>0</v>
      </c>
    </row>
    <row r="8591" spans="1:13" x14ac:dyDescent="0.2">
      <c r="A8591">
        <v>6791115</v>
      </c>
      <c r="B8591" t="s">
        <v>13408</v>
      </c>
      <c r="C8591" t="s">
        <v>21615</v>
      </c>
      <c r="D8591" t="s">
        <v>21669</v>
      </c>
      <c r="E8591" t="s">
        <v>13410</v>
      </c>
      <c r="F8591" t="s">
        <v>21616</v>
      </c>
      <c r="G8591" t="s">
        <v>21670</v>
      </c>
      <c r="H8591">
        <v>0</v>
      </c>
      <c r="I8591">
        <v>0</v>
      </c>
      <c r="J8591">
        <v>0</v>
      </c>
      <c r="K8591">
        <v>0</v>
      </c>
      <c r="L8591">
        <v>0</v>
      </c>
      <c r="M8591">
        <v>0</v>
      </c>
    </row>
    <row r="8592" spans="1:13" x14ac:dyDescent="0.2">
      <c r="A8592">
        <v>6791102</v>
      </c>
      <c r="B8592" t="s">
        <v>13408</v>
      </c>
      <c r="C8592" t="s">
        <v>21615</v>
      </c>
      <c r="D8592" t="s">
        <v>21671</v>
      </c>
      <c r="E8592" t="s">
        <v>13410</v>
      </c>
      <c r="F8592" t="s">
        <v>21616</v>
      </c>
      <c r="G8592" t="s">
        <v>21672</v>
      </c>
      <c r="H8592">
        <v>0</v>
      </c>
      <c r="I8592">
        <v>0</v>
      </c>
      <c r="J8592">
        <v>0</v>
      </c>
      <c r="K8592">
        <v>0</v>
      </c>
      <c r="L8592">
        <v>0</v>
      </c>
      <c r="M8592">
        <v>0</v>
      </c>
    </row>
    <row r="8593" spans="1:13" x14ac:dyDescent="0.2">
      <c r="A8593">
        <v>6791107</v>
      </c>
      <c r="B8593" t="s">
        <v>13408</v>
      </c>
      <c r="C8593" t="s">
        <v>21615</v>
      </c>
      <c r="D8593" t="s">
        <v>21673</v>
      </c>
      <c r="E8593" t="s">
        <v>13410</v>
      </c>
      <c r="F8593" t="s">
        <v>21616</v>
      </c>
      <c r="G8593" t="s">
        <v>21674</v>
      </c>
      <c r="H8593">
        <v>0</v>
      </c>
      <c r="I8593">
        <v>0</v>
      </c>
      <c r="J8593">
        <v>0</v>
      </c>
      <c r="K8593">
        <v>1</v>
      </c>
      <c r="L8593">
        <v>0</v>
      </c>
      <c r="M8593">
        <v>0</v>
      </c>
    </row>
    <row r="8594" spans="1:13" x14ac:dyDescent="0.2">
      <c r="A8594">
        <v>6791111</v>
      </c>
      <c r="B8594" t="s">
        <v>13408</v>
      </c>
      <c r="C8594" t="s">
        <v>21615</v>
      </c>
      <c r="D8594" t="s">
        <v>21675</v>
      </c>
      <c r="E8594" t="s">
        <v>13410</v>
      </c>
      <c r="F8594" t="s">
        <v>21616</v>
      </c>
      <c r="G8594" t="s">
        <v>21676</v>
      </c>
      <c r="H8594">
        <v>0</v>
      </c>
      <c r="I8594">
        <v>0</v>
      </c>
      <c r="J8594">
        <v>0</v>
      </c>
      <c r="K8594">
        <v>0</v>
      </c>
      <c r="L8594">
        <v>0</v>
      </c>
      <c r="M8594">
        <v>0</v>
      </c>
    </row>
    <row r="8595" spans="1:13" x14ac:dyDescent="0.2">
      <c r="A8595">
        <v>6791114</v>
      </c>
      <c r="B8595" t="s">
        <v>13408</v>
      </c>
      <c r="C8595" t="s">
        <v>21615</v>
      </c>
      <c r="D8595" t="s">
        <v>21677</v>
      </c>
      <c r="E8595" t="s">
        <v>13410</v>
      </c>
      <c r="F8595" t="s">
        <v>21616</v>
      </c>
      <c r="G8595" t="s">
        <v>21678</v>
      </c>
      <c r="H8595">
        <v>0</v>
      </c>
      <c r="I8595">
        <v>0</v>
      </c>
      <c r="J8595">
        <v>0</v>
      </c>
      <c r="K8595">
        <v>0</v>
      </c>
      <c r="L8595">
        <v>0</v>
      </c>
      <c r="M8595">
        <v>0</v>
      </c>
    </row>
    <row r="8596" spans="1:13" x14ac:dyDescent="0.2">
      <c r="A8596">
        <v>6791133</v>
      </c>
      <c r="B8596" t="s">
        <v>13408</v>
      </c>
      <c r="C8596" t="s">
        <v>21615</v>
      </c>
      <c r="D8596" t="s">
        <v>21679</v>
      </c>
      <c r="E8596" t="s">
        <v>13410</v>
      </c>
      <c r="F8596" t="s">
        <v>21616</v>
      </c>
      <c r="G8596" t="s">
        <v>21680</v>
      </c>
      <c r="H8596">
        <v>0</v>
      </c>
      <c r="I8596">
        <v>0</v>
      </c>
      <c r="J8596">
        <v>0</v>
      </c>
      <c r="K8596">
        <v>0</v>
      </c>
      <c r="L8596">
        <v>0</v>
      </c>
      <c r="M8596">
        <v>0</v>
      </c>
    </row>
    <row r="8597" spans="1:13" x14ac:dyDescent="0.2">
      <c r="A8597">
        <v>6791132</v>
      </c>
      <c r="B8597" t="s">
        <v>13408</v>
      </c>
      <c r="C8597" t="s">
        <v>21615</v>
      </c>
      <c r="D8597" t="s">
        <v>21681</v>
      </c>
      <c r="E8597" t="s">
        <v>13410</v>
      </c>
      <c r="F8597" t="s">
        <v>21616</v>
      </c>
      <c r="G8597" t="s">
        <v>21682</v>
      </c>
      <c r="H8597">
        <v>0</v>
      </c>
      <c r="I8597">
        <v>0</v>
      </c>
      <c r="J8597">
        <v>0</v>
      </c>
      <c r="K8597">
        <v>0</v>
      </c>
      <c r="L8597">
        <v>0</v>
      </c>
      <c r="M8597">
        <v>0</v>
      </c>
    </row>
    <row r="8598" spans="1:13" x14ac:dyDescent="0.2">
      <c r="A8598">
        <v>6791134</v>
      </c>
      <c r="B8598" t="s">
        <v>13408</v>
      </c>
      <c r="C8598" t="s">
        <v>21615</v>
      </c>
      <c r="D8598" t="s">
        <v>21683</v>
      </c>
      <c r="E8598" t="s">
        <v>13410</v>
      </c>
      <c r="F8598" t="s">
        <v>21616</v>
      </c>
      <c r="G8598" t="s">
        <v>21684</v>
      </c>
      <c r="H8598">
        <v>0</v>
      </c>
      <c r="I8598">
        <v>0</v>
      </c>
      <c r="J8598">
        <v>0</v>
      </c>
      <c r="K8598">
        <v>0</v>
      </c>
      <c r="L8598">
        <v>0</v>
      </c>
      <c r="M8598">
        <v>0</v>
      </c>
    </row>
    <row r="8599" spans="1:13" x14ac:dyDescent="0.2">
      <c r="A8599">
        <v>6791131</v>
      </c>
      <c r="B8599" t="s">
        <v>13408</v>
      </c>
      <c r="C8599" t="s">
        <v>21615</v>
      </c>
      <c r="D8599" t="s">
        <v>21685</v>
      </c>
      <c r="E8599" t="s">
        <v>13410</v>
      </c>
      <c r="F8599" t="s">
        <v>21616</v>
      </c>
      <c r="G8599" t="s">
        <v>21686</v>
      </c>
      <c r="H8599">
        <v>0</v>
      </c>
      <c r="I8599">
        <v>0</v>
      </c>
      <c r="J8599">
        <v>0</v>
      </c>
      <c r="K8599">
        <v>0</v>
      </c>
      <c r="L8599">
        <v>0</v>
      </c>
      <c r="M8599">
        <v>0</v>
      </c>
    </row>
    <row r="8600" spans="1:13" x14ac:dyDescent="0.2">
      <c r="A8600">
        <v>6791106</v>
      </c>
      <c r="B8600" t="s">
        <v>13408</v>
      </c>
      <c r="C8600" t="s">
        <v>21615</v>
      </c>
      <c r="D8600" t="s">
        <v>21687</v>
      </c>
      <c r="E8600" t="s">
        <v>13410</v>
      </c>
      <c r="F8600" t="s">
        <v>21616</v>
      </c>
      <c r="G8600" t="s">
        <v>21688</v>
      </c>
      <c r="H8600">
        <v>0</v>
      </c>
      <c r="I8600">
        <v>0</v>
      </c>
      <c r="J8600">
        <v>0</v>
      </c>
      <c r="K8600">
        <v>0</v>
      </c>
      <c r="L8600">
        <v>0</v>
      </c>
      <c r="M8600">
        <v>0</v>
      </c>
    </row>
    <row r="8601" spans="1:13" x14ac:dyDescent="0.2">
      <c r="A8601">
        <v>6791104</v>
      </c>
      <c r="B8601" t="s">
        <v>13408</v>
      </c>
      <c r="C8601" t="s">
        <v>21615</v>
      </c>
      <c r="D8601" t="s">
        <v>21689</v>
      </c>
      <c r="E8601" t="s">
        <v>13410</v>
      </c>
      <c r="F8601" t="s">
        <v>21616</v>
      </c>
      <c r="G8601" t="s">
        <v>21690</v>
      </c>
      <c r="H8601">
        <v>0</v>
      </c>
      <c r="I8601">
        <v>0</v>
      </c>
      <c r="J8601">
        <v>0</v>
      </c>
      <c r="K8601">
        <v>0</v>
      </c>
      <c r="L8601">
        <v>0</v>
      </c>
      <c r="M8601">
        <v>0</v>
      </c>
    </row>
    <row r="8602" spans="1:13" x14ac:dyDescent="0.2">
      <c r="A8602">
        <v>6791107</v>
      </c>
      <c r="B8602" t="s">
        <v>13408</v>
      </c>
      <c r="C8602" t="s">
        <v>21615</v>
      </c>
      <c r="D8602" t="s">
        <v>21691</v>
      </c>
      <c r="E8602" t="s">
        <v>13410</v>
      </c>
      <c r="F8602" t="s">
        <v>21616</v>
      </c>
      <c r="G8602" t="s">
        <v>21692</v>
      </c>
      <c r="H8602">
        <v>0</v>
      </c>
      <c r="I8602">
        <v>0</v>
      </c>
      <c r="J8602">
        <v>0</v>
      </c>
      <c r="K8602">
        <v>1</v>
      </c>
      <c r="L8602">
        <v>0</v>
      </c>
      <c r="M8602">
        <v>0</v>
      </c>
    </row>
    <row r="8603" spans="1:13" x14ac:dyDescent="0.2">
      <c r="A8603">
        <v>6791113</v>
      </c>
      <c r="B8603" t="s">
        <v>13408</v>
      </c>
      <c r="C8603" t="s">
        <v>21615</v>
      </c>
      <c r="D8603" t="s">
        <v>21693</v>
      </c>
      <c r="E8603" t="s">
        <v>13410</v>
      </c>
      <c r="F8603" t="s">
        <v>21616</v>
      </c>
      <c r="G8603" t="s">
        <v>21694</v>
      </c>
      <c r="H8603">
        <v>0</v>
      </c>
      <c r="I8603">
        <v>0</v>
      </c>
      <c r="J8603">
        <v>0</v>
      </c>
      <c r="K8603">
        <v>0</v>
      </c>
      <c r="L8603">
        <v>0</v>
      </c>
      <c r="M8603">
        <v>0</v>
      </c>
    </row>
    <row r="8604" spans="1:13" x14ac:dyDescent="0.2">
      <c r="A8604">
        <v>6791122</v>
      </c>
      <c r="B8604" t="s">
        <v>13408</v>
      </c>
      <c r="C8604" t="s">
        <v>21615</v>
      </c>
      <c r="D8604" t="s">
        <v>21695</v>
      </c>
      <c r="E8604" t="s">
        <v>13410</v>
      </c>
      <c r="F8604" t="s">
        <v>21616</v>
      </c>
      <c r="G8604" t="s">
        <v>21696</v>
      </c>
      <c r="H8604">
        <v>0</v>
      </c>
      <c r="I8604">
        <v>0</v>
      </c>
      <c r="J8604">
        <v>0</v>
      </c>
      <c r="K8604">
        <v>0</v>
      </c>
      <c r="L8604">
        <v>0</v>
      </c>
      <c r="M8604">
        <v>0</v>
      </c>
    </row>
    <row r="8605" spans="1:13" x14ac:dyDescent="0.2">
      <c r="A8605">
        <v>6791123</v>
      </c>
      <c r="B8605" t="s">
        <v>13408</v>
      </c>
      <c r="C8605" t="s">
        <v>21615</v>
      </c>
      <c r="D8605" t="s">
        <v>21697</v>
      </c>
      <c r="E8605" t="s">
        <v>13410</v>
      </c>
      <c r="F8605" t="s">
        <v>21616</v>
      </c>
      <c r="G8605" t="s">
        <v>21698</v>
      </c>
      <c r="H8605">
        <v>0</v>
      </c>
      <c r="I8605">
        <v>0</v>
      </c>
      <c r="J8605">
        <v>0</v>
      </c>
      <c r="K8605">
        <v>0</v>
      </c>
      <c r="L8605">
        <v>0</v>
      </c>
      <c r="M8605">
        <v>0</v>
      </c>
    </row>
    <row r="8606" spans="1:13" x14ac:dyDescent="0.2">
      <c r="A8606">
        <v>6791121</v>
      </c>
      <c r="B8606" t="s">
        <v>13408</v>
      </c>
      <c r="C8606" t="s">
        <v>21615</v>
      </c>
      <c r="D8606" t="s">
        <v>21699</v>
      </c>
      <c r="E8606" t="s">
        <v>13410</v>
      </c>
      <c r="F8606" t="s">
        <v>21616</v>
      </c>
      <c r="G8606" t="s">
        <v>21700</v>
      </c>
      <c r="H8606">
        <v>0</v>
      </c>
      <c r="I8606">
        <v>0</v>
      </c>
      <c r="J8606">
        <v>0</v>
      </c>
      <c r="K8606">
        <v>0</v>
      </c>
      <c r="L8606">
        <v>0</v>
      </c>
      <c r="M8606">
        <v>0</v>
      </c>
    </row>
    <row r="8607" spans="1:13" x14ac:dyDescent="0.2">
      <c r="A8607">
        <v>6791105</v>
      </c>
      <c r="B8607" t="s">
        <v>13408</v>
      </c>
      <c r="C8607" t="s">
        <v>21615</v>
      </c>
      <c r="D8607" t="s">
        <v>21701</v>
      </c>
      <c r="E8607" t="s">
        <v>13410</v>
      </c>
      <c r="F8607" t="s">
        <v>21616</v>
      </c>
      <c r="G8607" t="s">
        <v>21702</v>
      </c>
      <c r="H8607">
        <v>0</v>
      </c>
      <c r="I8607">
        <v>0</v>
      </c>
      <c r="J8607">
        <v>0</v>
      </c>
      <c r="K8607">
        <v>0</v>
      </c>
      <c r="L8607">
        <v>0</v>
      </c>
      <c r="M8607">
        <v>0</v>
      </c>
    </row>
    <row r="8608" spans="1:13" x14ac:dyDescent="0.2">
      <c r="A8608">
        <v>6791103</v>
      </c>
      <c r="B8608" t="s">
        <v>13408</v>
      </c>
      <c r="C8608" t="s">
        <v>21615</v>
      </c>
      <c r="D8608" t="s">
        <v>21703</v>
      </c>
      <c r="E8608" t="s">
        <v>13410</v>
      </c>
      <c r="F8608" t="s">
        <v>21616</v>
      </c>
      <c r="G8608" t="s">
        <v>21704</v>
      </c>
      <c r="H8608">
        <v>0</v>
      </c>
      <c r="I8608">
        <v>0</v>
      </c>
      <c r="J8608">
        <v>0</v>
      </c>
      <c r="K8608">
        <v>0</v>
      </c>
      <c r="L8608">
        <v>0</v>
      </c>
      <c r="M8608">
        <v>0</v>
      </c>
    </row>
    <row r="8609" spans="1:13" x14ac:dyDescent="0.2">
      <c r="A8609">
        <v>6791112</v>
      </c>
      <c r="B8609" t="s">
        <v>13408</v>
      </c>
      <c r="C8609" t="s">
        <v>21615</v>
      </c>
      <c r="D8609" t="s">
        <v>21705</v>
      </c>
      <c r="E8609" t="s">
        <v>13410</v>
      </c>
      <c r="F8609" t="s">
        <v>21616</v>
      </c>
      <c r="G8609" t="s">
        <v>21706</v>
      </c>
      <c r="H8609">
        <v>0</v>
      </c>
      <c r="I8609">
        <v>0</v>
      </c>
      <c r="J8609">
        <v>0</v>
      </c>
      <c r="K8609">
        <v>0</v>
      </c>
      <c r="L8609">
        <v>0</v>
      </c>
      <c r="M8609">
        <v>0</v>
      </c>
    </row>
    <row r="8610" spans="1:13" x14ac:dyDescent="0.2">
      <c r="A8610">
        <v>6791124</v>
      </c>
      <c r="B8610" t="s">
        <v>13408</v>
      </c>
      <c r="C8610" t="s">
        <v>21615</v>
      </c>
      <c r="D8610" t="s">
        <v>21707</v>
      </c>
      <c r="E8610" t="s">
        <v>13410</v>
      </c>
      <c r="F8610" t="s">
        <v>21616</v>
      </c>
      <c r="G8610" t="s">
        <v>21708</v>
      </c>
      <c r="H8610">
        <v>0</v>
      </c>
      <c r="I8610">
        <v>0</v>
      </c>
      <c r="J8610">
        <v>0</v>
      </c>
      <c r="K8610">
        <v>0</v>
      </c>
      <c r="L8610">
        <v>0</v>
      </c>
      <c r="M8610">
        <v>0</v>
      </c>
    </row>
    <row r="8611" spans="1:13" x14ac:dyDescent="0.2">
      <c r="A8611">
        <v>6791101</v>
      </c>
      <c r="B8611" t="s">
        <v>13408</v>
      </c>
      <c r="C8611" t="s">
        <v>21615</v>
      </c>
      <c r="D8611" t="s">
        <v>21709</v>
      </c>
      <c r="E8611" t="s">
        <v>13410</v>
      </c>
      <c r="F8611" t="s">
        <v>21616</v>
      </c>
      <c r="G8611" t="s">
        <v>21710</v>
      </c>
      <c r="H8611">
        <v>0</v>
      </c>
      <c r="I8611">
        <v>0</v>
      </c>
      <c r="J8611">
        <v>0</v>
      </c>
      <c r="K8611">
        <v>0</v>
      </c>
      <c r="L8611">
        <v>0</v>
      </c>
      <c r="M8611">
        <v>0</v>
      </c>
    </row>
    <row r="8612" spans="1:13" x14ac:dyDescent="0.2">
      <c r="A8612">
        <v>6770112</v>
      </c>
      <c r="B8612" t="s">
        <v>13408</v>
      </c>
      <c r="C8612" t="s">
        <v>21615</v>
      </c>
      <c r="D8612" t="s">
        <v>21711</v>
      </c>
      <c r="E8612" t="s">
        <v>13410</v>
      </c>
      <c r="F8612" t="s">
        <v>21616</v>
      </c>
      <c r="G8612" t="s">
        <v>21712</v>
      </c>
      <c r="H8612">
        <v>0</v>
      </c>
      <c r="I8612">
        <v>0</v>
      </c>
      <c r="J8612">
        <v>0</v>
      </c>
      <c r="K8612">
        <v>0</v>
      </c>
      <c r="L8612">
        <v>0</v>
      </c>
      <c r="M8612">
        <v>0</v>
      </c>
    </row>
    <row r="8613" spans="1:13" x14ac:dyDescent="0.2">
      <c r="A8613">
        <v>6770101</v>
      </c>
      <c r="B8613" t="s">
        <v>13408</v>
      </c>
      <c r="C8613" t="s">
        <v>21615</v>
      </c>
      <c r="D8613" t="s">
        <v>21713</v>
      </c>
      <c r="E8613" t="s">
        <v>13410</v>
      </c>
      <c r="F8613" t="s">
        <v>21616</v>
      </c>
      <c r="G8613" t="s">
        <v>21714</v>
      </c>
      <c r="H8613">
        <v>0</v>
      </c>
      <c r="I8613">
        <v>0</v>
      </c>
      <c r="J8613">
        <v>0</v>
      </c>
      <c r="K8613">
        <v>0</v>
      </c>
      <c r="L8613">
        <v>0</v>
      </c>
      <c r="M8613">
        <v>0</v>
      </c>
    </row>
    <row r="8614" spans="1:13" x14ac:dyDescent="0.2">
      <c r="A8614">
        <v>6770111</v>
      </c>
      <c r="B8614" t="s">
        <v>13408</v>
      </c>
      <c r="C8614" t="s">
        <v>21615</v>
      </c>
      <c r="D8614" t="s">
        <v>21715</v>
      </c>
      <c r="E8614" t="s">
        <v>13410</v>
      </c>
      <c r="F8614" t="s">
        <v>21616</v>
      </c>
      <c r="G8614" t="s">
        <v>21716</v>
      </c>
      <c r="H8614">
        <v>0</v>
      </c>
      <c r="I8614">
        <v>0</v>
      </c>
      <c r="J8614">
        <v>0</v>
      </c>
      <c r="K8614">
        <v>0</v>
      </c>
      <c r="L8614">
        <v>0</v>
      </c>
      <c r="M8614">
        <v>0</v>
      </c>
    </row>
    <row r="8615" spans="1:13" x14ac:dyDescent="0.2">
      <c r="A8615">
        <v>6770102</v>
      </c>
      <c r="B8615" t="s">
        <v>13408</v>
      </c>
      <c r="C8615" t="s">
        <v>21615</v>
      </c>
      <c r="D8615" t="s">
        <v>21717</v>
      </c>
      <c r="E8615" t="s">
        <v>13410</v>
      </c>
      <c r="F8615" t="s">
        <v>21616</v>
      </c>
      <c r="G8615" t="s">
        <v>21718</v>
      </c>
      <c r="H8615">
        <v>0</v>
      </c>
      <c r="I8615">
        <v>0</v>
      </c>
      <c r="J8615">
        <v>0</v>
      </c>
      <c r="K8615">
        <v>0</v>
      </c>
      <c r="L8615">
        <v>0</v>
      </c>
      <c r="M8615">
        <v>0</v>
      </c>
    </row>
    <row r="8616" spans="1:13" x14ac:dyDescent="0.2">
      <c r="A8616">
        <v>6770114</v>
      </c>
      <c r="B8616" t="s">
        <v>13408</v>
      </c>
      <c r="C8616" t="s">
        <v>21615</v>
      </c>
      <c r="D8616" t="s">
        <v>21719</v>
      </c>
      <c r="E8616" t="s">
        <v>13410</v>
      </c>
      <c r="F8616" t="s">
        <v>21616</v>
      </c>
      <c r="G8616" t="s">
        <v>21720</v>
      </c>
      <c r="H8616">
        <v>0</v>
      </c>
      <c r="I8616">
        <v>0</v>
      </c>
      <c r="J8616">
        <v>0</v>
      </c>
      <c r="K8616">
        <v>0</v>
      </c>
      <c r="L8616">
        <v>0</v>
      </c>
      <c r="M8616">
        <v>0</v>
      </c>
    </row>
    <row r="8617" spans="1:13" x14ac:dyDescent="0.2">
      <c r="A8617">
        <v>6770122</v>
      </c>
      <c r="B8617" t="s">
        <v>13408</v>
      </c>
      <c r="C8617" t="s">
        <v>21615</v>
      </c>
      <c r="D8617" t="s">
        <v>21721</v>
      </c>
      <c r="E8617" t="s">
        <v>13410</v>
      </c>
      <c r="F8617" t="s">
        <v>21616</v>
      </c>
      <c r="G8617" t="s">
        <v>21722</v>
      </c>
      <c r="H8617">
        <v>0</v>
      </c>
      <c r="I8617">
        <v>0</v>
      </c>
      <c r="J8617">
        <v>0</v>
      </c>
      <c r="K8617">
        <v>0</v>
      </c>
      <c r="L8617">
        <v>0</v>
      </c>
      <c r="M8617">
        <v>0</v>
      </c>
    </row>
    <row r="8618" spans="1:13" x14ac:dyDescent="0.2">
      <c r="A8618">
        <v>6770131</v>
      </c>
      <c r="B8618" t="s">
        <v>13408</v>
      </c>
      <c r="C8618" t="s">
        <v>21615</v>
      </c>
      <c r="D8618" t="s">
        <v>21723</v>
      </c>
      <c r="E8618" t="s">
        <v>13410</v>
      </c>
      <c r="F8618" t="s">
        <v>21616</v>
      </c>
      <c r="G8618" t="s">
        <v>21724</v>
      </c>
      <c r="H8618">
        <v>0</v>
      </c>
      <c r="I8618">
        <v>0</v>
      </c>
      <c r="J8618">
        <v>0</v>
      </c>
      <c r="K8618">
        <v>0</v>
      </c>
      <c r="L8618">
        <v>0</v>
      </c>
      <c r="M8618">
        <v>0</v>
      </c>
    </row>
    <row r="8619" spans="1:13" x14ac:dyDescent="0.2">
      <c r="A8619">
        <v>6770105</v>
      </c>
      <c r="B8619" t="s">
        <v>13408</v>
      </c>
      <c r="C8619" t="s">
        <v>21615</v>
      </c>
      <c r="D8619" t="s">
        <v>21725</v>
      </c>
      <c r="E8619" t="s">
        <v>13410</v>
      </c>
      <c r="F8619" t="s">
        <v>21616</v>
      </c>
      <c r="G8619" t="s">
        <v>21726</v>
      </c>
      <c r="H8619">
        <v>0</v>
      </c>
      <c r="I8619">
        <v>0</v>
      </c>
      <c r="J8619">
        <v>0</v>
      </c>
      <c r="K8619">
        <v>0</v>
      </c>
      <c r="L8619">
        <v>0</v>
      </c>
      <c r="M8619">
        <v>0</v>
      </c>
    </row>
    <row r="8620" spans="1:13" x14ac:dyDescent="0.2">
      <c r="A8620">
        <v>6770113</v>
      </c>
      <c r="B8620" t="s">
        <v>13408</v>
      </c>
      <c r="C8620" t="s">
        <v>21615</v>
      </c>
      <c r="D8620" t="s">
        <v>21727</v>
      </c>
      <c r="E8620" t="s">
        <v>13410</v>
      </c>
      <c r="F8620" t="s">
        <v>21616</v>
      </c>
      <c r="G8620" t="s">
        <v>21728</v>
      </c>
      <c r="H8620">
        <v>0</v>
      </c>
      <c r="I8620">
        <v>0</v>
      </c>
      <c r="J8620">
        <v>0</v>
      </c>
      <c r="K8620">
        <v>0</v>
      </c>
      <c r="L8620">
        <v>0</v>
      </c>
      <c r="M8620">
        <v>0</v>
      </c>
    </row>
    <row r="8621" spans="1:13" x14ac:dyDescent="0.2">
      <c r="A8621">
        <v>6770121</v>
      </c>
      <c r="B8621" t="s">
        <v>13408</v>
      </c>
      <c r="C8621" t="s">
        <v>21615</v>
      </c>
      <c r="D8621" t="s">
        <v>21729</v>
      </c>
      <c r="E8621" t="s">
        <v>13410</v>
      </c>
      <c r="F8621" t="s">
        <v>21616</v>
      </c>
      <c r="G8621" t="s">
        <v>21730</v>
      </c>
      <c r="H8621">
        <v>0</v>
      </c>
      <c r="I8621">
        <v>0</v>
      </c>
      <c r="J8621">
        <v>0</v>
      </c>
      <c r="K8621">
        <v>0</v>
      </c>
      <c r="L8621">
        <v>0</v>
      </c>
      <c r="M8621">
        <v>0</v>
      </c>
    </row>
    <row r="8622" spans="1:13" x14ac:dyDescent="0.2">
      <c r="A8622">
        <v>6770103</v>
      </c>
      <c r="B8622" t="s">
        <v>13408</v>
      </c>
      <c r="C8622" t="s">
        <v>21615</v>
      </c>
      <c r="D8622" t="s">
        <v>21731</v>
      </c>
      <c r="E8622" t="s">
        <v>13410</v>
      </c>
      <c r="F8622" t="s">
        <v>21616</v>
      </c>
      <c r="G8622" t="s">
        <v>21732</v>
      </c>
      <c r="H8622">
        <v>0</v>
      </c>
      <c r="I8622">
        <v>0</v>
      </c>
      <c r="J8622">
        <v>0</v>
      </c>
      <c r="K8622">
        <v>0</v>
      </c>
      <c r="L8622">
        <v>0</v>
      </c>
      <c r="M8622">
        <v>0</v>
      </c>
    </row>
    <row r="8623" spans="1:13" x14ac:dyDescent="0.2">
      <c r="A8623">
        <v>6770132</v>
      </c>
      <c r="B8623" t="s">
        <v>13408</v>
      </c>
      <c r="C8623" t="s">
        <v>21615</v>
      </c>
      <c r="D8623" t="s">
        <v>21733</v>
      </c>
      <c r="E8623" t="s">
        <v>13410</v>
      </c>
      <c r="F8623" t="s">
        <v>21616</v>
      </c>
      <c r="G8623" t="s">
        <v>21734</v>
      </c>
      <c r="H8623">
        <v>0</v>
      </c>
      <c r="I8623">
        <v>0</v>
      </c>
      <c r="J8623">
        <v>0</v>
      </c>
      <c r="K8623">
        <v>0</v>
      </c>
      <c r="L8623">
        <v>0</v>
      </c>
      <c r="M8623">
        <v>0</v>
      </c>
    </row>
    <row r="8624" spans="1:13" x14ac:dyDescent="0.2">
      <c r="A8624">
        <v>6770104</v>
      </c>
      <c r="B8624" t="s">
        <v>13408</v>
      </c>
      <c r="C8624" t="s">
        <v>21615</v>
      </c>
      <c r="D8624" t="s">
        <v>21735</v>
      </c>
      <c r="E8624" t="s">
        <v>13410</v>
      </c>
      <c r="F8624" t="s">
        <v>21616</v>
      </c>
      <c r="G8624" t="s">
        <v>21736</v>
      </c>
      <c r="H8624">
        <v>0</v>
      </c>
      <c r="I8624">
        <v>0</v>
      </c>
      <c r="J8624">
        <v>0</v>
      </c>
      <c r="K8624">
        <v>0</v>
      </c>
      <c r="L8624">
        <v>0</v>
      </c>
      <c r="M8624">
        <v>0</v>
      </c>
    </row>
    <row r="8625" spans="1:13" x14ac:dyDescent="0.2">
      <c r="A8625">
        <v>6751100</v>
      </c>
      <c r="B8625" t="s">
        <v>13408</v>
      </c>
      <c r="C8625" t="s">
        <v>21737</v>
      </c>
      <c r="D8625" t="s">
        <v>6291</v>
      </c>
      <c r="E8625" t="s">
        <v>13410</v>
      </c>
      <c r="F8625" t="s">
        <v>21738</v>
      </c>
      <c r="G8625" t="s">
        <v>6294</v>
      </c>
      <c r="H8625">
        <v>0</v>
      </c>
      <c r="I8625">
        <v>0</v>
      </c>
      <c r="J8625">
        <v>0</v>
      </c>
      <c r="K8625">
        <v>0</v>
      </c>
      <c r="L8625">
        <v>0</v>
      </c>
      <c r="M8625">
        <v>0</v>
      </c>
    </row>
    <row r="8626" spans="1:13" x14ac:dyDescent="0.2">
      <c r="A8626">
        <v>6751111</v>
      </c>
      <c r="B8626" t="s">
        <v>13408</v>
      </c>
      <c r="C8626" t="s">
        <v>21737</v>
      </c>
      <c r="D8626" t="s">
        <v>21739</v>
      </c>
      <c r="E8626" t="s">
        <v>13410</v>
      </c>
      <c r="F8626" t="s">
        <v>21738</v>
      </c>
      <c r="G8626" t="s">
        <v>21740</v>
      </c>
      <c r="H8626">
        <v>0</v>
      </c>
      <c r="I8626">
        <v>0</v>
      </c>
      <c r="J8626">
        <v>0</v>
      </c>
      <c r="K8626">
        <v>0</v>
      </c>
      <c r="L8626">
        <v>0</v>
      </c>
      <c r="M8626">
        <v>0</v>
      </c>
    </row>
    <row r="8627" spans="1:13" x14ac:dyDescent="0.2">
      <c r="A8627">
        <v>6751113</v>
      </c>
      <c r="B8627" t="s">
        <v>13408</v>
      </c>
      <c r="C8627" t="s">
        <v>21737</v>
      </c>
      <c r="D8627" t="s">
        <v>11827</v>
      </c>
      <c r="E8627" t="s">
        <v>13410</v>
      </c>
      <c r="F8627" t="s">
        <v>21738</v>
      </c>
      <c r="G8627" t="s">
        <v>11828</v>
      </c>
      <c r="H8627">
        <v>0</v>
      </c>
      <c r="I8627">
        <v>0</v>
      </c>
      <c r="J8627">
        <v>0</v>
      </c>
      <c r="K8627">
        <v>0</v>
      </c>
      <c r="L8627">
        <v>0</v>
      </c>
      <c r="M8627">
        <v>0</v>
      </c>
    </row>
    <row r="8628" spans="1:13" x14ac:dyDescent="0.2">
      <c r="A8628">
        <v>6751105</v>
      </c>
      <c r="B8628" t="s">
        <v>13408</v>
      </c>
      <c r="C8628" t="s">
        <v>21737</v>
      </c>
      <c r="D8628" t="s">
        <v>21741</v>
      </c>
      <c r="E8628" t="s">
        <v>13410</v>
      </c>
      <c r="F8628" t="s">
        <v>21738</v>
      </c>
      <c r="G8628" t="s">
        <v>21742</v>
      </c>
      <c r="H8628">
        <v>0</v>
      </c>
      <c r="I8628">
        <v>0</v>
      </c>
      <c r="J8628">
        <v>0</v>
      </c>
      <c r="K8628">
        <v>0</v>
      </c>
      <c r="L8628">
        <v>0</v>
      </c>
      <c r="M8628">
        <v>0</v>
      </c>
    </row>
    <row r="8629" spans="1:13" x14ac:dyDescent="0.2">
      <c r="A8629">
        <v>6751121</v>
      </c>
      <c r="B8629" t="s">
        <v>13408</v>
      </c>
      <c r="C8629" t="s">
        <v>21737</v>
      </c>
      <c r="D8629" t="s">
        <v>10369</v>
      </c>
      <c r="E8629" t="s">
        <v>13410</v>
      </c>
      <c r="F8629" t="s">
        <v>21738</v>
      </c>
      <c r="G8629" t="s">
        <v>10370</v>
      </c>
      <c r="H8629">
        <v>0</v>
      </c>
      <c r="I8629">
        <v>0</v>
      </c>
      <c r="J8629">
        <v>0</v>
      </c>
      <c r="K8629">
        <v>0</v>
      </c>
      <c r="L8629">
        <v>0</v>
      </c>
      <c r="M8629">
        <v>0</v>
      </c>
    </row>
    <row r="8630" spans="1:13" x14ac:dyDescent="0.2">
      <c r="A8630">
        <v>6751102</v>
      </c>
      <c r="B8630" t="s">
        <v>13408</v>
      </c>
      <c r="C8630" t="s">
        <v>21737</v>
      </c>
      <c r="D8630" t="s">
        <v>21743</v>
      </c>
      <c r="E8630" t="s">
        <v>13410</v>
      </c>
      <c r="F8630" t="s">
        <v>21738</v>
      </c>
      <c r="G8630" t="s">
        <v>21744</v>
      </c>
      <c r="H8630">
        <v>0</v>
      </c>
      <c r="I8630">
        <v>0</v>
      </c>
      <c r="J8630">
        <v>0</v>
      </c>
      <c r="K8630">
        <v>0</v>
      </c>
      <c r="L8630">
        <v>0</v>
      </c>
      <c r="M8630">
        <v>0</v>
      </c>
    </row>
    <row r="8631" spans="1:13" x14ac:dyDescent="0.2">
      <c r="A8631">
        <v>6751115</v>
      </c>
      <c r="B8631" t="s">
        <v>13408</v>
      </c>
      <c r="C8631" t="s">
        <v>21737</v>
      </c>
      <c r="D8631" t="s">
        <v>21745</v>
      </c>
      <c r="E8631" t="s">
        <v>13410</v>
      </c>
      <c r="F8631" t="s">
        <v>21738</v>
      </c>
      <c r="G8631" t="s">
        <v>21746</v>
      </c>
      <c r="H8631">
        <v>0</v>
      </c>
      <c r="I8631">
        <v>0</v>
      </c>
      <c r="J8631">
        <v>1</v>
      </c>
      <c r="K8631">
        <v>0</v>
      </c>
      <c r="L8631">
        <v>0</v>
      </c>
      <c r="M8631">
        <v>0</v>
      </c>
    </row>
    <row r="8632" spans="1:13" x14ac:dyDescent="0.2">
      <c r="A8632">
        <v>6751123</v>
      </c>
      <c r="B8632" t="s">
        <v>13408</v>
      </c>
      <c r="C8632" t="s">
        <v>21737</v>
      </c>
      <c r="D8632" t="s">
        <v>21747</v>
      </c>
      <c r="E8632" t="s">
        <v>13410</v>
      </c>
      <c r="F8632" t="s">
        <v>21738</v>
      </c>
      <c r="G8632" t="s">
        <v>21748</v>
      </c>
      <c r="H8632">
        <v>0</v>
      </c>
      <c r="I8632">
        <v>0</v>
      </c>
      <c r="J8632">
        <v>1</v>
      </c>
      <c r="K8632">
        <v>0</v>
      </c>
      <c r="L8632">
        <v>0</v>
      </c>
      <c r="M8632">
        <v>0</v>
      </c>
    </row>
    <row r="8633" spans="1:13" x14ac:dyDescent="0.2">
      <c r="A8633">
        <v>6751114</v>
      </c>
      <c r="B8633" t="s">
        <v>13408</v>
      </c>
      <c r="C8633" t="s">
        <v>21737</v>
      </c>
      <c r="D8633" t="s">
        <v>21749</v>
      </c>
      <c r="E8633" t="s">
        <v>13410</v>
      </c>
      <c r="F8633" t="s">
        <v>21738</v>
      </c>
      <c r="G8633" t="s">
        <v>21750</v>
      </c>
      <c r="H8633">
        <v>0</v>
      </c>
      <c r="I8633">
        <v>0</v>
      </c>
      <c r="J8633">
        <v>1</v>
      </c>
      <c r="K8633">
        <v>0</v>
      </c>
      <c r="L8633">
        <v>0</v>
      </c>
      <c r="M8633">
        <v>0</v>
      </c>
    </row>
    <row r="8634" spans="1:13" x14ac:dyDescent="0.2">
      <c r="A8634">
        <v>6751126</v>
      </c>
      <c r="B8634" t="s">
        <v>13408</v>
      </c>
      <c r="C8634" t="s">
        <v>21737</v>
      </c>
      <c r="D8634" t="s">
        <v>21751</v>
      </c>
      <c r="E8634" t="s">
        <v>13410</v>
      </c>
      <c r="F8634" t="s">
        <v>21738</v>
      </c>
      <c r="G8634" t="s">
        <v>21752</v>
      </c>
      <c r="H8634">
        <v>0</v>
      </c>
      <c r="I8634">
        <v>0</v>
      </c>
      <c r="J8634">
        <v>0</v>
      </c>
      <c r="K8634">
        <v>0</v>
      </c>
      <c r="L8634">
        <v>0</v>
      </c>
      <c r="M8634">
        <v>0</v>
      </c>
    </row>
    <row r="8635" spans="1:13" x14ac:dyDescent="0.2">
      <c r="A8635">
        <v>6751101</v>
      </c>
      <c r="B8635" t="s">
        <v>13408</v>
      </c>
      <c r="C8635" t="s">
        <v>21737</v>
      </c>
      <c r="D8635" t="s">
        <v>21753</v>
      </c>
      <c r="E8635" t="s">
        <v>13410</v>
      </c>
      <c r="F8635" t="s">
        <v>21738</v>
      </c>
      <c r="G8635" t="s">
        <v>21754</v>
      </c>
      <c r="H8635">
        <v>0</v>
      </c>
      <c r="I8635">
        <v>0</v>
      </c>
      <c r="J8635">
        <v>0</v>
      </c>
      <c r="K8635">
        <v>0</v>
      </c>
      <c r="L8635">
        <v>0</v>
      </c>
      <c r="M8635">
        <v>0</v>
      </c>
    </row>
    <row r="8636" spans="1:13" x14ac:dyDescent="0.2">
      <c r="A8636">
        <v>6751116</v>
      </c>
      <c r="B8636" t="s">
        <v>13408</v>
      </c>
      <c r="C8636" t="s">
        <v>21737</v>
      </c>
      <c r="D8636" t="s">
        <v>21755</v>
      </c>
      <c r="E8636" t="s">
        <v>13410</v>
      </c>
      <c r="F8636" t="s">
        <v>21738</v>
      </c>
      <c r="G8636" t="s">
        <v>21756</v>
      </c>
      <c r="H8636">
        <v>0</v>
      </c>
      <c r="I8636">
        <v>0</v>
      </c>
      <c r="J8636">
        <v>0</v>
      </c>
      <c r="K8636">
        <v>0</v>
      </c>
      <c r="L8636">
        <v>0</v>
      </c>
      <c r="M8636">
        <v>0</v>
      </c>
    </row>
    <row r="8637" spans="1:13" x14ac:dyDescent="0.2">
      <c r="A8637">
        <v>6751127</v>
      </c>
      <c r="B8637" t="s">
        <v>13408</v>
      </c>
      <c r="C8637" t="s">
        <v>21737</v>
      </c>
      <c r="D8637" t="s">
        <v>21757</v>
      </c>
      <c r="E8637" t="s">
        <v>13410</v>
      </c>
      <c r="F8637" t="s">
        <v>21738</v>
      </c>
      <c r="G8637" t="s">
        <v>21758</v>
      </c>
      <c r="H8637">
        <v>0</v>
      </c>
      <c r="I8637">
        <v>0</v>
      </c>
      <c r="J8637">
        <v>0</v>
      </c>
      <c r="K8637">
        <v>0</v>
      </c>
      <c r="L8637">
        <v>0</v>
      </c>
      <c r="M8637">
        <v>0</v>
      </c>
    </row>
    <row r="8638" spans="1:13" x14ac:dyDescent="0.2">
      <c r="A8638">
        <v>6751122</v>
      </c>
      <c r="B8638" t="s">
        <v>13408</v>
      </c>
      <c r="C8638" t="s">
        <v>21737</v>
      </c>
      <c r="D8638" t="s">
        <v>17098</v>
      </c>
      <c r="E8638" t="s">
        <v>13410</v>
      </c>
      <c r="F8638" t="s">
        <v>21738</v>
      </c>
      <c r="G8638" t="s">
        <v>17099</v>
      </c>
      <c r="H8638">
        <v>0</v>
      </c>
      <c r="I8638">
        <v>0</v>
      </c>
      <c r="J8638">
        <v>0</v>
      </c>
      <c r="K8638">
        <v>0</v>
      </c>
      <c r="L8638">
        <v>0</v>
      </c>
      <c r="M8638">
        <v>0</v>
      </c>
    </row>
    <row r="8639" spans="1:13" x14ac:dyDescent="0.2">
      <c r="A8639">
        <v>6751103</v>
      </c>
      <c r="B8639" t="s">
        <v>13408</v>
      </c>
      <c r="C8639" t="s">
        <v>21737</v>
      </c>
      <c r="D8639" t="s">
        <v>21759</v>
      </c>
      <c r="E8639" t="s">
        <v>13410</v>
      </c>
      <c r="F8639" t="s">
        <v>21738</v>
      </c>
      <c r="G8639" t="s">
        <v>21760</v>
      </c>
      <c r="H8639">
        <v>0</v>
      </c>
      <c r="I8639">
        <v>0</v>
      </c>
      <c r="J8639">
        <v>0</v>
      </c>
      <c r="K8639">
        <v>0</v>
      </c>
      <c r="L8639">
        <v>0</v>
      </c>
      <c r="M8639">
        <v>0</v>
      </c>
    </row>
    <row r="8640" spans="1:13" x14ac:dyDescent="0.2">
      <c r="A8640">
        <v>6751104</v>
      </c>
      <c r="B8640" t="s">
        <v>13408</v>
      </c>
      <c r="C8640" t="s">
        <v>21737</v>
      </c>
      <c r="D8640" t="s">
        <v>21761</v>
      </c>
      <c r="E8640" t="s">
        <v>13410</v>
      </c>
      <c r="F8640" t="s">
        <v>21738</v>
      </c>
      <c r="G8640" t="s">
        <v>21762</v>
      </c>
      <c r="H8640">
        <v>0</v>
      </c>
      <c r="I8640">
        <v>0</v>
      </c>
      <c r="J8640">
        <v>0</v>
      </c>
      <c r="K8640">
        <v>0</v>
      </c>
      <c r="L8640">
        <v>0</v>
      </c>
      <c r="M8640">
        <v>0</v>
      </c>
    </row>
    <row r="8641" spans="1:13" x14ac:dyDescent="0.2">
      <c r="A8641">
        <v>6751124</v>
      </c>
      <c r="B8641" t="s">
        <v>13408</v>
      </c>
      <c r="C8641" t="s">
        <v>21737</v>
      </c>
      <c r="D8641" t="s">
        <v>21763</v>
      </c>
      <c r="E8641" t="s">
        <v>13410</v>
      </c>
      <c r="F8641" t="s">
        <v>21738</v>
      </c>
      <c r="G8641" t="s">
        <v>21764</v>
      </c>
      <c r="H8641">
        <v>0</v>
      </c>
      <c r="I8641">
        <v>0</v>
      </c>
      <c r="J8641">
        <v>0</v>
      </c>
      <c r="K8641">
        <v>0</v>
      </c>
      <c r="L8641">
        <v>0</v>
      </c>
      <c r="M8641">
        <v>0</v>
      </c>
    </row>
    <row r="8642" spans="1:13" x14ac:dyDescent="0.2">
      <c r="A8642">
        <v>6751112</v>
      </c>
      <c r="B8642" t="s">
        <v>13408</v>
      </c>
      <c r="C8642" t="s">
        <v>21737</v>
      </c>
      <c r="D8642" t="s">
        <v>21765</v>
      </c>
      <c r="E8642" t="s">
        <v>13410</v>
      </c>
      <c r="F8642" t="s">
        <v>21738</v>
      </c>
      <c r="G8642" t="s">
        <v>21766</v>
      </c>
      <c r="H8642">
        <v>0</v>
      </c>
      <c r="I8642">
        <v>0</v>
      </c>
      <c r="J8642">
        <v>0</v>
      </c>
      <c r="K8642">
        <v>0</v>
      </c>
      <c r="L8642">
        <v>0</v>
      </c>
      <c r="M8642">
        <v>0</v>
      </c>
    </row>
    <row r="8643" spans="1:13" x14ac:dyDescent="0.2">
      <c r="A8643">
        <v>6751125</v>
      </c>
      <c r="B8643" t="s">
        <v>13408</v>
      </c>
      <c r="C8643" t="s">
        <v>21737</v>
      </c>
      <c r="D8643" t="s">
        <v>8817</v>
      </c>
      <c r="E8643" t="s">
        <v>13410</v>
      </c>
      <c r="F8643" t="s">
        <v>21738</v>
      </c>
      <c r="G8643" t="s">
        <v>8818</v>
      </c>
      <c r="H8643">
        <v>0</v>
      </c>
      <c r="I8643">
        <v>0</v>
      </c>
      <c r="J8643">
        <v>0</v>
      </c>
      <c r="K8643">
        <v>0</v>
      </c>
      <c r="L8643">
        <v>0</v>
      </c>
      <c r="M8643">
        <v>0</v>
      </c>
    </row>
    <row r="8644" spans="1:13" x14ac:dyDescent="0.2">
      <c r="A8644">
        <v>6750100</v>
      </c>
      <c r="B8644" t="s">
        <v>13408</v>
      </c>
      <c r="C8644" t="s">
        <v>21767</v>
      </c>
      <c r="D8644" t="s">
        <v>6291</v>
      </c>
      <c r="E8644" t="s">
        <v>13410</v>
      </c>
      <c r="F8644" t="s">
        <v>21768</v>
      </c>
      <c r="G8644" t="s">
        <v>6294</v>
      </c>
      <c r="H8644">
        <v>0</v>
      </c>
      <c r="I8644">
        <v>0</v>
      </c>
      <c r="J8644">
        <v>0</v>
      </c>
      <c r="K8644">
        <v>0</v>
      </c>
      <c r="L8644">
        <v>0</v>
      </c>
      <c r="M8644">
        <v>0</v>
      </c>
    </row>
    <row r="8645" spans="1:13" x14ac:dyDescent="0.2">
      <c r="A8645">
        <v>6750142</v>
      </c>
      <c r="B8645" t="s">
        <v>13408</v>
      </c>
      <c r="C8645" t="s">
        <v>21767</v>
      </c>
      <c r="D8645" t="s">
        <v>21769</v>
      </c>
      <c r="E8645" t="s">
        <v>13410</v>
      </c>
      <c r="F8645" t="s">
        <v>21768</v>
      </c>
      <c r="G8645" t="s">
        <v>21770</v>
      </c>
      <c r="H8645">
        <v>0</v>
      </c>
      <c r="I8645">
        <v>0</v>
      </c>
      <c r="J8645">
        <v>0</v>
      </c>
      <c r="K8645">
        <v>0</v>
      </c>
      <c r="L8645">
        <v>0</v>
      </c>
      <c r="M8645">
        <v>0</v>
      </c>
    </row>
    <row r="8646" spans="1:13" x14ac:dyDescent="0.2">
      <c r="A8646">
        <v>6750157</v>
      </c>
      <c r="B8646" t="s">
        <v>13408</v>
      </c>
      <c r="C8646" t="s">
        <v>21767</v>
      </c>
      <c r="D8646" t="s">
        <v>21771</v>
      </c>
      <c r="E8646" t="s">
        <v>13410</v>
      </c>
      <c r="F8646" t="s">
        <v>21768</v>
      </c>
      <c r="G8646" t="s">
        <v>21772</v>
      </c>
      <c r="H8646">
        <v>0</v>
      </c>
      <c r="I8646">
        <v>0</v>
      </c>
      <c r="J8646">
        <v>1</v>
      </c>
      <c r="K8646">
        <v>0</v>
      </c>
      <c r="L8646">
        <v>0</v>
      </c>
      <c r="M8646">
        <v>0</v>
      </c>
    </row>
    <row r="8647" spans="1:13" x14ac:dyDescent="0.2">
      <c r="A8647">
        <v>6750158</v>
      </c>
      <c r="B8647" t="s">
        <v>13408</v>
      </c>
      <c r="C8647" t="s">
        <v>21767</v>
      </c>
      <c r="D8647" t="s">
        <v>21773</v>
      </c>
      <c r="E8647" t="s">
        <v>13410</v>
      </c>
      <c r="F8647" t="s">
        <v>21768</v>
      </c>
      <c r="G8647" t="s">
        <v>21774</v>
      </c>
      <c r="H8647">
        <v>0</v>
      </c>
      <c r="I8647">
        <v>0</v>
      </c>
      <c r="J8647">
        <v>1</v>
      </c>
      <c r="K8647">
        <v>0</v>
      </c>
      <c r="L8647">
        <v>0</v>
      </c>
      <c r="M8647">
        <v>0</v>
      </c>
    </row>
    <row r="8648" spans="1:13" x14ac:dyDescent="0.2">
      <c r="A8648">
        <v>6750148</v>
      </c>
      <c r="B8648" t="s">
        <v>13408</v>
      </c>
      <c r="C8648" t="s">
        <v>21767</v>
      </c>
      <c r="D8648" t="s">
        <v>21775</v>
      </c>
      <c r="E8648" t="s">
        <v>13410</v>
      </c>
      <c r="F8648" t="s">
        <v>21768</v>
      </c>
      <c r="G8648" t="s">
        <v>21776</v>
      </c>
      <c r="H8648">
        <v>0</v>
      </c>
      <c r="I8648">
        <v>1</v>
      </c>
      <c r="J8648">
        <v>0</v>
      </c>
      <c r="K8648">
        <v>0</v>
      </c>
      <c r="L8648">
        <v>0</v>
      </c>
      <c r="M8648">
        <v>0</v>
      </c>
    </row>
    <row r="8649" spans="1:13" x14ac:dyDescent="0.2">
      <c r="A8649">
        <v>6750144</v>
      </c>
      <c r="B8649" t="s">
        <v>13408</v>
      </c>
      <c r="C8649" t="s">
        <v>21767</v>
      </c>
      <c r="D8649" t="s">
        <v>21777</v>
      </c>
      <c r="E8649" t="s">
        <v>13410</v>
      </c>
      <c r="F8649" t="s">
        <v>21768</v>
      </c>
      <c r="G8649" t="s">
        <v>21778</v>
      </c>
      <c r="H8649">
        <v>0</v>
      </c>
      <c r="I8649">
        <v>0</v>
      </c>
      <c r="J8649">
        <v>1</v>
      </c>
      <c r="K8649">
        <v>0</v>
      </c>
      <c r="L8649">
        <v>0</v>
      </c>
      <c r="M8649">
        <v>0</v>
      </c>
    </row>
    <row r="8650" spans="1:13" x14ac:dyDescent="0.2">
      <c r="A8650">
        <v>6750163</v>
      </c>
      <c r="B8650" t="s">
        <v>13408</v>
      </c>
      <c r="C8650" t="s">
        <v>21767</v>
      </c>
      <c r="D8650" t="s">
        <v>21779</v>
      </c>
      <c r="E8650" t="s">
        <v>13410</v>
      </c>
      <c r="F8650" t="s">
        <v>21768</v>
      </c>
      <c r="G8650" t="s">
        <v>21780</v>
      </c>
      <c r="H8650">
        <v>0</v>
      </c>
      <c r="I8650">
        <v>0</v>
      </c>
      <c r="J8650">
        <v>1</v>
      </c>
      <c r="K8650">
        <v>0</v>
      </c>
      <c r="L8650">
        <v>0</v>
      </c>
      <c r="M8650">
        <v>0</v>
      </c>
    </row>
    <row r="8651" spans="1:13" x14ac:dyDescent="0.2">
      <c r="A8651">
        <v>6750155</v>
      </c>
      <c r="B8651" t="s">
        <v>13408</v>
      </c>
      <c r="C8651" t="s">
        <v>21767</v>
      </c>
      <c r="D8651" t="s">
        <v>21781</v>
      </c>
      <c r="E8651" t="s">
        <v>13410</v>
      </c>
      <c r="F8651" t="s">
        <v>21768</v>
      </c>
      <c r="G8651" t="s">
        <v>21782</v>
      </c>
      <c r="H8651">
        <v>0</v>
      </c>
      <c r="I8651">
        <v>0</v>
      </c>
      <c r="J8651">
        <v>0</v>
      </c>
      <c r="K8651">
        <v>0</v>
      </c>
      <c r="L8651">
        <v>0</v>
      </c>
      <c r="M8651">
        <v>0</v>
      </c>
    </row>
    <row r="8652" spans="1:13" x14ac:dyDescent="0.2">
      <c r="A8652">
        <v>6750160</v>
      </c>
      <c r="B8652" t="s">
        <v>13408</v>
      </c>
      <c r="C8652" t="s">
        <v>21767</v>
      </c>
      <c r="D8652" t="s">
        <v>21783</v>
      </c>
      <c r="E8652" t="s">
        <v>13410</v>
      </c>
      <c r="F8652" t="s">
        <v>21768</v>
      </c>
      <c r="G8652" t="s">
        <v>21784</v>
      </c>
      <c r="H8652">
        <v>0</v>
      </c>
      <c r="I8652">
        <v>0</v>
      </c>
      <c r="J8652">
        <v>1</v>
      </c>
      <c r="K8652">
        <v>0</v>
      </c>
      <c r="L8652">
        <v>0</v>
      </c>
      <c r="M8652">
        <v>0</v>
      </c>
    </row>
    <row r="8653" spans="1:13" x14ac:dyDescent="0.2">
      <c r="A8653">
        <v>6750151</v>
      </c>
      <c r="B8653" t="s">
        <v>13408</v>
      </c>
      <c r="C8653" t="s">
        <v>21767</v>
      </c>
      <c r="D8653" t="s">
        <v>21785</v>
      </c>
      <c r="E8653" t="s">
        <v>13410</v>
      </c>
      <c r="F8653" t="s">
        <v>21768</v>
      </c>
      <c r="G8653" t="s">
        <v>21786</v>
      </c>
      <c r="H8653">
        <v>0</v>
      </c>
      <c r="I8653">
        <v>0</v>
      </c>
      <c r="J8653">
        <v>0</v>
      </c>
      <c r="K8653">
        <v>0</v>
      </c>
      <c r="L8653">
        <v>0</v>
      </c>
      <c r="M8653">
        <v>0</v>
      </c>
    </row>
    <row r="8654" spans="1:13" x14ac:dyDescent="0.2">
      <c r="A8654">
        <v>6750141</v>
      </c>
      <c r="B8654" t="s">
        <v>13408</v>
      </c>
      <c r="C8654" t="s">
        <v>21767</v>
      </c>
      <c r="D8654" t="s">
        <v>21787</v>
      </c>
      <c r="E8654" t="s">
        <v>13410</v>
      </c>
      <c r="F8654" t="s">
        <v>21768</v>
      </c>
      <c r="G8654" t="s">
        <v>21788</v>
      </c>
      <c r="H8654">
        <v>0</v>
      </c>
      <c r="I8654">
        <v>0</v>
      </c>
      <c r="J8654">
        <v>1</v>
      </c>
      <c r="K8654">
        <v>0</v>
      </c>
      <c r="L8654">
        <v>0</v>
      </c>
      <c r="M8654">
        <v>0</v>
      </c>
    </row>
    <row r="8655" spans="1:13" x14ac:dyDescent="0.2">
      <c r="A8655">
        <v>6750164</v>
      </c>
      <c r="B8655" t="s">
        <v>13408</v>
      </c>
      <c r="C8655" t="s">
        <v>21767</v>
      </c>
      <c r="D8655" t="s">
        <v>21789</v>
      </c>
      <c r="E8655" t="s">
        <v>13410</v>
      </c>
      <c r="F8655" t="s">
        <v>21768</v>
      </c>
      <c r="G8655" t="s">
        <v>21790</v>
      </c>
      <c r="H8655">
        <v>0</v>
      </c>
      <c r="I8655">
        <v>0</v>
      </c>
      <c r="J8655">
        <v>0</v>
      </c>
      <c r="K8655">
        <v>0</v>
      </c>
      <c r="L8655">
        <v>0</v>
      </c>
      <c r="M8655">
        <v>0</v>
      </c>
    </row>
    <row r="8656" spans="1:13" x14ac:dyDescent="0.2">
      <c r="A8656">
        <v>6750159</v>
      </c>
      <c r="B8656" t="s">
        <v>13408</v>
      </c>
      <c r="C8656" t="s">
        <v>21767</v>
      </c>
      <c r="D8656" t="s">
        <v>21791</v>
      </c>
      <c r="E8656" t="s">
        <v>13410</v>
      </c>
      <c r="F8656" t="s">
        <v>21768</v>
      </c>
      <c r="G8656" t="s">
        <v>21792</v>
      </c>
      <c r="H8656">
        <v>0</v>
      </c>
      <c r="I8656">
        <v>0</v>
      </c>
      <c r="J8656">
        <v>1</v>
      </c>
      <c r="K8656">
        <v>0</v>
      </c>
      <c r="L8656">
        <v>0</v>
      </c>
      <c r="M8656">
        <v>0</v>
      </c>
    </row>
    <row r="8657" spans="1:13" x14ac:dyDescent="0.2">
      <c r="A8657">
        <v>6750156</v>
      </c>
      <c r="B8657" t="s">
        <v>13408</v>
      </c>
      <c r="C8657" t="s">
        <v>21767</v>
      </c>
      <c r="D8657" t="s">
        <v>19241</v>
      </c>
      <c r="E8657" t="s">
        <v>13410</v>
      </c>
      <c r="F8657" t="s">
        <v>21768</v>
      </c>
      <c r="G8657" t="s">
        <v>19740</v>
      </c>
      <c r="H8657">
        <v>0</v>
      </c>
      <c r="I8657">
        <v>0</v>
      </c>
      <c r="J8657">
        <v>1</v>
      </c>
      <c r="K8657">
        <v>0</v>
      </c>
      <c r="L8657">
        <v>0</v>
      </c>
      <c r="M8657">
        <v>0</v>
      </c>
    </row>
    <row r="8658" spans="1:13" x14ac:dyDescent="0.2">
      <c r="A8658">
        <v>6750162</v>
      </c>
      <c r="B8658" t="s">
        <v>13408</v>
      </c>
      <c r="C8658" t="s">
        <v>21767</v>
      </c>
      <c r="D8658" t="s">
        <v>21793</v>
      </c>
      <c r="E8658" t="s">
        <v>13410</v>
      </c>
      <c r="F8658" t="s">
        <v>21768</v>
      </c>
      <c r="G8658" t="s">
        <v>21794</v>
      </c>
      <c r="H8658">
        <v>0</v>
      </c>
      <c r="I8658">
        <v>0</v>
      </c>
      <c r="J8658">
        <v>0</v>
      </c>
      <c r="K8658">
        <v>0</v>
      </c>
      <c r="L8658">
        <v>0</v>
      </c>
      <c r="M8658">
        <v>0</v>
      </c>
    </row>
    <row r="8659" spans="1:13" x14ac:dyDescent="0.2">
      <c r="A8659">
        <v>6750146</v>
      </c>
      <c r="B8659" t="s">
        <v>13408</v>
      </c>
      <c r="C8659" t="s">
        <v>21767</v>
      </c>
      <c r="D8659" t="s">
        <v>21795</v>
      </c>
      <c r="E8659" t="s">
        <v>13410</v>
      </c>
      <c r="F8659" t="s">
        <v>21768</v>
      </c>
      <c r="G8659" t="s">
        <v>21796</v>
      </c>
      <c r="H8659">
        <v>0</v>
      </c>
      <c r="I8659">
        <v>0</v>
      </c>
      <c r="J8659">
        <v>1</v>
      </c>
      <c r="K8659">
        <v>0</v>
      </c>
      <c r="L8659">
        <v>0</v>
      </c>
      <c r="M8659">
        <v>0</v>
      </c>
    </row>
    <row r="8660" spans="1:13" x14ac:dyDescent="0.2">
      <c r="A8660">
        <v>6750154</v>
      </c>
      <c r="B8660" t="s">
        <v>13408</v>
      </c>
      <c r="C8660" t="s">
        <v>21767</v>
      </c>
      <c r="D8660" t="s">
        <v>12799</v>
      </c>
      <c r="E8660" t="s">
        <v>13410</v>
      </c>
      <c r="F8660" t="s">
        <v>21768</v>
      </c>
      <c r="G8660" t="s">
        <v>21797</v>
      </c>
      <c r="H8660">
        <v>0</v>
      </c>
      <c r="I8660">
        <v>0</v>
      </c>
      <c r="J8660">
        <v>1</v>
      </c>
      <c r="K8660">
        <v>0</v>
      </c>
      <c r="L8660">
        <v>0</v>
      </c>
      <c r="M8660">
        <v>0</v>
      </c>
    </row>
    <row r="8661" spans="1:13" x14ac:dyDescent="0.2">
      <c r="A8661">
        <v>6750147</v>
      </c>
      <c r="B8661" t="s">
        <v>13408</v>
      </c>
      <c r="C8661" t="s">
        <v>21767</v>
      </c>
      <c r="D8661" t="s">
        <v>21798</v>
      </c>
      <c r="E8661" t="s">
        <v>13410</v>
      </c>
      <c r="F8661" t="s">
        <v>21768</v>
      </c>
      <c r="G8661" t="s">
        <v>21799</v>
      </c>
      <c r="H8661">
        <v>0</v>
      </c>
      <c r="I8661">
        <v>0</v>
      </c>
      <c r="J8661">
        <v>1</v>
      </c>
      <c r="K8661">
        <v>0</v>
      </c>
      <c r="L8661">
        <v>0</v>
      </c>
      <c r="M8661">
        <v>0</v>
      </c>
    </row>
    <row r="8662" spans="1:13" x14ac:dyDescent="0.2">
      <c r="A8662">
        <v>6750150</v>
      </c>
      <c r="B8662" t="s">
        <v>13408</v>
      </c>
      <c r="C8662" t="s">
        <v>21767</v>
      </c>
      <c r="D8662" t="s">
        <v>21800</v>
      </c>
      <c r="E8662" t="s">
        <v>13410</v>
      </c>
      <c r="F8662" t="s">
        <v>21768</v>
      </c>
      <c r="G8662" t="s">
        <v>21801</v>
      </c>
      <c r="H8662">
        <v>0</v>
      </c>
      <c r="I8662">
        <v>0</v>
      </c>
      <c r="J8662">
        <v>1</v>
      </c>
      <c r="K8662">
        <v>0</v>
      </c>
      <c r="L8662">
        <v>0</v>
      </c>
      <c r="M8662">
        <v>0</v>
      </c>
    </row>
    <row r="8663" spans="1:13" x14ac:dyDescent="0.2">
      <c r="A8663">
        <v>6750143</v>
      </c>
      <c r="B8663" t="s">
        <v>13408</v>
      </c>
      <c r="C8663" t="s">
        <v>21767</v>
      </c>
      <c r="D8663" t="s">
        <v>21802</v>
      </c>
      <c r="E8663" t="s">
        <v>13410</v>
      </c>
      <c r="F8663" t="s">
        <v>21768</v>
      </c>
      <c r="G8663" t="s">
        <v>21803</v>
      </c>
      <c r="H8663">
        <v>0</v>
      </c>
      <c r="I8663">
        <v>0</v>
      </c>
      <c r="J8663">
        <v>1</v>
      </c>
      <c r="K8663">
        <v>0</v>
      </c>
      <c r="L8663">
        <v>0</v>
      </c>
      <c r="M8663">
        <v>0</v>
      </c>
    </row>
    <row r="8664" spans="1:13" x14ac:dyDescent="0.2">
      <c r="A8664">
        <v>6750145</v>
      </c>
      <c r="B8664" t="s">
        <v>13408</v>
      </c>
      <c r="C8664" t="s">
        <v>21767</v>
      </c>
      <c r="D8664" t="s">
        <v>21804</v>
      </c>
      <c r="E8664" t="s">
        <v>13410</v>
      </c>
      <c r="F8664" t="s">
        <v>21768</v>
      </c>
      <c r="G8664" t="s">
        <v>21805</v>
      </c>
      <c r="H8664">
        <v>0</v>
      </c>
      <c r="I8664">
        <v>0</v>
      </c>
      <c r="J8664">
        <v>1</v>
      </c>
      <c r="K8664">
        <v>0</v>
      </c>
      <c r="L8664">
        <v>0</v>
      </c>
      <c r="M8664">
        <v>0</v>
      </c>
    </row>
    <row r="8665" spans="1:13" x14ac:dyDescent="0.2">
      <c r="A8665">
        <v>6792300</v>
      </c>
      <c r="B8665" t="s">
        <v>13408</v>
      </c>
      <c r="C8665" t="s">
        <v>21806</v>
      </c>
      <c r="D8665" t="s">
        <v>6291</v>
      </c>
      <c r="E8665" t="s">
        <v>13410</v>
      </c>
      <c r="F8665" t="s">
        <v>21807</v>
      </c>
      <c r="G8665" t="s">
        <v>6294</v>
      </c>
      <c r="H8665">
        <v>0</v>
      </c>
      <c r="I8665">
        <v>0</v>
      </c>
      <c r="J8665">
        <v>0</v>
      </c>
      <c r="K8665">
        <v>0</v>
      </c>
      <c r="L8665">
        <v>0</v>
      </c>
      <c r="M8665">
        <v>0</v>
      </c>
    </row>
    <row r="8666" spans="1:13" x14ac:dyDescent="0.2">
      <c r="A8666">
        <v>6792317</v>
      </c>
      <c r="B8666" t="s">
        <v>13408</v>
      </c>
      <c r="C8666" t="s">
        <v>21806</v>
      </c>
      <c r="D8666" t="s">
        <v>21808</v>
      </c>
      <c r="E8666" t="s">
        <v>13410</v>
      </c>
      <c r="F8666" t="s">
        <v>21807</v>
      </c>
      <c r="G8666" t="s">
        <v>19801</v>
      </c>
      <c r="H8666">
        <v>0</v>
      </c>
      <c r="I8666">
        <v>0</v>
      </c>
      <c r="J8666">
        <v>0</v>
      </c>
      <c r="K8666">
        <v>0</v>
      </c>
      <c r="L8666">
        <v>0</v>
      </c>
      <c r="M8666">
        <v>0</v>
      </c>
    </row>
    <row r="8667" spans="1:13" x14ac:dyDescent="0.2">
      <c r="A8667">
        <v>6792323</v>
      </c>
      <c r="B8667" t="s">
        <v>13408</v>
      </c>
      <c r="C8667" t="s">
        <v>21806</v>
      </c>
      <c r="D8667" t="s">
        <v>21809</v>
      </c>
      <c r="E8667" t="s">
        <v>13410</v>
      </c>
      <c r="F8667" t="s">
        <v>21807</v>
      </c>
      <c r="G8667" t="s">
        <v>21810</v>
      </c>
      <c r="H8667">
        <v>0</v>
      </c>
      <c r="I8667">
        <v>0</v>
      </c>
      <c r="J8667">
        <v>0</v>
      </c>
      <c r="K8667">
        <v>0</v>
      </c>
      <c r="L8667">
        <v>0</v>
      </c>
      <c r="M8667">
        <v>0</v>
      </c>
    </row>
    <row r="8668" spans="1:13" x14ac:dyDescent="0.2">
      <c r="A8668">
        <v>6792311</v>
      </c>
      <c r="B8668" t="s">
        <v>13408</v>
      </c>
      <c r="C8668" t="s">
        <v>21806</v>
      </c>
      <c r="D8668" t="s">
        <v>21811</v>
      </c>
      <c r="E8668" t="s">
        <v>13410</v>
      </c>
      <c r="F8668" t="s">
        <v>21807</v>
      </c>
      <c r="G8668" t="s">
        <v>21812</v>
      </c>
      <c r="H8668">
        <v>0</v>
      </c>
      <c r="I8668">
        <v>0</v>
      </c>
      <c r="J8668">
        <v>0</v>
      </c>
      <c r="K8668">
        <v>0</v>
      </c>
      <c r="L8668">
        <v>0</v>
      </c>
      <c r="M8668">
        <v>0</v>
      </c>
    </row>
    <row r="8669" spans="1:13" x14ac:dyDescent="0.2">
      <c r="A8669">
        <v>6792325</v>
      </c>
      <c r="B8669" t="s">
        <v>13408</v>
      </c>
      <c r="C8669" t="s">
        <v>21806</v>
      </c>
      <c r="D8669" t="s">
        <v>21813</v>
      </c>
      <c r="E8669" t="s">
        <v>13410</v>
      </c>
      <c r="F8669" t="s">
        <v>21807</v>
      </c>
      <c r="G8669" t="s">
        <v>21814</v>
      </c>
      <c r="H8669">
        <v>0</v>
      </c>
      <c r="I8669">
        <v>0</v>
      </c>
      <c r="J8669">
        <v>0</v>
      </c>
      <c r="K8669">
        <v>0</v>
      </c>
      <c r="L8669">
        <v>0</v>
      </c>
      <c r="M8669">
        <v>0</v>
      </c>
    </row>
    <row r="8670" spans="1:13" x14ac:dyDescent="0.2">
      <c r="A8670">
        <v>6792318</v>
      </c>
      <c r="B8670" t="s">
        <v>13408</v>
      </c>
      <c r="C8670" t="s">
        <v>21806</v>
      </c>
      <c r="D8670" t="s">
        <v>21815</v>
      </c>
      <c r="E8670" t="s">
        <v>13410</v>
      </c>
      <c r="F8670" t="s">
        <v>21807</v>
      </c>
      <c r="G8670" t="s">
        <v>21816</v>
      </c>
      <c r="H8670">
        <v>0</v>
      </c>
      <c r="I8670">
        <v>0</v>
      </c>
      <c r="J8670">
        <v>0</v>
      </c>
      <c r="K8670">
        <v>0</v>
      </c>
      <c r="L8670">
        <v>0</v>
      </c>
      <c r="M8670">
        <v>0</v>
      </c>
    </row>
    <row r="8671" spans="1:13" x14ac:dyDescent="0.2">
      <c r="A8671">
        <v>6792301</v>
      </c>
      <c r="B8671" t="s">
        <v>13408</v>
      </c>
      <c r="C8671" t="s">
        <v>21806</v>
      </c>
      <c r="D8671" t="s">
        <v>21817</v>
      </c>
      <c r="E8671" t="s">
        <v>13410</v>
      </c>
      <c r="F8671" t="s">
        <v>21807</v>
      </c>
      <c r="G8671" t="s">
        <v>21818</v>
      </c>
      <c r="H8671">
        <v>0</v>
      </c>
      <c r="I8671">
        <v>0</v>
      </c>
      <c r="J8671">
        <v>0</v>
      </c>
      <c r="K8671">
        <v>0</v>
      </c>
      <c r="L8671">
        <v>0</v>
      </c>
      <c r="M8671">
        <v>0</v>
      </c>
    </row>
    <row r="8672" spans="1:13" x14ac:dyDescent="0.2">
      <c r="A8672">
        <v>6792303</v>
      </c>
      <c r="B8672" t="s">
        <v>13408</v>
      </c>
      <c r="C8672" t="s">
        <v>21806</v>
      </c>
      <c r="D8672" t="s">
        <v>21819</v>
      </c>
      <c r="E8672" t="s">
        <v>13410</v>
      </c>
      <c r="F8672" t="s">
        <v>21807</v>
      </c>
      <c r="G8672" t="s">
        <v>21820</v>
      </c>
      <c r="H8672">
        <v>0</v>
      </c>
      <c r="I8672">
        <v>0</v>
      </c>
      <c r="J8672">
        <v>0</v>
      </c>
      <c r="K8672">
        <v>0</v>
      </c>
      <c r="L8672">
        <v>0</v>
      </c>
      <c r="M8672">
        <v>0</v>
      </c>
    </row>
    <row r="8673" spans="1:13" x14ac:dyDescent="0.2">
      <c r="A8673">
        <v>6792333</v>
      </c>
      <c r="B8673" t="s">
        <v>13408</v>
      </c>
      <c r="C8673" t="s">
        <v>21806</v>
      </c>
      <c r="D8673" t="s">
        <v>21821</v>
      </c>
      <c r="E8673" t="s">
        <v>13410</v>
      </c>
      <c r="F8673" t="s">
        <v>21807</v>
      </c>
      <c r="G8673" t="s">
        <v>21822</v>
      </c>
      <c r="H8673">
        <v>0</v>
      </c>
      <c r="I8673">
        <v>0</v>
      </c>
      <c r="J8673">
        <v>0</v>
      </c>
      <c r="K8673">
        <v>0</v>
      </c>
      <c r="L8673">
        <v>0</v>
      </c>
      <c r="M8673">
        <v>0</v>
      </c>
    </row>
    <row r="8674" spans="1:13" x14ac:dyDescent="0.2">
      <c r="A8674">
        <v>6792314</v>
      </c>
      <c r="B8674" t="s">
        <v>13408</v>
      </c>
      <c r="C8674" t="s">
        <v>21806</v>
      </c>
      <c r="D8674" t="s">
        <v>21823</v>
      </c>
      <c r="E8674" t="s">
        <v>13410</v>
      </c>
      <c r="F8674" t="s">
        <v>21807</v>
      </c>
      <c r="G8674" t="s">
        <v>21824</v>
      </c>
      <c r="H8674">
        <v>0</v>
      </c>
      <c r="I8674">
        <v>0</v>
      </c>
      <c r="J8674">
        <v>0</v>
      </c>
      <c r="K8674">
        <v>0</v>
      </c>
      <c r="L8674">
        <v>0</v>
      </c>
      <c r="M8674">
        <v>0</v>
      </c>
    </row>
    <row r="8675" spans="1:13" x14ac:dyDescent="0.2">
      <c r="A8675">
        <v>6792322</v>
      </c>
      <c r="B8675" t="s">
        <v>13408</v>
      </c>
      <c r="C8675" t="s">
        <v>21806</v>
      </c>
      <c r="D8675" t="s">
        <v>21825</v>
      </c>
      <c r="E8675" t="s">
        <v>13410</v>
      </c>
      <c r="F8675" t="s">
        <v>21807</v>
      </c>
      <c r="G8675" t="s">
        <v>13260</v>
      </c>
      <c r="H8675">
        <v>0</v>
      </c>
      <c r="I8675">
        <v>0</v>
      </c>
      <c r="J8675">
        <v>0</v>
      </c>
      <c r="K8675">
        <v>0</v>
      </c>
      <c r="L8675">
        <v>0</v>
      </c>
      <c r="M8675">
        <v>0</v>
      </c>
    </row>
    <row r="8676" spans="1:13" x14ac:dyDescent="0.2">
      <c r="A8676">
        <v>6792331</v>
      </c>
      <c r="B8676" t="s">
        <v>13408</v>
      </c>
      <c r="C8676" t="s">
        <v>21806</v>
      </c>
      <c r="D8676" t="s">
        <v>12494</v>
      </c>
      <c r="E8676" t="s">
        <v>13410</v>
      </c>
      <c r="F8676" t="s">
        <v>21807</v>
      </c>
      <c r="G8676" t="s">
        <v>21826</v>
      </c>
      <c r="H8676">
        <v>0</v>
      </c>
      <c r="I8676">
        <v>0</v>
      </c>
      <c r="J8676">
        <v>0</v>
      </c>
      <c r="K8676">
        <v>0</v>
      </c>
      <c r="L8676">
        <v>0</v>
      </c>
      <c r="M8676">
        <v>0</v>
      </c>
    </row>
    <row r="8677" spans="1:13" x14ac:dyDescent="0.2">
      <c r="A8677">
        <v>6792324</v>
      </c>
      <c r="B8677" t="s">
        <v>13408</v>
      </c>
      <c r="C8677" t="s">
        <v>21806</v>
      </c>
      <c r="D8677" t="s">
        <v>21827</v>
      </c>
      <c r="E8677" t="s">
        <v>13410</v>
      </c>
      <c r="F8677" t="s">
        <v>21807</v>
      </c>
      <c r="G8677" t="s">
        <v>21828</v>
      </c>
      <c r="H8677">
        <v>0</v>
      </c>
      <c r="I8677">
        <v>0</v>
      </c>
      <c r="J8677">
        <v>0</v>
      </c>
      <c r="K8677">
        <v>0</v>
      </c>
      <c r="L8677">
        <v>0</v>
      </c>
      <c r="M8677">
        <v>0</v>
      </c>
    </row>
    <row r="8678" spans="1:13" x14ac:dyDescent="0.2">
      <c r="A8678">
        <v>6792336</v>
      </c>
      <c r="B8678" t="s">
        <v>13408</v>
      </c>
      <c r="C8678" t="s">
        <v>21806</v>
      </c>
      <c r="D8678" t="s">
        <v>10063</v>
      </c>
      <c r="E8678" t="s">
        <v>13410</v>
      </c>
      <c r="F8678" t="s">
        <v>21807</v>
      </c>
      <c r="G8678" t="s">
        <v>20596</v>
      </c>
      <c r="H8678">
        <v>0</v>
      </c>
      <c r="I8678">
        <v>0</v>
      </c>
      <c r="J8678">
        <v>0</v>
      </c>
      <c r="K8678">
        <v>0</v>
      </c>
      <c r="L8678">
        <v>0</v>
      </c>
      <c r="M8678">
        <v>0</v>
      </c>
    </row>
    <row r="8679" spans="1:13" x14ac:dyDescent="0.2">
      <c r="A8679">
        <v>6792302</v>
      </c>
      <c r="B8679" t="s">
        <v>13408</v>
      </c>
      <c r="C8679" t="s">
        <v>21806</v>
      </c>
      <c r="D8679" t="s">
        <v>21829</v>
      </c>
      <c r="E8679" t="s">
        <v>13410</v>
      </c>
      <c r="F8679" t="s">
        <v>21807</v>
      </c>
      <c r="G8679" t="s">
        <v>21830</v>
      </c>
      <c r="H8679">
        <v>0</v>
      </c>
      <c r="I8679">
        <v>0</v>
      </c>
      <c r="J8679">
        <v>0</v>
      </c>
      <c r="K8679">
        <v>0</v>
      </c>
      <c r="L8679">
        <v>0</v>
      </c>
      <c r="M8679">
        <v>0</v>
      </c>
    </row>
    <row r="8680" spans="1:13" x14ac:dyDescent="0.2">
      <c r="A8680">
        <v>6792304</v>
      </c>
      <c r="B8680" t="s">
        <v>13408</v>
      </c>
      <c r="C8680" t="s">
        <v>21806</v>
      </c>
      <c r="D8680" t="s">
        <v>21831</v>
      </c>
      <c r="E8680" t="s">
        <v>13410</v>
      </c>
      <c r="F8680" t="s">
        <v>21807</v>
      </c>
      <c r="G8680" t="s">
        <v>21832</v>
      </c>
      <c r="H8680">
        <v>0</v>
      </c>
      <c r="I8680">
        <v>0</v>
      </c>
      <c r="J8680">
        <v>0</v>
      </c>
      <c r="K8680">
        <v>0</v>
      </c>
      <c r="L8680">
        <v>0</v>
      </c>
      <c r="M8680">
        <v>0</v>
      </c>
    </row>
    <row r="8681" spans="1:13" x14ac:dyDescent="0.2">
      <c r="A8681">
        <v>6792332</v>
      </c>
      <c r="B8681" t="s">
        <v>13408</v>
      </c>
      <c r="C8681" t="s">
        <v>21806</v>
      </c>
      <c r="D8681" t="s">
        <v>6435</v>
      </c>
      <c r="E8681" t="s">
        <v>13410</v>
      </c>
      <c r="F8681" t="s">
        <v>21807</v>
      </c>
      <c r="G8681" t="s">
        <v>6436</v>
      </c>
      <c r="H8681">
        <v>0</v>
      </c>
      <c r="I8681">
        <v>0</v>
      </c>
      <c r="J8681">
        <v>0</v>
      </c>
      <c r="K8681">
        <v>0</v>
      </c>
      <c r="L8681">
        <v>0</v>
      </c>
      <c r="M8681">
        <v>0</v>
      </c>
    </row>
    <row r="8682" spans="1:13" x14ac:dyDescent="0.2">
      <c r="A8682">
        <v>6792326</v>
      </c>
      <c r="B8682" t="s">
        <v>13408</v>
      </c>
      <c r="C8682" t="s">
        <v>21806</v>
      </c>
      <c r="D8682" t="s">
        <v>20849</v>
      </c>
      <c r="E8682" t="s">
        <v>13410</v>
      </c>
      <c r="F8682" t="s">
        <v>21807</v>
      </c>
      <c r="G8682" t="s">
        <v>20850</v>
      </c>
      <c r="H8682">
        <v>0</v>
      </c>
      <c r="I8682">
        <v>0</v>
      </c>
      <c r="J8682">
        <v>0</v>
      </c>
      <c r="K8682">
        <v>0</v>
      </c>
      <c r="L8682">
        <v>0</v>
      </c>
      <c r="M8682">
        <v>0</v>
      </c>
    </row>
    <row r="8683" spans="1:13" x14ac:dyDescent="0.2">
      <c r="A8683">
        <v>6792327</v>
      </c>
      <c r="B8683" t="s">
        <v>13408</v>
      </c>
      <c r="C8683" t="s">
        <v>21806</v>
      </c>
      <c r="D8683" t="s">
        <v>21833</v>
      </c>
      <c r="E8683" t="s">
        <v>13410</v>
      </c>
      <c r="F8683" t="s">
        <v>21807</v>
      </c>
      <c r="G8683" t="s">
        <v>21834</v>
      </c>
      <c r="H8683">
        <v>0</v>
      </c>
      <c r="I8683">
        <v>0</v>
      </c>
      <c r="J8683">
        <v>0</v>
      </c>
      <c r="K8683">
        <v>0</v>
      </c>
      <c r="L8683">
        <v>0</v>
      </c>
      <c r="M8683">
        <v>0</v>
      </c>
    </row>
    <row r="8684" spans="1:13" x14ac:dyDescent="0.2">
      <c r="A8684">
        <v>6792321</v>
      </c>
      <c r="B8684" t="s">
        <v>13408</v>
      </c>
      <c r="C8684" t="s">
        <v>21806</v>
      </c>
      <c r="D8684" t="s">
        <v>21835</v>
      </c>
      <c r="E8684" t="s">
        <v>13410</v>
      </c>
      <c r="F8684" t="s">
        <v>21807</v>
      </c>
      <c r="G8684" t="s">
        <v>21836</v>
      </c>
      <c r="H8684">
        <v>0</v>
      </c>
      <c r="I8684">
        <v>0</v>
      </c>
      <c r="J8684">
        <v>0</v>
      </c>
      <c r="K8684">
        <v>0</v>
      </c>
      <c r="L8684">
        <v>0</v>
      </c>
      <c r="M8684">
        <v>0</v>
      </c>
    </row>
    <row r="8685" spans="1:13" x14ac:dyDescent="0.2">
      <c r="A8685">
        <v>6792334</v>
      </c>
      <c r="B8685" t="s">
        <v>13408</v>
      </c>
      <c r="C8685" t="s">
        <v>21806</v>
      </c>
      <c r="D8685" t="s">
        <v>21837</v>
      </c>
      <c r="E8685" t="s">
        <v>13410</v>
      </c>
      <c r="F8685" t="s">
        <v>21807</v>
      </c>
      <c r="G8685" t="s">
        <v>21838</v>
      </c>
      <c r="H8685">
        <v>0</v>
      </c>
      <c r="I8685">
        <v>0</v>
      </c>
      <c r="J8685">
        <v>0</v>
      </c>
      <c r="K8685">
        <v>0</v>
      </c>
      <c r="L8685">
        <v>0</v>
      </c>
      <c r="M8685">
        <v>0</v>
      </c>
    </row>
    <row r="8686" spans="1:13" x14ac:dyDescent="0.2">
      <c r="A8686">
        <v>6792315</v>
      </c>
      <c r="B8686" t="s">
        <v>13408</v>
      </c>
      <c r="C8686" t="s">
        <v>21806</v>
      </c>
      <c r="D8686" t="s">
        <v>21839</v>
      </c>
      <c r="E8686" t="s">
        <v>13410</v>
      </c>
      <c r="F8686" t="s">
        <v>21807</v>
      </c>
      <c r="G8686" t="s">
        <v>21840</v>
      </c>
      <c r="H8686">
        <v>0</v>
      </c>
      <c r="I8686">
        <v>0</v>
      </c>
      <c r="J8686">
        <v>0</v>
      </c>
      <c r="K8686">
        <v>0</v>
      </c>
      <c r="L8686">
        <v>0</v>
      </c>
      <c r="M8686">
        <v>0</v>
      </c>
    </row>
    <row r="8687" spans="1:13" x14ac:dyDescent="0.2">
      <c r="A8687">
        <v>6792313</v>
      </c>
      <c r="B8687" t="s">
        <v>13408</v>
      </c>
      <c r="C8687" t="s">
        <v>21806</v>
      </c>
      <c r="D8687" t="s">
        <v>21841</v>
      </c>
      <c r="E8687" t="s">
        <v>13410</v>
      </c>
      <c r="F8687" t="s">
        <v>21807</v>
      </c>
      <c r="G8687" t="s">
        <v>21842</v>
      </c>
      <c r="H8687">
        <v>0</v>
      </c>
      <c r="I8687">
        <v>0</v>
      </c>
      <c r="J8687">
        <v>0</v>
      </c>
      <c r="K8687">
        <v>0</v>
      </c>
      <c r="L8687">
        <v>0</v>
      </c>
      <c r="M8687">
        <v>0</v>
      </c>
    </row>
    <row r="8688" spans="1:13" x14ac:dyDescent="0.2">
      <c r="A8688">
        <v>6792316</v>
      </c>
      <c r="B8688" t="s">
        <v>13408</v>
      </c>
      <c r="C8688" t="s">
        <v>21806</v>
      </c>
      <c r="D8688" t="s">
        <v>21843</v>
      </c>
      <c r="E8688" t="s">
        <v>13410</v>
      </c>
      <c r="F8688" t="s">
        <v>21807</v>
      </c>
      <c r="G8688" t="s">
        <v>21844</v>
      </c>
      <c r="H8688">
        <v>0</v>
      </c>
      <c r="I8688">
        <v>0</v>
      </c>
      <c r="J8688">
        <v>0</v>
      </c>
      <c r="K8688">
        <v>0</v>
      </c>
      <c r="L8688">
        <v>0</v>
      </c>
      <c r="M8688">
        <v>0</v>
      </c>
    </row>
    <row r="8689" spans="1:13" x14ac:dyDescent="0.2">
      <c r="A8689">
        <v>6792312</v>
      </c>
      <c r="B8689" t="s">
        <v>13408</v>
      </c>
      <c r="C8689" t="s">
        <v>21806</v>
      </c>
      <c r="D8689" t="s">
        <v>21845</v>
      </c>
      <c r="E8689" t="s">
        <v>13410</v>
      </c>
      <c r="F8689" t="s">
        <v>21807</v>
      </c>
      <c r="G8689" t="s">
        <v>21846</v>
      </c>
      <c r="H8689">
        <v>0</v>
      </c>
      <c r="I8689">
        <v>0</v>
      </c>
      <c r="J8689">
        <v>0</v>
      </c>
      <c r="K8689">
        <v>0</v>
      </c>
      <c r="L8689">
        <v>0</v>
      </c>
      <c r="M8689">
        <v>0</v>
      </c>
    </row>
    <row r="8690" spans="1:13" x14ac:dyDescent="0.2">
      <c r="A8690">
        <v>6792335</v>
      </c>
      <c r="B8690" t="s">
        <v>13408</v>
      </c>
      <c r="C8690" t="s">
        <v>21806</v>
      </c>
      <c r="D8690" t="s">
        <v>21847</v>
      </c>
      <c r="E8690" t="s">
        <v>13410</v>
      </c>
      <c r="F8690" t="s">
        <v>21807</v>
      </c>
      <c r="G8690" t="s">
        <v>21848</v>
      </c>
      <c r="H8690">
        <v>0</v>
      </c>
      <c r="I8690">
        <v>0</v>
      </c>
      <c r="J8690">
        <v>0</v>
      </c>
      <c r="K8690">
        <v>0</v>
      </c>
      <c r="L8690">
        <v>0</v>
      </c>
      <c r="M8690">
        <v>0</v>
      </c>
    </row>
    <row r="8691" spans="1:13" x14ac:dyDescent="0.2">
      <c r="A8691">
        <v>6792337</v>
      </c>
      <c r="B8691" t="s">
        <v>13408</v>
      </c>
      <c r="C8691" t="s">
        <v>21806</v>
      </c>
      <c r="D8691" t="s">
        <v>21849</v>
      </c>
      <c r="E8691" t="s">
        <v>13410</v>
      </c>
      <c r="F8691" t="s">
        <v>21807</v>
      </c>
      <c r="G8691" t="s">
        <v>21850</v>
      </c>
      <c r="H8691">
        <v>0</v>
      </c>
      <c r="I8691">
        <v>0</v>
      </c>
      <c r="J8691">
        <v>0</v>
      </c>
      <c r="K8691">
        <v>0</v>
      </c>
      <c r="L8691">
        <v>0</v>
      </c>
      <c r="M8691">
        <v>0</v>
      </c>
    </row>
    <row r="8692" spans="1:13" x14ac:dyDescent="0.2">
      <c r="A8692">
        <v>6792200</v>
      </c>
      <c r="B8692" t="s">
        <v>13408</v>
      </c>
      <c r="C8692" t="s">
        <v>21851</v>
      </c>
      <c r="D8692" t="s">
        <v>6291</v>
      </c>
      <c r="E8692" t="s">
        <v>13410</v>
      </c>
      <c r="F8692" t="s">
        <v>21852</v>
      </c>
      <c r="G8692" t="s">
        <v>6294</v>
      </c>
      <c r="H8692">
        <v>0</v>
      </c>
      <c r="I8692">
        <v>0</v>
      </c>
      <c r="J8692">
        <v>0</v>
      </c>
      <c r="K8692">
        <v>0</v>
      </c>
      <c r="L8692">
        <v>0</v>
      </c>
      <c r="M8692">
        <v>0</v>
      </c>
    </row>
    <row r="8693" spans="1:13" x14ac:dyDescent="0.2">
      <c r="A8693">
        <v>6792213</v>
      </c>
      <c r="B8693" t="s">
        <v>13408</v>
      </c>
      <c r="C8693" t="s">
        <v>21851</v>
      </c>
      <c r="D8693" t="s">
        <v>21853</v>
      </c>
      <c r="E8693" t="s">
        <v>13410</v>
      </c>
      <c r="F8693" t="s">
        <v>21852</v>
      </c>
      <c r="G8693" t="s">
        <v>21854</v>
      </c>
      <c r="H8693">
        <v>0</v>
      </c>
      <c r="I8693">
        <v>0</v>
      </c>
      <c r="J8693">
        <v>0</v>
      </c>
      <c r="K8693">
        <v>0</v>
      </c>
      <c r="L8693">
        <v>0</v>
      </c>
      <c r="M8693">
        <v>0</v>
      </c>
    </row>
    <row r="8694" spans="1:13" x14ac:dyDescent="0.2">
      <c r="A8694">
        <v>6792201</v>
      </c>
      <c r="B8694" t="s">
        <v>13408</v>
      </c>
      <c r="C8694" t="s">
        <v>21851</v>
      </c>
      <c r="D8694" t="s">
        <v>21855</v>
      </c>
      <c r="E8694" t="s">
        <v>13410</v>
      </c>
      <c r="F8694" t="s">
        <v>21852</v>
      </c>
      <c r="G8694" t="s">
        <v>21856</v>
      </c>
      <c r="H8694">
        <v>0</v>
      </c>
      <c r="I8694">
        <v>0</v>
      </c>
      <c r="J8694">
        <v>0</v>
      </c>
      <c r="K8694">
        <v>0</v>
      </c>
      <c r="L8694">
        <v>0</v>
      </c>
      <c r="M8694">
        <v>0</v>
      </c>
    </row>
    <row r="8695" spans="1:13" x14ac:dyDescent="0.2">
      <c r="A8695">
        <v>6792215</v>
      </c>
      <c r="B8695" t="s">
        <v>13408</v>
      </c>
      <c r="C8695" t="s">
        <v>21851</v>
      </c>
      <c r="D8695" t="s">
        <v>21857</v>
      </c>
      <c r="E8695" t="s">
        <v>13410</v>
      </c>
      <c r="F8695" t="s">
        <v>21852</v>
      </c>
      <c r="G8695" t="s">
        <v>21858</v>
      </c>
      <c r="H8695">
        <v>0</v>
      </c>
      <c r="I8695">
        <v>0</v>
      </c>
      <c r="J8695">
        <v>0</v>
      </c>
      <c r="K8695">
        <v>0</v>
      </c>
      <c r="L8695">
        <v>0</v>
      </c>
      <c r="M8695">
        <v>0</v>
      </c>
    </row>
    <row r="8696" spans="1:13" x14ac:dyDescent="0.2">
      <c r="A8696">
        <v>6792217</v>
      </c>
      <c r="B8696" t="s">
        <v>13408</v>
      </c>
      <c r="C8696" t="s">
        <v>21851</v>
      </c>
      <c r="D8696" t="s">
        <v>21208</v>
      </c>
      <c r="E8696" t="s">
        <v>13410</v>
      </c>
      <c r="F8696" t="s">
        <v>21852</v>
      </c>
      <c r="G8696" t="s">
        <v>21209</v>
      </c>
      <c r="H8696">
        <v>0</v>
      </c>
      <c r="I8696">
        <v>0</v>
      </c>
      <c r="J8696">
        <v>0</v>
      </c>
      <c r="K8696">
        <v>0</v>
      </c>
      <c r="L8696">
        <v>0</v>
      </c>
      <c r="M8696">
        <v>0</v>
      </c>
    </row>
    <row r="8697" spans="1:13" x14ac:dyDescent="0.2">
      <c r="A8697">
        <v>6792216</v>
      </c>
      <c r="B8697" t="s">
        <v>13408</v>
      </c>
      <c r="C8697" t="s">
        <v>21851</v>
      </c>
      <c r="D8697" t="s">
        <v>21859</v>
      </c>
      <c r="E8697" t="s">
        <v>13410</v>
      </c>
      <c r="F8697" t="s">
        <v>21852</v>
      </c>
      <c r="G8697" t="s">
        <v>21860</v>
      </c>
      <c r="H8697">
        <v>0</v>
      </c>
      <c r="I8697">
        <v>0</v>
      </c>
      <c r="J8697">
        <v>0</v>
      </c>
      <c r="K8697">
        <v>0</v>
      </c>
      <c r="L8697">
        <v>0</v>
      </c>
      <c r="M8697">
        <v>0</v>
      </c>
    </row>
    <row r="8698" spans="1:13" x14ac:dyDescent="0.2">
      <c r="A8698">
        <v>6792218</v>
      </c>
      <c r="B8698" t="s">
        <v>13408</v>
      </c>
      <c r="C8698" t="s">
        <v>21851</v>
      </c>
      <c r="D8698" t="s">
        <v>10454</v>
      </c>
      <c r="E8698" t="s">
        <v>13410</v>
      </c>
      <c r="F8698" t="s">
        <v>21852</v>
      </c>
      <c r="G8698" t="s">
        <v>10455</v>
      </c>
      <c r="H8698">
        <v>0</v>
      </c>
      <c r="I8698">
        <v>0</v>
      </c>
      <c r="J8698">
        <v>0</v>
      </c>
      <c r="K8698">
        <v>0</v>
      </c>
      <c r="L8698">
        <v>0</v>
      </c>
      <c r="M8698">
        <v>0</v>
      </c>
    </row>
    <row r="8699" spans="1:13" x14ac:dyDescent="0.2">
      <c r="A8699">
        <v>6792204</v>
      </c>
      <c r="B8699" t="s">
        <v>13408</v>
      </c>
      <c r="C8699" t="s">
        <v>21851</v>
      </c>
      <c r="D8699" t="s">
        <v>21861</v>
      </c>
      <c r="E8699" t="s">
        <v>13410</v>
      </c>
      <c r="F8699" t="s">
        <v>21852</v>
      </c>
      <c r="G8699" t="s">
        <v>21862</v>
      </c>
      <c r="H8699">
        <v>0</v>
      </c>
      <c r="I8699">
        <v>0</v>
      </c>
      <c r="J8699">
        <v>0</v>
      </c>
      <c r="K8699">
        <v>0</v>
      </c>
      <c r="L8699">
        <v>0</v>
      </c>
      <c r="M8699">
        <v>0</v>
      </c>
    </row>
    <row r="8700" spans="1:13" x14ac:dyDescent="0.2">
      <c r="A8700">
        <v>6792205</v>
      </c>
      <c r="B8700" t="s">
        <v>13408</v>
      </c>
      <c r="C8700" t="s">
        <v>21851</v>
      </c>
      <c r="D8700" t="s">
        <v>21863</v>
      </c>
      <c r="E8700" t="s">
        <v>13410</v>
      </c>
      <c r="F8700" t="s">
        <v>21852</v>
      </c>
      <c r="G8700" t="s">
        <v>21864</v>
      </c>
      <c r="H8700">
        <v>0</v>
      </c>
      <c r="I8700">
        <v>0</v>
      </c>
      <c r="J8700">
        <v>0</v>
      </c>
      <c r="K8700">
        <v>0</v>
      </c>
      <c r="L8700">
        <v>0</v>
      </c>
      <c r="M8700">
        <v>0</v>
      </c>
    </row>
    <row r="8701" spans="1:13" x14ac:dyDescent="0.2">
      <c r="A8701">
        <v>6792214</v>
      </c>
      <c r="B8701" t="s">
        <v>13408</v>
      </c>
      <c r="C8701" t="s">
        <v>21851</v>
      </c>
      <c r="D8701" t="s">
        <v>21865</v>
      </c>
      <c r="E8701" t="s">
        <v>13410</v>
      </c>
      <c r="F8701" t="s">
        <v>21852</v>
      </c>
      <c r="G8701" t="s">
        <v>21866</v>
      </c>
      <c r="H8701">
        <v>0</v>
      </c>
      <c r="I8701">
        <v>0</v>
      </c>
      <c r="J8701">
        <v>0</v>
      </c>
      <c r="K8701">
        <v>0</v>
      </c>
      <c r="L8701">
        <v>0</v>
      </c>
      <c r="M8701">
        <v>0</v>
      </c>
    </row>
    <row r="8702" spans="1:13" x14ac:dyDescent="0.2">
      <c r="A8702">
        <v>6792212</v>
      </c>
      <c r="B8702" t="s">
        <v>13408</v>
      </c>
      <c r="C8702" t="s">
        <v>21851</v>
      </c>
      <c r="D8702" t="s">
        <v>8602</v>
      </c>
      <c r="E8702" t="s">
        <v>13410</v>
      </c>
      <c r="F8702" t="s">
        <v>21852</v>
      </c>
      <c r="G8702" t="s">
        <v>8603</v>
      </c>
      <c r="H8702">
        <v>0</v>
      </c>
      <c r="I8702">
        <v>0</v>
      </c>
      <c r="J8702">
        <v>0</v>
      </c>
      <c r="K8702">
        <v>0</v>
      </c>
      <c r="L8702">
        <v>0</v>
      </c>
      <c r="M8702">
        <v>0</v>
      </c>
    </row>
    <row r="8703" spans="1:13" x14ac:dyDescent="0.2">
      <c r="A8703">
        <v>6792203</v>
      </c>
      <c r="B8703" t="s">
        <v>13408</v>
      </c>
      <c r="C8703" t="s">
        <v>21851</v>
      </c>
      <c r="D8703" t="s">
        <v>21867</v>
      </c>
      <c r="E8703" t="s">
        <v>13410</v>
      </c>
      <c r="F8703" t="s">
        <v>21852</v>
      </c>
      <c r="G8703" t="s">
        <v>21612</v>
      </c>
      <c r="H8703">
        <v>0</v>
      </c>
      <c r="I8703">
        <v>0</v>
      </c>
      <c r="J8703">
        <v>0</v>
      </c>
      <c r="K8703">
        <v>0</v>
      </c>
      <c r="L8703">
        <v>0</v>
      </c>
      <c r="M8703">
        <v>0</v>
      </c>
    </row>
    <row r="8704" spans="1:13" x14ac:dyDescent="0.2">
      <c r="A8704">
        <v>6792202</v>
      </c>
      <c r="B8704" t="s">
        <v>13408</v>
      </c>
      <c r="C8704" t="s">
        <v>21851</v>
      </c>
      <c r="D8704" t="s">
        <v>21868</v>
      </c>
      <c r="E8704" t="s">
        <v>13410</v>
      </c>
      <c r="F8704" t="s">
        <v>21852</v>
      </c>
      <c r="G8704" t="s">
        <v>21869</v>
      </c>
      <c r="H8704">
        <v>0</v>
      </c>
      <c r="I8704">
        <v>0</v>
      </c>
      <c r="J8704">
        <v>0</v>
      </c>
      <c r="K8704">
        <v>0</v>
      </c>
      <c r="L8704">
        <v>0</v>
      </c>
      <c r="M8704">
        <v>0</v>
      </c>
    </row>
    <row r="8705" spans="1:13" x14ac:dyDescent="0.2">
      <c r="A8705">
        <v>6792211</v>
      </c>
      <c r="B8705" t="s">
        <v>13408</v>
      </c>
      <c r="C8705" t="s">
        <v>21851</v>
      </c>
      <c r="D8705" t="s">
        <v>21870</v>
      </c>
      <c r="E8705" t="s">
        <v>13410</v>
      </c>
      <c r="F8705" t="s">
        <v>21852</v>
      </c>
      <c r="G8705" t="s">
        <v>13134</v>
      </c>
      <c r="H8705">
        <v>0</v>
      </c>
      <c r="I8705">
        <v>0</v>
      </c>
      <c r="J8705">
        <v>0</v>
      </c>
      <c r="K8705">
        <v>0</v>
      </c>
      <c r="L8705">
        <v>0</v>
      </c>
      <c r="M8705">
        <v>0</v>
      </c>
    </row>
    <row r="8706" spans="1:13" x14ac:dyDescent="0.2">
      <c r="A8706">
        <v>6793100</v>
      </c>
      <c r="B8706" t="s">
        <v>13408</v>
      </c>
      <c r="C8706" t="s">
        <v>21871</v>
      </c>
      <c r="D8706" t="s">
        <v>6291</v>
      </c>
      <c r="E8706" t="s">
        <v>13410</v>
      </c>
      <c r="F8706" t="s">
        <v>21872</v>
      </c>
      <c r="G8706" t="s">
        <v>6294</v>
      </c>
      <c r="H8706">
        <v>0</v>
      </c>
      <c r="I8706">
        <v>0</v>
      </c>
      <c r="J8706">
        <v>0</v>
      </c>
      <c r="K8706">
        <v>0</v>
      </c>
      <c r="L8706">
        <v>0</v>
      </c>
      <c r="M8706">
        <v>0</v>
      </c>
    </row>
    <row r="8707" spans="1:13" x14ac:dyDescent="0.2">
      <c r="A8707">
        <v>6793121</v>
      </c>
      <c r="B8707" t="s">
        <v>13408</v>
      </c>
      <c r="C8707" t="s">
        <v>21871</v>
      </c>
      <c r="D8707" t="s">
        <v>21873</v>
      </c>
      <c r="E8707" t="s">
        <v>13410</v>
      </c>
      <c r="F8707" t="s">
        <v>21872</v>
      </c>
      <c r="G8707" t="s">
        <v>21874</v>
      </c>
      <c r="H8707">
        <v>0</v>
      </c>
      <c r="I8707">
        <v>0</v>
      </c>
      <c r="J8707">
        <v>0</v>
      </c>
      <c r="K8707">
        <v>0</v>
      </c>
      <c r="L8707">
        <v>0</v>
      </c>
      <c r="M8707">
        <v>0</v>
      </c>
    </row>
    <row r="8708" spans="1:13" x14ac:dyDescent="0.2">
      <c r="A8708">
        <v>6792414</v>
      </c>
      <c r="B8708" t="s">
        <v>13408</v>
      </c>
      <c r="C8708" t="s">
        <v>21871</v>
      </c>
      <c r="D8708" t="s">
        <v>21875</v>
      </c>
      <c r="E8708" t="s">
        <v>13410</v>
      </c>
      <c r="F8708" t="s">
        <v>21872</v>
      </c>
      <c r="G8708" t="s">
        <v>21876</v>
      </c>
      <c r="H8708">
        <v>0</v>
      </c>
      <c r="I8708">
        <v>0</v>
      </c>
      <c r="J8708">
        <v>0</v>
      </c>
      <c r="K8708">
        <v>0</v>
      </c>
      <c r="L8708">
        <v>0</v>
      </c>
      <c r="M8708">
        <v>0</v>
      </c>
    </row>
    <row r="8709" spans="1:13" x14ac:dyDescent="0.2">
      <c r="A8709">
        <v>6792431</v>
      </c>
      <c r="B8709" t="s">
        <v>13408</v>
      </c>
      <c r="C8709" t="s">
        <v>21871</v>
      </c>
      <c r="D8709" t="s">
        <v>21877</v>
      </c>
      <c r="E8709" t="s">
        <v>13410</v>
      </c>
      <c r="F8709" t="s">
        <v>21872</v>
      </c>
      <c r="G8709" t="s">
        <v>21878</v>
      </c>
      <c r="H8709">
        <v>0</v>
      </c>
      <c r="I8709">
        <v>0</v>
      </c>
      <c r="J8709">
        <v>0</v>
      </c>
      <c r="K8709">
        <v>0</v>
      </c>
      <c r="L8709">
        <v>0</v>
      </c>
      <c r="M8709">
        <v>0</v>
      </c>
    </row>
    <row r="8710" spans="1:13" x14ac:dyDescent="0.2">
      <c r="A8710">
        <v>6792405</v>
      </c>
      <c r="B8710" t="s">
        <v>13408</v>
      </c>
      <c r="C8710" t="s">
        <v>21871</v>
      </c>
      <c r="D8710" t="s">
        <v>13515</v>
      </c>
      <c r="E8710" t="s">
        <v>13410</v>
      </c>
      <c r="F8710" t="s">
        <v>21872</v>
      </c>
      <c r="G8710" t="s">
        <v>13516</v>
      </c>
      <c r="H8710">
        <v>0</v>
      </c>
      <c r="I8710">
        <v>0</v>
      </c>
      <c r="J8710">
        <v>0</v>
      </c>
      <c r="K8710">
        <v>0</v>
      </c>
      <c r="L8710">
        <v>0</v>
      </c>
      <c r="M8710">
        <v>0</v>
      </c>
    </row>
    <row r="8711" spans="1:13" x14ac:dyDescent="0.2">
      <c r="A8711">
        <v>6793111</v>
      </c>
      <c r="B8711" t="s">
        <v>13408</v>
      </c>
      <c r="C8711" t="s">
        <v>21871</v>
      </c>
      <c r="D8711" t="s">
        <v>10042</v>
      </c>
      <c r="E8711" t="s">
        <v>13410</v>
      </c>
      <c r="F8711" t="s">
        <v>21872</v>
      </c>
      <c r="G8711" t="s">
        <v>21879</v>
      </c>
      <c r="H8711">
        <v>0</v>
      </c>
      <c r="I8711">
        <v>0</v>
      </c>
      <c r="J8711">
        <v>0</v>
      </c>
      <c r="K8711">
        <v>0</v>
      </c>
      <c r="L8711">
        <v>0</v>
      </c>
      <c r="M8711">
        <v>0</v>
      </c>
    </row>
    <row r="8712" spans="1:13" x14ac:dyDescent="0.2">
      <c r="A8712">
        <v>6792403</v>
      </c>
      <c r="B8712" t="s">
        <v>13408</v>
      </c>
      <c r="C8712" t="s">
        <v>21871</v>
      </c>
      <c r="D8712" t="s">
        <v>19136</v>
      </c>
      <c r="E8712" t="s">
        <v>13410</v>
      </c>
      <c r="F8712" t="s">
        <v>21872</v>
      </c>
      <c r="G8712" t="s">
        <v>19137</v>
      </c>
      <c r="H8712">
        <v>0</v>
      </c>
      <c r="I8712">
        <v>0</v>
      </c>
      <c r="J8712">
        <v>0</v>
      </c>
      <c r="K8712">
        <v>0</v>
      </c>
      <c r="L8712">
        <v>0</v>
      </c>
      <c r="M8712">
        <v>0</v>
      </c>
    </row>
    <row r="8713" spans="1:13" x14ac:dyDescent="0.2">
      <c r="A8713">
        <v>6792432</v>
      </c>
      <c r="B8713" t="s">
        <v>13408</v>
      </c>
      <c r="C8713" t="s">
        <v>21871</v>
      </c>
      <c r="D8713" t="s">
        <v>21880</v>
      </c>
      <c r="E8713" t="s">
        <v>13410</v>
      </c>
      <c r="F8713" t="s">
        <v>21872</v>
      </c>
      <c r="G8713" t="s">
        <v>21881</v>
      </c>
      <c r="H8713">
        <v>0</v>
      </c>
      <c r="I8713">
        <v>0</v>
      </c>
      <c r="J8713">
        <v>0</v>
      </c>
      <c r="K8713">
        <v>0</v>
      </c>
      <c r="L8713">
        <v>0</v>
      </c>
      <c r="M8713">
        <v>0</v>
      </c>
    </row>
    <row r="8714" spans="1:13" x14ac:dyDescent="0.2">
      <c r="A8714">
        <v>6792404</v>
      </c>
      <c r="B8714" t="s">
        <v>13408</v>
      </c>
      <c r="C8714" t="s">
        <v>21871</v>
      </c>
      <c r="D8714" t="s">
        <v>21882</v>
      </c>
      <c r="E8714" t="s">
        <v>13410</v>
      </c>
      <c r="F8714" t="s">
        <v>21872</v>
      </c>
      <c r="G8714" t="s">
        <v>21883</v>
      </c>
      <c r="H8714">
        <v>0</v>
      </c>
      <c r="I8714">
        <v>0</v>
      </c>
      <c r="J8714">
        <v>0</v>
      </c>
      <c r="K8714">
        <v>0</v>
      </c>
      <c r="L8714">
        <v>0</v>
      </c>
      <c r="M8714">
        <v>0</v>
      </c>
    </row>
    <row r="8715" spans="1:13" x14ac:dyDescent="0.2">
      <c r="A8715">
        <v>6792422</v>
      </c>
      <c r="B8715" t="s">
        <v>13408</v>
      </c>
      <c r="C8715" t="s">
        <v>21871</v>
      </c>
      <c r="D8715" t="s">
        <v>21884</v>
      </c>
      <c r="E8715" t="s">
        <v>13410</v>
      </c>
      <c r="F8715" t="s">
        <v>21872</v>
      </c>
      <c r="G8715" t="s">
        <v>21885</v>
      </c>
      <c r="H8715">
        <v>0</v>
      </c>
      <c r="I8715">
        <v>0</v>
      </c>
      <c r="J8715">
        <v>0</v>
      </c>
      <c r="K8715">
        <v>0</v>
      </c>
      <c r="L8715">
        <v>0</v>
      </c>
      <c r="M8715">
        <v>0</v>
      </c>
    </row>
    <row r="8716" spans="1:13" x14ac:dyDescent="0.2">
      <c r="A8716">
        <v>6793112</v>
      </c>
      <c r="B8716" t="s">
        <v>13408</v>
      </c>
      <c r="C8716" t="s">
        <v>21871</v>
      </c>
      <c r="D8716" t="s">
        <v>10044</v>
      </c>
      <c r="E8716" t="s">
        <v>13410</v>
      </c>
      <c r="F8716" t="s">
        <v>21872</v>
      </c>
      <c r="G8716" t="s">
        <v>21886</v>
      </c>
      <c r="H8716">
        <v>0</v>
      </c>
      <c r="I8716">
        <v>0</v>
      </c>
      <c r="J8716">
        <v>0</v>
      </c>
      <c r="K8716">
        <v>0</v>
      </c>
      <c r="L8716">
        <v>0</v>
      </c>
      <c r="M8716">
        <v>0</v>
      </c>
    </row>
    <row r="8717" spans="1:13" x14ac:dyDescent="0.2">
      <c r="A8717">
        <v>6792424</v>
      </c>
      <c r="B8717" t="s">
        <v>13408</v>
      </c>
      <c r="C8717" t="s">
        <v>21871</v>
      </c>
      <c r="D8717" t="s">
        <v>18322</v>
      </c>
      <c r="E8717" t="s">
        <v>13410</v>
      </c>
      <c r="F8717" t="s">
        <v>21872</v>
      </c>
      <c r="G8717" t="s">
        <v>21887</v>
      </c>
      <c r="H8717">
        <v>0</v>
      </c>
      <c r="I8717">
        <v>0</v>
      </c>
      <c r="J8717">
        <v>0</v>
      </c>
      <c r="K8717">
        <v>0</v>
      </c>
      <c r="L8717">
        <v>0</v>
      </c>
      <c r="M8717">
        <v>0</v>
      </c>
    </row>
    <row r="8718" spans="1:13" x14ac:dyDescent="0.2">
      <c r="A8718">
        <v>6792421</v>
      </c>
      <c r="B8718" t="s">
        <v>13408</v>
      </c>
      <c r="C8718" t="s">
        <v>21871</v>
      </c>
      <c r="D8718" t="s">
        <v>12596</v>
      </c>
      <c r="E8718" t="s">
        <v>13410</v>
      </c>
      <c r="F8718" t="s">
        <v>21872</v>
      </c>
      <c r="G8718" t="s">
        <v>12597</v>
      </c>
      <c r="H8718">
        <v>0</v>
      </c>
      <c r="I8718">
        <v>0</v>
      </c>
      <c r="J8718">
        <v>0</v>
      </c>
      <c r="K8718">
        <v>0</v>
      </c>
      <c r="L8718">
        <v>0</v>
      </c>
      <c r="M8718">
        <v>0</v>
      </c>
    </row>
    <row r="8719" spans="1:13" x14ac:dyDescent="0.2">
      <c r="A8719">
        <v>6793125</v>
      </c>
      <c r="B8719" t="s">
        <v>13408</v>
      </c>
      <c r="C8719" t="s">
        <v>21871</v>
      </c>
      <c r="D8719" t="s">
        <v>21888</v>
      </c>
      <c r="E8719" t="s">
        <v>13410</v>
      </c>
      <c r="F8719" t="s">
        <v>21872</v>
      </c>
      <c r="G8719" t="s">
        <v>21889</v>
      </c>
      <c r="H8719">
        <v>0</v>
      </c>
      <c r="I8719">
        <v>0</v>
      </c>
      <c r="J8719">
        <v>0</v>
      </c>
      <c r="K8719">
        <v>0</v>
      </c>
      <c r="L8719">
        <v>0</v>
      </c>
      <c r="M8719">
        <v>0</v>
      </c>
    </row>
    <row r="8720" spans="1:13" x14ac:dyDescent="0.2">
      <c r="A8720">
        <v>6793104</v>
      </c>
      <c r="B8720" t="s">
        <v>13408</v>
      </c>
      <c r="C8720" t="s">
        <v>21871</v>
      </c>
      <c r="D8720" t="s">
        <v>20590</v>
      </c>
      <c r="E8720" t="s">
        <v>13410</v>
      </c>
      <c r="F8720" t="s">
        <v>21872</v>
      </c>
      <c r="G8720" t="s">
        <v>20591</v>
      </c>
      <c r="H8720">
        <v>0</v>
      </c>
      <c r="I8720">
        <v>0</v>
      </c>
      <c r="J8720">
        <v>0</v>
      </c>
      <c r="K8720">
        <v>0</v>
      </c>
      <c r="L8720">
        <v>0</v>
      </c>
      <c r="M8720">
        <v>0</v>
      </c>
    </row>
    <row r="8721" spans="1:13" x14ac:dyDescent="0.2">
      <c r="A8721">
        <v>6793102</v>
      </c>
      <c r="B8721" t="s">
        <v>13408</v>
      </c>
      <c r="C8721" t="s">
        <v>21871</v>
      </c>
      <c r="D8721" t="s">
        <v>21890</v>
      </c>
      <c r="E8721" t="s">
        <v>13410</v>
      </c>
      <c r="F8721" t="s">
        <v>21872</v>
      </c>
      <c r="G8721" t="s">
        <v>21891</v>
      </c>
      <c r="H8721">
        <v>0</v>
      </c>
      <c r="I8721">
        <v>0</v>
      </c>
      <c r="J8721">
        <v>0</v>
      </c>
      <c r="K8721">
        <v>0</v>
      </c>
      <c r="L8721">
        <v>0</v>
      </c>
      <c r="M8721">
        <v>0</v>
      </c>
    </row>
    <row r="8722" spans="1:13" x14ac:dyDescent="0.2">
      <c r="A8722">
        <v>6792402</v>
      </c>
      <c r="B8722" t="s">
        <v>13408</v>
      </c>
      <c r="C8722" t="s">
        <v>21871</v>
      </c>
      <c r="D8722" t="s">
        <v>21892</v>
      </c>
      <c r="E8722" t="s">
        <v>13410</v>
      </c>
      <c r="F8722" t="s">
        <v>21872</v>
      </c>
      <c r="G8722" t="s">
        <v>21893</v>
      </c>
      <c r="H8722">
        <v>0</v>
      </c>
      <c r="I8722">
        <v>0</v>
      </c>
      <c r="J8722">
        <v>0</v>
      </c>
      <c r="K8722">
        <v>0</v>
      </c>
      <c r="L8722">
        <v>0</v>
      </c>
      <c r="M8722">
        <v>0</v>
      </c>
    </row>
    <row r="8723" spans="1:13" x14ac:dyDescent="0.2">
      <c r="A8723">
        <v>6792401</v>
      </c>
      <c r="B8723" t="s">
        <v>13408</v>
      </c>
      <c r="C8723" t="s">
        <v>21871</v>
      </c>
      <c r="D8723" t="s">
        <v>18148</v>
      </c>
      <c r="E8723" t="s">
        <v>13410</v>
      </c>
      <c r="F8723" t="s">
        <v>21872</v>
      </c>
      <c r="G8723" t="s">
        <v>18149</v>
      </c>
      <c r="H8723">
        <v>0</v>
      </c>
      <c r="I8723">
        <v>0</v>
      </c>
      <c r="J8723">
        <v>0</v>
      </c>
      <c r="K8723">
        <v>0</v>
      </c>
      <c r="L8723">
        <v>0</v>
      </c>
      <c r="M8723">
        <v>0</v>
      </c>
    </row>
    <row r="8724" spans="1:13" x14ac:dyDescent="0.2">
      <c r="A8724">
        <v>6792433</v>
      </c>
      <c r="B8724" t="s">
        <v>13408</v>
      </c>
      <c r="C8724" t="s">
        <v>21871</v>
      </c>
      <c r="D8724" t="s">
        <v>10438</v>
      </c>
      <c r="E8724" t="s">
        <v>13410</v>
      </c>
      <c r="F8724" t="s">
        <v>21872</v>
      </c>
      <c r="G8724" t="s">
        <v>10439</v>
      </c>
      <c r="H8724">
        <v>0</v>
      </c>
      <c r="I8724">
        <v>0</v>
      </c>
      <c r="J8724">
        <v>0</v>
      </c>
      <c r="K8724">
        <v>0</v>
      </c>
      <c r="L8724">
        <v>0</v>
      </c>
      <c r="M8724">
        <v>0</v>
      </c>
    </row>
    <row r="8725" spans="1:13" x14ac:dyDescent="0.2">
      <c r="A8725">
        <v>6793122</v>
      </c>
      <c r="B8725" t="s">
        <v>13408</v>
      </c>
      <c r="C8725" t="s">
        <v>21871</v>
      </c>
      <c r="D8725" t="s">
        <v>21894</v>
      </c>
      <c r="E8725" t="s">
        <v>13410</v>
      </c>
      <c r="F8725" t="s">
        <v>21872</v>
      </c>
      <c r="G8725" t="s">
        <v>21895</v>
      </c>
      <c r="H8725">
        <v>0</v>
      </c>
      <c r="I8725">
        <v>0</v>
      </c>
      <c r="J8725">
        <v>0</v>
      </c>
      <c r="K8725">
        <v>0</v>
      </c>
      <c r="L8725">
        <v>0</v>
      </c>
      <c r="M8725">
        <v>0</v>
      </c>
    </row>
    <row r="8726" spans="1:13" x14ac:dyDescent="0.2">
      <c r="A8726">
        <v>6792423</v>
      </c>
      <c r="B8726" t="s">
        <v>13408</v>
      </c>
      <c r="C8726" t="s">
        <v>21871</v>
      </c>
      <c r="D8726" t="s">
        <v>21896</v>
      </c>
      <c r="E8726" t="s">
        <v>13410</v>
      </c>
      <c r="F8726" t="s">
        <v>21872</v>
      </c>
      <c r="G8726" t="s">
        <v>21897</v>
      </c>
      <c r="H8726">
        <v>0</v>
      </c>
      <c r="I8726">
        <v>0</v>
      </c>
      <c r="J8726">
        <v>0</v>
      </c>
      <c r="K8726">
        <v>0</v>
      </c>
      <c r="L8726">
        <v>0</v>
      </c>
      <c r="M8726">
        <v>0</v>
      </c>
    </row>
    <row r="8727" spans="1:13" x14ac:dyDescent="0.2">
      <c r="A8727">
        <v>6793116</v>
      </c>
      <c r="B8727" t="s">
        <v>13408</v>
      </c>
      <c r="C8727" t="s">
        <v>21871</v>
      </c>
      <c r="D8727" t="s">
        <v>21898</v>
      </c>
      <c r="E8727" t="s">
        <v>13410</v>
      </c>
      <c r="F8727" t="s">
        <v>21872</v>
      </c>
      <c r="G8727" t="s">
        <v>21899</v>
      </c>
      <c r="H8727">
        <v>0</v>
      </c>
      <c r="I8727">
        <v>0</v>
      </c>
      <c r="J8727">
        <v>0</v>
      </c>
      <c r="K8727">
        <v>0</v>
      </c>
      <c r="L8727">
        <v>0</v>
      </c>
      <c r="M8727">
        <v>0</v>
      </c>
    </row>
    <row r="8728" spans="1:13" x14ac:dyDescent="0.2">
      <c r="A8728">
        <v>6792413</v>
      </c>
      <c r="B8728" t="s">
        <v>13408</v>
      </c>
      <c r="C8728" t="s">
        <v>21871</v>
      </c>
      <c r="D8728" t="s">
        <v>17098</v>
      </c>
      <c r="E8728" t="s">
        <v>13410</v>
      </c>
      <c r="F8728" t="s">
        <v>21872</v>
      </c>
      <c r="G8728" t="s">
        <v>17099</v>
      </c>
      <c r="H8728">
        <v>0</v>
      </c>
      <c r="I8728">
        <v>0</v>
      </c>
      <c r="J8728">
        <v>0</v>
      </c>
      <c r="K8728">
        <v>0</v>
      </c>
      <c r="L8728">
        <v>0</v>
      </c>
      <c r="M8728">
        <v>0</v>
      </c>
    </row>
    <row r="8729" spans="1:13" x14ac:dyDescent="0.2">
      <c r="A8729">
        <v>6793114</v>
      </c>
      <c r="B8729" t="s">
        <v>13408</v>
      </c>
      <c r="C8729" t="s">
        <v>21871</v>
      </c>
      <c r="D8729" t="s">
        <v>21900</v>
      </c>
      <c r="E8729" t="s">
        <v>13410</v>
      </c>
      <c r="F8729" t="s">
        <v>21872</v>
      </c>
      <c r="G8729" t="s">
        <v>21901</v>
      </c>
      <c r="H8729">
        <v>0</v>
      </c>
      <c r="I8729">
        <v>0</v>
      </c>
      <c r="J8729">
        <v>0</v>
      </c>
      <c r="K8729">
        <v>0</v>
      </c>
      <c r="L8729">
        <v>0</v>
      </c>
      <c r="M8729">
        <v>0</v>
      </c>
    </row>
    <row r="8730" spans="1:13" x14ac:dyDescent="0.2">
      <c r="A8730">
        <v>6793113</v>
      </c>
      <c r="B8730" t="s">
        <v>13408</v>
      </c>
      <c r="C8730" t="s">
        <v>21871</v>
      </c>
      <c r="D8730" t="s">
        <v>21224</v>
      </c>
      <c r="E8730" t="s">
        <v>13410</v>
      </c>
      <c r="F8730" t="s">
        <v>21872</v>
      </c>
      <c r="G8730" t="s">
        <v>21225</v>
      </c>
      <c r="H8730">
        <v>0</v>
      </c>
      <c r="I8730">
        <v>0</v>
      </c>
      <c r="J8730">
        <v>0</v>
      </c>
      <c r="K8730">
        <v>0</v>
      </c>
      <c r="L8730">
        <v>0</v>
      </c>
      <c r="M8730">
        <v>0</v>
      </c>
    </row>
    <row r="8731" spans="1:13" x14ac:dyDescent="0.2">
      <c r="A8731">
        <v>6793103</v>
      </c>
      <c r="B8731" t="s">
        <v>13408</v>
      </c>
      <c r="C8731" t="s">
        <v>21871</v>
      </c>
      <c r="D8731" t="s">
        <v>21902</v>
      </c>
      <c r="E8731" t="s">
        <v>13410</v>
      </c>
      <c r="F8731" t="s">
        <v>21872</v>
      </c>
      <c r="G8731" t="s">
        <v>10854</v>
      </c>
      <c r="H8731">
        <v>0</v>
      </c>
      <c r="I8731">
        <v>0</v>
      </c>
      <c r="J8731">
        <v>0</v>
      </c>
      <c r="K8731">
        <v>0</v>
      </c>
      <c r="L8731">
        <v>0</v>
      </c>
      <c r="M8731">
        <v>0</v>
      </c>
    </row>
    <row r="8732" spans="1:13" x14ac:dyDescent="0.2">
      <c r="A8732">
        <v>6793115</v>
      </c>
      <c r="B8732" t="s">
        <v>13408</v>
      </c>
      <c r="C8732" t="s">
        <v>21871</v>
      </c>
      <c r="D8732" t="s">
        <v>21903</v>
      </c>
      <c r="E8732" t="s">
        <v>13410</v>
      </c>
      <c r="F8732" t="s">
        <v>21872</v>
      </c>
      <c r="G8732" t="s">
        <v>21904</v>
      </c>
      <c r="H8732">
        <v>0</v>
      </c>
      <c r="I8732">
        <v>0</v>
      </c>
      <c r="J8732">
        <v>0</v>
      </c>
      <c r="K8732">
        <v>0</v>
      </c>
      <c r="L8732">
        <v>0</v>
      </c>
      <c r="M8732">
        <v>0</v>
      </c>
    </row>
    <row r="8733" spans="1:13" x14ac:dyDescent="0.2">
      <c r="A8733">
        <v>6792425</v>
      </c>
      <c r="B8733" t="s">
        <v>13408</v>
      </c>
      <c r="C8733" t="s">
        <v>21871</v>
      </c>
      <c r="D8733" t="s">
        <v>21905</v>
      </c>
      <c r="E8733" t="s">
        <v>13410</v>
      </c>
      <c r="F8733" t="s">
        <v>21872</v>
      </c>
      <c r="G8733" t="s">
        <v>21906</v>
      </c>
      <c r="H8733">
        <v>0</v>
      </c>
      <c r="I8733">
        <v>0</v>
      </c>
      <c r="J8733">
        <v>0</v>
      </c>
      <c r="K8733">
        <v>0</v>
      </c>
      <c r="L8733">
        <v>0</v>
      </c>
      <c r="M8733">
        <v>0</v>
      </c>
    </row>
    <row r="8734" spans="1:13" x14ac:dyDescent="0.2">
      <c r="A8734">
        <v>6792415</v>
      </c>
      <c r="B8734" t="s">
        <v>13408</v>
      </c>
      <c r="C8734" t="s">
        <v>21871</v>
      </c>
      <c r="D8734" t="s">
        <v>21907</v>
      </c>
      <c r="E8734" t="s">
        <v>13410</v>
      </c>
      <c r="F8734" t="s">
        <v>21872</v>
      </c>
      <c r="G8734" t="s">
        <v>21908</v>
      </c>
      <c r="H8734">
        <v>0</v>
      </c>
      <c r="I8734">
        <v>0</v>
      </c>
      <c r="J8734">
        <v>0</v>
      </c>
      <c r="K8734">
        <v>0</v>
      </c>
      <c r="L8734">
        <v>0</v>
      </c>
      <c r="M8734">
        <v>0</v>
      </c>
    </row>
    <row r="8735" spans="1:13" x14ac:dyDescent="0.2">
      <c r="A8735">
        <v>6793101</v>
      </c>
      <c r="B8735" t="s">
        <v>13408</v>
      </c>
      <c r="C8735" t="s">
        <v>21871</v>
      </c>
      <c r="D8735" t="s">
        <v>21909</v>
      </c>
      <c r="E8735" t="s">
        <v>13410</v>
      </c>
      <c r="F8735" t="s">
        <v>21872</v>
      </c>
      <c r="G8735" t="s">
        <v>21910</v>
      </c>
      <c r="H8735">
        <v>0</v>
      </c>
      <c r="I8735">
        <v>0</v>
      </c>
      <c r="J8735">
        <v>0</v>
      </c>
      <c r="K8735">
        <v>0</v>
      </c>
      <c r="L8735">
        <v>0</v>
      </c>
      <c r="M8735">
        <v>0</v>
      </c>
    </row>
    <row r="8736" spans="1:13" x14ac:dyDescent="0.2">
      <c r="A8736">
        <v>6793124</v>
      </c>
      <c r="B8736" t="s">
        <v>13408</v>
      </c>
      <c r="C8736" t="s">
        <v>21871</v>
      </c>
      <c r="D8736" t="s">
        <v>21911</v>
      </c>
      <c r="E8736" t="s">
        <v>13410</v>
      </c>
      <c r="F8736" t="s">
        <v>21872</v>
      </c>
      <c r="G8736" t="s">
        <v>21912</v>
      </c>
      <c r="H8736">
        <v>0</v>
      </c>
      <c r="I8736">
        <v>0</v>
      </c>
      <c r="J8736">
        <v>0</v>
      </c>
      <c r="K8736">
        <v>0</v>
      </c>
      <c r="L8736">
        <v>0</v>
      </c>
      <c r="M8736">
        <v>0</v>
      </c>
    </row>
    <row r="8737" spans="1:13" x14ac:dyDescent="0.2">
      <c r="A8737">
        <v>6793123</v>
      </c>
      <c r="B8737" t="s">
        <v>13408</v>
      </c>
      <c r="C8737" t="s">
        <v>21871</v>
      </c>
      <c r="D8737" t="s">
        <v>21913</v>
      </c>
      <c r="E8737" t="s">
        <v>13410</v>
      </c>
      <c r="F8737" t="s">
        <v>21872</v>
      </c>
      <c r="G8737" t="s">
        <v>21914</v>
      </c>
      <c r="H8737">
        <v>0</v>
      </c>
      <c r="I8737">
        <v>0</v>
      </c>
      <c r="J8737">
        <v>0</v>
      </c>
      <c r="K8737">
        <v>0</v>
      </c>
      <c r="L8737">
        <v>0</v>
      </c>
      <c r="M8737">
        <v>0</v>
      </c>
    </row>
    <row r="8738" spans="1:13" x14ac:dyDescent="0.2">
      <c r="A8738">
        <v>6792411</v>
      </c>
      <c r="B8738" t="s">
        <v>13408</v>
      </c>
      <c r="C8738" t="s">
        <v>21871</v>
      </c>
      <c r="D8738" t="s">
        <v>21915</v>
      </c>
      <c r="E8738" t="s">
        <v>13410</v>
      </c>
      <c r="F8738" t="s">
        <v>21872</v>
      </c>
      <c r="G8738" t="s">
        <v>21916</v>
      </c>
      <c r="H8738">
        <v>0</v>
      </c>
      <c r="I8738">
        <v>0</v>
      </c>
      <c r="J8738">
        <v>0</v>
      </c>
      <c r="K8738">
        <v>0</v>
      </c>
      <c r="L8738">
        <v>0</v>
      </c>
      <c r="M8738">
        <v>0</v>
      </c>
    </row>
    <row r="8739" spans="1:13" x14ac:dyDescent="0.2">
      <c r="A8739">
        <v>6792412</v>
      </c>
      <c r="B8739" t="s">
        <v>13408</v>
      </c>
      <c r="C8739" t="s">
        <v>21871</v>
      </c>
      <c r="D8739" t="s">
        <v>8731</v>
      </c>
      <c r="E8739" t="s">
        <v>13410</v>
      </c>
      <c r="F8739" t="s">
        <v>21872</v>
      </c>
      <c r="G8739" t="s">
        <v>8732</v>
      </c>
      <c r="H8739">
        <v>0</v>
      </c>
      <c r="I8739">
        <v>0</v>
      </c>
      <c r="J8739">
        <v>0</v>
      </c>
      <c r="K8739">
        <v>0</v>
      </c>
      <c r="L8739">
        <v>0</v>
      </c>
      <c r="M8739">
        <v>0</v>
      </c>
    </row>
    <row r="8740" spans="1:13" x14ac:dyDescent="0.2">
      <c r="A8740">
        <v>6792434</v>
      </c>
      <c r="B8740" t="s">
        <v>13408</v>
      </c>
      <c r="C8740" t="s">
        <v>21871</v>
      </c>
      <c r="D8740" t="s">
        <v>21917</v>
      </c>
      <c r="E8740" t="s">
        <v>13410</v>
      </c>
      <c r="F8740" t="s">
        <v>21872</v>
      </c>
      <c r="G8740" t="s">
        <v>21918</v>
      </c>
      <c r="H8740">
        <v>0</v>
      </c>
      <c r="I8740">
        <v>0</v>
      </c>
      <c r="J8740">
        <v>0</v>
      </c>
      <c r="K8740">
        <v>0</v>
      </c>
      <c r="L8740">
        <v>0</v>
      </c>
      <c r="M8740">
        <v>0</v>
      </c>
    </row>
    <row r="8741" spans="1:13" x14ac:dyDescent="0.2">
      <c r="A8741">
        <v>6711500</v>
      </c>
      <c r="B8741" t="s">
        <v>13408</v>
      </c>
      <c r="C8741" t="s">
        <v>21919</v>
      </c>
      <c r="D8741" t="s">
        <v>6291</v>
      </c>
      <c r="E8741" t="s">
        <v>13410</v>
      </c>
      <c r="F8741" t="s">
        <v>21920</v>
      </c>
      <c r="G8741" t="s">
        <v>6294</v>
      </c>
      <c r="H8741">
        <v>0</v>
      </c>
      <c r="I8741">
        <v>0</v>
      </c>
      <c r="J8741">
        <v>0</v>
      </c>
      <c r="K8741">
        <v>0</v>
      </c>
      <c r="L8741">
        <v>0</v>
      </c>
      <c r="M8741">
        <v>0</v>
      </c>
    </row>
    <row r="8742" spans="1:13" x14ac:dyDescent="0.2">
      <c r="A8742">
        <v>6711557</v>
      </c>
      <c r="B8742" t="s">
        <v>13408</v>
      </c>
      <c r="C8742" t="s">
        <v>21919</v>
      </c>
      <c r="D8742" t="s">
        <v>21921</v>
      </c>
      <c r="E8742" t="s">
        <v>13410</v>
      </c>
      <c r="F8742" t="s">
        <v>21920</v>
      </c>
      <c r="G8742" t="s">
        <v>21922</v>
      </c>
      <c r="H8742">
        <v>0</v>
      </c>
      <c r="I8742">
        <v>0</v>
      </c>
      <c r="J8742">
        <v>0</v>
      </c>
      <c r="K8742">
        <v>0</v>
      </c>
      <c r="L8742">
        <v>0</v>
      </c>
      <c r="M8742">
        <v>0</v>
      </c>
    </row>
    <row r="8743" spans="1:13" x14ac:dyDescent="0.2">
      <c r="A8743">
        <v>6711561</v>
      </c>
      <c r="B8743" t="s">
        <v>13408</v>
      </c>
      <c r="C8743" t="s">
        <v>21919</v>
      </c>
      <c r="D8743" t="s">
        <v>21923</v>
      </c>
      <c r="E8743" t="s">
        <v>13410</v>
      </c>
      <c r="F8743" t="s">
        <v>21920</v>
      </c>
      <c r="G8743" t="s">
        <v>21924</v>
      </c>
      <c r="H8743">
        <v>0</v>
      </c>
      <c r="I8743">
        <v>0</v>
      </c>
      <c r="J8743">
        <v>0</v>
      </c>
      <c r="K8743">
        <v>0</v>
      </c>
      <c r="L8743">
        <v>0</v>
      </c>
      <c r="M8743">
        <v>0</v>
      </c>
    </row>
    <row r="8744" spans="1:13" x14ac:dyDescent="0.2">
      <c r="A8744">
        <v>6711532</v>
      </c>
      <c r="B8744" t="s">
        <v>13408</v>
      </c>
      <c r="C8744" t="s">
        <v>21919</v>
      </c>
      <c r="D8744" t="s">
        <v>21925</v>
      </c>
      <c r="E8744" t="s">
        <v>13410</v>
      </c>
      <c r="F8744" t="s">
        <v>21920</v>
      </c>
      <c r="G8744" t="s">
        <v>21926</v>
      </c>
      <c r="H8744">
        <v>0</v>
      </c>
      <c r="I8744">
        <v>0</v>
      </c>
      <c r="J8744">
        <v>0</v>
      </c>
      <c r="K8744">
        <v>0</v>
      </c>
      <c r="L8744">
        <v>0</v>
      </c>
      <c r="M8744">
        <v>0</v>
      </c>
    </row>
    <row r="8745" spans="1:13" x14ac:dyDescent="0.2">
      <c r="A8745">
        <v>6711545</v>
      </c>
      <c r="B8745" t="s">
        <v>13408</v>
      </c>
      <c r="C8745" t="s">
        <v>21919</v>
      </c>
      <c r="D8745" t="s">
        <v>21927</v>
      </c>
      <c r="E8745" t="s">
        <v>13410</v>
      </c>
      <c r="F8745" t="s">
        <v>21920</v>
      </c>
      <c r="G8745" t="s">
        <v>21928</v>
      </c>
      <c r="H8745">
        <v>0</v>
      </c>
      <c r="I8745">
        <v>0</v>
      </c>
      <c r="J8745">
        <v>0</v>
      </c>
      <c r="K8745">
        <v>0</v>
      </c>
      <c r="L8745">
        <v>0</v>
      </c>
      <c r="M8745">
        <v>0</v>
      </c>
    </row>
    <row r="8746" spans="1:13" x14ac:dyDescent="0.2">
      <c r="A8746">
        <v>6711553</v>
      </c>
      <c r="B8746" t="s">
        <v>13408</v>
      </c>
      <c r="C8746" t="s">
        <v>21919</v>
      </c>
      <c r="D8746" t="s">
        <v>21929</v>
      </c>
      <c r="E8746" t="s">
        <v>13410</v>
      </c>
      <c r="F8746" t="s">
        <v>21920</v>
      </c>
      <c r="G8746" t="s">
        <v>10993</v>
      </c>
      <c r="H8746">
        <v>0</v>
      </c>
      <c r="I8746">
        <v>0</v>
      </c>
      <c r="J8746">
        <v>0</v>
      </c>
      <c r="K8746">
        <v>0</v>
      </c>
      <c r="L8746">
        <v>0</v>
      </c>
      <c r="M8746">
        <v>0</v>
      </c>
    </row>
    <row r="8747" spans="1:13" x14ac:dyDescent="0.2">
      <c r="A8747">
        <v>6711572</v>
      </c>
      <c r="B8747" t="s">
        <v>13408</v>
      </c>
      <c r="C8747" t="s">
        <v>21919</v>
      </c>
      <c r="D8747" t="s">
        <v>10040</v>
      </c>
      <c r="E8747" t="s">
        <v>13410</v>
      </c>
      <c r="F8747" t="s">
        <v>21920</v>
      </c>
      <c r="G8747" t="s">
        <v>10041</v>
      </c>
      <c r="H8747">
        <v>0</v>
      </c>
      <c r="I8747">
        <v>0</v>
      </c>
      <c r="J8747">
        <v>0</v>
      </c>
      <c r="K8747">
        <v>0</v>
      </c>
      <c r="L8747">
        <v>0</v>
      </c>
      <c r="M8747">
        <v>0</v>
      </c>
    </row>
    <row r="8748" spans="1:13" x14ac:dyDescent="0.2">
      <c r="A8748">
        <v>6711511</v>
      </c>
      <c r="B8748" t="s">
        <v>13408</v>
      </c>
      <c r="C8748" t="s">
        <v>21919</v>
      </c>
      <c r="D8748" t="s">
        <v>10996</v>
      </c>
      <c r="E8748" t="s">
        <v>13410</v>
      </c>
      <c r="F8748" t="s">
        <v>21920</v>
      </c>
      <c r="G8748" t="s">
        <v>10707</v>
      </c>
      <c r="H8748">
        <v>0</v>
      </c>
      <c r="I8748">
        <v>0</v>
      </c>
      <c r="J8748">
        <v>0</v>
      </c>
      <c r="K8748">
        <v>0</v>
      </c>
      <c r="L8748">
        <v>0</v>
      </c>
      <c r="M8748">
        <v>0</v>
      </c>
    </row>
    <row r="8749" spans="1:13" x14ac:dyDescent="0.2">
      <c r="A8749">
        <v>6711543</v>
      </c>
      <c r="B8749" t="s">
        <v>13408</v>
      </c>
      <c r="C8749" t="s">
        <v>21919</v>
      </c>
      <c r="D8749" t="s">
        <v>21930</v>
      </c>
      <c r="E8749" t="s">
        <v>13410</v>
      </c>
      <c r="F8749" t="s">
        <v>21920</v>
      </c>
      <c r="G8749" t="s">
        <v>21931</v>
      </c>
      <c r="H8749">
        <v>0</v>
      </c>
      <c r="I8749">
        <v>0</v>
      </c>
      <c r="J8749">
        <v>0</v>
      </c>
      <c r="K8749">
        <v>0</v>
      </c>
      <c r="L8749">
        <v>0</v>
      </c>
      <c r="M8749">
        <v>0</v>
      </c>
    </row>
    <row r="8750" spans="1:13" x14ac:dyDescent="0.2">
      <c r="A8750">
        <v>6711573</v>
      </c>
      <c r="B8750" t="s">
        <v>13408</v>
      </c>
      <c r="C8750" t="s">
        <v>21919</v>
      </c>
      <c r="D8750" t="s">
        <v>21932</v>
      </c>
      <c r="E8750" t="s">
        <v>13410</v>
      </c>
      <c r="F8750" t="s">
        <v>21920</v>
      </c>
      <c r="G8750" t="s">
        <v>21933</v>
      </c>
      <c r="H8750">
        <v>0</v>
      </c>
      <c r="I8750">
        <v>0</v>
      </c>
      <c r="J8750">
        <v>0</v>
      </c>
      <c r="K8750">
        <v>0</v>
      </c>
      <c r="L8750">
        <v>0</v>
      </c>
      <c r="M8750">
        <v>0</v>
      </c>
    </row>
    <row r="8751" spans="1:13" x14ac:dyDescent="0.2">
      <c r="A8751">
        <v>6711504</v>
      </c>
      <c r="B8751" t="s">
        <v>13408</v>
      </c>
      <c r="C8751" t="s">
        <v>21919</v>
      </c>
      <c r="D8751" t="s">
        <v>19561</v>
      </c>
      <c r="E8751" t="s">
        <v>13410</v>
      </c>
      <c r="F8751" t="s">
        <v>21920</v>
      </c>
      <c r="G8751" t="s">
        <v>19562</v>
      </c>
      <c r="H8751">
        <v>0</v>
      </c>
      <c r="I8751">
        <v>0</v>
      </c>
      <c r="J8751">
        <v>0</v>
      </c>
      <c r="K8751">
        <v>0</v>
      </c>
      <c r="L8751">
        <v>0</v>
      </c>
      <c r="M8751">
        <v>0</v>
      </c>
    </row>
    <row r="8752" spans="1:13" x14ac:dyDescent="0.2">
      <c r="A8752">
        <v>6711575</v>
      </c>
      <c r="B8752" t="s">
        <v>13408</v>
      </c>
      <c r="C8752" t="s">
        <v>21919</v>
      </c>
      <c r="D8752" t="s">
        <v>21934</v>
      </c>
      <c r="E8752" t="s">
        <v>13410</v>
      </c>
      <c r="F8752" t="s">
        <v>21920</v>
      </c>
      <c r="G8752" t="s">
        <v>21935</v>
      </c>
      <c r="H8752">
        <v>0</v>
      </c>
      <c r="I8752">
        <v>0</v>
      </c>
      <c r="J8752">
        <v>0</v>
      </c>
      <c r="K8752">
        <v>0</v>
      </c>
      <c r="L8752">
        <v>0</v>
      </c>
      <c r="M8752">
        <v>0</v>
      </c>
    </row>
    <row r="8753" spans="1:13" x14ac:dyDescent="0.2">
      <c r="A8753">
        <v>6711552</v>
      </c>
      <c r="B8753" t="s">
        <v>13408</v>
      </c>
      <c r="C8753" t="s">
        <v>21919</v>
      </c>
      <c r="D8753" t="s">
        <v>21936</v>
      </c>
      <c r="E8753" t="s">
        <v>13410</v>
      </c>
      <c r="F8753" t="s">
        <v>21920</v>
      </c>
      <c r="G8753" t="s">
        <v>21937</v>
      </c>
      <c r="H8753">
        <v>0</v>
      </c>
      <c r="I8753">
        <v>0</v>
      </c>
      <c r="J8753">
        <v>0</v>
      </c>
      <c r="K8753">
        <v>0</v>
      </c>
      <c r="L8753">
        <v>0</v>
      </c>
      <c r="M8753">
        <v>0</v>
      </c>
    </row>
    <row r="8754" spans="1:13" x14ac:dyDescent="0.2">
      <c r="A8754">
        <v>6711556</v>
      </c>
      <c r="B8754" t="s">
        <v>13408</v>
      </c>
      <c r="C8754" t="s">
        <v>21919</v>
      </c>
      <c r="D8754" t="s">
        <v>21938</v>
      </c>
      <c r="E8754" t="s">
        <v>13410</v>
      </c>
      <c r="F8754" t="s">
        <v>21920</v>
      </c>
      <c r="G8754" t="s">
        <v>21939</v>
      </c>
      <c r="H8754">
        <v>0</v>
      </c>
      <c r="I8754">
        <v>0</v>
      </c>
      <c r="J8754">
        <v>0</v>
      </c>
      <c r="K8754">
        <v>0</v>
      </c>
      <c r="L8754">
        <v>0</v>
      </c>
      <c r="M8754">
        <v>0</v>
      </c>
    </row>
    <row r="8755" spans="1:13" x14ac:dyDescent="0.2">
      <c r="A8755">
        <v>6711533</v>
      </c>
      <c r="B8755" t="s">
        <v>13408</v>
      </c>
      <c r="C8755" t="s">
        <v>21919</v>
      </c>
      <c r="D8755" t="s">
        <v>21940</v>
      </c>
      <c r="E8755" t="s">
        <v>13410</v>
      </c>
      <c r="F8755" t="s">
        <v>21920</v>
      </c>
      <c r="G8755" t="s">
        <v>21941</v>
      </c>
      <c r="H8755">
        <v>0</v>
      </c>
      <c r="I8755">
        <v>0</v>
      </c>
      <c r="J8755">
        <v>0</v>
      </c>
      <c r="K8755">
        <v>0</v>
      </c>
      <c r="L8755">
        <v>0</v>
      </c>
      <c r="M8755">
        <v>0</v>
      </c>
    </row>
    <row r="8756" spans="1:13" x14ac:dyDescent="0.2">
      <c r="A8756">
        <v>6711531</v>
      </c>
      <c r="B8756" t="s">
        <v>13408</v>
      </c>
      <c r="C8756" t="s">
        <v>21919</v>
      </c>
      <c r="D8756" t="s">
        <v>21942</v>
      </c>
      <c r="E8756" t="s">
        <v>13410</v>
      </c>
      <c r="F8756" t="s">
        <v>21920</v>
      </c>
      <c r="G8756" t="s">
        <v>21943</v>
      </c>
      <c r="H8756">
        <v>0</v>
      </c>
      <c r="I8756">
        <v>0</v>
      </c>
      <c r="J8756">
        <v>0</v>
      </c>
      <c r="K8756">
        <v>0</v>
      </c>
      <c r="L8756">
        <v>0</v>
      </c>
      <c r="M8756">
        <v>0</v>
      </c>
    </row>
    <row r="8757" spans="1:13" x14ac:dyDescent="0.2">
      <c r="A8757">
        <v>6711541</v>
      </c>
      <c r="B8757" t="s">
        <v>13408</v>
      </c>
      <c r="C8757" t="s">
        <v>21919</v>
      </c>
      <c r="D8757" t="s">
        <v>21944</v>
      </c>
      <c r="E8757" t="s">
        <v>13410</v>
      </c>
      <c r="F8757" t="s">
        <v>21920</v>
      </c>
      <c r="G8757" t="s">
        <v>21945</v>
      </c>
      <c r="H8757">
        <v>0</v>
      </c>
      <c r="I8757">
        <v>0</v>
      </c>
      <c r="J8757">
        <v>0</v>
      </c>
      <c r="K8757">
        <v>0</v>
      </c>
      <c r="L8757">
        <v>0</v>
      </c>
      <c r="M8757">
        <v>0</v>
      </c>
    </row>
    <row r="8758" spans="1:13" x14ac:dyDescent="0.2">
      <c r="A8758">
        <v>6711503</v>
      </c>
      <c r="B8758" t="s">
        <v>13408</v>
      </c>
      <c r="C8758" t="s">
        <v>21919</v>
      </c>
      <c r="D8758" t="s">
        <v>21946</v>
      </c>
      <c r="E8758" t="s">
        <v>13410</v>
      </c>
      <c r="F8758" t="s">
        <v>21920</v>
      </c>
      <c r="G8758" t="s">
        <v>21947</v>
      </c>
      <c r="H8758">
        <v>0</v>
      </c>
      <c r="I8758">
        <v>0</v>
      </c>
      <c r="J8758">
        <v>0</v>
      </c>
      <c r="K8758">
        <v>0</v>
      </c>
      <c r="L8758">
        <v>0</v>
      </c>
      <c r="M8758">
        <v>0</v>
      </c>
    </row>
    <row r="8759" spans="1:13" x14ac:dyDescent="0.2">
      <c r="A8759">
        <v>6711521</v>
      </c>
      <c r="B8759" t="s">
        <v>13408</v>
      </c>
      <c r="C8759" t="s">
        <v>21919</v>
      </c>
      <c r="D8759" t="s">
        <v>21948</v>
      </c>
      <c r="E8759" t="s">
        <v>13410</v>
      </c>
      <c r="F8759" t="s">
        <v>21920</v>
      </c>
      <c r="G8759" t="s">
        <v>21949</v>
      </c>
      <c r="H8759">
        <v>0</v>
      </c>
      <c r="I8759">
        <v>0</v>
      </c>
      <c r="J8759">
        <v>0</v>
      </c>
      <c r="K8759">
        <v>0</v>
      </c>
      <c r="L8759">
        <v>0</v>
      </c>
      <c r="M8759">
        <v>0</v>
      </c>
    </row>
    <row r="8760" spans="1:13" x14ac:dyDescent="0.2">
      <c r="A8760">
        <v>6711523</v>
      </c>
      <c r="B8760" t="s">
        <v>13408</v>
      </c>
      <c r="C8760" t="s">
        <v>21919</v>
      </c>
      <c r="D8760" t="s">
        <v>21950</v>
      </c>
      <c r="E8760" t="s">
        <v>13410</v>
      </c>
      <c r="F8760" t="s">
        <v>21920</v>
      </c>
      <c r="G8760" t="s">
        <v>21951</v>
      </c>
      <c r="H8760">
        <v>0</v>
      </c>
      <c r="I8760">
        <v>0</v>
      </c>
      <c r="J8760">
        <v>0</v>
      </c>
      <c r="K8760">
        <v>0</v>
      </c>
      <c r="L8760">
        <v>0</v>
      </c>
      <c r="M8760">
        <v>0</v>
      </c>
    </row>
    <row r="8761" spans="1:13" x14ac:dyDescent="0.2">
      <c r="A8761">
        <v>6711524</v>
      </c>
      <c r="B8761" t="s">
        <v>13408</v>
      </c>
      <c r="C8761" t="s">
        <v>21919</v>
      </c>
      <c r="D8761" t="s">
        <v>21952</v>
      </c>
      <c r="E8761" t="s">
        <v>13410</v>
      </c>
      <c r="F8761" t="s">
        <v>21920</v>
      </c>
      <c r="G8761" t="s">
        <v>21953</v>
      </c>
      <c r="H8761">
        <v>0</v>
      </c>
      <c r="I8761">
        <v>0</v>
      </c>
      <c r="J8761">
        <v>0</v>
      </c>
      <c r="K8761">
        <v>0</v>
      </c>
      <c r="L8761">
        <v>0</v>
      </c>
      <c r="M8761">
        <v>0</v>
      </c>
    </row>
    <row r="8762" spans="1:13" x14ac:dyDescent="0.2">
      <c r="A8762">
        <v>6711551</v>
      </c>
      <c r="B8762" t="s">
        <v>13408</v>
      </c>
      <c r="C8762" t="s">
        <v>21919</v>
      </c>
      <c r="D8762" t="s">
        <v>10107</v>
      </c>
      <c r="E8762" t="s">
        <v>13410</v>
      </c>
      <c r="F8762" t="s">
        <v>21920</v>
      </c>
      <c r="G8762" t="s">
        <v>10108</v>
      </c>
      <c r="H8762">
        <v>0</v>
      </c>
      <c r="I8762">
        <v>0</v>
      </c>
      <c r="J8762">
        <v>0</v>
      </c>
      <c r="K8762">
        <v>0</v>
      </c>
      <c r="L8762">
        <v>0</v>
      </c>
      <c r="M8762">
        <v>0</v>
      </c>
    </row>
    <row r="8763" spans="1:13" x14ac:dyDescent="0.2">
      <c r="A8763">
        <v>6711502</v>
      </c>
      <c r="B8763" t="s">
        <v>13408</v>
      </c>
      <c r="C8763" t="s">
        <v>21919</v>
      </c>
      <c r="D8763" t="s">
        <v>9949</v>
      </c>
      <c r="E8763" t="s">
        <v>13410</v>
      </c>
      <c r="F8763" t="s">
        <v>21920</v>
      </c>
      <c r="G8763" t="s">
        <v>9950</v>
      </c>
      <c r="H8763">
        <v>0</v>
      </c>
      <c r="I8763">
        <v>0</v>
      </c>
      <c r="J8763">
        <v>0</v>
      </c>
      <c r="K8763">
        <v>0</v>
      </c>
      <c r="L8763">
        <v>0</v>
      </c>
      <c r="M8763">
        <v>0</v>
      </c>
    </row>
    <row r="8764" spans="1:13" x14ac:dyDescent="0.2">
      <c r="A8764">
        <v>6711571</v>
      </c>
      <c r="B8764" t="s">
        <v>13408</v>
      </c>
      <c r="C8764" t="s">
        <v>21919</v>
      </c>
      <c r="D8764" t="s">
        <v>21954</v>
      </c>
      <c r="E8764" t="s">
        <v>13410</v>
      </c>
      <c r="F8764" t="s">
        <v>21920</v>
      </c>
      <c r="G8764" t="s">
        <v>21955</v>
      </c>
      <c r="H8764">
        <v>0</v>
      </c>
      <c r="I8764">
        <v>0</v>
      </c>
      <c r="J8764">
        <v>0</v>
      </c>
      <c r="K8764">
        <v>0</v>
      </c>
      <c r="L8764">
        <v>0</v>
      </c>
      <c r="M8764">
        <v>0</v>
      </c>
    </row>
    <row r="8765" spans="1:13" x14ac:dyDescent="0.2">
      <c r="A8765">
        <v>6711534</v>
      </c>
      <c r="B8765" t="s">
        <v>13408</v>
      </c>
      <c r="C8765" t="s">
        <v>21919</v>
      </c>
      <c r="D8765" t="s">
        <v>21956</v>
      </c>
      <c r="E8765" t="s">
        <v>13410</v>
      </c>
      <c r="F8765" t="s">
        <v>21920</v>
      </c>
      <c r="G8765" t="s">
        <v>21957</v>
      </c>
      <c r="H8765">
        <v>0</v>
      </c>
      <c r="I8765">
        <v>0</v>
      </c>
      <c r="J8765">
        <v>0</v>
      </c>
      <c r="K8765">
        <v>0</v>
      </c>
      <c r="L8765">
        <v>0</v>
      </c>
      <c r="M8765">
        <v>0</v>
      </c>
    </row>
    <row r="8766" spans="1:13" x14ac:dyDescent="0.2">
      <c r="A8766">
        <v>6711554</v>
      </c>
      <c r="B8766" t="s">
        <v>13408</v>
      </c>
      <c r="C8766" t="s">
        <v>21919</v>
      </c>
      <c r="D8766" t="s">
        <v>21958</v>
      </c>
      <c r="E8766" t="s">
        <v>13410</v>
      </c>
      <c r="F8766" t="s">
        <v>21920</v>
      </c>
      <c r="G8766" t="s">
        <v>21959</v>
      </c>
      <c r="H8766">
        <v>0</v>
      </c>
      <c r="I8766">
        <v>0</v>
      </c>
      <c r="J8766">
        <v>0</v>
      </c>
      <c r="K8766">
        <v>0</v>
      </c>
      <c r="L8766">
        <v>0</v>
      </c>
      <c r="M8766">
        <v>0</v>
      </c>
    </row>
    <row r="8767" spans="1:13" x14ac:dyDescent="0.2">
      <c r="A8767">
        <v>6711576</v>
      </c>
      <c r="B8767" t="s">
        <v>13408</v>
      </c>
      <c r="C8767" t="s">
        <v>21919</v>
      </c>
      <c r="D8767" t="s">
        <v>21240</v>
      </c>
      <c r="E8767" t="s">
        <v>13410</v>
      </c>
      <c r="F8767" t="s">
        <v>21920</v>
      </c>
      <c r="G8767" t="s">
        <v>21241</v>
      </c>
      <c r="H8767">
        <v>0</v>
      </c>
      <c r="I8767">
        <v>0</v>
      </c>
      <c r="J8767">
        <v>0</v>
      </c>
      <c r="K8767">
        <v>0</v>
      </c>
      <c r="L8767">
        <v>0</v>
      </c>
      <c r="M8767">
        <v>0</v>
      </c>
    </row>
    <row r="8768" spans="1:13" x14ac:dyDescent="0.2">
      <c r="A8768">
        <v>6711574</v>
      </c>
      <c r="B8768" t="s">
        <v>13408</v>
      </c>
      <c r="C8768" t="s">
        <v>21919</v>
      </c>
      <c r="D8768" t="s">
        <v>21960</v>
      </c>
      <c r="E8768" t="s">
        <v>13410</v>
      </c>
      <c r="F8768" t="s">
        <v>21920</v>
      </c>
      <c r="G8768" t="s">
        <v>21961</v>
      </c>
      <c r="H8768">
        <v>0</v>
      </c>
      <c r="I8768">
        <v>0</v>
      </c>
      <c r="J8768">
        <v>0</v>
      </c>
      <c r="K8768">
        <v>0</v>
      </c>
      <c r="L8768">
        <v>0</v>
      </c>
      <c r="M8768">
        <v>0</v>
      </c>
    </row>
    <row r="8769" spans="1:13" x14ac:dyDescent="0.2">
      <c r="A8769">
        <v>6711555</v>
      </c>
      <c r="B8769" t="s">
        <v>13408</v>
      </c>
      <c r="C8769" t="s">
        <v>21919</v>
      </c>
      <c r="D8769" t="s">
        <v>21962</v>
      </c>
      <c r="E8769" t="s">
        <v>13410</v>
      </c>
      <c r="F8769" t="s">
        <v>21920</v>
      </c>
      <c r="G8769" t="s">
        <v>21963</v>
      </c>
      <c r="H8769">
        <v>0</v>
      </c>
      <c r="I8769">
        <v>0</v>
      </c>
      <c r="J8769">
        <v>0</v>
      </c>
      <c r="K8769">
        <v>0</v>
      </c>
      <c r="L8769">
        <v>0</v>
      </c>
      <c r="M8769">
        <v>0</v>
      </c>
    </row>
    <row r="8770" spans="1:13" x14ac:dyDescent="0.2">
      <c r="A8770">
        <v>6711522</v>
      </c>
      <c r="B8770" t="s">
        <v>13408</v>
      </c>
      <c r="C8770" t="s">
        <v>21919</v>
      </c>
      <c r="D8770" t="s">
        <v>21964</v>
      </c>
      <c r="E8770" t="s">
        <v>13410</v>
      </c>
      <c r="F8770" t="s">
        <v>21920</v>
      </c>
      <c r="G8770" t="s">
        <v>21965</v>
      </c>
      <c r="H8770">
        <v>0</v>
      </c>
      <c r="I8770">
        <v>0</v>
      </c>
      <c r="J8770">
        <v>0</v>
      </c>
      <c r="K8770">
        <v>0</v>
      </c>
      <c r="L8770">
        <v>0</v>
      </c>
      <c r="M8770">
        <v>0</v>
      </c>
    </row>
    <row r="8771" spans="1:13" x14ac:dyDescent="0.2">
      <c r="A8771">
        <v>6711501</v>
      </c>
      <c r="B8771" t="s">
        <v>13408</v>
      </c>
      <c r="C8771" t="s">
        <v>21919</v>
      </c>
      <c r="D8771" t="s">
        <v>8731</v>
      </c>
      <c r="E8771" t="s">
        <v>13410</v>
      </c>
      <c r="F8771" t="s">
        <v>21920</v>
      </c>
      <c r="G8771" t="s">
        <v>8732</v>
      </c>
      <c r="H8771">
        <v>0</v>
      </c>
      <c r="I8771">
        <v>0</v>
      </c>
      <c r="J8771">
        <v>0</v>
      </c>
      <c r="K8771">
        <v>0</v>
      </c>
      <c r="L8771">
        <v>0</v>
      </c>
      <c r="M8771">
        <v>0</v>
      </c>
    </row>
    <row r="8772" spans="1:13" x14ac:dyDescent="0.2">
      <c r="A8772">
        <v>6711544</v>
      </c>
      <c r="B8772" t="s">
        <v>13408</v>
      </c>
      <c r="C8772" t="s">
        <v>21919</v>
      </c>
      <c r="D8772" t="s">
        <v>21966</v>
      </c>
      <c r="E8772" t="s">
        <v>13410</v>
      </c>
      <c r="F8772" t="s">
        <v>21920</v>
      </c>
      <c r="G8772" t="s">
        <v>21967</v>
      </c>
      <c r="H8772">
        <v>0</v>
      </c>
      <c r="I8772">
        <v>0</v>
      </c>
      <c r="J8772">
        <v>0</v>
      </c>
      <c r="K8772">
        <v>0</v>
      </c>
      <c r="L8772">
        <v>0</v>
      </c>
      <c r="M8772">
        <v>0</v>
      </c>
    </row>
    <row r="8773" spans="1:13" x14ac:dyDescent="0.2">
      <c r="A8773">
        <v>6711542</v>
      </c>
      <c r="B8773" t="s">
        <v>13408</v>
      </c>
      <c r="C8773" t="s">
        <v>21919</v>
      </c>
      <c r="D8773" t="s">
        <v>21968</v>
      </c>
      <c r="E8773" t="s">
        <v>13410</v>
      </c>
      <c r="F8773" t="s">
        <v>21920</v>
      </c>
      <c r="G8773" t="s">
        <v>21969</v>
      </c>
      <c r="H8773">
        <v>0</v>
      </c>
      <c r="I8773">
        <v>0</v>
      </c>
      <c r="J8773">
        <v>0</v>
      </c>
      <c r="K8773">
        <v>0</v>
      </c>
      <c r="L8773">
        <v>0</v>
      </c>
      <c r="M8773">
        <v>0</v>
      </c>
    </row>
    <row r="8774" spans="1:13" x14ac:dyDescent="0.2">
      <c r="A8774">
        <v>6711535</v>
      </c>
      <c r="B8774" t="s">
        <v>13408</v>
      </c>
      <c r="C8774" t="s">
        <v>21919</v>
      </c>
      <c r="D8774" t="s">
        <v>21970</v>
      </c>
      <c r="E8774" t="s">
        <v>13410</v>
      </c>
      <c r="F8774" t="s">
        <v>21920</v>
      </c>
      <c r="G8774" t="s">
        <v>21971</v>
      </c>
      <c r="H8774">
        <v>0</v>
      </c>
      <c r="I8774">
        <v>0</v>
      </c>
      <c r="J8774">
        <v>0</v>
      </c>
      <c r="K8774">
        <v>0</v>
      </c>
      <c r="L8774">
        <v>0</v>
      </c>
      <c r="M8774">
        <v>0</v>
      </c>
    </row>
    <row r="8775" spans="1:13" x14ac:dyDescent="0.2">
      <c r="A8775">
        <v>6781200</v>
      </c>
      <c r="B8775" t="s">
        <v>13408</v>
      </c>
      <c r="C8775" t="s">
        <v>21972</v>
      </c>
      <c r="D8775" t="s">
        <v>6291</v>
      </c>
      <c r="E8775" t="s">
        <v>13410</v>
      </c>
      <c r="F8775" t="s">
        <v>21973</v>
      </c>
      <c r="G8775" t="s">
        <v>6294</v>
      </c>
      <c r="H8775">
        <v>0</v>
      </c>
      <c r="I8775">
        <v>0</v>
      </c>
      <c r="J8775">
        <v>0</v>
      </c>
      <c r="K8775">
        <v>0</v>
      </c>
      <c r="L8775">
        <v>0</v>
      </c>
      <c r="M8775">
        <v>0</v>
      </c>
    </row>
    <row r="8776" spans="1:13" x14ac:dyDescent="0.2">
      <c r="A8776">
        <v>6781273</v>
      </c>
      <c r="B8776" t="s">
        <v>13408</v>
      </c>
      <c r="C8776" t="s">
        <v>21972</v>
      </c>
      <c r="D8776" t="s">
        <v>18915</v>
      </c>
      <c r="E8776" t="s">
        <v>13410</v>
      </c>
      <c r="F8776" t="s">
        <v>21973</v>
      </c>
      <c r="G8776" t="s">
        <v>18916</v>
      </c>
      <c r="H8776">
        <v>0</v>
      </c>
      <c r="I8776">
        <v>0</v>
      </c>
      <c r="J8776">
        <v>0</v>
      </c>
      <c r="K8776">
        <v>0</v>
      </c>
      <c r="L8776">
        <v>0</v>
      </c>
      <c r="M8776">
        <v>0</v>
      </c>
    </row>
    <row r="8777" spans="1:13" x14ac:dyDescent="0.2">
      <c r="A8777">
        <v>6781261</v>
      </c>
      <c r="B8777" t="s">
        <v>13408</v>
      </c>
      <c r="C8777" t="s">
        <v>21972</v>
      </c>
      <c r="D8777" t="s">
        <v>6343</v>
      </c>
      <c r="E8777" t="s">
        <v>13410</v>
      </c>
      <c r="F8777" t="s">
        <v>21973</v>
      </c>
      <c r="G8777" t="s">
        <v>21974</v>
      </c>
      <c r="H8777">
        <v>0</v>
      </c>
      <c r="I8777">
        <v>0</v>
      </c>
      <c r="J8777">
        <v>0</v>
      </c>
      <c r="K8777">
        <v>0</v>
      </c>
      <c r="L8777">
        <v>0</v>
      </c>
      <c r="M8777">
        <v>0</v>
      </c>
    </row>
    <row r="8778" spans="1:13" x14ac:dyDescent="0.2">
      <c r="A8778">
        <v>6781251</v>
      </c>
      <c r="B8778" t="s">
        <v>13408</v>
      </c>
      <c r="C8778" t="s">
        <v>21972</v>
      </c>
      <c r="D8778" t="s">
        <v>21975</v>
      </c>
      <c r="E8778" t="s">
        <v>13410</v>
      </c>
      <c r="F8778" t="s">
        <v>21973</v>
      </c>
      <c r="G8778" t="s">
        <v>21976</v>
      </c>
      <c r="H8778">
        <v>0</v>
      </c>
      <c r="I8778">
        <v>0</v>
      </c>
      <c r="J8778">
        <v>0</v>
      </c>
      <c r="K8778">
        <v>0</v>
      </c>
      <c r="L8778">
        <v>0</v>
      </c>
      <c r="M8778">
        <v>0</v>
      </c>
    </row>
    <row r="8779" spans="1:13" x14ac:dyDescent="0.2">
      <c r="A8779">
        <v>6781262</v>
      </c>
      <c r="B8779" t="s">
        <v>13408</v>
      </c>
      <c r="C8779" t="s">
        <v>21972</v>
      </c>
      <c r="D8779" t="s">
        <v>21977</v>
      </c>
      <c r="E8779" t="s">
        <v>13410</v>
      </c>
      <c r="F8779" t="s">
        <v>21973</v>
      </c>
      <c r="G8779" t="s">
        <v>21978</v>
      </c>
      <c r="H8779">
        <v>0</v>
      </c>
      <c r="I8779">
        <v>0</v>
      </c>
      <c r="J8779">
        <v>0</v>
      </c>
      <c r="K8779">
        <v>0</v>
      </c>
      <c r="L8779">
        <v>0</v>
      </c>
      <c r="M8779">
        <v>0</v>
      </c>
    </row>
    <row r="8780" spans="1:13" x14ac:dyDescent="0.2">
      <c r="A8780">
        <v>6781218</v>
      </c>
      <c r="B8780" t="s">
        <v>13408</v>
      </c>
      <c r="C8780" t="s">
        <v>21972</v>
      </c>
      <c r="D8780" t="s">
        <v>21979</v>
      </c>
      <c r="E8780" t="s">
        <v>13410</v>
      </c>
      <c r="F8780" t="s">
        <v>21973</v>
      </c>
      <c r="G8780" t="s">
        <v>21980</v>
      </c>
      <c r="H8780">
        <v>0</v>
      </c>
      <c r="I8780">
        <v>0</v>
      </c>
      <c r="J8780">
        <v>0</v>
      </c>
      <c r="K8780">
        <v>0</v>
      </c>
      <c r="L8780">
        <v>0</v>
      </c>
      <c r="M8780">
        <v>0</v>
      </c>
    </row>
    <row r="8781" spans="1:13" x14ac:dyDescent="0.2">
      <c r="A8781">
        <v>6781213</v>
      </c>
      <c r="B8781" t="s">
        <v>13408</v>
      </c>
      <c r="C8781" t="s">
        <v>21972</v>
      </c>
      <c r="D8781" t="s">
        <v>21981</v>
      </c>
      <c r="E8781" t="s">
        <v>13410</v>
      </c>
      <c r="F8781" t="s">
        <v>21973</v>
      </c>
      <c r="G8781" t="s">
        <v>21982</v>
      </c>
      <c r="H8781">
        <v>0</v>
      </c>
      <c r="I8781">
        <v>0</v>
      </c>
      <c r="J8781">
        <v>0</v>
      </c>
      <c r="K8781">
        <v>0</v>
      </c>
      <c r="L8781">
        <v>0</v>
      </c>
      <c r="M8781">
        <v>0</v>
      </c>
    </row>
    <row r="8782" spans="1:13" x14ac:dyDescent="0.2">
      <c r="A8782">
        <v>6781234</v>
      </c>
      <c r="B8782" t="s">
        <v>13408</v>
      </c>
      <c r="C8782" t="s">
        <v>21972</v>
      </c>
      <c r="D8782" t="s">
        <v>10698</v>
      </c>
      <c r="E8782" t="s">
        <v>13410</v>
      </c>
      <c r="F8782" t="s">
        <v>21973</v>
      </c>
      <c r="G8782" t="s">
        <v>10699</v>
      </c>
      <c r="H8782">
        <v>0</v>
      </c>
      <c r="I8782">
        <v>0</v>
      </c>
      <c r="J8782">
        <v>0</v>
      </c>
      <c r="K8782">
        <v>0</v>
      </c>
      <c r="L8782">
        <v>0</v>
      </c>
      <c r="M8782">
        <v>0</v>
      </c>
    </row>
    <row r="8783" spans="1:13" x14ac:dyDescent="0.2">
      <c r="A8783">
        <v>6781275</v>
      </c>
      <c r="B8783" t="s">
        <v>13408</v>
      </c>
      <c r="C8783" t="s">
        <v>21972</v>
      </c>
      <c r="D8783" t="s">
        <v>21983</v>
      </c>
      <c r="E8783" t="s">
        <v>13410</v>
      </c>
      <c r="F8783" t="s">
        <v>21973</v>
      </c>
      <c r="G8783" t="s">
        <v>21984</v>
      </c>
      <c r="H8783">
        <v>0</v>
      </c>
      <c r="I8783">
        <v>0</v>
      </c>
      <c r="J8783">
        <v>0</v>
      </c>
      <c r="K8783">
        <v>0</v>
      </c>
      <c r="L8783">
        <v>0</v>
      </c>
      <c r="M8783">
        <v>0</v>
      </c>
    </row>
    <row r="8784" spans="1:13" x14ac:dyDescent="0.2">
      <c r="A8784">
        <v>6781276</v>
      </c>
      <c r="B8784" t="s">
        <v>13408</v>
      </c>
      <c r="C8784" t="s">
        <v>21972</v>
      </c>
      <c r="D8784" t="s">
        <v>21985</v>
      </c>
      <c r="E8784" t="s">
        <v>13410</v>
      </c>
      <c r="F8784" t="s">
        <v>21973</v>
      </c>
      <c r="G8784" t="s">
        <v>21986</v>
      </c>
      <c r="H8784">
        <v>0</v>
      </c>
      <c r="I8784">
        <v>0</v>
      </c>
      <c r="J8784">
        <v>0</v>
      </c>
      <c r="K8784">
        <v>0</v>
      </c>
      <c r="L8784">
        <v>0</v>
      </c>
      <c r="M8784">
        <v>0</v>
      </c>
    </row>
    <row r="8785" spans="1:13" x14ac:dyDescent="0.2">
      <c r="A8785">
        <v>6781204</v>
      </c>
      <c r="B8785" t="s">
        <v>13408</v>
      </c>
      <c r="C8785" t="s">
        <v>21972</v>
      </c>
      <c r="D8785" t="s">
        <v>21987</v>
      </c>
      <c r="E8785" t="s">
        <v>13410</v>
      </c>
      <c r="F8785" t="s">
        <v>21973</v>
      </c>
      <c r="G8785" t="s">
        <v>21988</v>
      </c>
      <c r="H8785">
        <v>0</v>
      </c>
      <c r="I8785">
        <v>0</v>
      </c>
      <c r="J8785">
        <v>0</v>
      </c>
      <c r="K8785">
        <v>0</v>
      </c>
      <c r="L8785">
        <v>0</v>
      </c>
      <c r="M8785">
        <v>0</v>
      </c>
    </row>
    <row r="8786" spans="1:13" x14ac:dyDescent="0.2">
      <c r="A8786">
        <v>6781219</v>
      </c>
      <c r="B8786" t="s">
        <v>13408</v>
      </c>
      <c r="C8786" t="s">
        <v>21972</v>
      </c>
      <c r="D8786" t="s">
        <v>21813</v>
      </c>
      <c r="E8786" t="s">
        <v>13410</v>
      </c>
      <c r="F8786" t="s">
        <v>21973</v>
      </c>
      <c r="G8786" t="s">
        <v>21814</v>
      </c>
      <c r="H8786">
        <v>0</v>
      </c>
      <c r="I8786">
        <v>0</v>
      </c>
      <c r="J8786">
        <v>0</v>
      </c>
      <c r="K8786">
        <v>0</v>
      </c>
      <c r="L8786">
        <v>0</v>
      </c>
      <c r="M8786">
        <v>0</v>
      </c>
    </row>
    <row r="8787" spans="1:13" x14ac:dyDescent="0.2">
      <c r="A8787">
        <v>6781203</v>
      </c>
      <c r="B8787" t="s">
        <v>13408</v>
      </c>
      <c r="C8787" t="s">
        <v>21972</v>
      </c>
      <c r="D8787" t="s">
        <v>21989</v>
      </c>
      <c r="E8787" t="s">
        <v>13410</v>
      </c>
      <c r="F8787" t="s">
        <v>21973</v>
      </c>
      <c r="G8787" t="s">
        <v>21990</v>
      </c>
      <c r="H8787">
        <v>0</v>
      </c>
      <c r="I8787">
        <v>0</v>
      </c>
      <c r="J8787">
        <v>0</v>
      </c>
      <c r="K8787">
        <v>0</v>
      </c>
      <c r="L8787">
        <v>0</v>
      </c>
      <c r="M8787">
        <v>0</v>
      </c>
    </row>
    <row r="8788" spans="1:13" x14ac:dyDescent="0.2">
      <c r="A8788">
        <v>6781211</v>
      </c>
      <c r="B8788" t="s">
        <v>13408</v>
      </c>
      <c r="C8788" t="s">
        <v>21972</v>
      </c>
      <c r="D8788" t="s">
        <v>21991</v>
      </c>
      <c r="E8788" t="s">
        <v>13410</v>
      </c>
      <c r="F8788" t="s">
        <v>21973</v>
      </c>
      <c r="G8788" t="s">
        <v>21992</v>
      </c>
      <c r="H8788">
        <v>0</v>
      </c>
      <c r="I8788">
        <v>0</v>
      </c>
      <c r="J8788">
        <v>0</v>
      </c>
      <c r="K8788">
        <v>0</v>
      </c>
      <c r="L8788">
        <v>0</v>
      </c>
      <c r="M8788">
        <v>0</v>
      </c>
    </row>
    <row r="8789" spans="1:13" x14ac:dyDescent="0.2">
      <c r="A8789">
        <v>6781243</v>
      </c>
      <c r="B8789" t="s">
        <v>13408</v>
      </c>
      <c r="C8789" t="s">
        <v>21972</v>
      </c>
      <c r="D8789" t="s">
        <v>21993</v>
      </c>
      <c r="E8789" t="s">
        <v>13410</v>
      </c>
      <c r="F8789" t="s">
        <v>21973</v>
      </c>
      <c r="G8789" t="s">
        <v>21994</v>
      </c>
      <c r="H8789">
        <v>0</v>
      </c>
      <c r="I8789">
        <v>0</v>
      </c>
      <c r="J8789">
        <v>0</v>
      </c>
      <c r="K8789">
        <v>0</v>
      </c>
      <c r="L8789">
        <v>0</v>
      </c>
      <c r="M8789">
        <v>0</v>
      </c>
    </row>
    <row r="8790" spans="1:13" x14ac:dyDescent="0.2">
      <c r="A8790">
        <v>6781274</v>
      </c>
      <c r="B8790" t="s">
        <v>13408</v>
      </c>
      <c r="C8790" t="s">
        <v>21972</v>
      </c>
      <c r="D8790" t="s">
        <v>21995</v>
      </c>
      <c r="E8790" t="s">
        <v>13410</v>
      </c>
      <c r="F8790" t="s">
        <v>21973</v>
      </c>
      <c r="G8790" t="s">
        <v>21996</v>
      </c>
      <c r="H8790">
        <v>0</v>
      </c>
      <c r="I8790">
        <v>0</v>
      </c>
      <c r="J8790">
        <v>0</v>
      </c>
      <c r="K8790">
        <v>0</v>
      </c>
      <c r="L8790">
        <v>0</v>
      </c>
      <c r="M8790">
        <v>0</v>
      </c>
    </row>
    <row r="8791" spans="1:13" x14ac:dyDescent="0.2">
      <c r="A8791">
        <v>6781201</v>
      </c>
      <c r="B8791" t="s">
        <v>13408</v>
      </c>
      <c r="C8791" t="s">
        <v>21972</v>
      </c>
      <c r="D8791" t="s">
        <v>21997</v>
      </c>
      <c r="E8791" t="s">
        <v>13410</v>
      </c>
      <c r="F8791" t="s">
        <v>21973</v>
      </c>
      <c r="G8791" t="s">
        <v>21998</v>
      </c>
      <c r="H8791">
        <v>0</v>
      </c>
      <c r="I8791">
        <v>0</v>
      </c>
      <c r="J8791">
        <v>0</v>
      </c>
      <c r="K8791">
        <v>0</v>
      </c>
      <c r="L8791">
        <v>0</v>
      </c>
      <c r="M8791">
        <v>0</v>
      </c>
    </row>
    <row r="8792" spans="1:13" x14ac:dyDescent="0.2">
      <c r="A8792">
        <v>6781223</v>
      </c>
      <c r="B8792" t="s">
        <v>13408</v>
      </c>
      <c r="C8792" t="s">
        <v>21972</v>
      </c>
      <c r="D8792" t="s">
        <v>21999</v>
      </c>
      <c r="E8792" t="s">
        <v>13410</v>
      </c>
      <c r="F8792" t="s">
        <v>21973</v>
      </c>
      <c r="G8792" t="s">
        <v>22000</v>
      </c>
      <c r="H8792">
        <v>0</v>
      </c>
      <c r="I8792">
        <v>0</v>
      </c>
      <c r="J8792">
        <v>0</v>
      </c>
      <c r="K8792">
        <v>0</v>
      </c>
      <c r="L8792">
        <v>0</v>
      </c>
      <c r="M8792">
        <v>0</v>
      </c>
    </row>
    <row r="8793" spans="1:13" x14ac:dyDescent="0.2">
      <c r="A8793">
        <v>6781231</v>
      </c>
      <c r="B8793" t="s">
        <v>13408</v>
      </c>
      <c r="C8793" t="s">
        <v>21972</v>
      </c>
      <c r="D8793" t="s">
        <v>10720</v>
      </c>
      <c r="E8793" t="s">
        <v>13410</v>
      </c>
      <c r="F8793" t="s">
        <v>21973</v>
      </c>
      <c r="G8793" t="s">
        <v>10721</v>
      </c>
      <c r="H8793">
        <v>0</v>
      </c>
      <c r="I8793">
        <v>0</v>
      </c>
      <c r="J8793">
        <v>0</v>
      </c>
      <c r="K8793">
        <v>0</v>
      </c>
      <c r="L8793">
        <v>0</v>
      </c>
      <c r="M8793">
        <v>0</v>
      </c>
    </row>
    <row r="8794" spans="1:13" x14ac:dyDescent="0.2">
      <c r="A8794">
        <v>6781214</v>
      </c>
      <c r="B8794" t="s">
        <v>13408</v>
      </c>
      <c r="C8794" t="s">
        <v>21972</v>
      </c>
      <c r="D8794" t="s">
        <v>22001</v>
      </c>
      <c r="E8794" t="s">
        <v>13410</v>
      </c>
      <c r="F8794" t="s">
        <v>21973</v>
      </c>
      <c r="G8794" t="s">
        <v>22002</v>
      </c>
      <c r="H8794">
        <v>0</v>
      </c>
      <c r="I8794">
        <v>0</v>
      </c>
      <c r="J8794">
        <v>0</v>
      </c>
      <c r="K8794">
        <v>0</v>
      </c>
      <c r="L8794">
        <v>0</v>
      </c>
      <c r="M8794">
        <v>0</v>
      </c>
    </row>
    <row r="8795" spans="1:13" x14ac:dyDescent="0.2">
      <c r="A8795">
        <v>6781271</v>
      </c>
      <c r="B8795" t="s">
        <v>13408</v>
      </c>
      <c r="C8795" t="s">
        <v>21972</v>
      </c>
      <c r="D8795" t="s">
        <v>22003</v>
      </c>
      <c r="E8795" t="s">
        <v>13410</v>
      </c>
      <c r="F8795" t="s">
        <v>21973</v>
      </c>
      <c r="G8795" t="s">
        <v>22004</v>
      </c>
      <c r="H8795">
        <v>0</v>
      </c>
      <c r="I8795">
        <v>0</v>
      </c>
      <c r="J8795">
        <v>0</v>
      </c>
      <c r="K8795">
        <v>0</v>
      </c>
      <c r="L8795">
        <v>0</v>
      </c>
      <c r="M8795">
        <v>0</v>
      </c>
    </row>
    <row r="8796" spans="1:13" x14ac:dyDescent="0.2">
      <c r="A8796">
        <v>6781242</v>
      </c>
      <c r="B8796" t="s">
        <v>13408</v>
      </c>
      <c r="C8796" t="s">
        <v>21972</v>
      </c>
      <c r="D8796" t="s">
        <v>22005</v>
      </c>
      <c r="E8796" t="s">
        <v>13410</v>
      </c>
      <c r="F8796" t="s">
        <v>21973</v>
      </c>
      <c r="G8796" t="s">
        <v>22006</v>
      </c>
      <c r="H8796">
        <v>0</v>
      </c>
      <c r="I8796">
        <v>0</v>
      </c>
      <c r="J8796">
        <v>0</v>
      </c>
      <c r="K8796">
        <v>0</v>
      </c>
      <c r="L8796">
        <v>0</v>
      </c>
      <c r="M8796">
        <v>0</v>
      </c>
    </row>
    <row r="8797" spans="1:13" x14ac:dyDescent="0.2">
      <c r="A8797">
        <v>6781205</v>
      </c>
      <c r="B8797" t="s">
        <v>13408</v>
      </c>
      <c r="C8797" t="s">
        <v>21972</v>
      </c>
      <c r="D8797" t="s">
        <v>22007</v>
      </c>
      <c r="E8797" t="s">
        <v>13410</v>
      </c>
      <c r="F8797" t="s">
        <v>21973</v>
      </c>
      <c r="G8797" t="s">
        <v>22008</v>
      </c>
      <c r="H8797">
        <v>0</v>
      </c>
      <c r="I8797">
        <v>0</v>
      </c>
      <c r="J8797">
        <v>1</v>
      </c>
      <c r="K8797">
        <v>0</v>
      </c>
      <c r="L8797">
        <v>0</v>
      </c>
      <c r="M8797">
        <v>0</v>
      </c>
    </row>
    <row r="8798" spans="1:13" x14ac:dyDescent="0.2">
      <c r="A8798">
        <v>6781278</v>
      </c>
      <c r="B8798" t="s">
        <v>13408</v>
      </c>
      <c r="C8798" t="s">
        <v>21972</v>
      </c>
      <c r="D8798" t="s">
        <v>22009</v>
      </c>
      <c r="E8798" t="s">
        <v>13410</v>
      </c>
      <c r="F8798" t="s">
        <v>21973</v>
      </c>
      <c r="G8798" t="s">
        <v>22010</v>
      </c>
      <c r="H8798">
        <v>0</v>
      </c>
      <c r="I8798">
        <v>0</v>
      </c>
      <c r="J8798">
        <v>0</v>
      </c>
      <c r="K8798">
        <v>0</v>
      </c>
      <c r="L8798">
        <v>0</v>
      </c>
      <c r="M8798">
        <v>0</v>
      </c>
    </row>
    <row r="8799" spans="1:13" x14ac:dyDescent="0.2">
      <c r="A8799">
        <v>6781277</v>
      </c>
      <c r="B8799" t="s">
        <v>13408</v>
      </c>
      <c r="C8799" t="s">
        <v>21972</v>
      </c>
      <c r="D8799" t="s">
        <v>22011</v>
      </c>
      <c r="E8799" t="s">
        <v>13410</v>
      </c>
      <c r="F8799" t="s">
        <v>21973</v>
      </c>
      <c r="G8799" t="s">
        <v>22012</v>
      </c>
      <c r="H8799">
        <v>0</v>
      </c>
      <c r="I8799">
        <v>0</v>
      </c>
      <c r="J8799">
        <v>0</v>
      </c>
      <c r="K8799">
        <v>0</v>
      </c>
      <c r="L8799">
        <v>0</v>
      </c>
      <c r="M8799">
        <v>0</v>
      </c>
    </row>
    <row r="8800" spans="1:13" x14ac:dyDescent="0.2">
      <c r="A8800">
        <v>6781212</v>
      </c>
      <c r="B8800" t="s">
        <v>13408</v>
      </c>
      <c r="C8800" t="s">
        <v>21972</v>
      </c>
      <c r="D8800" t="s">
        <v>22013</v>
      </c>
      <c r="E8800" t="s">
        <v>13410</v>
      </c>
      <c r="F8800" t="s">
        <v>21973</v>
      </c>
      <c r="G8800" t="s">
        <v>22014</v>
      </c>
      <c r="H8800">
        <v>0</v>
      </c>
      <c r="I8800">
        <v>0</v>
      </c>
      <c r="J8800">
        <v>0</v>
      </c>
      <c r="K8800">
        <v>0</v>
      </c>
      <c r="L8800">
        <v>0</v>
      </c>
      <c r="M8800">
        <v>0</v>
      </c>
    </row>
    <row r="8801" spans="1:13" x14ac:dyDescent="0.2">
      <c r="A8801">
        <v>6781221</v>
      </c>
      <c r="B8801" t="s">
        <v>13408</v>
      </c>
      <c r="C8801" t="s">
        <v>21972</v>
      </c>
      <c r="D8801" t="s">
        <v>22015</v>
      </c>
      <c r="E8801" t="s">
        <v>13410</v>
      </c>
      <c r="F8801" t="s">
        <v>21973</v>
      </c>
      <c r="G8801" t="s">
        <v>22016</v>
      </c>
      <c r="H8801">
        <v>0</v>
      </c>
      <c r="I8801">
        <v>0</v>
      </c>
      <c r="J8801">
        <v>0</v>
      </c>
      <c r="K8801">
        <v>0</v>
      </c>
      <c r="L8801">
        <v>0</v>
      </c>
      <c r="M8801">
        <v>0</v>
      </c>
    </row>
    <row r="8802" spans="1:13" x14ac:dyDescent="0.2">
      <c r="A8802">
        <v>6781217</v>
      </c>
      <c r="B8802" t="s">
        <v>13408</v>
      </c>
      <c r="C8802" t="s">
        <v>21972</v>
      </c>
      <c r="D8802" t="s">
        <v>22017</v>
      </c>
      <c r="E8802" t="s">
        <v>13410</v>
      </c>
      <c r="F8802" t="s">
        <v>21973</v>
      </c>
      <c r="G8802" t="s">
        <v>22018</v>
      </c>
      <c r="H8802">
        <v>0</v>
      </c>
      <c r="I8802">
        <v>0</v>
      </c>
      <c r="J8802">
        <v>0</v>
      </c>
      <c r="K8802">
        <v>0</v>
      </c>
      <c r="L8802">
        <v>0</v>
      </c>
      <c r="M8802">
        <v>0</v>
      </c>
    </row>
    <row r="8803" spans="1:13" x14ac:dyDescent="0.2">
      <c r="A8803">
        <v>6781215</v>
      </c>
      <c r="B8803" t="s">
        <v>13408</v>
      </c>
      <c r="C8803" t="s">
        <v>21972</v>
      </c>
      <c r="D8803" t="s">
        <v>22019</v>
      </c>
      <c r="E8803" t="s">
        <v>13410</v>
      </c>
      <c r="F8803" t="s">
        <v>21973</v>
      </c>
      <c r="G8803" t="s">
        <v>22020</v>
      </c>
      <c r="H8803">
        <v>0</v>
      </c>
      <c r="I8803">
        <v>0</v>
      </c>
      <c r="J8803">
        <v>0</v>
      </c>
      <c r="K8803">
        <v>0</v>
      </c>
      <c r="L8803">
        <v>0</v>
      </c>
      <c r="M8803">
        <v>0</v>
      </c>
    </row>
    <row r="8804" spans="1:13" x14ac:dyDescent="0.2">
      <c r="A8804">
        <v>6781233</v>
      </c>
      <c r="B8804" t="s">
        <v>13408</v>
      </c>
      <c r="C8804" t="s">
        <v>21972</v>
      </c>
      <c r="D8804" t="s">
        <v>22021</v>
      </c>
      <c r="E8804" t="s">
        <v>13410</v>
      </c>
      <c r="F8804" t="s">
        <v>21973</v>
      </c>
      <c r="G8804" t="s">
        <v>22022</v>
      </c>
      <c r="H8804">
        <v>0</v>
      </c>
      <c r="I8804">
        <v>0</v>
      </c>
      <c r="J8804">
        <v>0</v>
      </c>
      <c r="K8804">
        <v>0</v>
      </c>
      <c r="L8804">
        <v>0</v>
      </c>
      <c r="M8804">
        <v>0</v>
      </c>
    </row>
    <row r="8805" spans="1:13" x14ac:dyDescent="0.2">
      <c r="A8805">
        <v>6781226</v>
      </c>
      <c r="B8805" t="s">
        <v>13408</v>
      </c>
      <c r="C8805" t="s">
        <v>21972</v>
      </c>
      <c r="D8805" t="s">
        <v>22023</v>
      </c>
      <c r="E8805" t="s">
        <v>13410</v>
      </c>
      <c r="F8805" t="s">
        <v>21973</v>
      </c>
      <c r="G8805" t="s">
        <v>22024</v>
      </c>
      <c r="H8805">
        <v>0</v>
      </c>
      <c r="I8805">
        <v>0</v>
      </c>
      <c r="J8805">
        <v>1</v>
      </c>
      <c r="K8805">
        <v>0</v>
      </c>
      <c r="L8805">
        <v>0</v>
      </c>
      <c r="M8805">
        <v>0</v>
      </c>
    </row>
    <row r="8806" spans="1:13" x14ac:dyDescent="0.2">
      <c r="A8806">
        <v>6781254</v>
      </c>
      <c r="B8806" t="s">
        <v>13408</v>
      </c>
      <c r="C8806" t="s">
        <v>21972</v>
      </c>
      <c r="D8806" t="s">
        <v>13151</v>
      </c>
      <c r="E8806" t="s">
        <v>13410</v>
      </c>
      <c r="F8806" t="s">
        <v>21973</v>
      </c>
      <c r="G8806" t="s">
        <v>13152</v>
      </c>
      <c r="H8806">
        <v>0</v>
      </c>
      <c r="I8806">
        <v>0</v>
      </c>
      <c r="J8806">
        <v>0</v>
      </c>
      <c r="K8806">
        <v>0</v>
      </c>
      <c r="L8806">
        <v>0</v>
      </c>
      <c r="M8806">
        <v>0</v>
      </c>
    </row>
    <row r="8807" spans="1:13" x14ac:dyDescent="0.2">
      <c r="A8807">
        <v>6781232</v>
      </c>
      <c r="B8807" t="s">
        <v>13408</v>
      </c>
      <c r="C8807" t="s">
        <v>21972</v>
      </c>
      <c r="D8807" t="s">
        <v>22025</v>
      </c>
      <c r="E8807" t="s">
        <v>13410</v>
      </c>
      <c r="F8807" t="s">
        <v>21973</v>
      </c>
      <c r="G8807" t="s">
        <v>22026</v>
      </c>
      <c r="H8807">
        <v>0</v>
      </c>
      <c r="I8807">
        <v>0</v>
      </c>
      <c r="J8807">
        <v>0</v>
      </c>
      <c r="K8807">
        <v>0</v>
      </c>
      <c r="L8807">
        <v>0</v>
      </c>
      <c r="M8807">
        <v>0</v>
      </c>
    </row>
    <row r="8808" spans="1:13" x14ac:dyDescent="0.2">
      <c r="A8808">
        <v>6781216</v>
      </c>
      <c r="B8808" t="s">
        <v>13408</v>
      </c>
      <c r="C8808" t="s">
        <v>21972</v>
      </c>
      <c r="D8808" t="s">
        <v>7083</v>
      </c>
      <c r="E8808" t="s">
        <v>13410</v>
      </c>
      <c r="F8808" t="s">
        <v>21973</v>
      </c>
      <c r="G8808" t="s">
        <v>7084</v>
      </c>
      <c r="H8808">
        <v>0</v>
      </c>
      <c r="I8808">
        <v>0</v>
      </c>
      <c r="J8808">
        <v>0</v>
      </c>
      <c r="K8808">
        <v>0</v>
      </c>
      <c r="L8808">
        <v>0</v>
      </c>
      <c r="M8808">
        <v>0</v>
      </c>
    </row>
    <row r="8809" spans="1:13" x14ac:dyDescent="0.2">
      <c r="A8809">
        <v>6781244</v>
      </c>
      <c r="B8809" t="s">
        <v>13408</v>
      </c>
      <c r="C8809" t="s">
        <v>21972</v>
      </c>
      <c r="D8809" t="s">
        <v>19902</v>
      </c>
      <c r="E8809" t="s">
        <v>13410</v>
      </c>
      <c r="F8809" t="s">
        <v>21973</v>
      </c>
      <c r="G8809" t="s">
        <v>19903</v>
      </c>
      <c r="H8809">
        <v>0</v>
      </c>
      <c r="I8809">
        <v>0</v>
      </c>
      <c r="J8809">
        <v>0</v>
      </c>
      <c r="K8809">
        <v>0</v>
      </c>
      <c r="L8809">
        <v>0</v>
      </c>
      <c r="M8809">
        <v>0</v>
      </c>
    </row>
    <row r="8810" spans="1:13" x14ac:dyDescent="0.2">
      <c r="A8810">
        <v>6781222</v>
      </c>
      <c r="B8810" t="s">
        <v>13408</v>
      </c>
      <c r="C8810" t="s">
        <v>21972</v>
      </c>
      <c r="D8810" t="s">
        <v>22027</v>
      </c>
      <c r="E8810" t="s">
        <v>13410</v>
      </c>
      <c r="F8810" t="s">
        <v>21973</v>
      </c>
      <c r="G8810" t="s">
        <v>22028</v>
      </c>
      <c r="H8810">
        <v>0</v>
      </c>
      <c r="I8810">
        <v>0</v>
      </c>
      <c r="J8810">
        <v>0</v>
      </c>
      <c r="K8810">
        <v>0</v>
      </c>
      <c r="L8810">
        <v>0</v>
      </c>
      <c r="M8810">
        <v>0</v>
      </c>
    </row>
    <row r="8811" spans="1:13" x14ac:dyDescent="0.2">
      <c r="A8811">
        <v>6781202</v>
      </c>
      <c r="B8811" t="s">
        <v>13408</v>
      </c>
      <c r="C8811" t="s">
        <v>21972</v>
      </c>
      <c r="D8811" t="s">
        <v>22029</v>
      </c>
      <c r="E8811" t="s">
        <v>13410</v>
      </c>
      <c r="F8811" t="s">
        <v>21973</v>
      </c>
      <c r="G8811" t="s">
        <v>22030</v>
      </c>
      <c r="H8811">
        <v>0</v>
      </c>
      <c r="I8811">
        <v>0</v>
      </c>
      <c r="J8811">
        <v>0</v>
      </c>
      <c r="K8811">
        <v>0</v>
      </c>
      <c r="L8811">
        <v>0</v>
      </c>
      <c r="M8811">
        <v>0</v>
      </c>
    </row>
    <row r="8812" spans="1:13" x14ac:dyDescent="0.2">
      <c r="A8812">
        <v>6781252</v>
      </c>
      <c r="B8812" t="s">
        <v>13408</v>
      </c>
      <c r="C8812" t="s">
        <v>21972</v>
      </c>
      <c r="D8812" t="s">
        <v>22031</v>
      </c>
      <c r="E8812" t="s">
        <v>13410</v>
      </c>
      <c r="F8812" t="s">
        <v>21973</v>
      </c>
      <c r="G8812" t="s">
        <v>22032</v>
      </c>
      <c r="H8812">
        <v>0</v>
      </c>
      <c r="I8812">
        <v>0</v>
      </c>
      <c r="J8812">
        <v>0</v>
      </c>
      <c r="K8812">
        <v>0</v>
      </c>
      <c r="L8812">
        <v>0</v>
      </c>
      <c r="M8812">
        <v>0</v>
      </c>
    </row>
    <row r="8813" spans="1:13" x14ac:dyDescent="0.2">
      <c r="A8813">
        <v>6781253</v>
      </c>
      <c r="B8813" t="s">
        <v>13408</v>
      </c>
      <c r="C8813" t="s">
        <v>21972</v>
      </c>
      <c r="D8813" t="s">
        <v>22033</v>
      </c>
      <c r="E8813" t="s">
        <v>13410</v>
      </c>
      <c r="F8813" t="s">
        <v>21973</v>
      </c>
      <c r="G8813" t="s">
        <v>22034</v>
      </c>
      <c r="H8813">
        <v>0</v>
      </c>
      <c r="I8813">
        <v>0</v>
      </c>
      <c r="J8813">
        <v>0</v>
      </c>
      <c r="K8813">
        <v>0</v>
      </c>
      <c r="L8813">
        <v>0</v>
      </c>
      <c r="M8813">
        <v>0</v>
      </c>
    </row>
    <row r="8814" spans="1:13" x14ac:dyDescent="0.2">
      <c r="A8814">
        <v>6781272</v>
      </c>
      <c r="B8814" t="s">
        <v>13408</v>
      </c>
      <c r="C8814" t="s">
        <v>21972</v>
      </c>
      <c r="D8814" t="s">
        <v>22035</v>
      </c>
      <c r="E8814" t="s">
        <v>13410</v>
      </c>
      <c r="F8814" t="s">
        <v>21973</v>
      </c>
      <c r="G8814" t="s">
        <v>22036</v>
      </c>
      <c r="H8814">
        <v>0</v>
      </c>
      <c r="I8814">
        <v>0</v>
      </c>
      <c r="J8814">
        <v>0</v>
      </c>
      <c r="K8814">
        <v>0</v>
      </c>
      <c r="L8814">
        <v>0</v>
      </c>
      <c r="M8814">
        <v>0</v>
      </c>
    </row>
    <row r="8815" spans="1:13" x14ac:dyDescent="0.2">
      <c r="A8815">
        <v>6781256</v>
      </c>
      <c r="B8815" t="s">
        <v>13408</v>
      </c>
      <c r="C8815" t="s">
        <v>21972</v>
      </c>
      <c r="D8815" t="s">
        <v>22037</v>
      </c>
      <c r="E8815" t="s">
        <v>13410</v>
      </c>
      <c r="F8815" t="s">
        <v>21973</v>
      </c>
      <c r="G8815" t="s">
        <v>22038</v>
      </c>
      <c r="H8815">
        <v>0</v>
      </c>
      <c r="I8815">
        <v>0</v>
      </c>
      <c r="J8815">
        <v>0</v>
      </c>
      <c r="K8815">
        <v>0</v>
      </c>
      <c r="L8815">
        <v>0</v>
      </c>
      <c r="M8815">
        <v>0</v>
      </c>
    </row>
    <row r="8816" spans="1:13" x14ac:dyDescent="0.2">
      <c r="A8816">
        <v>6781241</v>
      </c>
      <c r="B8816" t="s">
        <v>13408</v>
      </c>
      <c r="C8816" t="s">
        <v>21972</v>
      </c>
      <c r="D8816" t="s">
        <v>22039</v>
      </c>
      <c r="E8816" t="s">
        <v>13410</v>
      </c>
      <c r="F8816" t="s">
        <v>21973</v>
      </c>
      <c r="G8816" t="s">
        <v>22040</v>
      </c>
      <c r="H8816">
        <v>0</v>
      </c>
      <c r="I8816">
        <v>0</v>
      </c>
      <c r="J8816">
        <v>0</v>
      </c>
      <c r="K8816">
        <v>0</v>
      </c>
      <c r="L8816">
        <v>0</v>
      </c>
      <c r="M8816">
        <v>0</v>
      </c>
    </row>
    <row r="8817" spans="1:13" x14ac:dyDescent="0.2">
      <c r="A8817">
        <v>6781255</v>
      </c>
      <c r="B8817" t="s">
        <v>13408</v>
      </c>
      <c r="C8817" t="s">
        <v>21972</v>
      </c>
      <c r="D8817" t="s">
        <v>22041</v>
      </c>
      <c r="E8817" t="s">
        <v>13410</v>
      </c>
      <c r="F8817" t="s">
        <v>21973</v>
      </c>
      <c r="G8817" t="s">
        <v>22042</v>
      </c>
      <c r="H8817">
        <v>0</v>
      </c>
      <c r="I8817">
        <v>0</v>
      </c>
      <c r="J8817">
        <v>0</v>
      </c>
      <c r="K8817">
        <v>0</v>
      </c>
      <c r="L8817">
        <v>0</v>
      </c>
      <c r="M8817">
        <v>0</v>
      </c>
    </row>
    <row r="8818" spans="1:13" x14ac:dyDescent="0.2">
      <c r="A8818">
        <v>6781225</v>
      </c>
      <c r="B8818" t="s">
        <v>13408</v>
      </c>
      <c r="C8818" t="s">
        <v>21972</v>
      </c>
      <c r="D8818" t="s">
        <v>22043</v>
      </c>
      <c r="E8818" t="s">
        <v>13410</v>
      </c>
      <c r="F8818" t="s">
        <v>21973</v>
      </c>
      <c r="G8818" t="s">
        <v>22044</v>
      </c>
      <c r="H8818">
        <v>0</v>
      </c>
      <c r="I8818">
        <v>0</v>
      </c>
      <c r="J8818">
        <v>0</v>
      </c>
      <c r="K8818">
        <v>0</v>
      </c>
      <c r="L8818">
        <v>0</v>
      </c>
      <c r="M8818">
        <v>0</v>
      </c>
    </row>
    <row r="8819" spans="1:13" x14ac:dyDescent="0.2">
      <c r="A8819">
        <v>6781224</v>
      </c>
      <c r="B8819" t="s">
        <v>13408</v>
      </c>
      <c r="C8819" t="s">
        <v>21972</v>
      </c>
      <c r="D8819" t="s">
        <v>22045</v>
      </c>
      <c r="E8819" t="s">
        <v>13410</v>
      </c>
      <c r="F8819" t="s">
        <v>21973</v>
      </c>
      <c r="G8819" t="s">
        <v>22046</v>
      </c>
      <c r="H8819">
        <v>0</v>
      </c>
      <c r="I8819">
        <v>0</v>
      </c>
      <c r="J8819">
        <v>0</v>
      </c>
      <c r="K8819">
        <v>0</v>
      </c>
      <c r="L8819">
        <v>0</v>
      </c>
      <c r="M8819">
        <v>0</v>
      </c>
    </row>
    <row r="8820" spans="1:13" x14ac:dyDescent="0.2">
      <c r="A8820">
        <v>6795300</v>
      </c>
      <c r="B8820" t="s">
        <v>13408</v>
      </c>
      <c r="C8820" t="s">
        <v>22047</v>
      </c>
      <c r="D8820" t="s">
        <v>6291</v>
      </c>
      <c r="E8820" t="s">
        <v>13410</v>
      </c>
      <c r="F8820" t="s">
        <v>22048</v>
      </c>
      <c r="G8820" t="s">
        <v>6294</v>
      </c>
      <c r="H8820">
        <v>0</v>
      </c>
      <c r="I8820">
        <v>0</v>
      </c>
      <c r="J8820">
        <v>0</v>
      </c>
      <c r="K8820">
        <v>0</v>
      </c>
      <c r="L8820">
        <v>0</v>
      </c>
      <c r="M8820">
        <v>0</v>
      </c>
    </row>
    <row r="8821" spans="1:13" x14ac:dyDescent="0.2">
      <c r="A8821">
        <v>6795333</v>
      </c>
      <c r="B8821" t="s">
        <v>13408</v>
      </c>
      <c r="C8821" t="s">
        <v>22047</v>
      </c>
      <c r="D8821" t="s">
        <v>22049</v>
      </c>
      <c r="E8821" t="s">
        <v>13410</v>
      </c>
      <c r="F8821" t="s">
        <v>22048</v>
      </c>
      <c r="G8821" t="s">
        <v>22050</v>
      </c>
      <c r="H8821">
        <v>0</v>
      </c>
      <c r="I8821">
        <v>0</v>
      </c>
      <c r="J8821">
        <v>0</v>
      </c>
      <c r="K8821">
        <v>0</v>
      </c>
      <c r="L8821">
        <v>0</v>
      </c>
      <c r="M8821">
        <v>0</v>
      </c>
    </row>
    <row r="8822" spans="1:13" x14ac:dyDescent="0.2">
      <c r="A8822">
        <v>6795531</v>
      </c>
      <c r="B8822" t="s">
        <v>13408</v>
      </c>
      <c r="C8822" t="s">
        <v>22047</v>
      </c>
      <c r="D8822" t="s">
        <v>22051</v>
      </c>
      <c r="E8822" t="s">
        <v>13410</v>
      </c>
      <c r="F8822" t="s">
        <v>22048</v>
      </c>
      <c r="G8822" t="s">
        <v>22052</v>
      </c>
      <c r="H8822">
        <v>0</v>
      </c>
      <c r="I8822">
        <v>0</v>
      </c>
      <c r="J8822">
        <v>0</v>
      </c>
      <c r="K8822">
        <v>0</v>
      </c>
      <c r="L8822">
        <v>0</v>
      </c>
      <c r="M8822">
        <v>0</v>
      </c>
    </row>
    <row r="8823" spans="1:13" x14ac:dyDescent="0.2">
      <c r="A8823">
        <v>6795221</v>
      </c>
      <c r="B8823" t="s">
        <v>13408</v>
      </c>
      <c r="C8823" t="s">
        <v>22047</v>
      </c>
      <c r="D8823" t="s">
        <v>22053</v>
      </c>
      <c r="E8823" t="s">
        <v>13410</v>
      </c>
      <c r="F8823" t="s">
        <v>22048</v>
      </c>
      <c r="G8823" t="s">
        <v>22054</v>
      </c>
      <c r="H8823">
        <v>0</v>
      </c>
      <c r="I8823">
        <v>0</v>
      </c>
      <c r="J8823">
        <v>0</v>
      </c>
      <c r="K8823">
        <v>0</v>
      </c>
      <c r="L8823">
        <v>0</v>
      </c>
      <c r="M8823">
        <v>0</v>
      </c>
    </row>
    <row r="8824" spans="1:13" x14ac:dyDescent="0.2">
      <c r="A8824">
        <v>6795642</v>
      </c>
      <c r="B8824" t="s">
        <v>13408</v>
      </c>
      <c r="C8824" t="s">
        <v>22047</v>
      </c>
      <c r="D8824" t="s">
        <v>22055</v>
      </c>
      <c r="E8824" t="s">
        <v>13410</v>
      </c>
      <c r="F8824" t="s">
        <v>22048</v>
      </c>
      <c r="G8824" t="s">
        <v>22056</v>
      </c>
      <c r="H8824">
        <v>0</v>
      </c>
      <c r="I8824">
        <v>0</v>
      </c>
      <c r="J8824">
        <v>0</v>
      </c>
      <c r="K8824">
        <v>0</v>
      </c>
      <c r="L8824">
        <v>0</v>
      </c>
      <c r="M8824">
        <v>0</v>
      </c>
    </row>
    <row r="8825" spans="1:13" x14ac:dyDescent="0.2">
      <c r="A8825">
        <v>6795307</v>
      </c>
      <c r="B8825" t="s">
        <v>13408</v>
      </c>
      <c r="C8825" t="s">
        <v>22047</v>
      </c>
      <c r="D8825" t="s">
        <v>22057</v>
      </c>
      <c r="E8825" t="s">
        <v>13410</v>
      </c>
      <c r="F8825" t="s">
        <v>22048</v>
      </c>
      <c r="G8825" t="s">
        <v>22058</v>
      </c>
      <c r="H8825">
        <v>0</v>
      </c>
      <c r="I8825">
        <v>1</v>
      </c>
      <c r="J8825">
        <v>0</v>
      </c>
      <c r="K8825">
        <v>0</v>
      </c>
      <c r="L8825">
        <v>0</v>
      </c>
      <c r="M8825">
        <v>0</v>
      </c>
    </row>
    <row r="8826" spans="1:13" x14ac:dyDescent="0.2">
      <c r="A8826">
        <v>6795504</v>
      </c>
      <c r="B8826" t="s">
        <v>13408</v>
      </c>
      <c r="C8826" t="s">
        <v>22047</v>
      </c>
      <c r="D8826" t="s">
        <v>22059</v>
      </c>
      <c r="E8826" t="s">
        <v>13410</v>
      </c>
      <c r="F8826" t="s">
        <v>22048</v>
      </c>
      <c r="G8826" t="s">
        <v>18204</v>
      </c>
      <c r="H8826">
        <v>0</v>
      </c>
      <c r="I8826">
        <v>0</v>
      </c>
      <c r="J8826">
        <v>0</v>
      </c>
      <c r="K8826">
        <v>0</v>
      </c>
      <c r="L8826">
        <v>0</v>
      </c>
      <c r="M8826">
        <v>0</v>
      </c>
    </row>
    <row r="8827" spans="1:13" x14ac:dyDescent="0.2">
      <c r="A8827">
        <v>6795314</v>
      </c>
      <c r="B8827" t="s">
        <v>13408</v>
      </c>
      <c r="C8827" t="s">
        <v>22047</v>
      </c>
      <c r="D8827" t="s">
        <v>22060</v>
      </c>
      <c r="E8827" t="s">
        <v>13410</v>
      </c>
      <c r="F8827" t="s">
        <v>22048</v>
      </c>
      <c r="G8827" t="s">
        <v>22061</v>
      </c>
      <c r="H8827">
        <v>0</v>
      </c>
      <c r="I8827">
        <v>1</v>
      </c>
      <c r="J8827">
        <v>0</v>
      </c>
      <c r="K8827">
        <v>0</v>
      </c>
      <c r="L8827">
        <v>0</v>
      </c>
      <c r="M8827">
        <v>0</v>
      </c>
    </row>
    <row r="8828" spans="1:13" x14ac:dyDescent="0.2">
      <c r="A8828">
        <v>6795146</v>
      </c>
      <c r="B8828" t="s">
        <v>13408</v>
      </c>
      <c r="C8828" t="s">
        <v>22047</v>
      </c>
      <c r="D8828" t="s">
        <v>22062</v>
      </c>
      <c r="E8828" t="s">
        <v>13410</v>
      </c>
      <c r="F8828" t="s">
        <v>22048</v>
      </c>
      <c r="G8828" t="s">
        <v>22063</v>
      </c>
      <c r="H8828">
        <v>0</v>
      </c>
      <c r="I8828">
        <v>0</v>
      </c>
      <c r="J8828">
        <v>0</v>
      </c>
      <c r="K8828">
        <v>0</v>
      </c>
      <c r="L8828">
        <v>0</v>
      </c>
      <c r="M8828">
        <v>0</v>
      </c>
    </row>
    <row r="8829" spans="1:13" x14ac:dyDescent="0.2">
      <c r="A8829">
        <v>6795654</v>
      </c>
      <c r="B8829" t="s">
        <v>13408</v>
      </c>
      <c r="C8829" t="s">
        <v>22047</v>
      </c>
      <c r="D8829" t="s">
        <v>22064</v>
      </c>
      <c r="E8829" t="s">
        <v>13410</v>
      </c>
      <c r="F8829" t="s">
        <v>22048</v>
      </c>
      <c r="G8829" t="s">
        <v>22065</v>
      </c>
      <c r="H8829">
        <v>0</v>
      </c>
      <c r="I8829">
        <v>0</v>
      </c>
      <c r="J8829">
        <v>0</v>
      </c>
      <c r="K8829">
        <v>0</v>
      </c>
      <c r="L8829">
        <v>0</v>
      </c>
      <c r="M8829">
        <v>0</v>
      </c>
    </row>
    <row r="8830" spans="1:13" x14ac:dyDescent="0.2">
      <c r="A8830">
        <v>6795145</v>
      </c>
      <c r="B8830" t="s">
        <v>13408</v>
      </c>
      <c r="C8830" t="s">
        <v>22047</v>
      </c>
      <c r="D8830" t="s">
        <v>19136</v>
      </c>
      <c r="E8830" t="s">
        <v>13410</v>
      </c>
      <c r="F8830" t="s">
        <v>22048</v>
      </c>
      <c r="G8830" t="s">
        <v>19137</v>
      </c>
      <c r="H8830">
        <v>0</v>
      </c>
      <c r="I8830">
        <v>0</v>
      </c>
      <c r="J8830">
        <v>0</v>
      </c>
      <c r="K8830">
        <v>0</v>
      </c>
      <c r="L8830">
        <v>0</v>
      </c>
      <c r="M8830">
        <v>0</v>
      </c>
    </row>
    <row r="8831" spans="1:13" x14ac:dyDescent="0.2">
      <c r="A8831">
        <v>6795319</v>
      </c>
      <c r="B8831" t="s">
        <v>13408</v>
      </c>
      <c r="C8831" t="s">
        <v>22047</v>
      </c>
      <c r="D8831" t="s">
        <v>22066</v>
      </c>
      <c r="E8831" t="s">
        <v>13410</v>
      </c>
      <c r="F8831" t="s">
        <v>22048</v>
      </c>
      <c r="G8831" t="s">
        <v>22067</v>
      </c>
      <c r="H8831">
        <v>0</v>
      </c>
      <c r="I8831">
        <v>0</v>
      </c>
      <c r="J8831">
        <v>0</v>
      </c>
      <c r="K8831">
        <v>0</v>
      </c>
      <c r="L8831">
        <v>0</v>
      </c>
      <c r="M8831">
        <v>0</v>
      </c>
    </row>
    <row r="8832" spans="1:13" x14ac:dyDescent="0.2">
      <c r="A8832">
        <v>6795646</v>
      </c>
      <c r="B8832" t="s">
        <v>13408</v>
      </c>
      <c r="C8832" t="s">
        <v>22047</v>
      </c>
      <c r="D8832" t="s">
        <v>22068</v>
      </c>
      <c r="E8832" t="s">
        <v>13410</v>
      </c>
      <c r="F8832" t="s">
        <v>22048</v>
      </c>
      <c r="G8832" t="s">
        <v>22069</v>
      </c>
      <c r="H8832">
        <v>0</v>
      </c>
      <c r="I8832">
        <v>0</v>
      </c>
      <c r="J8832">
        <v>0</v>
      </c>
      <c r="K8832">
        <v>0</v>
      </c>
      <c r="L8832">
        <v>0</v>
      </c>
      <c r="M8832">
        <v>0</v>
      </c>
    </row>
    <row r="8833" spans="1:13" x14ac:dyDescent="0.2">
      <c r="A8833">
        <v>6795345</v>
      </c>
      <c r="B8833" t="s">
        <v>13408</v>
      </c>
      <c r="C8833" t="s">
        <v>22047</v>
      </c>
      <c r="D8833" t="s">
        <v>22070</v>
      </c>
      <c r="E8833" t="s">
        <v>13410</v>
      </c>
      <c r="F8833" t="s">
        <v>22048</v>
      </c>
      <c r="G8833" t="s">
        <v>22071</v>
      </c>
      <c r="H8833">
        <v>0</v>
      </c>
      <c r="I8833">
        <v>0</v>
      </c>
      <c r="J8833">
        <v>0</v>
      </c>
      <c r="K8833">
        <v>0</v>
      </c>
      <c r="L8833">
        <v>0</v>
      </c>
      <c r="M8833">
        <v>0</v>
      </c>
    </row>
    <row r="8834" spans="1:13" x14ac:dyDescent="0.2">
      <c r="A8834">
        <v>6795344</v>
      </c>
      <c r="B8834" t="s">
        <v>13408</v>
      </c>
      <c r="C8834" t="s">
        <v>22047</v>
      </c>
      <c r="D8834" t="s">
        <v>22072</v>
      </c>
      <c r="E8834" t="s">
        <v>13410</v>
      </c>
      <c r="F8834" t="s">
        <v>22048</v>
      </c>
      <c r="G8834" t="s">
        <v>22073</v>
      </c>
      <c r="H8834">
        <v>0</v>
      </c>
      <c r="I8834">
        <v>0</v>
      </c>
      <c r="J8834">
        <v>0</v>
      </c>
      <c r="K8834">
        <v>0</v>
      </c>
      <c r="L8834">
        <v>0</v>
      </c>
      <c r="M8834">
        <v>0</v>
      </c>
    </row>
    <row r="8835" spans="1:13" x14ac:dyDescent="0.2">
      <c r="A8835">
        <v>6795324</v>
      </c>
      <c r="B8835" t="s">
        <v>13408</v>
      </c>
      <c r="C8835" t="s">
        <v>22047</v>
      </c>
      <c r="D8835" t="s">
        <v>22074</v>
      </c>
      <c r="E8835" t="s">
        <v>13410</v>
      </c>
      <c r="F8835" t="s">
        <v>22048</v>
      </c>
      <c r="G8835" t="s">
        <v>22075</v>
      </c>
      <c r="H8835">
        <v>0</v>
      </c>
      <c r="I8835">
        <v>0</v>
      </c>
      <c r="J8835">
        <v>0</v>
      </c>
      <c r="K8835">
        <v>0</v>
      </c>
      <c r="L8835">
        <v>0</v>
      </c>
      <c r="M8835">
        <v>0</v>
      </c>
    </row>
    <row r="8836" spans="1:13" x14ac:dyDescent="0.2">
      <c r="A8836">
        <v>6795505</v>
      </c>
      <c r="B8836" t="s">
        <v>13408</v>
      </c>
      <c r="C8836" t="s">
        <v>22047</v>
      </c>
      <c r="D8836" t="s">
        <v>19520</v>
      </c>
      <c r="E8836" t="s">
        <v>13410</v>
      </c>
      <c r="F8836" t="s">
        <v>22048</v>
      </c>
      <c r="G8836" t="s">
        <v>22076</v>
      </c>
      <c r="H8836">
        <v>0</v>
      </c>
      <c r="I8836">
        <v>0</v>
      </c>
      <c r="J8836">
        <v>0</v>
      </c>
      <c r="K8836">
        <v>0</v>
      </c>
      <c r="L8836">
        <v>0</v>
      </c>
      <c r="M8836">
        <v>0</v>
      </c>
    </row>
    <row r="8837" spans="1:13" x14ac:dyDescent="0.2">
      <c r="A8837">
        <v>6795513</v>
      </c>
      <c r="B8837" t="s">
        <v>13408</v>
      </c>
      <c r="C8837" t="s">
        <v>22047</v>
      </c>
      <c r="D8837" t="s">
        <v>16839</v>
      </c>
      <c r="E8837" t="s">
        <v>13410</v>
      </c>
      <c r="F8837" t="s">
        <v>22048</v>
      </c>
      <c r="G8837" t="s">
        <v>16840</v>
      </c>
      <c r="H8837">
        <v>0</v>
      </c>
      <c r="I8837">
        <v>0</v>
      </c>
      <c r="J8837">
        <v>0</v>
      </c>
      <c r="K8837">
        <v>0</v>
      </c>
      <c r="L8837">
        <v>0</v>
      </c>
      <c r="M8837">
        <v>0</v>
      </c>
    </row>
    <row r="8838" spans="1:13" x14ac:dyDescent="0.2">
      <c r="A8838">
        <v>6795644</v>
      </c>
      <c r="B8838" t="s">
        <v>13408</v>
      </c>
      <c r="C8838" t="s">
        <v>22047</v>
      </c>
      <c r="D8838" t="s">
        <v>22077</v>
      </c>
      <c r="E8838" t="s">
        <v>13410</v>
      </c>
      <c r="F8838" t="s">
        <v>22048</v>
      </c>
      <c r="G8838" t="s">
        <v>22078</v>
      </c>
      <c r="H8838">
        <v>0</v>
      </c>
      <c r="I8838">
        <v>0</v>
      </c>
      <c r="J8838">
        <v>0</v>
      </c>
      <c r="K8838">
        <v>0</v>
      </c>
      <c r="L8838">
        <v>0</v>
      </c>
      <c r="M8838">
        <v>0</v>
      </c>
    </row>
    <row r="8839" spans="1:13" x14ac:dyDescent="0.2">
      <c r="A8839">
        <v>6795322</v>
      </c>
      <c r="B8839" t="s">
        <v>13408</v>
      </c>
      <c r="C8839" t="s">
        <v>22047</v>
      </c>
      <c r="D8839" t="s">
        <v>22079</v>
      </c>
      <c r="E8839" t="s">
        <v>13410</v>
      </c>
      <c r="F8839" t="s">
        <v>22048</v>
      </c>
      <c r="G8839" t="s">
        <v>22080</v>
      </c>
      <c r="H8839">
        <v>0</v>
      </c>
      <c r="I8839">
        <v>1</v>
      </c>
      <c r="J8839">
        <v>0</v>
      </c>
      <c r="K8839">
        <v>0</v>
      </c>
      <c r="L8839">
        <v>0</v>
      </c>
      <c r="M8839">
        <v>0</v>
      </c>
    </row>
    <row r="8840" spans="1:13" x14ac:dyDescent="0.2">
      <c r="A8840">
        <v>6795131</v>
      </c>
      <c r="B8840" t="s">
        <v>13408</v>
      </c>
      <c r="C8840" t="s">
        <v>22047</v>
      </c>
      <c r="D8840" t="s">
        <v>22081</v>
      </c>
      <c r="E8840" t="s">
        <v>13410</v>
      </c>
      <c r="F8840" t="s">
        <v>22048</v>
      </c>
      <c r="G8840" t="s">
        <v>22082</v>
      </c>
      <c r="H8840">
        <v>0</v>
      </c>
      <c r="I8840">
        <v>0</v>
      </c>
      <c r="J8840">
        <v>0</v>
      </c>
      <c r="K8840">
        <v>0</v>
      </c>
      <c r="L8840">
        <v>0</v>
      </c>
      <c r="M8840">
        <v>0</v>
      </c>
    </row>
    <row r="8841" spans="1:13" x14ac:dyDescent="0.2">
      <c r="A8841">
        <v>6795225</v>
      </c>
      <c r="B8841" t="s">
        <v>13408</v>
      </c>
      <c r="C8841" t="s">
        <v>22047</v>
      </c>
      <c r="D8841" t="s">
        <v>22083</v>
      </c>
      <c r="E8841" t="s">
        <v>13410</v>
      </c>
      <c r="F8841" t="s">
        <v>22048</v>
      </c>
      <c r="G8841" t="s">
        <v>22084</v>
      </c>
      <c r="H8841">
        <v>0</v>
      </c>
      <c r="I8841">
        <v>0</v>
      </c>
      <c r="J8841">
        <v>0</v>
      </c>
      <c r="K8841">
        <v>0</v>
      </c>
      <c r="L8841">
        <v>0</v>
      </c>
      <c r="M8841">
        <v>0</v>
      </c>
    </row>
    <row r="8842" spans="1:13" x14ac:dyDescent="0.2">
      <c r="A8842">
        <v>6795641</v>
      </c>
      <c r="B8842" t="s">
        <v>13408</v>
      </c>
      <c r="C8842" t="s">
        <v>22047</v>
      </c>
      <c r="D8842" t="s">
        <v>22085</v>
      </c>
      <c r="E8842" t="s">
        <v>13410</v>
      </c>
      <c r="F8842" t="s">
        <v>22048</v>
      </c>
      <c r="G8842" t="s">
        <v>22086</v>
      </c>
      <c r="H8842">
        <v>0</v>
      </c>
      <c r="I8842">
        <v>0</v>
      </c>
      <c r="J8842">
        <v>0</v>
      </c>
      <c r="K8842">
        <v>0</v>
      </c>
      <c r="L8842">
        <v>0</v>
      </c>
      <c r="M8842">
        <v>0</v>
      </c>
    </row>
    <row r="8843" spans="1:13" x14ac:dyDescent="0.2">
      <c r="A8843">
        <v>6795651</v>
      </c>
      <c r="B8843" t="s">
        <v>13408</v>
      </c>
      <c r="C8843" t="s">
        <v>22047</v>
      </c>
      <c r="D8843" t="s">
        <v>22087</v>
      </c>
      <c r="E8843" t="s">
        <v>13410</v>
      </c>
      <c r="F8843" t="s">
        <v>22048</v>
      </c>
      <c r="G8843" t="s">
        <v>22088</v>
      </c>
      <c r="H8843">
        <v>0</v>
      </c>
      <c r="I8843">
        <v>0</v>
      </c>
      <c r="J8843">
        <v>0</v>
      </c>
      <c r="K8843">
        <v>0</v>
      </c>
      <c r="L8843">
        <v>0</v>
      </c>
      <c r="M8843">
        <v>0</v>
      </c>
    </row>
    <row r="8844" spans="1:13" x14ac:dyDescent="0.2">
      <c r="A8844">
        <v>6795346</v>
      </c>
      <c r="B8844" t="s">
        <v>13408</v>
      </c>
      <c r="C8844" t="s">
        <v>22047</v>
      </c>
      <c r="D8844" t="s">
        <v>22089</v>
      </c>
      <c r="E8844" t="s">
        <v>13410</v>
      </c>
      <c r="F8844" t="s">
        <v>22048</v>
      </c>
      <c r="G8844" t="s">
        <v>22090</v>
      </c>
      <c r="H8844">
        <v>0</v>
      </c>
      <c r="I8844">
        <v>0</v>
      </c>
      <c r="J8844">
        <v>0</v>
      </c>
      <c r="K8844">
        <v>0</v>
      </c>
      <c r="L8844">
        <v>0</v>
      </c>
      <c r="M8844">
        <v>0</v>
      </c>
    </row>
    <row r="8845" spans="1:13" x14ac:dyDescent="0.2">
      <c r="A8845">
        <v>6795343</v>
      </c>
      <c r="B8845" t="s">
        <v>13408</v>
      </c>
      <c r="C8845" t="s">
        <v>22047</v>
      </c>
      <c r="D8845" t="s">
        <v>22091</v>
      </c>
      <c r="E8845" t="s">
        <v>13410</v>
      </c>
      <c r="F8845" t="s">
        <v>22048</v>
      </c>
      <c r="G8845" t="s">
        <v>22092</v>
      </c>
      <c r="H8845">
        <v>0</v>
      </c>
      <c r="I8845">
        <v>0</v>
      </c>
      <c r="J8845">
        <v>0</v>
      </c>
      <c r="K8845">
        <v>0</v>
      </c>
      <c r="L8845">
        <v>0</v>
      </c>
      <c r="M8845">
        <v>0</v>
      </c>
    </row>
    <row r="8846" spans="1:13" x14ac:dyDescent="0.2">
      <c r="A8846">
        <v>6795334</v>
      </c>
      <c r="B8846" t="s">
        <v>13408</v>
      </c>
      <c r="C8846" t="s">
        <v>22047</v>
      </c>
      <c r="D8846" t="s">
        <v>22093</v>
      </c>
      <c r="E8846" t="s">
        <v>13410</v>
      </c>
      <c r="F8846" t="s">
        <v>22048</v>
      </c>
      <c r="G8846" t="s">
        <v>22094</v>
      </c>
      <c r="H8846">
        <v>0</v>
      </c>
      <c r="I8846">
        <v>0</v>
      </c>
      <c r="J8846">
        <v>0</v>
      </c>
      <c r="K8846">
        <v>0</v>
      </c>
      <c r="L8846">
        <v>0</v>
      </c>
      <c r="M8846">
        <v>0</v>
      </c>
    </row>
    <row r="8847" spans="1:13" x14ac:dyDescent="0.2">
      <c r="A8847">
        <v>6795652</v>
      </c>
      <c r="B8847" t="s">
        <v>13408</v>
      </c>
      <c r="C8847" t="s">
        <v>22047</v>
      </c>
      <c r="D8847" t="s">
        <v>22095</v>
      </c>
      <c r="E8847" t="s">
        <v>13410</v>
      </c>
      <c r="F8847" t="s">
        <v>22048</v>
      </c>
      <c r="G8847" t="s">
        <v>22096</v>
      </c>
      <c r="H8847">
        <v>0</v>
      </c>
      <c r="I8847">
        <v>0</v>
      </c>
      <c r="J8847">
        <v>0</v>
      </c>
      <c r="K8847">
        <v>0</v>
      </c>
      <c r="L8847">
        <v>0</v>
      </c>
      <c r="M8847">
        <v>0</v>
      </c>
    </row>
    <row r="8848" spans="1:13" x14ac:dyDescent="0.2">
      <c r="A8848">
        <v>6795653</v>
      </c>
      <c r="B8848" t="s">
        <v>13408</v>
      </c>
      <c r="C8848" t="s">
        <v>22047</v>
      </c>
      <c r="D8848" t="s">
        <v>22097</v>
      </c>
      <c r="E8848" t="s">
        <v>13410</v>
      </c>
      <c r="F8848" t="s">
        <v>22048</v>
      </c>
      <c r="G8848" t="s">
        <v>22098</v>
      </c>
      <c r="H8848">
        <v>0</v>
      </c>
      <c r="I8848">
        <v>0</v>
      </c>
      <c r="J8848">
        <v>0</v>
      </c>
      <c r="K8848">
        <v>0</v>
      </c>
      <c r="L8848">
        <v>0</v>
      </c>
      <c r="M8848">
        <v>0</v>
      </c>
    </row>
    <row r="8849" spans="1:13" x14ac:dyDescent="0.2">
      <c r="A8849">
        <v>6795226</v>
      </c>
      <c r="B8849" t="s">
        <v>13408</v>
      </c>
      <c r="C8849" t="s">
        <v>22047</v>
      </c>
      <c r="D8849" t="s">
        <v>10055</v>
      </c>
      <c r="E8849" t="s">
        <v>13410</v>
      </c>
      <c r="F8849" t="s">
        <v>22048</v>
      </c>
      <c r="G8849" t="s">
        <v>22099</v>
      </c>
      <c r="H8849">
        <v>0</v>
      </c>
      <c r="I8849">
        <v>0</v>
      </c>
      <c r="J8849">
        <v>0</v>
      </c>
      <c r="K8849">
        <v>0</v>
      </c>
      <c r="L8849">
        <v>0</v>
      </c>
      <c r="M8849">
        <v>0</v>
      </c>
    </row>
    <row r="8850" spans="1:13" x14ac:dyDescent="0.2">
      <c r="A8850">
        <v>6795523</v>
      </c>
      <c r="B8850" t="s">
        <v>13408</v>
      </c>
      <c r="C8850" t="s">
        <v>22047</v>
      </c>
      <c r="D8850" t="s">
        <v>19171</v>
      </c>
      <c r="E8850" t="s">
        <v>13410</v>
      </c>
      <c r="F8850" t="s">
        <v>22048</v>
      </c>
      <c r="G8850" t="s">
        <v>22100</v>
      </c>
      <c r="H8850">
        <v>0</v>
      </c>
      <c r="I8850">
        <v>0</v>
      </c>
      <c r="J8850">
        <v>0</v>
      </c>
      <c r="K8850">
        <v>0</v>
      </c>
      <c r="L8850">
        <v>0</v>
      </c>
      <c r="M8850">
        <v>0</v>
      </c>
    </row>
    <row r="8851" spans="1:13" x14ac:dyDescent="0.2">
      <c r="A8851">
        <v>6795148</v>
      </c>
      <c r="B8851" t="s">
        <v>13408</v>
      </c>
      <c r="C8851" t="s">
        <v>22047</v>
      </c>
      <c r="D8851" t="s">
        <v>22007</v>
      </c>
      <c r="E8851" t="s">
        <v>13410</v>
      </c>
      <c r="F8851" t="s">
        <v>22048</v>
      </c>
      <c r="G8851" t="s">
        <v>22008</v>
      </c>
      <c r="H8851">
        <v>0</v>
      </c>
      <c r="I8851">
        <v>0</v>
      </c>
      <c r="J8851">
        <v>1</v>
      </c>
      <c r="K8851">
        <v>0</v>
      </c>
      <c r="L8851">
        <v>0</v>
      </c>
      <c r="M8851">
        <v>0</v>
      </c>
    </row>
    <row r="8852" spans="1:13" x14ac:dyDescent="0.2">
      <c r="A8852">
        <v>6795535</v>
      </c>
      <c r="B8852" t="s">
        <v>13408</v>
      </c>
      <c r="C8852" t="s">
        <v>22047</v>
      </c>
      <c r="D8852" t="s">
        <v>22101</v>
      </c>
      <c r="E8852" t="s">
        <v>13410</v>
      </c>
      <c r="F8852" t="s">
        <v>22048</v>
      </c>
      <c r="G8852" t="s">
        <v>22102</v>
      </c>
      <c r="H8852">
        <v>0</v>
      </c>
      <c r="I8852">
        <v>0</v>
      </c>
      <c r="J8852">
        <v>0</v>
      </c>
      <c r="K8852">
        <v>0</v>
      </c>
      <c r="L8852">
        <v>0</v>
      </c>
      <c r="M8852">
        <v>0</v>
      </c>
    </row>
    <row r="8853" spans="1:13" x14ac:dyDescent="0.2">
      <c r="A8853">
        <v>6795204</v>
      </c>
      <c r="B8853" t="s">
        <v>13408</v>
      </c>
      <c r="C8853" t="s">
        <v>22047</v>
      </c>
      <c r="D8853" t="s">
        <v>12496</v>
      </c>
      <c r="E8853" t="s">
        <v>13410</v>
      </c>
      <c r="F8853" t="s">
        <v>22048</v>
      </c>
      <c r="G8853" t="s">
        <v>12497</v>
      </c>
      <c r="H8853">
        <v>0</v>
      </c>
      <c r="I8853">
        <v>0</v>
      </c>
      <c r="J8853">
        <v>0</v>
      </c>
      <c r="K8853">
        <v>0</v>
      </c>
      <c r="L8853">
        <v>0</v>
      </c>
      <c r="M8853">
        <v>0</v>
      </c>
    </row>
    <row r="8854" spans="1:13" x14ac:dyDescent="0.2">
      <c r="A8854">
        <v>6795502</v>
      </c>
      <c r="B8854" t="s">
        <v>13408</v>
      </c>
      <c r="C8854" t="s">
        <v>22047</v>
      </c>
      <c r="D8854" t="s">
        <v>22103</v>
      </c>
      <c r="E8854" t="s">
        <v>13410</v>
      </c>
      <c r="F8854" t="s">
        <v>22048</v>
      </c>
      <c r="G8854" t="s">
        <v>22104</v>
      </c>
      <c r="H8854">
        <v>0</v>
      </c>
      <c r="I8854">
        <v>0</v>
      </c>
      <c r="J8854">
        <v>0</v>
      </c>
      <c r="K8854">
        <v>0</v>
      </c>
      <c r="L8854">
        <v>0</v>
      </c>
      <c r="M8854">
        <v>0</v>
      </c>
    </row>
    <row r="8855" spans="1:13" x14ac:dyDescent="0.2">
      <c r="A8855">
        <v>6795501</v>
      </c>
      <c r="B8855" t="s">
        <v>13408</v>
      </c>
      <c r="C8855" t="s">
        <v>22047</v>
      </c>
      <c r="D8855" t="s">
        <v>22105</v>
      </c>
      <c r="E8855" t="s">
        <v>13410</v>
      </c>
      <c r="F8855" t="s">
        <v>22048</v>
      </c>
      <c r="G8855" t="s">
        <v>22106</v>
      </c>
      <c r="H8855">
        <v>0</v>
      </c>
      <c r="I8855">
        <v>0</v>
      </c>
      <c r="J8855">
        <v>0</v>
      </c>
      <c r="K8855">
        <v>0</v>
      </c>
      <c r="L8855">
        <v>0</v>
      </c>
      <c r="M8855">
        <v>0</v>
      </c>
    </row>
    <row r="8856" spans="1:13" x14ac:dyDescent="0.2">
      <c r="A8856">
        <v>6795303</v>
      </c>
      <c r="B8856" t="s">
        <v>13408</v>
      </c>
      <c r="C8856" t="s">
        <v>22047</v>
      </c>
      <c r="D8856" t="s">
        <v>22107</v>
      </c>
      <c r="E8856" t="s">
        <v>13410</v>
      </c>
      <c r="F8856" t="s">
        <v>22048</v>
      </c>
      <c r="G8856" t="s">
        <v>22108</v>
      </c>
      <c r="H8856">
        <v>0</v>
      </c>
      <c r="I8856">
        <v>1</v>
      </c>
      <c r="J8856">
        <v>0</v>
      </c>
      <c r="K8856">
        <v>0</v>
      </c>
      <c r="L8856">
        <v>0</v>
      </c>
      <c r="M8856">
        <v>0</v>
      </c>
    </row>
    <row r="8857" spans="1:13" x14ac:dyDescent="0.2">
      <c r="A8857">
        <v>6795137</v>
      </c>
      <c r="B8857" t="s">
        <v>13408</v>
      </c>
      <c r="C8857" t="s">
        <v>22047</v>
      </c>
      <c r="D8857" t="s">
        <v>22109</v>
      </c>
      <c r="E8857" t="s">
        <v>13410</v>
      </c>
      <c r="F8857" t="s">
        <v>22048</v>
      </c>
      <c r="G8857" t="s">
        <v>22110</v>
      </c>
      <c r="H8857">
        <v>0</v>
      </c>
      <c r="I8857">
        <v>0</v>
      </c>
      <c r="J8857">
        <v>0</v>
      </c>
      <c r="K8857">
        <v>0</v>
      </c>
      <c r="L8857">
        <v>0</v>
      </c>
      <c r="M8857">
        <v>0</v>
      </c>
    </row>
    <row r="8858" spans="1:13" x14ac:dyDescent="0.2">
      <c r="A8858">
        <v>6795301</v>
      </c>
      <c r="B8858" t="s">
        <v>13408</v>
      </c>
      <c r="C8858" t="s">
        <v>22047</v>
      </c>
      <c r="D8858" t="s">
        <v>22111</v>
      </c>
      <c r="E8858" t="s">
        <v>13410</v>
      </c>
      <c r="F8858" t="s">
        <v>22048</v>
      </c>
      <c r="G8858" t="s">
        <v>22112</v>
      </c>
      <c r="H8858">
        <v>0</v>
      </c>
      <c r="I8858">
        <v>1</v>
      </c>
      <c r="J8858">
        <v>0</v>
      </c>
      <c r="K8858">
        <v>0</v>
      </c>
      <c r="L8858">
        <v>0</v>
      </c>
      <c r="M8858">
        <v>0</v>
      </c>
    </row>
    <row r="8859" spans="1:13" x14ac:dyDescent="0.2">
      <c r="A8859">
        <v>6795136</v>
      </c>
      <c r="B8859" t="s">
        <v>13408</v>
      </c>
      <c r="C8859" t="s">
        <v>22047</v>
      </c>
      <c r="D8859" t="s">
        <v>22113</v>
      </c>
      <c r="E8859" t="s">
        <v>13410</v>
      </c>
      <c r="F8859" t="s">
        <v>22048</v>
      </c>
      <c r="G8859" t="s">
        <v>22114</v>
      </c>
      <c r="H8859">
        <v>0</v>
      </c>
      <c r="I8859">
        <v>0</v>
      </c>
      <c r="J8859">
        <v>0</v>
      </c>
      <c r="K8859">
        <v>0</v>
      </c>
      <c r="L8859">
        <v>0</v>
      </c>
      <c r="M8859">
        <v>0</v>
      </c>
    </row>
    <row r="8860" spans="1:13" x14ac:dyDescent="0.2">
      <c r="A8860">
        <v>6795643</v>
      </c>
      <c r="B8860" t="s">
        <v>13408</v>
      </c>
      <c r="C8860" t="s">
        <v>22047</v>
      </c>
      <c r="D8860" t="s">
        <v>22115</v>
      </c>
      <c r="E8860" t="s">
        <v>13410</v>
      </c>
      <c r="F8860" t="s">
        <v>22048</v>
      </c>
      <c r="G8860" t="s">
        <v>22116</v>
      </c>
      <c r="H8860">
        <v>0</v>
      </c>
      <c r="I8860">
        <v>0</v>
      </c>
      <c r="J8860">
        <v>0</v>
      </c>
      <c r="K8860">
        <v>0</v>
      </c>
      <c r="L8860">
        <v>0</v>
      </c>
      <c r="M8860">
        <v>0</v>
      </c>
    </row>
    <row r="8861" spans="1:13" x14ac:dyDescent="0.2">
      <c r="A8861">
        <v>6795321</v>
      </c>
      <c r="B8861" t="s">
        <v>13408</v>
      </c>
      <c r="C8861" t="s">
        <v>22047</v>
      </c>
      <c r="D8861" t="s">
        <v>22117</v>
      </c>
      <c r="E8861" t="s">
        <v>13410</v>
      </c>
      <c r="F8861" t="s">
        <v>22048</v>
      </c>
      <c r="G8861" t="s">
        <v>22118</v>
      </c>
      <c r="H8861">
        <v>0</v>
      </c>
      <c r="I8861">
        <v>1</v>
      </c>
      <c r="J8861">
        <v>0</v>
      </c>
      <c r="K8861">
        <v>0</v>
      </c>
      <c r="L8861">
        <v>0</v>
      </c>
      <c r="M8861">
        <v>0</v>
      </c>
    </row>
    <row r="8862" spans="1:13" x14ac:dyDescent="0.2">
      <c r="A8862">
        <v>6795211</v>
      </c>
      <c r="B8862" t="s">
        <v>13408</v>
      </c>
      <c r="C8862" t="s">
        <v>22047</v>
      </c>
      <c r="D8862" t="s">
        <v>22119</v>
      </c>
      <c r="E8862" t="s">
        <v>13410</v>
      </c>
      <c r="F8862" t="s">
        <v>22048</v>
      </c>
      <c r="G8862" t="s">
        <v>22120</v>
      </c>
      <c r="H8862">
        <v>0</v>
      </c>
      <c r="I8862">
        <v>0</v>
      </c>
      <c r="J8862">
        <v>0</v>
      </c>
      <c r="K8862">
        <v>0</v>
      </c>
      <c r="L8862">
        <v>0</v>
      </c>
      <c r="M8862">
        <v>0</v>
      </c>
    </row>
    <row r="8863" spans="1:13" x14ac:dyDescent="0.2">
      <c r="A8863">
        <v>6795132</v>
      </c>
      <c r="B8863" t="s">
        <v>13408</v>
      </c>
      <c r="C8863" t="s">
        <v>22047</v>
      </c>
      <c r="D8863" t="s">
        <v>22121</v>
      </c>
      <c r="E8863" t="s">
        <v>13410</v>
      </c>
      <c r="F8863" t="s">
        <v>22048</v>
      </c>
      <c r="G8863" t="s">
        <v>22122</v>
      </c>
      <c r="H8863">
        <v>0</v>
      </c>
      <c r="I8863">
        <v>0</v>
      </c>
      <c r="J8863">
        <v>0</v>
      </c>
      <c r="K8863">
        <v>0</v>
      </c>
      <c r="L8863">
        <v>0</v>
      </c>
      <c r="M8863">
        <v>0</v>
      </c>
    </row>
    <row r="8864" spans="1:13" x14ac:dyDescent="0.2">
      <c r="A8864">
        <v>6795223</v>
      </c>
      <c r="B8864" t="s">
        <v>13408</v>
      </c>
      <c r="C8864" t="s">
        <v>22047</v>
      </c>
      <c r="D8864" t="s">
        <v>22123</v>
      </c>
      <c r="E8864" t="s">
        <v>13410</v>
      </c>
      <c r="F8864" t="s">
        <v>22048</v>
      </c>
      <c r="G8864" t="s">
        <v>22124</v>
      </c>
      <c r="H8864">
        <v>0</v>
      </c>
      <c r="I8864">
        <v>0</v>
      </c>
      <c r="J8864">
        <v>0</v>
      </c>
      <c r="K8864">
        <v>0</v>
      </c>
      <c r="L8864">
        <v>0</v>
      </c>
      <c r="M8864">
        <v>0</v>
      </c>
    </row>
    <row r="8865" spans="1:13" x14ac:dyDescent="0.2">
      <c r="A8865">
        <v>6795317</v>
      </c>
      <c r="B8865" t="s">
        <v>13408</v>
      </c>
      <c r="C8865" t="s">
        <v>22047</v>
      </c>
      <c r="D8865" t="s">
        <v>22125</v>
      </c>
      <c r="E8865" t="s">
        <v>13410</v>
      </c>
      <c r="F8865" t="s">
        <v>22048</v>
      </c>
      <c r="G8865" t="s">
        <v>22126</v>
      </c>
      <c r="H8865">
        <v>0</v>
      </c>
      <c r="I8865">
        <v>0</v>
      </c>
      <c r="J8865">
        <v>0</v>
      </c>
      <c r="K8865">
        <v>0</v>
      </c>
      <c r="L8865">
        <v>0</v>
      </c>
      <c r="M8865">
        <v>0</v>
      </c>
    </row>
    <row r="8866" spans="1:13" x14ac:dyDescent="0.2">
      <c r="A8866">
        <v>6795147</v>
      </c>
      <c r="B8866" t="s">
        <v>13408</v>
      </c>
      <c r="C8866" t="s">
        <v>22047</v>
      </c>
      <c r="D8866" t="s">
        <v>18601</v>
      </c>
      <c r="E8866" t="s">
        <v>13410</v>
      </c>
      <c r="F8866" t="s">
        <v>22048</v>
      </c>
      <c r="G8866" t="s">
        <v>22127</v>
      </c>
      <c r="H8866">
        <v>0</v>
      </c>
      <c r="I8866">
        <v>0</v>
      </c>
      <c r="J8866">
        <v>0</v>
      </c>
      <c r="K8866">
        <v>0</v>
      </c>
      <c r="L8866">
        <v>0</v>
      </c>
      <c r="M8866">
        <v>0</v>
      </c>
    </row>
    <row r="8867" spans="1:13" x14ac:dyDescent="0.2">
      <c r="A8867">
        <v>6795532</v>
      </c>
      <c r="B8867" t="s">
        <v>13408</v>
      </c>
      <c r="C8867" t="s">
        <v>22047</v>
      </c>
      <c r="D8867" t="s">
        <v>22128</v>
      </c>
      <c r="E8867" t="s">
        <v>13410</v>
      </c>
      <c r="F8867" t="s">
        <v>22048</v>
      </c>
      <c r="G8867" t="s">
        <v>22129</v>
      </c>
      <c r="H8867">
        <v>0</v>
      </c>
      <c r="I8867">
        <v>0</v>
      </c>
      <c r="J8867">
        <v>0</v>
      </c>
      <c r="K8867">
        <v>0</v>
      </c>
      <c r="L8867">
        <v>0</v>
      </c>
      <c r="M8867">
        <v>0</v>
      </c>
    </row>
    <row r="8868" spans="1:13" x14ac:dyDescent="0.2">
      <c r="A8868">
        <v>6795201</v>
      </c>
      <c r="B8868" t="s">
        <v>13408</v>
      </c>
      <c r="C8868" t="s">
        <v>22047</v>
      </c>
      <c r="D8868" t="s">
        <v>20845</v>
      </c>
      <c r="E8868" t="s">
        <v>13410</v>
      </c>
      <c r="F8868" t="s">
        <v>22048</v>
      </c>
      <c r="G8868" t="s">
        <v>20846</v>
      </c>
      <c r="H8868">
        <v>0</v>
      </c>
      <c r="I8868">
        <v>0</v>
      </c>
      <c r="J8868">
        <v>0</v>
      </c>
      <c r="K8868">
        <v>0</v>
      </c>
      <c r="L8868">
        <v>0</v>
      </c>
      <c r="M8868">
        <v>0</v>
      </c>
    </row>
    <row r="8869" spans="1:13" x14ac:dyDescent="0.2">
      <c r="A8869">
        <v>6795142</v>
      </c>
      <c r="B8869" t="s">
        <v>13408</v>
      </c>
      <c r="C8869" t="s">
        <v>22047</v>
      </c>
      <c r="D8869" t="s">
        <v>22130</v>
      </c>
      <c r="E8869" t="s">
        <v>13410</v>
      </c>
      <c r="F8869" t="s">
        <v>22048</v>
      </c>
      <c r="G8869" t="s">
        <v>22131</v>
      </c>
      <c r="H8869">
        <v>0</v>
      </c>
      <c r="I8869">
        <v>0</v>
      </c>
      <c r="J8869">
        <v>0</v>
      </c>
      <c r="K8869">
        <v>0</v>
      </c>
      <c r="L8869">
        <v>0</v>
      </c>
      <c r="M8869">
        <v>0</v>
      </c>
    </row>
    <row r="8870" spans="1:13" x14ac:dyDescent="0.2">
      <c r="A8870">
        <v>6795206</v>
      </c>
      <c r="B8870" t="s">
        <v>13408</v>
      </c>
      <c r="C8870" t="s">
        <v>22047</v>
      </c>
      <c r="D8870" t="s">
        <v>22132</v>
      </c>
      <c r="E8870" t="s">
        <v>13410</v>
      </c>
      <c r="F8870" t="s">
        <v>22048</v>
      </c>
      <c r="G8870" t="s">
        <v>22133</v>
      </c>
      <c r="H8870">
        <v>0</v>
      </c>
      <c r="I8870">
        <v>0</v>
      </c>
      <c r="J8870">
        <v>0</v>
      </c>
      <c r="K8870">
        <v>0</v>
      </c>
      <c r="L8870">
        <v>0</v>
      </c>
      <c r="M8870">
        <v>0</v>
      </c>
    </row>
    <row r="8871" spans="1:13" x14ac:dyDescent="0.2">
      <c r="A8871">
        <v>6795316</v>
      </c>
      <c r="B8871" t="s">
        <v>13408</v>
      </c>
      <c r="C8871" t="s">
        <v>22047</v>
      </c>
      <c r="D8871" t="s">
        <v>22134</v>
      </c>
      <c r="E8871" t="s">
        <v>13410</v>
      </c>
      <c r="F8871" t="s">
        <v>22048</v>
      </c>
      <c r="G8871" t="s">
        <v>22135</v>
      </c>
      <c r="H8871">
        <v>0</v>
      </c>
      <c r="I8871">
        <v>1</v>
      </c>
      <c r="J8871">
        <v>0</v>
      </c>
      <c r="K8871">
        <v>0</v>
      </c>
      <c r="L8871">
        <v>0</v>
      </c>
      <c r="M8871">
        <v>0</v>
      </c>
    </row>
    <row r="8872" spans="1:13" x14ac:dyDescent="0.2">
      <c r="A8872">
        <v>6795202</v>
      </c>
      <c r="B8872" t="s">
        <v>13408</v>
      </c>
      <c r="C8872" t="s">
        <v>22047</v>
      </c>
      <c r="D8872" t="s">
        <v>18895</v>
      </c>
      <c r="E8872" t="s">
        <v>13410</v>
      </c>
      <c r="F8872" t="s">
        <v>22048</v>
      </c>
      <c r="G8872" t="s">
        <v>6638</v>
      </c>
      <c r="H8872">
        <v>0</v>
      </c>
      <c r="I8872">
        <v>0</v>
      </c>
      <c r="J8872">
        <v>0</v>
      </c>
      <c r="K8872">
        <v>0</v>
      </c>
      <c r="L8872">
        <v>0</v>
      </c>
      <c r="M8872">
        <v>0</v>
      </c>
    </row>
    <row r="8873" spans="1:13" x14ac:dyDescent="0.2">
      <c r="A8873">
        <v>6795224</v>
      </c>
      <c r="B8873" t="s">
        <v>13408</v>
      </c>
      <c r="C8873" t="s">
        <v>22047</v>
      </c>
      <c r="D8873" t="s">
        <v>22136</v>
      </c>
      <c r="E8873" t="s">
        <v>13410</v>
      </c>
      <c r="F8873" t="s">
        <v>22048</v>
      </c>
      <c r="G8873" t="s">
        <v>22137</v>
      </c>
      <c r="H8873">
        <v>0</v>
      </c>
      <c r="I8873">
        <v>0</v>
      </c>
      <c r="J8873">
        <v>0</v>
      </c>
      <c r="K8873">
        <v>0</v>
      </c>
      <c r="L8873">
        <v>0</v>
      </c>
      <c r="M8873">
        <v>0</v>
      </c>
    </row>
    <row r="8874" spans="1:13" x14ac:dyDescent="0.2">
      <c r="A8874">
        <v>6795305</v>
      </c>
      <c r="B8874" t="s">
        <v>13408</v>
      </c>
      <c r="C8874" t="s">
        <v>22047</v>
      </c>
      <c r="D8874" t="s">
        <v>22138</v>
      </c>
      <c r="E8874" t="s">
        <v>13410</v>
      </c>
      <c r="F8874" t="s">
        <v>22048</v>
      </c>
      <c r="G8874" t="s">
        <v>22139</v>
      </c>
      <c r="H8874">
        <v>0</v>
      </c>
      <c r="I8874">
        <v>1</v>
      </c>
      <c r="J8874">
        <v>0</v>
      </c>
      <c r="K8874">
        <v>0</v>
      </c>
      <c r="L8874">
        <v>0</v>
      </c>
      <c r="M8874">
        <v>0</v>
      </c>
    </row>
    <row r="8875" spans="1:13" x14ac:dyDescent="0.2">
      <c r="A8875">
        <v>6795522</v>
      </c>
      <c r="B8875" t="s">
        <v>13408</v>
      </c>
      <c r="C8875" t="s">
        <v>22047</v>
      </c>
      <c r="D8875" t="s">
        <v>10088</v>
      </c>
      <c r="E8875" t="s">
        <v>13410</v>
      </c>
      <c r="F8875" t="s">
        <v>22048</v>
      </c>
      <c r="G8875" t="s">
        <v>22140</v>
      </c>
      <c r="H8875">
        <v>0</v>
      </c>
      <c r="I8875">
        <v>0</v>
      </c>
      <c r="J8875">
        <v>0</v>
      </c>
      <c r="K8875">
        <v>0</v>
      </c>
      <c r="L8875">
        <v>0</v>
      </c>
      <c r="M8875">
        <v>0</v>
      </c>
    </row>
    <row r="8876" spans="1:13" x14ac:dyDescent="0.2">
      <c r="A8876">
        <v>6795312</v>
      </c>
      <c r="B8876" t="s">
        <v>13408</v>
      </c>
      <c r="C8876" t="s">
        <v>22047</v>
      </c>
      <c r="D8876" t="s">
        <v>22141</v>
      </c>
      <c r="E8876" t="s">
        <v>13410</v>
      </c>
      <c r="F8876" t="s">
        <v>22048</v>
      </c>
      <c r="G8876" t="s">
        <v>22142</v>
      </c>
      <c r="H8876">
        <v>0</v>
      </c>
      <c r="I8876">
        <v>0</v>
      </c>
      <c r="J8876">
        <v>0</v>
      </c>
      <c r="K8876">
        <v>0</v>
      </c>
      <c r="L8876">
        <v>0</v>
      </c>
      <c r="M8876">
        <v>0</v>
      </c>
    </row>
    <row r="8877" spans="1:13" x14ac:dyDescent="0.2">
      <c r="A8877">
        <v>6795534</v>
      </c>
      <c r="B8877" t="s">
        <v>13408</v>
      </c>
      <c r="C8877" t="s">
        <v>22047</v>
      </c>
      <c r="D8877" t="s">
        <v>22143</v>
      </c>
      <c r="E8877" t="s">
        <v>13410</v>
      </c>
      <c r="F8877" t="s">
        <v>22048</v>
      </c>
      <c r="G8877" t="s">
        <v>22144</v>
      </c>
      <c r="H8877">
        <v>0</v>
      </c>
      <c r="I8877">
        <v>0</v>
      </c>
      <c r="J8877">
        <v>0</v>
      </c>
      <c r="K8877">
        <v>0</v>
      </c>
      <c r="L8877">
        <v>0</v>
      </c>
      <c r="M8877">
        <v>0</v>
      </c>
    </row>
    <row r="8878" spans="1:13" x14ac:dyDescent="0.2">
      <c r="A8878">
        <v>6795313</v>
      </c>
      <c r="B8878" t="s">
        <v>13408</v>
      </c>
      <c r="C8878" t="s">
        <v>22047</v>
      </c>
      <c r="D8878" t="s">
        <v>22145</v>
      </c>
      <c r="E8878" t="s">
        <v>13410</v>
      </c>
      <c r="F8878" t="s">
        <v>22048</v>
      </c>
      <c r="G8878" t="s">
        <v>22146</v>
      </c>
      <c r="H8878">
        <v>0</v>
      </c>
      <c r="I8878">
        <v>0</v>
      </c>
      <c r="J8878">
        <v>0</v>
      </c>
      <c r="K8878">
        <v>0</v>
      </c>
      <c r="L8878">
        <v>0</v>
      </c>
      <c r="M8878">
        <v>0</v>
      </c>
    </row>
    <row r="8879" spans="1:13" x14ac:dyDescent="0.2">
      <c r="A8879">
        <v>6795222</v>
      </c>
      <c r="B8879" t="s">
        <v>13408</v>
      </c>
      <c r="C8879" t="s">
        <v>22047</v>
      </c>
      <c r="D8879" t="s">
        <v>22147</v>
      </c>
      <c r="E8879" t="s">
        <v>13410</v>
      </c>
      <c r="F8879" t="s">
        <v>22048</v>
      </c>
      <c r="G8879" t="s">
        <v>22148</v>
      </c>
      <c r="H8879">
        <v>0</v>
      </c>
      <c r="I8879">
        <v>0</v>
      </c>
      <c r="J8879">
        <v>0</v>
      </c>
      <c r="K8879">
        <v>0</v>
      </c>
      <c r="L8879">
        <v>0</v>
      </c>
      <c r="M8879">
        <v>0</v>
      </c>
    </row>
    <row r="8880" spans="1:13" x14ac:dyDescent="0.2">
      <c r="A8880">
        <v>6795645</v>
      </c>
      <c r="B8880" t="s">
        <v>13408</v>
      </c>
      <c r="C8880" t="s">
        <v>22047</v>
      </c>
      <c r="D8880" t="s">
        <v>22149</v>
      </c>
      <c r="E8880" t="s">
        <v>13410</v>
      </c>
      <c r="F8880" t="s">
        <v>22048</v>
      </c>
      <c r="G8880" t="s">
        <v>22150</v>
      </c>
      <c r="H8880">
        <v>0</v>
      </c>
      <c r="I8880">
        <v>0</v>
      </c>
      <c r="J8880">
        <v>0</v>
      </c>
      <c r="K8880">
        <v>0</v>
      </c>
      <c r="L8880">
        <v>0</v>
      </c>
      <c r="M8880">
        <v>0</v>
      </c>
    </row>
    <row r="8881" spans="1:13" x14ac:dyDescent="0.2">
      <c r="A8881">
        <v>6795214</v>
      </c>
      <c r="B8881" t="s">
        <v>13408</v>
      </c>
      <c r="C8881" t="s">
        <v>22047</v>
      </c>
      <c r="D8881" t="s">
        <v>22151</v>
      </c>
      <c r="E8881" t="s">
        <v>13410</v>
      </c>
      <c r="F8881" t="s">
        <v>22048</v>
      </c>
      <c r="G8881" t="s">
        <v>22152</v>
      </c>
      <c r="H8881">
        <v>0</v>
      </c>
      <c r="I8881">
        <v>0</v>
      </c>
      <c r="J8881">
        <v>0</v>
      </c>
      <c r="K8881">
        <v>0</v>
      </c>
      <c r="L8881">
        <v>0</v>
      </c>
      <c r="M8881">
        <v>0</v>
      </c>
    </row>
    <row r="8882" spans="1:13" x14ac:dyDescent="0.2">
      <c r="A8882">
        <v>6795134</v>
      </c>
      <c r="B8882" t="s">
        <v>13408</v>
      </c>
      <c r="C8882" t="s">
        <v>22047</v>
      </c>
      <c r="D8882" t="s">
        <v>22153</v>
      </c>
      <c r="E8882" t="s">
        <v>13410</v>
      </c>
      <c r="F8882" t="s">
        <v>22048</v>
      </c>
      <c r="G8882" t="s">
        <v>22154</v>
      </c>
      <c r="H8882">
        <v>0</v>
      </c>
      <c r="I8882">
        <v>0</v>
      </c>
      <c r="J8882">
        <v>0</v>
      </c>
      <c r="K8882">
        <v>0</v>
      </c>
      <c r="L8882">
        <v>0</v>
      </c>
      <c r="M8882">
        <v>0</v>
      </c>
    </row>
    <row r="8883" spans="1:13" x14ac:dyDescent="0.2">
      <c r="A8883">
        <v>6795332</v>
      </c>
      <c r="B8883" t="s">
        <v>13408</v>
      </c>
      <c r="C8883" t="s">
        <v>22047</v>
      </c>
      <c r="D8883" t="s">
        <v>22155</v>
      </c>
      <c r="E8883" t="s">
        <v>13410</v>
      </c>
      <c r="F8883" t="s">
        <v>22048</v>
      </c>
      <c r="G8883" t="s">
        <v>22156</v>
      </c>
      <c r="H8883">
        <v>0</v>
      </c>
      <c r="I8883">
        <v>0</v>
      </c>
      <c r="J8883">
        <v>0</v>
      </c>
      <c r="K8883">
        <v>0</v>
      </c>
      <c r="L8883">
        <v>0</v>
      </c>
      <c r="M8883">
        <v>0</v>
      </c>
    </row>
    <row r="8884" spans="1:13" x14ac:dyDescent="0.2">
      <c r="A8884">
        <v>6795212</v>
      </c>
      <c r="B8884" t="s">
        <v>13408</v>
      </c>
      <c r="C8884" t="s">
        <v>22047</v>
      </c>
      <c r="D8884" t="s">
        <v>22157</v>
      </c>
      <c r="E8884" t="s">
        <v>13410</v>
      </c>
      <c r="F8884" t="s">
        <v>22048</v>
      </c>
      <c r="G8884" t="s">
        <v>22158</v>
      </c>
      <c r="H8884">
        <v>0</v>
      </c>
      <c r="I8884">
        <v>0</v>
      </c>
      <c r="J8884">
        <v>0</v>
      </c>
      <c r="K8884">
        <v>0</v>
      </c>
      <c r="L8884">
        <v>0</v>
      </c>
      <c r="M8884">
        <v>0</v>
      </c>
    </row>
    <row r="8885" spans="1:13" x14ac:dyDescent="0.2">
      <c r="A8885">
        <v>6795521</v>
      </c>
      <c r="B8885" t="s">
        <v>13408</v>
      </c>
      <c r="C8885" t="s">
        <v>22047</v>
      </c>
      <c r="D8885" t="s">
        <v>22159</v>
      </c>
      <c r="E8885" t="s">
        <v>13410</v>
      </c>
      <c r="F8885" t="s">
        <v>22048</v>
      </c>
      <c r="G8885" t="s">
        <v>22160</v>
      </c>
      <c r="H8885">
        <v>0</v>
      </c>
      <c r="I8885">
        <v>0</v>
      </c>
      <c r="J8885">
        <v>0</v>
      </c>
      <c r="K8885">
        <v>0</v>
      </c>
      <c r="L8885">
        <v>0</v>
      </c>
      <c r="M8885">
        <v>0</v>
      </c>
    </row>
    <row r="8886" spans="1:13" x14ac:dyDescent="0.2">
      <c r="A8886">
        <v>6795135</v>
      </c>
      <c r="B8886" t="s">
        <v>13408</v>
      </c>
      <c r="C8886" t="s">
        <v>22047</v>
      </c>
      <c r="D8886" t="s">
        <v>22161</v>
      </c>
      <c r="E8886" t="s">
        <v>13410</v>
      </c>
      <c r="F8886" t="s">
        <v>22048</v>
      </c>
      <c r="G8886" t="s">
        <v>22162</v>
      </c>
      <c r="H8886">
        <v>0</v>
      </c>
      <c r="I8886">
        <v>0</v>
      </c>
      <c r="J8886">
        <v>0</v>
      </c>
      <c r="K8886">
        <v>0</v>
      </c>
      <c r="L8886">
        <v>0</v>
      </c>
      <c r="M8886">
        <v>0</v>
      </c>
    </row>
    <row r="8887" spans="1:13" x14ac:dyDescent="0.2">
      <c r="A8887">
        <v>6795213</v>
      </c>
      <c r="B8887" t="s">
        <v>13408</v>
      </c>
      <c r="C8887" t="s">
        <v>22047</v>
      </c>
      <c r="D8887" t="s">
        <v>22163</v>
      </c>
      <c r="E8887" t="s">
        <v>13410</v>
      </c>
      <c r="F8887" t="s">
        <v>22048</v>
      </c>
      <c r="G8887" t="s">
        <v>22164</v>
      </c>
      <c r="H8887">
        <v>0</v>
      </c>
      <c r="I8887">
        <v>0</v>
      </c>
      <c r="J8887">
        <v>0</v>
      </c>
      <c r="K8887">
        <v>0</v>
      </c>
      <c r="L8887">
        <v>0</v>
      </c>
      <c r="M8887">
        <v>0</v>
      </c>
    </row>
    <row r="8888" spans="1:13" x14ac:dyDescent="0.2">
      <c r="A8888">
        <v>6795318</v>
      </c>
      <c r="B8888" t="s">
        <v>13408</v>
      </c>
      <c r="C8888" t="s">
        <v>22047</v>
      </c>
      <c r="D8888" t="s">
        <v>22165</v>
      </c>
      <c r="E8888" t="s">
        <v>13410</v>
      </c>
      <c r="F8888" t="s">
        <v>22048</v>
      </c>
      <c r="G8888" t="s">
        <v>22166</v>
      </c>
      <c r="H8888">
        <v>0</v>
      </c>
      <c r="I8888">
        <v>0</v>
      </c>
      <c r="J8888">
        <v>0</v>
      </c>
      <c r="K8888">
        <v>0</v>
      </c>
      <c r="L8888">
        <v>0</v>
      </c>
      <c r="M8888">
        <v>0</v>
      </c>
    </row>
    <row r="8889" spans="1:13" x14ac:dyDescent="0.2">
      <c r="A8889">
        <v>6795331</v>
      </c>
      <c r="B8889" t="s">
        <v>13408</v>
      </c>
      <c r="C8889" t="s">
        <v>22047</v>
      </c>
      <c r="D8889" t="s">
        <v>22167</v>
      </c>
      <c r="E8889" t="s">
        <v>13410</v>
      </c>
      <c r="F8889" t="s">
        <v>22048</v>
      </c>
      <c r="G8889" t="s">
        <v>22168</v>
      </c>
      <c r="H8889">
        <v>0</v>
      </c>
      <c r="I8889">
        <v>1</v>
      </c>
      <c r="J8889">
        <v>0</v>
      </c>
      <c r="K8889">
        <v>0</v>
      </c>
      <c r="L8889">
        <v>0</v>
      </c>
      <c r="M8889">
        <v>0</v>
      </c>
    </row>
    <row r="8890" spans="1:13" x14ac:dyDescent="0.2">
      <c r="A8890">
        <v>6795215</v>
      </c>
      <c r="B8890" t="s">
        <v>13408</v>
      </c>
      <c r="C8890" t="s">
        <v>22047</v>
      </c>
      <c r="D8890" t="s">
        <v>17114</v>
      </c>
      <c r="E8890" t="s">
        <v>13410</v>
      </c>
      <c r="F8890" t="s">
        <v>22048</v>
      </c>
      <c r="G8890" t="s">
        <v>17115</v>
      </c>
      <c r="H8890">
        <v>0</v>
      </c>
      <c r="I8890">
        <v>0</v>
      </c>
      <c r="J8890">
        <v>0</v>
      </c>
      <c r="K8890">
        <v>0</v>
      </c>
      <c r="L8890">
        <v>0</v>
      </c>
      <c r="M8890">
        <v>0</v>
      </c>
    </row>
    <row r="8891" spans="1:13" x14ac:dyDescent="0.2">
      <c r="A8891">
        <v>6795141</v>
      </c>
      <c r="B8891" t="s">
        <v>13408</v>
      </c>
      <c r="C8891" t="s">
        <v>22047</v>
      </c>
      <c r="D8891" t="s">
        <v>22169</v>
      </c>
      <c r="E8891" t="s">
        <v>13410</v>
      </c>
      <c r="F8891" t="s">
        <v>22048</v>
      </c>
      <c r="G8891" t="s">
        <v>22170</v>
      </c>
      <c r="H8891">
        <v>0</v>
      </c>
      <c r="I8891">
        <v>0</v>
      </c>
      <c r="J8891">
        <v>0</v>
      </c>
      <c r="K8891">
        <v>0</v>
      </c>
      <c r="L8891">
        <v>0</v>
      </c>
      <c r="M8891">
        <v>0</v>
      </c>
    </row>
    <row r="8892" spans="1:13" x14ac:dyDescent="0.2">
      <c r="A8892">
        <v>6795311</v>
      </c>
      <c r="B8892" t="s">
        <v>13408</v>
      </c>
      <c r="C8892" t="s">
        <v>22047</v>
      </c>
      <c r="D8892" t="s">
        <v>22171</v>
      </c>
      <c r="E8892" t="s">
        <v>13410</v>
      </c>
      <c r="F8892" t="s">
        <v>22048</v>
      </c>
      <c r="G8892" t="s">
        <v>22172</v>
      </c>
      <c r="H8892">
        <v>0</v>
      </c>
      <c r="I8892">
        <v>0</v>
      </c>
      <c r="J8892">
        <v>0</v>
      </c>
      <c r="K8892">
        <v>0</v>
      </c>
      <c r="L8892">
        <v>0</v>
      </c>
      <c r="M8892">
        <v>0</v>
      </c>
    </row>
    <row r="8893" spans="1:13" x14ac:dyDescent="0.2">
      <c r="A8893">
        <v>6795511</v>
      </c>
      <c r="B8893" t="s">
        <v>13408</v>
      </c>
      <c r="C8893" t="s">
        <v>22047</v>
      </c>
      <c r="D8893" t="s">
        <v>22173</v>
      </c>
      <c r="E8893" t="s">
        <v>13410</v>
      </c>
      <c r="F8893" t="s">
        <v>22048</v>
      </c>
      <c r="G8893" t="s">
        <v>22174</v>
      </c>
      <c r="H8893">
        <v>0</v>
      </c>
      <c r="I8893">
        <v>0</v>
      </c>
      <c r="J8893">
        <v>0</v>
      </c>
      <c r="K8893">
        <v>0</v>
      </c>
      <c r="L8893">
        <v>0</v>
      </c>
      <c r="M8893">
        <v>0</v>
      </c>
    </row>
    <row r="8894" spans="1:13" x14ac:dyDescent="0.2">
      <c r="A8894">
        <v>6795514</v>
      </c>
      <c r="B8894" t="s">
        <v>13408</v>
      </c>
      <c r="C8894" t="s">
        <v>22047</v>
      </c>
      <c r="D8894" t="s">
        <v>21234</v>
      </c>
      <c r="E8894" t="s">
        <v>13410</v>
      </c>
      <c r="F8894" t="s">
        <v>22048</v>
      </c>
      <c r="G8894" t="s">
        <v>21235</v>
      </c>
      <c r="H8894">
        <v>0</v>
      </c>
      <c r="I8894">
        <v>0</v>
      </c>
      <c r="J8894">
        <v>0</v>
      </c>
      <c r="K8894">
        <v>0</v>
      </c>
      <c r="L8894">
        <v>0</v>
      </c>
      <c r="M8894">
        <v>0</v>
      </c>
    </row>
    <row r="8895" spans="1:13" x14ac:dyDescent="0.2">
      <c r="A8895">
        <v>6795227</v>
      </c>
      <c r="B8895" t="s">
        <v>13408</v>
      </c>
      <c r="C8895" t="s">
        <v>22047</v>
      </c>
      <c r="D8895" t="s">
        <v>22175</v>
      </c>
      <c r="E8895" t="s">
        <v>13410</v>
      </c>
      <c r="F8895" t="s">
        <v>22048</v>
      </c>
      <c r="G8895" t="s">
        <v>22176</v>
      </c>
      <c r="H8895">
        <v>0</v>
      </c>
      <c r="I8895">
        <v>0</v>
      </c>
      <c r="J8895">
        <v>0</v>
      </c>
      <c r="K8895">
        <v>0</v>
      </c>
      <c r="L8895">
        <v>0</v>
      </c>
      <c r="M8895">
        <v>0</v>
      </c>
    </row>
    <row r="8896" spans="1:13" x14ac:dyDescent="0.2">
      <c r="A8896">
        <v>6795207</v>
      </c>
      <c r="B8896" t="s">
        <v>13408</v>
      </c>
      <c r="C8896" t="s">
        <v>22047</v>
      </c>
      <c r="D8896" t="s">
        <v>22177</v>
      </c>
      <c r="E8896" t="s">
        <v>13410</v>
      </c>
      <c r="F8896" t="s">
        <v>22048</v>
      </c>
      <c r="G8896" t="s">
        <v>22178</v>
      </c>
      <c r="H8896">
        <v>0</v>
      </c>
      <c r="I8896">
        <v>0</v>
      </c>
      <c r="J8896">
        <v>0</v>
      </c>
      <c r="K8896">
        <v>0</v>
      </c>
      <c r="L8896">
        <v>0</v>
      </c>
      <c r="M8896">
        <v>0</v>
      </c>
    </row>
    <row r="8897" spans="1:13" x14ac:dyDescent="0.2">
      <c r="A8897">
        <v>6795306</v>
      </c>
      <c r="B8897" t="s">
        <v>13408</v>
      </c>
      <c r="C8897" t="s">
        <v>22047</v>
      </c>
      <c r="D8897" t="s">
        <v>22179</v>
      </c>
      <c r="E8897" t="s">
        <v>13410</v>
      </c>
      <c r="F8897" t="s">
        <v>22048</v>
      </c>
      <c r="G8897" t="s">
        <v>22180</v>
      </c>
      <c r="H8897">
        <v>0</v>
      </c>
      <c r="I8897">
        <v>1</v>
      </c>
      <c r="J8897">
        <v>0</v>
      </c>
      <c r="K8897">
        <v>0</v>
      </c>
      <c r="L8897">
        <v>0</v>
      </c>
      <c r="M8897">
        <v>0</v>
      </c>
    </row>
    <row r="8898" spans="1:13" x14ac:dyDescent="0.2">
      <c r="A8898">
        <v>6795503</v>
      </c>
      <c r="B8898" t="s">
        <v>13408</v>
      </c>
      <c r="C8898" t="s">
        <v>22047</v>
      </c>
      <c r="D8898" t="s">
        <v>12202</v>
      </c>
      <c r="E8898" t="s">
        <v>13410</v>
      </c>
      <c r="F8898" t="s">
        <v>22048</v>
      </c>
      <c r="G8898" t="s">
        <v>12203</v>
      </c>
      <c r="H8898">
        <v>0</v>
      </c>
      <c r="I8898">
        <v>0</v>
      </c>
      <c r="J8898">
        <v>0</v>
      </c>
      <c r="K8898">
        <v>0</v>
      </c>
      <c r="L8898">
        <v>0</v>
      </c>
      <c r="M8898">
        <v>0</v>
      </c>
    </row>
    <row r="8899" spans="1:13" x14ac:dyDescent="0.2">
      <c r="A8899">
        <v>6795335</v>
      </c>
      <c r="B8899" t="s">
        <v>13408</v>
      </c>
      <c r="C8899" t="s">
        <v>22047</v>
      </c>
      <c r="D8899" t="s">
        <v>19770</v>
      </c>
      <c r="E8899" t="s">
        <v>13410</v>
      </c>
      <c r="F8899" t="s">
        <v>22048</v>
      </c>
      <c r="G8899" t="s">
        <v>22181</v>
      </c>
      <c r="H8899">
        <v>0</v>
      </c>
      <c r="I8899">
        <v>0</v>
      </c>
      <c r="J8899">
        <v>0</v>
      </c>
      <c r="K8899">
        <v>0</v>
      </c>
      <c r="L8899">
        <v>0</v>
      </c>
      <c r="M8899">
        <v>0</v>
      </c>
    </row>
    <row r="8900" spans="1:13" x14ac:dyDescent="0.2">
      <c r="A8900">
        <v>6795133</v>
      </c>
      <c r="B8900" t="s">
        <v>13408</v>
      </c>
      <c r="C8900" t="s">
        <v>22047</v>
      </c>
      <c r="D8900" t="s">
        <v>22182</v>
      </c>
      <c r="E8900" t="s">
        <v>13410</v>
      </c>
      <c r="F8900" t="s">
        <v>22048</v>
      </c>
      <c r="G8900" t="s">
        <v>22183</v>
      </c>
      <c r="H8900">
        <v>0</v>
      </c>
      <c r="I8900">
        <v>0</v>
      </c>
      <c r="J8900">
        <v>0</v>
      </c>
      <c r="K8900">
        <v>0</v>
      </c>
      <c r="L8900">
        <v>0</v>
      </c>
      <c r="M8900">
        <v>0</v>
      </c>
    </row>
    <row r="8901" spans="1:13" x14ac:dyDescent="0.2">
      <c r="A8901">
        <v>6795325</v>
      </c>
      <c r="B8901" t="s">
        <v>13408</v>
      </c>
      <c r="C8901" t="s">
        <v>22047</v>
      </c>
      <c r="D8901" t="s">
        <v>22184</v>
      </c>
      <c r="E8901" t="s">
        <v>13410</v>
      </c>
      <c r="F8901" t="s">
        <v>22048</v>
      </c>
      <c r="G8901" t="s">
        <v>22185</v>
      </c>
      <c r="H8901">
        <v>0</v>
      </c>
      <c r="I8901">
        <v>0</v>
      </c>
      <c r="J8901">
        <v>0</v>
      </c>
      <c r="K8901">
        <v>0</v>
      </c>
      <c r="L8901">
        <v>0</v>
      </c>
      <c r="M8901">
        <v>0</v>
      </c>
    </row>
    <row r="8902" spans="1:13" x14ac:dyDescent="0.2">
      <c r="A8902">
        <v>6795144</v>
      </c>
      <c r="B8902" t="s">
        <v>13408</v>
      </c>
      <c r="C8902" t="s">
        <v>22047</v>
      </c>
      <c r="D8902" t="s">
        <v>22186</v>
      </c>
      <c r="E8902" t="s">
        <v>13410</v>
      </c>
      <c r="F8902" t="s">
        <v>22048</v>
      </c>
      <c r="G8902" t="s">
        <v>22187</v>
      </c>
      <c r="H8902">
        <v>0</v>
      </c>
      <c r="I8902">
        <v>0</v>
      </c>
      <c r="J8902">
        <v>0</v>
      </c>
      <c r="K8902">
        <v>0</v>
      </c>
      <c r="L8902">
        <v>0</v>
      </c>
      <c r="M8902">
        <v>0</v>
      </c>
    </row>
    <row r="8903" spans="1:13" x14ac:dyDescent="0.2">
      <c r="A8903">
        <v>6795512</v>
      </c>
      <c r="B8903" t="s">
        <v>13408</v>
      </c>
      <c r="C8903" t="s">
        <v>22047</v>
      </c>
      <c r="D8903" t="s">
        <v>22188</v>
      </c>
      <c r="E8903" t="s">
        <v>13410</v>
      </c>
      <c r="F8903" t="s">
        <v>22048</v>
      </c>
      <c r="G8903" t="s">
        <v>22189</v>
      </c>
      <c r="H8903">
        <v>0</v>
      </c>
      <c r="I8903">
        <v>0</v>
      </c>
      <c r="J8903">
        <v>0</v>
      </c>
      <c r="K8903">
        <v>0</v>
      </c>
      <c r="L8903">
        <v>0</v>
      </c>
      <c r="M8903">
        <v>0</v>
      </c>
    </row>
    <row r="8904" spans="1:13" x14ac:dyDescent="0.2">
      <c r="A8904">
        <v>6795143</v>
      </c>
      <c r="B8904" t="s">
        <v>13408</v>
      </c>
      <c r="C8904" t="s">
        <v>22047</v>
      </c>
      <c r="D8904" t="s">
        <v>17804</v>
      </c>
      <c r="E8904" t="s">
        <v>13410</v>
      </c>
      <c r="F8904" t="s">
        <v>22048</v>
      </c>
      <c r="G8904" t="s">
        <v>17805</v>
      </c>
      <c r="H8904">
        <v>0</v>
      </c>
      <c r="I8904">
        <v>0</v>
      </c>
      <c r="J8904">
        <v>0</v>
      </c>
      <c r="K8904">
        <v>0</v>
      </c>
      <c r="L8904">
        <v>0</v>
      </c>
      <c r="M8904">
        <v>0</v>
      </c>
    </row>
    <row r="8905" spans="1:13" x14ac:dyDescent="0.2">
      <c r="A8905">
        <v>6795342</v>
      </c>
      <c r="B8905" t="s">
        <v>13408</v>
      </c>
      <c r="C8905" t="s">
        <v>22047</v>
      </c>
      <c r="D8905" t="s">
        <v>22190</v>
      </c>
      <c r="E8905" t="s">
        <v>13410</v>
      </c>
      <c r="F8905" t="s">
        <v>22048</v>
      </c>
      <c r="G8905" t="s">
        <v>22191</v>
      </c>
      <c r="H8905">
        <v>0</v>
      </c>
      <c r="I8905">
        <v>0</v>
      </c>
      <c r="J8905">
        <v>0</v>
      </c>
      <c r="K8905">
        <v>0</v>
      </c>
      <c r="L8905">
        <v>0</v>
      </c>
      <c r="M8905">
        <v>0</v>
      </c>
    </row>
    <row r="8906" spans="1:13" x14ac:dyDescent="0.2">
      <c r="A8906">
        <v>6795525</v>
      </c>
      <c r="B8906" t="s">
        <v>13408</v>
      </c>
      <c r="C8906" t="s">
        <v>22047</v>
      </c>
      <c r="D8906" t="s">
        <v>22192</v>
      </c>
      <c r="E8906" t="s">
        <v>13410</v>
      </c>
      <c r="F8906" t="s">
        <v>22048</v>
      </c>
      <c r="G8906" t="s">
        <v>22193</v>
      </c>
      <c r="H8906">
        <v>0</v>
      </c>
      <c r="I8906">
        <v>0</v>
      </c>
      <c r="J8906">
        <v>0</v>
      </c>
      <c r="K8906">
        <v>0</v>
      </c>
      <c r="L8906">
        <v>0</v>
      </c>
      <c r="M8906">
        <v>0</v>
      </c>
    </row>
    <row r="8907" spans="1:13" x14ac:dyDescent="0.2">
      <c r="A8907">
        <v>6795205</v>
      </c>
      <c r="B8907" t="s">
        <v>13408</v>
      </c>
      <c r="C8907" t="s">
        <v>22047</v>
      </c>
      <c r="D8907" t="s">
        <v>22194</v>
      </c>
      <c r="E8907" t="s">
        <v>13410</v>
      </c>
      <c r="F8907" t="s">
        <v>22048</v>
      </c>
      <c r="G8907" t="s">
        <v>22195</v>
      </c>
      <c r="H8907">
        <v>0</v>
      </c>
      <c r="I8907">
        <v>0</v>
      </c>
      <c r="J8907">
        <v>0</v>
      </c>
      <c r="K8907">
        <v>0</v>
      </c>
      <c r="L8907">
        <v>0</v>
      </c>
      <c r="M8907">
        <v>0</v>
      </c>
    </row>
    <row r="8908" spans="1:13" x14ac:dyDescent="0.2">
      <c r="A8908">
        <v>6795304</v>
      </c>
      <c r="B8908" t="s">
        <v>13408</v>
      </c>
      <c r="C8908" t="s">
        <v>22047</v>
      </c>
      <c r="D8908" t="s">
        <v>8731</v>
      </c>
      <c r="E8908" t="s">
        <v>13410</v>
      </c>
      <c r="F8908" t="s">
        <v>22048</v>
      </c>
      <c r="G8908" t="s">
        <v>8732</v>
      </c>
      <c r="H8908">
        <v>0</v>
      </c>
      <c r="I8908">
        <v>0</v>
      </c>
      <c r="J8908">
        <v>0</v>
      </c>
      <c r="K8908">
        <v>0</v>
      </c>
      <c r="L8908">
        <v>0</v>
      </c>
      <c r="M8908">
        <v>0</v>
      </c>
    </row>
    <row r="8909" spans="1:13" x14ac:dyDescent="0.2">
      <c r="A8909">
        <v>6795302</v>
      </c>
      <c r="B8909" t="s">
        <v>13408</v>
      </c>
      <c r="C8909" t="s">
        <v>22047</v>
      </c>
      <c r="D8909" t="s">
        <v>22196</v>
      </c>
      <c r="E8909" t="s">
        <v>13410</v>
      </c>
      <c r="F8909" t="s">
        <v>22048</v>
      </c>
      <c r="G8909" t="s">
        <v>22197</v>
      </c>
      <c r="H8909">
        <v>0</v>
      </c>
      <c r="I8909">
        <v>0</v>
      </c>
      <c r="J8909">
        <v>0</v>
      </c>
      <c r="K8909">
        <v>0</v>
      </c>
      <c r="L8909">
        <v>0</v>
      </c>
      <c r="M8909">
        <v>0</v>
      </c>
    </row>
    <row r="8910" spans="1:13" x14ac:dyDescent="0.2">
      <c r="A8910">
        <v>6795341</v>
      </c>
      <c r="B8910" t="s">
        <v>13408</v>
      </c>
      <c r="C8910" t="s">
        <v>22047</v>
      </c>
      <c r="D8910" t="s">
        <v>22198</v>
      </c>
      <c r="E8910" t="s">
        <v>13410</v>
      </c>
      <c r="F8910" t="s">
        <v>22048</v>
      </c>
      <c r="G8910" t="s">
        <v>22199</v>
      </c>
      <c r="H8910">
        <v>0</v>
      </c>
      <c r="I8910">
        <v>0</v>
      </c>
      <c r="J8910">
        <v>0</v>
      </c>
      <c r="K8910">
        <v>0</v>
      </c>
      <c r="L8910">
        <v>0</v>
      </c>
      <c r="M8910">
        <v>0</v>
      </c>
    </row>
    <row r="8911" spans="1:13" x14ac:dyDescent="0.2">
      <c r="A8911">
        <v>6795315</v>
      </c>
      <c r="B8911" t="s">
        <v>13408</v>
      </c>
      <c r="C8911" t="s">
        <v>22047</v>
      </c>
      <c r="D8911" t="s">
        <v>22200</v>
      </c>
      <c r="E8911" t="s">
        <v>13410</v>
      </c>
      <c r="F8911" t="s">
        <v>22048</v>
      </c>
      <c r="G8911" t="s">
        <v>22201</v>
      </c>
      <c r="H8911">
        <v>0</v>
      </c>
      <c r="I8911">
        <v>0</v>
      </c>
      <c r="J8911">
        <v>0</v>
      </c>
      <c r="K8911">
        <v>0</v>
      </c>
      <c r="L8911">
        <v>0</v>
      </c>
      <c r="M8911">
        <v>0</v>
      </c>
    </row>
    <row r="8912" spans="1:13" x14ac:dyDescent="0.2">
      <c r="A8912">
        <v>6795203</v>
      </c>
      <c r="B8912" t="s">
        <v>13408</v>
      </c>
      <c r="C8912" t="s">
        <v>22047</v>
      </c>
      <c r="D8912" t="s">
        <v>21968</v>
      </c>
      <c r="E8912" t="s">
        <v>13410</v>
      </c>
      <c r="F8912" t="s">
        <v>22048</v>
      </c>
      <c r="G8912" t="s">
        <v>21969</v>
      </c>
      <c r="H8912">
        <v>0</v>
      </c>
      <c r="I8912">
        <v>0</v>
      </c>
      <c r="J8912">
        <v>0</v>
      </c>
      <c r="K8912">
        <v>0</v>
      </c>
      <c r="L8912">
        <v>0</v>
      </c>
      <c r="M8912">
        <v>0</v>
      </c>
    </row>
    <row r="8913" spans="1:13" x14ac:dyDescent="0.2">
      <c r="A8913">
        <v>6795524</v>
      </c>
      <c r="B8913" t="s">
        <v>13408</v>
      </c>
      <c r="C8913" t="s">
        <v>22047</v>
      </c>
      <c r="D8913" t="s">
        <v>22202</v>
      </c>
      <c r="E8913" t="s">
        <v>13410</v>
      </c>
      <c r="F8913" t="s">
        <v>22048</v>
      </c>
      <c r="G8913" t="s">
        <v>22203</v>
      </c>
      <c r="H8913">
        <v>0</v>
      </c>
      <c r="I8913">
        <v>0</v>
      </c>
      <c r="J8913">
        <v>0</v>
      </c>
      <c r="K8913">
        <v>0</v>
      </c>
      <c r="L8913">
        <v>0</v>
      </c>
      <c r="M8913">
        <v>0</v>
      </c>
    </row>
    <row r="8914" spans="1:13" x14ac:dyDescent="0.2">
      <c r="A8914">
        <v>6795533</v>
      </c>
      <c r="B8914" t="s">
        <v>13408</v>
      </c>
      <c r="C8914" t="s">
        <v>22047</v>
      </c>
      <c r="D8914" t="s">
        <v>22204</v>
      </c>
      <c r="E8914" t="s">
        <v>13410</v>
      </c>
      <c r="F8914" t="s">
        <v>22048</v>
      </c>
      <c r="G8914" t="s">
        <v>22205</v>
      </c>
      <c r="H8914">
        <v>0</v>
      </c>
      <c r="I8914">
        <v>0</v>
      </c>
      <c r="J8914">
        <v>0</v>
      </c>
      <c r="K8914">
        <v>0</v>
      </c>
      <c r="L8914">
        <v>0</v>
      </c>
      <c r="M8914">
        <v>0</v>
      </c>
    </row>
    <row r="8915" spans="1:13" x14ac:dyDescent="0.2">
      <c r="A8915">
        <v>6795323</v>
      </c>
      <c r="B8915" t="s">
        <v>13408</v>
      </c>
      <c r="C8915" t="s">
        <v>22047</v>
      </c>
      <c r="D8915" t="s">
        <v>22206</v>
      </c>
      <c r="E8915" t="s">
        <v>13410</v>
      </c>
      <c r="F8915" t="s">
        <v>22048</v>
      </c>
      <c r="G8915" t="s">
        <v>22207</v>
      </c>
      <c r="H8915">
        <v>0</v>
      </c>
      <c r="I8915">
        <v>0</v>
      </c>
      <c r="J8915">
        <v>0</v>
      </c>
      <c r="K8915">
        <v>0</v>
      </c>
      <c r="L8915">
        <v>0</v>
      </c>
      <c r="M8915">
        <v>0</v>
      </c>
    </row>
    <row r="8916" spans="1:13" x14ac:dyDescent="0.2">
      <c r="A8916">
        <v>6696500</v>
      </c>
      <c r="B8916" t="s">
        <v>13408</v>
      </c>
      <c r="C8916" t="s">
        <v>22208</v>
      </c>
      <c r="D8916" t="s">
        <v>6291</v>
      </c>
      <c r="E8916" t="s">
        <v>13410</v>
      </c>
      <c r="F8916" t="s">
        <v>22209</v>
      </c>
      <c r="G8916" t="s">
        <v>6294</v>
      </c>
      <c r="H8916">
        <v>0</v>
      </c>
      <c r="I8916">
        <v>0</v>
      </c>
      <c r="J8916">
        <v>0</v>
      </c>
      <c r="K8916">
        <v>0</v>
      </c>
      <c r="L8916">
        <v>0</v>
      </c>
      <c r="M8916">
        <v>0</v>
      </c>
    </row>
    <row r="8917" spans="1:13" x14ac:dyDescent="0.2">
      <c r="A8917">
        <v>6671533</v>
      </c>
      <c r="B8917" t="s">
        <v>13408</v>
      </c>
      <c r="C8917" t="s">
        <v>22208</v>
      </c>
      <c r="D8917" t="s">
        <v>22210</v>
      </c>
      <c r="E8917" t="s">
        <v>13410</v>
      </c>
      <c r="F8917" t="s">
        <v>22209</v>
      </c>
      <c r="G8917" t="s">
        <v>22211</v>
      </c>
      <c r="H8917">
        <v>0</v>
      </c>
      <c r="I8917">
        <v>0</v>
      </c>
      <c r="J8917">
        <v>0</v>
      </c>
      <c r="K8917">
        <v>0</v>
      </c>
      <c r="L8917">
        <v>0</v>
      </c>
      <c r="M8917">
        <v>0</v>
      </c>
    </row>
    <row r="8918" spans="1:13" x14ac:dyDescent="0.2">
      <c r="A8918">
        <v>6671512</v>
      </c>
      <c r="B8918" t="s">
        <v>13408</v>
      </c>
      <c r="C8918" t="s">
        <v>22208</v>
      </c>
      <c r="D8918" t="s">
        <v>22212</v>
      </c>
      <c r="E8918" t="s">
        <v>13410</v>
      </c>
      <c r="F8918" t="s">
        <v>22209</v>
      </c>
      <c r="G8918" t="s">
        <v>22213</v>
      </c>
      <c r="H8918">
        <v>0</v>
      </c>
      <c r="I8918">
        <v>0</v>
      </c>
      <c r="J8918">
        <v>0</v>
      </c>
      <c r="K8918">
        <v>0</v>
      </c>
      <c r="L8918">
        <v>0</v>
      </c>
      <c r="M8918">
        <v>0</v>
      </c>
    </row>
    <row r="8919" spans="1:13" x14ac:dyDescent="0.2">
      <c r="A8919">
        <v>6671503</v>
      </c>
      <c r="B8919" t="s">
        <v>13408</v>
      </c>
      <c r="C8919" t="s">
        <v>22208</v>
      </c>
      <c r="D8919" t="s">
        <v>22214</v>
      </c>
      <c r="E8919" t="s">
        <v>13410</v>
      </c>
      <c r="F8919" t="s">
        <v>22209</v>
      </c>
      <c r="G8919" t="s">
        <v>22215</v>
      </c>
      <c r="H8919">
        <v>0</v>
      </c>
      <c r="I8919">
        <v>0</v>
      </c>
      <c r="J8919">
        <v>0</v>
      </c>
      <c r="K8919">
        <v>0</v>
      </c>
      <c r="L8919">
        <v>0</v>
      </c>
      <c r="M8919">
        <v>0</v>
      </c>
    </row>
    <row r="8920" spans="1:13" x14ac:dyDescent="0.2">
      <c r="A8920">
        <v>6671542</v>
      </c>
      <c r="B8920" t="s">
        <v>13408</v>
      </c>
      <c r="C8920" t="s">
        <v>22208</v>
      </c>
      <c r="D8920" t="s">
        <v>22216</v>
      </c>
      <c r="E8920" t="s">
        <v>13410</v>
      </c>
      <c r="F8920" t="s">
        <v>22209</v>
      </c>
      <c r="G8920" t="s">
        <v>22217</v>
      </c>
      <c r="H8920">
        <v>0</v>
      </c>
      <c r="I8920">
        <v>0</v>
      </c>
      <c r="J8920">
        <v>0</v>
      </c>
      <c r="K8920">
        <v>0</v>
      </c>
      <c r="L8920">
        <v>0</v>
      </c>
      <c r="M8920">
        <v>0</v>
      </c>
    </row>
    <row r="8921" spans="1:13" x14ac:dyDescent="0.2">
      <c r="A8921">
        <v>6671531</v>
      </c>
      <c r="B8921" t="s">
        <v>13408</v>
      </c>
      <c r="C8921" t="s">
        <v>22208</v>
      </c>
      <c r="D8921" t="s">
        <v>22218</v>
      </c>
      <c r="E8921" t="s">
        <v>13410</v>
      </c>
      <c r="F8921" t="s">
        <v>22209</v>
      </c>
      <c r="G8921" t="s">
        <v>22219</v>
      </c>
      <c r="H8921">
        <v>0</v>
      </c>
      <c r="I8921">
        <v>0</v>
      </c>
      <c r="J8921">
        <v>0</v>
      </c>
      <c r="K8921">
        <v>0</v>
      </c>
      <c r="L8921">
        <v>0</v>
      </c>
      <c r="M8921">
        <v>0</v>
      </c>
    </row>
    <row r="8922" spans="1:13" x14ac:dyDescent="0.2">
      <c r="A8922">
        <v>6671511</v>
      </c>
      <c r="B8922" t="s">
        <v>13408</v>
      </c>
      <c r="C8922" t="s">
        <v>22208</v>
      </c>
      <c r="D8922" t="s">
        <v>22220</v>
      </c>
      <c r="E8922" t="s">
        <v>13410</v>
      </c>
      <c r="F8922" t="s">
        <v>22209</v>
      </c>
      <c r="G8922" t="s">
        <v>22221</v>
      </c>
      <c r="H8922">
        <v>0</v>
      </c>
      <c r="I8922">
        <v>0</v>
      </c>
      <c r="J8922">
        <v>0</v>
      </c>
      <c r="K8922">
        <v>0</v>
      </c>
      <c r="L8922">
        <v>0</v>
      </c>
      <c r="M8922">
        <v>0</v>
      </c>
    </row>
    <row r="8923" spans="1:13" x14ac:dyDescent="0.2">
      <c r="A8923">
        <v>6671514</v>
      </c>
      <c r="B8923" t="s">
        <v>13408</v>
      </c>
      <c r="C8923" t="s">
        <v>22208</v>
      </c>
      <c r="D8923" t="s">
        <v>22222</v>
      </c>
      <c r="E8923" t="s">
        <v>13410</v>
      </c>
      <c r="F8923" t="s">
        <v>22209</v>
      </c>
      <c r="G8923" t="s">
        <v>22223</v>
      </c>
      <c r="H8923">
        <v>0</v>
      </c>
      <c r="I8923">
        <v>0</v>
      </c>
      <c r="J8923">
        <v>0</v>
      </c>
      <c r="K8923">
        <v>0</v>
      </c>
      <c r="L8923">
        <v>0</v>
      </c>
      <c r="M8923">
        <v>0</v>
      </c>
    </row>
    <row r="8924" spans="1:13" x14ac:dyDescent="0.2">
      <c r="A8924">
        <v>6671501</v>
      </c>
      <c r="B8924" t="s">
        <v>13408</v>
      </c>
      <c r="C8924" t="s">
        <v>22208</v>
      </c>
      <c r="D8924" t="s">
        <v>22224</v>
      </c>
      <c r="E8924" t="s">
        <v>13410</v>
      </c>
      <c r="F8924" t="s">
        <v>22209</v>
      </c>
      <c r="G8924" t="s">
        <v>22225</v>
      </c>
      <c r="H8924">
        <v>0</v>
      </c>
      <c r="I8924">
        <v>0</v>
      </c>
      <c r="J8924">
        <v>0</v>
      </c>
      <c r="K8924">
        <v>0</v>
      </c>
      <c r="L8924">
        <v>0</v>
      </c>
      <c r="M8924">
        <v>0</v>
      </c>
    </row>
    <row r="8925" spans="1:13" x14ac:dyDescent="0.2">
      <c r="A8925">
        <v>6671522</v>
      </c>
      <c r="B8925" t="s">
        <v>13408</v>
      </c>
      <c r="C8925" t="s">
        <v>22208</v>
      </c>
      <c r="D8925" t="s">
        <v>22226</v>
      </c>
      <c r="E8925" t="s">
        <v>13410</v>
      </c>
      <c r="F8925" t="s">
        <v>22209</v>
      </c>
      <c r="G8925" t="s">
        <v>22227</v>
      </c>
      <c r="H8925">
        <v>0</v>
      </c>
      <c r="I8925">
        <v>0</v>
      </c>
      <c r="J8925">
        <v>0</v>
      </c>
      <c r="K8925">
        <v>0</v>
      </c>
      <c r="L8925">
        <v>0</v>
      </c>
      <c r="M8925">
        <v>0</v>
      </c>
    </row>
    <row r="8926" spans="1:13" x14ac:dyDescent="0.2">
      <c r="A8926">
        <v>6671541</v>
      </c>
      <c r="B8926" t="s">
        <v>13408</v>
      </c>
      <c r="C8926" t="s">
        <v>22208</v>
      </c>
      <c r="D8926" t="s">
        <v>22228</v>
      </c>
      <c r="E8926" t="s">
        <v>13410</v>
      </c>
      <c r="F8926" t="s">
        <v>22209</v>
      </c>
      <c r="G8926" t="s">
        <v>22229</v>
      </c>
      <c r="H8926">
        <v>0</v>
      </c>
      <c r="I8926">
        <v>0</v>
      </c>
      <c r="J8926">
        <v>0</v>
      </c>
      <c r="K8926">
        <v>0</v>
      </c>
      <c r="L8926">
        <v>0</v>
      </c>
      <c r="M8926">
        <v>0</v>
      </c>
    </row>
    <row r="8927" spans="1:13" x14ac:dyDescent="0.2">
      <c r="A8927">
        <v>6671502</v>
      </c>
      <c r="B8927" t="s">
        <v>13408</v>
      </c>
      <c r="C8927" t="s">
        <v>22208</v>
      </c>
      <c r="D8927" t="s">
        <v>22230</v>
      </c>
      <c r="E8927" t="s">
        <v>13410</v>
      </c>
      <c r="F8927" t="s">
        <v>22209</v>
      </c>
      <c r="G8927" t="s">
        <v>22231</v>
      </c>
      <c r="H8927">
        <v>0</v>
      </c>
      <c r="I8927">
        <v>0</v>
      </c>
      <c r="J8927">
        <v>0</v>
      </c>
      <c r="K8927">
        <v>0</v>
      </c>
      <c r="L8927">
        <v>0</v>
      </c>
      <c r="M8927">
        <v>0</v>
      </c>
    </row>
    <row r="8928" spans="1:13" x14ac:dyDescent="0.2">
      <c r="A8928">
        <v>6671543</v>
      </c>
      <c r="B8928" t="s">
        <v>13408</v>
      </c>
      <c r="C8928" t="s">
        <v>22208</v>
      </c>
      <c r="D8928" t="s">
        <v>22232</v>
      </c>
      <c r="E8928" t="s">
        <v>13410</v>
      </c>
      <c r="F8928" t="s">
        <v>22209</v>
      </c>
      <c r="G8928" t="s">
        <v>22233</v>
      </c>
      <c r="H8928">
        <v>0</v>
      </c>
      <c r="I8928">
        <v>0</v>
      </c>
      <c r="J8928">
        <v>0</v>
      </c>
      <c r="K8928">
        <v>0</v>
      </c>
      <c r="L8928">
        <v>0</v>
      </c>
      <c r="M8928">
        <v>0</v>
      </c>
    </row>
    <row r="8929" spans="1:13" x14ac:dyDescent="0.2">
      <c r="A8929">
        <v>6671532</v>
      </c>
      <c r="B8929" t="s">
        <v>13408</v>
      </c>
      <c r="C8929" t="s">
        <v>22208</v>
      </c>
      <c r="D8929" t="s">
        <v>22234</v>
      </c>
      <c r="E8929" t="s">
        <v>13410</v>
      </c>
      <c r="F8929" t="s">
        <v>22209</v>
      </c>
      <c r="G8929" t="s">
        <v>22235</v>
      </c>
      <c r="H8929">
        <v>0</v>
      </c>
      <c r="I8929">
        <v>0</v>
      </c>
      <c r="J8929">
        <v>0</v>
      </c>
      <c r="K8929">
        <v>0</v>
      </c>
      <c r="L8929">
        <v>0</v>
      </c>
      <c r="M8929">
        <v>0</v>
      </c>
    </row>
    <row r="8930" spans="1:13" x14ac:dyDescent="0.2">
      <c r="A8930">
        <v>6671544</v>
      </c>
      <c r="B8930" t="s">
        <v>13408</v>
      </c>
      <c r="C8930" t="s">
        <v>22208</v>
      </c>
      <c r="D8930" t="s">
        <v>22236</v>
      </c>
      <c r="E8930" t="s">
        <v>13410</v>
      </c>
      <c r="F8930" t="s">
        <v>22209</v>
      </c>
      <c r="G8930" t="s">
        <v>22237</v>
      </c>
      <c r="H8930">
        <v>0</v>
      </c>
      <c r="I8930">
        <v>0</v>
      </c>
      <c r="J8930">
        <v>0</v>
      </c>
      <c r="K8930">
        <v>0</v>
      </c>
      <c r="L8930">
        <v>0</v>
      </c>
      <c r="M8930">
        <v>0</v>
      </c>
    </row>
    <row r="8931" spans="1:13" x14ac:dyDescent="0.2">
      <c r="A8931">
        <v>6671521</v>
      </c>
      <c r="B8931" t="s">
        <v>13408</v>
      </c>
      <c r="C8931" t="s">
        <v>22208</v>
      </c>
      <c r="D8931" t="s">
        <v>22238</v>
      </c>
      <c r="E8931" t="s">
        <v>13410</v>
      </c>
      <c r="F8931" t="s">
        <v>22209</v>
      </c>
      <c r="G8931" t="s">
        <v>22239</v>
      </c>
      <c r="H8931">
        <v>0</v>
      </c>
      <c r="I8931">
        <v>0</v>
      </c>
      <c r="J8931">
        <v>0</v>
      </c>
      <c r="K8931">
        <v>0</v>
      </c>
      <c r="L8931">
        <v>0</v>
      </c>
      <c r="M8931">
        <v>0</v>
      </c>
    </row>
    <row r="8932" spans="1:13" x14ac:dyDescent="0.2">
      <c r="A8932">
        <v>6671545</v>
      </c>
      <c r="B8932" t="s">
        <v>13408</v>
      </c>
      <c r="C8932" t="s">
        <v>22208</v>
      </c>
      <c r="D8932" t="s">
        <v>22240</v>
      </c>
      <c r="E8932" t="s">
        <v>13410</v>
      </c>
      <c r="F8932" t="s">
        <v>22209</v>
      </c>
      <c r="G8932" t="s">
        <v>22241</v>
      </c>
      <c r="H8932">
        <v>0</v>
      </c>
      <c r="I8932">
        <v>0</v>
      </c>
      <c r="J8932">
        <v>0</v>
      </c>
      <c r="K8932">
        <v>0</v>
      </c>
      <c r="L8932">
        <v>0</v>
      </c>
      <c r="M8932">
        <v>0</v>
      </c>
    </row>
    <row r="8933" spans="1:13" x14ac:dyDescent="0.2">
      <c r="A8933">
        <v>6671523</v>
      </c>
      <c r="B8933" t="s">
        <v>13408</v>
      </c>
      <c r="C8933" t="s">
        <v>22208</v>
      </c>
      <c r="D8933" t="s">
        <v>22242</v>
      </c>
      <c r="E8933" t="s">
        <v>13410</v>
      </c>
      <c r="F8933" t="s">
        <v>22209</v>
      </c>
      <c r="G8933" t="s">
        <v>22243</v>
      </c>
      <c r="H8933">
        <v>0</v>
      </c>
      <c r="I8933">
        <v>0</v>
      </c>
      <c r="J8933">
        <v>0</v>
      </c>
      <c r="K8933">
        <v>0</v>
      </c>
      <c r="L8933">
        <v>0</v>
      </c>
      <c r="M8933">
        <v>0</v>
      </c>
    </row>
    <row r="8934" spans="1:13" x14ac:dyDescent="0.2">
      <c r="A8934">
        <v>6671513</v>
      </c>
      <c r="B8934" t="s">
        <v>13408</v>
      </c>
      <c r="C8934" t="s">
        <v>22208</v>
      </c>
      <c r="D8934" t="s">
        <v>22244</v>
      </c>
      <c r="E8934" t="s">
        <v>13410</v>
      </c>
      <c r="F8934" t="s">
        <v>22209</v>
      </c>
      <c r="G8934" t="s">
        <v>22245</v>
      </c>
      <c r="H8934">
        <v>0</v>
      </c>
      <c r="I8934">
        <v>0</v>
      </c>
      <c r="J8934">
        <v>0</v>
      </c>
      <c r="K8934">
        <v>0</v>
      </c>
      <c r="L8934">
        <v>0</v>
      </c>
      <c r="M8934">
        <v>0</v>
      </c>
    </row>
    <row r="8935" spans="1:13" x14ac:dyDescent="0.2">
      <c r="A8935">
        <v>6671515</v>
      </c>
      <c r="B8935" t="s">
        <v>13408</v>
      </c>
      <c r="C8935" t="s">
        <v>22208</v>
      </c>
      <c r="D8935" t="s">
        <v>22246</v>
      </c>
      <c r="E8935" t="s">
        <v>13410</v>
      </c>
      <c r="F8935" t="s">
        <v>22209</v>
      </c>
      <c r="G8935" t="s">
        <v>22247</v>
      </c>
      <c r="H8935">
        <v>0</v>
      </c>
      <c r="I8935">
        <v>0</v>
      </c>
      <c r="J8935">
        <v>0</v>
      </c>
      <c r="K8935">
        <v>0</v>
      </c>
      <c r="L8935">
        <v>0</v>
      </c>
      <c r="M8935">
        <v>0</v>
      </c>
    </row>
    <row r="8936" spans="1:13" x14ac:dyDescent="0.2">
      <c r="A8936">
        <v>6696404</v>
      </c>
      <c r="B8936" t="s">
        <v>13408</v>
      </c>
      <c r="C8936" t="s">
        <v>22208</v>
      </c>
      <c r="D8936" t="s">
        <v>22248</v>
      </c>
      <c r="E8936" t="s">
        <v>13410</v>
      </c>
      <c r="F8936" t="s">
        <v>22209</v>
      </c>
      <c r="G8936" t="s">
        <v>22249</v>
      </c>
      <c r="H8936">
        <v>0</v>
      </c>
      <c r="I8936">
        <v>0</v>
      </c>
      <c r="J8936">
        <v>0</v>
      </c>
      <c r="K8936">
        <v>0</v>
      </c>
      <c r="L8936">
        <v>0</v>
      </c>
      <c r="M8936">
        <v>0</v>
      </c>
    </row>
    <row r="8937" spans="1:13" x14ac:dyDescent="0.2">
      <c r="A8937">
        <v>6696432</v>
      </c>
      <c r="B8937" t="s">
        <v>13408</v>
      </c>
      <c r="C8937" t="s">
        <v>22208</v>
      </c>
      <c r="D8937" t="s">
        <v>22250</v>
      </c>
      <c r="E8937" t="s">
        <v>13410</v>
      </c>
      <c r="F8937" t="s">
        <v>22209</v>
      </c>
      <c r="G8937" t="s">
        <v>22251</v>
      </c>
      <c r="H8937">
        <v>0</v>
      </c>
      <c r="I8937">
        <v>0</v>
      </c>
      <c r="J8937">
        <v>0</v>
      </c>
      <c r="K8937">
        <v>0</v>
      </c>
      <c r="L8937">
        <v>0</v>
      </c>
      <c r="M8937">
        <v>0</v>
      </c>
    </row>
    <row r="8938" spans="1:13" x14ac:dyDescent="0.2">
      <c r="A8938">
        <v>6696671</v>
      </c>
      <c r="B8938" t="s">
        <v>13408</v>
      </c>
      <c r="C8938" t="s">
        <v>22208</v>
      </c>
      <c r="D8938" t="s">
        <v>22252</v>
      </c>
      <c r="E8938" t="s">
        <v>13410</v>
      </c>
      <c r="F8938" t="s">
        <v>22209</v>
      </c>
      <c r="G8938" t="s">
        <v>22253</v>
      </c>
      <c r="H8938">
        <v>0</v>
      </c>
      <c r="I8938">
        <v>0</v>
      </c>
      <c r="J8938">
        <v>0</v>
      </c>
      <c r="K8938">
        <v>0</v>
      </c>
      <c r="L8938">
        <v>0</v>
      </c>
      <c r="M8938">
        <v>0</v>
      </c>
    </row>
    <row r="8939" spans="1:13" x14ac:dyDescent="0.2">
      <c r="A8939">
        <v>6696431</v>
      </c>
      <c r="B8939" t="s">
        <v>13408</v>
      </c>
      <c r="C8939" t="s">
        <v>22208</v>
      </c>
      <c r="D8939" t="s">
        <v>22254</v>
      </c>
      <c r="E8939" t="s">
        <v>13410</v>
      </c>
      <c r="F8939" t="s">
        <v>22209</v>
      </c>
      <c r="G8939" t="s">
        <v>22255</v>
      </c>
      <c r="H8939">
        <v>0</v>
      </c>
      <c r="I8939">
        <v>0</v>
      </c>
      <c r="J8939">
        <v>0</v>
      </c>
      <c r="K8939">
        <v>0</v>
      </c>
      <c r="L8939">
        <v>0</v>
      </c>
      <c r="M8939">
        <v>0</v>
      </c>
    </row>
    <row r="8940" spans="1:13" x14ac:dyDescent="0.2">
      <c r="A8940">
        <v>6696425</v>
      </c>
      <c r="B8940" t="s">
        <v>13408</v>
      </c>
      <c r="C8940" t="s">
        <v>22208</v>
      </c>
      <c r="D8940" t="s">
        <v>22256</v>
      </c>
      <c r="E8940" t="s">
        <v>13410</v>
      </c>
      <c r="F8940" t="s">
        <v>22209</v>
      </c>
      <c r="G8940" t="s">
        <v>22257</v>
      </c>
      <c r="H8940">
        <v>0</v>
      </c>
      <c r="I8940">
        <v>0</v>
      </c>
      <c r="J8940">
        <v>0</v>
      </c>
      <c r="K8940">
        <v>0</v>
      </c>
      <c r="L8940">
        <v>0</v>
      </c>
      <c r="M8940">
        <v>0</v>
      </c>
    </row>
    <row r="8941" spans="1:13" x14ac:dyDescent="0.2">
      <c r="A8941">
        <v>6696554</v>
      </c>
      <c r="B8941" t="s">
        <v>13408</v>
      </c>
      <c r="C8941" t="s">
        <v>22208</v>
      </c>
      <c r="D8941" t="s">
        <v>22258</v>
      </c>
      <c r="E8941" t="s">
        <v>13410</v>
      </c>
      <c r="F8941" t="s">
        <v>22209</v>
      </c>
      <c r="G8941" t="s">
        <v>22259</v>
      </c>
      <c r="H8941">
        <v>0</v>
      </c>
      <c r="I8941">
        <v>0</v>
      </c>
      <c r="J8941">
        <v>0</v>
      </c>
      <c r="K8941">
        <v>0</v>
      </c>
      <c r="L8941">
        <v>0</v>
      </c>
      <c r="M8941">
        <v>0</v>
      </c>
    </row>
    <row r="8942" spans="1:13" x14ac:dyDescent="0.2">
      <c r="A8942">
        <v>6696555</v>
      </c>
      <c r="B8942" t="s">
        <v>13408</v>
      </c>
      <c r="C8942" t="s">
        <v>22208</v>
      </c>
      <c r="D8942" t="s">
        <v>22260</v>
      </c>
      <c r="E8942" t="s">
        <v>13410</v>
      </c>
      <c r="F8942" t="s">
        <v>22209</v>
      </c>
      <c r="G8942" t="s">
        <v>22261</v>
      </c>
      <c r="H8942">
        <v>0</v>
      </c>
      <c r="I8942">
        <v>0</v>
      </c>
      <c r="J8942">
        <v>0</v>
      </c>
      <c r="K8942">
        <v>0</v>
      </c>
      <c r="L8942">
        <v>0</v>
      </c>
      <c r="M8942">
        <v>0</v>
      </c>
    </row>
    <row r="8943" spans="1:13" x14ac:dyDescent="0.2">
      <c r="A8943">
        <v>6696433</v>
      </c>
      <c r="B8943" t="s">
        <v>13408</v>
      </c>
      <c r="C8943" t="s">
        <v>22208</v>
      </c>
      <c r="D8943" t="s">
        <v>22262</v>
      </c>
      <c r="E8943" t="s">
        <v>13410</v>
      </c>
      <c r="F8943" t="s">
        <v>22209</v>
      </c>
      <c r="G8943" t="s">
        <v>22263</v>
      </c>
      <c r="H8943">
        <v>0</v>
      </c>
      <c r="I8943">
        <v>0</v>
      </c>
      <c r="J8943">
        <v>0</v>
      </c>
      <c r="K8943">
        <v>0</v>
      </c>
      <c r="L8943">
        <v>0</v>
      </c>
      <c r="M8943">
        <v>0</v>
      </c>
    </row>
    <row r="8944" spans="1:13" x14ac:dyDescent="0.2">
      <c r="A8944">
        <v>6696552</v>
      </c>
      <c r="B8944" t="s">
        <v>13408</v>
      </c>
      <c r="C8944" t="s">
        <v>22208</v>
      </c>
      <c r="D8944" t="s">
        <v>22264</v>
      </c>
      <c r="E8944" t="s">
        <v>13410</v>
      </c>
      <c r="F8944" t="s">
        <v>22209</v>
      </c>
      <c r="G8944" t="s">
        <v>22265</v>
      </c>
      <c r="H8944">
        <v>0</v>
      </c>
      <c r="I8944">
        <v>0</v>
      </c>
      <c r="J8944">
        <v>0</v>
      </c>
      <c r="K8944">
        <v>0</v>
      </c>
      <c r="L8944">
        <v>0</v>
      </c>
      <c r="M8944">
        <v>0</v>
      </c>
    </row>
    <row r="8945" spans="1:13" x14ac:dyDescent="0.2">
      <c r="A8945">
        <v>6696544</v>
      </c>
      <c r="B8945" t="s">
        <v>13408</v>
      </c>
      <c r="C8945" t="s">
        <v>22208</v>
      </c>
      <c r="D8945" t="s">
        <v>22266</v>
      </c>
      <c r="E8945" t="s">
        <v>13410</v>
      </c>
      <c r="F8945" t="s">
        <v>22209</v>
      </c>
      <c r="G8945" t="s">
        <v>22267</v>
      </c>
      <c r="H8945">
        <v>0</v>
      </c>
      <c r="I8945">
        <v>0</v>
      </c>
      <c r="J8945">
        <v>0</v>
      </c>
      <c r="K8945">
        <v>0</v>
      </c>
      <c r="L8945">
        <v>0</v>
      </c>
      <c r="M8945">
        <v>0</v>
      </c>
    </row>
    <row r="8946" spans="1:13" x14ac:dyDescent="0.2">
      <c r="A8946">
        <v>6696414</v>
      </c>
      <c r="B8946" t="s">
        <v>13408</v>
      </c>
      <c r="C8946" t="s">
        <v>22208</v>
      </c>
      <c r="D8946" t="s">
        <v>22268</v>
      </c>
      <c r="E8946" t="s">
        <v>13410</v>
      </c>
      <c r="F8946" t="s">
        <v>22209</v>
      </c>
      <c r="G8946" t="s">
        <v>22269</v>
      </c>
      <c r="H8946">
        <v>0</v>
      </c>
      <c r="I8946">
        <v>0</v>
      </c>
      <c r="J8946">
        <v>0</v>
      </c>
      <c r="K8946">
        <v>0</v>
      </c>
      <c r="L8946">
        <v>0</v>
      </c>
      <c r="M8946">
        <v>0</v>
      </c>
    </row>
    <row r="8947" spans="1:13" x14ac:dyDescent="0.2">
      <c r="A8947">
        <v>6696411</v>
      </c>
      <c r="B8947" t="s">
        <v>13408</v>
      </c>
      <c r="C8947" t="s">
        <v>22208</v>
      </c>
      <c r="D8947" t="s">
        <v>22270</v>
      </c>
      <c r="E8947" t="s">
        <v>13410</v>
      </c>
      <c r="F8947" t="s">
        <v>22209</v>
      </c>
      <c r="G8947" t="s">
        <v>22271</v>
      </c>
      <c r="H8947">
        <v>0</v>
      </c>
      <c r="I8947">
        <v>0</v>
      </c>
      <c r="J8947">
        <v>0</v>
      </c>
      <c r="K8947">
        <v>0</v>
      </c>
      <c r="L8947">
        <v>0</v>
      </c>
      <c r="M8947">
        <v>0</v>
      </c>
    </row>
    <row r="8948" spans="1:13" x14ac:dyDescent="0.2">
      <c r="A8948">
        <v>6696402</v>
      </c>
      <c r="B8948" t="s">
        <v>13408</v>
      </c>
      <c r="C8948" t="s">
        <v>22208</v>
      </c>
      <c r="D8948" t="s">
        <v>22272</v>
      </c>
      <c r="E8948" t="s">
        <v>13410</v>
      </c>
      <c r="F8948" t="s">
        <v>22209</v>
      </c>
      <c r="G8948" t="s">
        <v>22273</v>
      </c>
      <c r="H8948">
        <v>0</v>
      </c>
      <c r="I8948">
        <v>0</v>
      </c>
      <c r="J8948">
        <v>0</v>
      </c>
      <c r="K8948">
        <v>0</v>
      </c>
      <c r="L8948">
        <v>0</v>
      </c>
      <c r="M8948">
        <v>0</v>
      </c>
    </row>
    <row r="8949" spans="1:13" x14ac:dyDescent="0.2">
      <c r="A8949">
        <v>6696559</v>
      </c>
      <c r="B8949" t="s">
        <v>13408</v>
      </c>
      <c r="C8949" t="s">
        <v>22208</v>
      </c>
      <c r="D8949" t="s">
        <v>22274</v>
      </c>
      <c r="E8949" t="s">
        <v>13410</v>
      </c>
      <c r="F8949" t="s">
        <v>22209</v>
      </c>
      <c r="G8949" t="s">
        <v>22275</v>
      </c>
      <c r="H8949">
        <v>0</v>
      </c>
      <c r="I8949">
        <v>0</v>
      </c>
      <c r="J8949">
        <v>0</v>
      </c>
      <c r="K8949">
        <v>0</v>
      </c>
      <c r="L8949">
        <v>0</v>
      </c>
      <c r="M8949">
        <v>0</v>
      </c>
    </row>
    <row r="8950" spans="1:13" x14ac:dyDescent="0.2">
      <c r="A8950">
        <v>6696541</v>
      </c>
      <c r="B8950" t="s">
        <v>13408</v>
      </c>
      <c r="C8950" t="s">
        <v>22208</v>
      </c>
      <c r="D8950" t="s">
        <v>22276</v>
      </c>
      <c r="E8950" t="s">
        <v>13410</v>
      </c>
      <c r="F8950" t="s">
        <v>22209</v>
      </c>
      <c r="G8950" t="s">
        <v>22277</v>
      </c>
      <c r="H8950">
        <v>0</v>
      </c>
      <c r="I8950">
        <v>0</v>
      </c>
      <c r="J8950">
        <v>0</v>
      </c>
      <c r="K8950">
        <v>0</v>
      </c>
      <c r="L8950">
        <v>0</v>
      </c>
      <c r="M8950">
        <v>0</v>
      </c>
    </row>
    <row r="8951" spans="1:13" x14ac:dyDescent="0.2">
      <c r="A8951">
        <v>6696413</v>
      </c>
      <c r="B8951" t="s">
        <v>13408</v>
      </c>
      <c r="C8951" t="s">
        <v>22208</v>
      </c>
      <c r="D8951" t="s">
        <v>22278</v>
      </c>
      <c r="E8951" t="s">
        <v>13410</v>
      </c>
      <c r="F8951" t="s">
        <v>22209</v>
      </c>
      <c r="G8951" t="s">
        <v>22279</v>
      </c>
      <c r="H8951">
        <v>0</v>
      </c>
      <c r="I8951">
        <v>0</v>
      </c>
      <c r="J8951">
        <v>0</v>
      </c>
      <c r="K8951">
        <v>0</v>
      </c>
      <c r="L8951">
        <v>0</v>
      </c>
      <c r="M8951">
        <v>0</v>
      </c>
    </row>
    <row r="8952" spans="1:13" x14ac:dyDescent="0.2">
      <c r="A8952">
        <v>6696564</v>
      </c>
      <c r="B8952" t="s">
        <v>13408</v>
      </c>
      <c r="C8952" t="s">
        <v>22208</v>
      </c>
      <c r="D8952" t="s">
        <v>22280</v>
      </c>
      <c r="E8952" t="s">
        <v>13410</v>
      </c>
      <c r="F8952" t="s">
        <v>22209</v>
      </c>
      <c r="G8952" t="s">
        <v>22281</v>
      </c>
      <c r="H8952">
        <v>0</v>
      </c>
      <c r="I8952">
        <v>0</v>
      </c>
      <c r="J8952">
        <v>0</v>
      </c>
      <c r="K8952">
        <v>0</v>
      </c>
      <c r="L8952">
        <v>0</v>
      </c>
      <c r="M8952">
        <v>0</v>
      </c>
    </row>
    <row r="8953" spans="1:13" x14ac:dyDescent="0.2">
      <c r="A8953">
        <v>6696551</v>
      </c>
      <c r="B8953" t="s">
        <v>13408</v>
      </c>
      <c r="C8953" t="s">
        <v>22208</v>
      </c>
      <c r="D8953" t="s">
        <v>22282</v>
      </c>
      <c r="E8953" t="s">
        <v>13410</v>
      </c>
      <c r="F8953" t="s">
        <v>22209</v>
      </c>
      <c r="G8953" t="s">
        <v>22283</v>
      </c>
      <c r="H8953">
        <v>0</v>
      </c>
      <c r="I8953">
        <v>0</v>
      </c>
      <c r="J8953">
        <v>0</v>
      </c>
      <c r="K8953">
        <v>0</v>
      </c>
      <c r="L8953">
        <v>0</v>
      </c>
      <c r="M8953">
        <v>0</v>
      </c>
    </row>
    <row r="8954" spans="1:13" x14ac:dyDescent="0.2">
      <c r="A8954">
        <v>6696556</v>
      </c>
      <c r="B8954" t="s">
        <v>13408</v>
      </c>
      <c r="C8954" t="s">
        <v>22208</v>
      </c>
      <c r="D8954" t="s">
        <v>22284</v>
      </c>
      <c r="E8954" t="s">
        <v>13410</v>
      </c>
      <c r="F8954" t="s">
        <v>22209</v>
      </c>
      <c r="G8954" t="s">
        <v>22285</v>
      </c>
      <c r="H8954">
        <v>0</v>
      </c>
      <c r="I8954">
        <v>0</v>
      </c>
      <c r="J8954">
        <v>0</v>
      </c>
      <c r="K8954">
        <v>0</v>
      </c>
      <c r="L8954">
        <v>0</v>
      </c>
      <c r="M8954">
        <v>0</v>
      </c>
    </row>
    <row r="8955" spans="1:13" x14ac:dyDescent="0.2">
      <c r="A8955">
        <v>6696546</v>
      </c>
      <c r="B8955" t="s">
        <v>13408</v>
      </c>
      <c r="C8955" t="s">
        <v>22208</v>
      </c>
      <c r="D8955" t="s">
        <v>22286</v>
      </c>
      <c r="E8955" t="s">
        <v>13410</v>
      </c>
      <c r="F8955" t="s">
        <v>22209</v>
      </c>
      <c r="G8955" t="s">
        <v>22287</v>
      </c>
      <c r="H8955">
        <v>0</v>
      </c>
      <c r="I8955">
        <v>0</v>
      </c>
      <c r="J8955">
        <v>0</v>
      </c>
      <c r="K8955">
        <v>0</v>
      </c>
      <c r="L8955">
        <v>0</v>
      </c>
      <c r="M8955">
        <v>0</v>
      </c>
    </row>
    <row r="8956" spans="1:13" x14ac:dyDescent="0.2">
      <c r="A8956">
        <v>6696416</v>
      </c>
      <c r="B8956" t="s">
        <v>13408</v>
      </c>
      <c r="C8956" t="s">
        <v>22208</v>
      </c>
      <c r="D8956" t="s">
        <v>22288</v>
      </c>
      <c r="E8956" t="s">
        <v>13410</v>
      </c>
      <c r="F8956" t="s">
        <v>22209</v>
      </c>
      <c r="G8956" t="s">
        <v>22289</v>
      </c>
      <c r="H8956">
        <v>0</v>
      </c>
      <c r="I8956">
        <v>0</v>
      </c>
      <c r="J8956">
        <v>0</v>
      </c>
      <c r="K8956">
        <v>0</v>
      </c>
      <c r="L8956">
        <v>0</v>
      </c>
      <c r="M8956">
        <v>0</v>
      </c>
    </row>
    <row r="8957" spans="1:13" x14ac:dyDescent="0.2">
      <c r="A8957">
        <v>6696415</v>
      </c>
      <c r="B8957" t="s">
        <v>13408</v>
      </c>
      <c r="C8957" t="s">
        <v>22208</v>
      </c>
      <c r="D8957" t="s">
        <v>22290</v>
      </c>
      <c r="E8957" t="s">
        <v>13410</v>
      </c>
      <c r="F8957" t="s">
        <v>22209</v>
      </c>
      <c r="G8957" t="s">
        <v>22291</v>
      </c>
      <c r="H8957">
        <v>0</v>
      </c>
      <c r="I8957">
        <v>0</v>
      </c>
      <c r="J8957">
        <v>0</v>
      </c>
      <c r="K8957">
        <v>0</v>
      </c>
      <c r="L8957">
        <v>0</v>
      </c>
      <c r="M8957">
        <v>0</v>
      </c>
    </row>
    <row r="8958" spans="1:13" x14ac:dyDescent="0.2">
      <c r="A8958">
        <v>6696423</v>
      </c>
      <c r="B8958" t="s">
        <v>13408</v>
      </c>
      <c r="C8958" t="s">
        <v>22208</v>
      </c>
      <c r="D8958" t="s">
        <v>22292</v>
      </c>
      <c r="E8958" t="s">
        <v>13410</v>
      </c>
      <c r="F8958" t="s">
        <v>22209</v>
      </c>
      <c r="G8958" t="s">
        <v>22293</v>
      </c>
      <c r="H8958">
        <v>0</v>
      </c>
      <c r="I8958">
        <v>0</v>
      </c>
      <c r="J8958">
        <v>0</v>
      </c>
      <c r="K8958">
        <v>0</v>
      </c>
      <c r="L8958">
        <v>0</v>
      </c>
      <c r="M8958">
        <v>0</v>
      </c>
    </row>
    <row r="8959" spans="1:13" x14ac:dyDescent="0.2">
      <c r="A8959">
        <v>6696422</v>
      </c>
      <c r="B8959" t="s">
        <v>13408</v>
      </c>
      <c r="C8959" t="s">
        <v>22208</v>
      </c>
      <c r="D8959" t="s">
        <v>22294</v>
      </c>
      <c r="E8959" t="s">
        <v>13410</v>
      </c>
      <c r="F8959" t="s">
        <v>22209</v>
      </c>
      <c r="G8959" t="s">
        <v>22295</v>
      </c>
      <c r="H8959">
        <v>0</v>
      </c>
      <c r="I8959">
        <v>0</v>
      </c>
      <c r="J8959">
        <v>0</v>
      </c>
      <c r="K8959">
        <v>0</v>
      </c>
      <c r="L8959">
        <v>0</v>
      </c>
      <c r="M8959">
        <v>0</v>
      </c>
    </row>
    <row r="8960" spans="1:13" x14ac:dyDescent="0.2">
      <c r="A8960">
        <v>6696424</v>
      </c>
      <c r="B8960" t="s">
        <v>13408</v>
      </c>
      <c r="C8960" t="s">
        <v>22208</v>
      </c>
      <c r="D8960" t="s">
        <v>22296</v>
      </c>
      <c r="E8960" t="s">
        <v>13410</v>
      </c>
      <c r="F8960" t="s">
        <v>22209</v>
      </c>
      <c r="G8960" t="s">
        <v>22297</v>
      </c>
      <c r="H8960">
        <v>0</v>
      </c>
      <c r="I8960">
        <v>0</v>
      </c>
      <c r="J8960">
        <v>0</v>
      </c>
      <c r="K8960">
        <v>0</v>
      </c>
      <c r="L8960">
        <v>0</v>
      </c>
      <c r="M8960">
        <v>0</v>
      </c>
    </row>
    <row r="8961" spans="1:13" x14ac:dyDescent="0.2">
      <c r="A8961">
        <v>6696542</v>
      </c>
      <c r="B8961" t="s">
        <v>13408</v>
      </c>
      <c r="C8961" t="s">
        <v>22208</v>
      </c>
      <c r="D8961" t="s">
        <v>22298</v>
      </c>
      <c r="E8961" t="s">
        <v>13410</v>
      </c>
      <c r="F8961" t="s">
        <v>22209</v>
      </c>
      <c r="G8961" t="s">
        <v>22299</v>
      </c>
      <c r="H8961">
        <v>0</v>
      </c>
      <c r="I8961">
        <v>0</v>
      </c>
      <c r="J8961">
        <v>0</v>
      </c>
      <c r="K8961">
        <v>0</v>
      </c>
      <c r="L8961">
        <v>0</v>
      </c>
      <c r="M8961">
        <v>0</v>
      </c>
    </row>
    <row r="8962" spans="1:13" x14ac:dyDescent="0.2">
      <c r="A8962">
        <v>6696557</v>
      </c>
      <c r="B8962" t="s">
        <v>13408</v>
      </c>
      <c r="C8962" t="s">
        <v>22208</v>
      </c>
      <c r="D8962" t="s">
        <v>22300</v>
      </c>
      <c r="E8962" t="s">
        <v>13410</v>
      </c>
      <c r="F8962" t="s">
        <v>22209</v>
      </c>
      <c r="G8962" t="s">
        <v>22301</v>
      </c>
      <c r="H8962">
        <v>0</v>
      </c>
      <c r="I8962">
        <v>0</v>
      </c>
      <c r="J8962">
        <v>0</v>
      </c>
      <c r="K8962">
        <v>0</v>
      </c>
      <c r="L8962">
        <v>0</v>
      </c>
      <c r="M8962">
        <v>0</v>
      </c>
    </row>
    <row r="8963" spans="1:13" x14ac:dyDescent="0.2">
      <c r="A8963">
        <v>6696561</v>
      </c>
      <c r="B8963" t="s">
        <v>13408</v>
      </c>
      <c r="C8963" t="s">
        <v>22208</v>
      </c>
      <c r="D8963" t="s">
        <v>22302</v>
      </c>
      <c r="E8963" t="s">
        <v>13410</v>
      </c>
      <c r="F8963" t="s">
        <v>22209</v>
      </c>
      <c r="G8963" t="s">
        <v>22303</v>
      </c>
      <c r="H8963">
        <v>0</v>
      </c>
      <c r="I8963">
        <v>0</v>
      </c>
      <c r="J8963">
        <v>0</v>
      </c>
      <c r="K8963">
        <v>0</v>
      </c>
      <c r="L8963">
        <v>0</v>
      </c>
      <c r="M8963">
        <v>0</v>
      </c>
    </row>
    <row r="8964" spans="1:13" x14ac:dyDescent="0.2">
      <c r="A8964">
        <v>6696426</v>
      </c>
      <c r="B8964" t="s">
        <v>13408</v>
      </c>
      <c r="C8964" t="s">
        <v>22208</v>
      </c>
      <c r="D8964" t="s">
        <v>22304</v>
      </c>
      <c r="E8964" t="s">
        <v>13410</v>
      </c>
      <c r="F8964" t="s">
        <v>22209</v>
      </c>
      <c r="G8964" t="s">
        <v>22305</v>
      </c>
      <c r="H8964">
        <v>0</v>
      </c>
      <c r="I8964">
        <v>0</v>
      </c>
      <c r="J8964">
        <v>0</v>
      </c>
      <c r="K8964">
        <v>0</v>
      </c>
      <c r="L8964">
        <v>0</v>
      </c>
      <c r="M8964">
        <v>0</v>
      </c>
    </row>
    <row r="8965" spans="1:13" x14ac:dyDescent="0.2">
      <c r="A8965">
        <v>6696553</v>
      </c>
      <c r="B8965" t="s">
        <v>13408</v>
      </c>
      <c r="C8965" t="s">
        <v>22208</v>
      </c>
      <c r="D8965" t="s">
        <v>22306</v>
      </c>
      <c r="E8965" t="s">
        <v>13410</v>
      </c>
      <c r="F8965" t="s">
        <v>22209</v>
      </c>
      <c r="G8965" t="s">
        <v>22307</v>
      </c>
      <c r="H8965">
        <v>0</v>
      </c>
      <c r="I8965">
        <v>0</v>
      </c>
      <c r="J8965">
        <v>0</v>
      </c>
      <c r="K8965">
        <v>0</v>
      </c>
      <c r="L8965">
        <v>0</v>
      </c>
      <c r="M8965">
        <v>0</v>
      </c>
    </row>
    <row r="8966" spans="1:13" x14ac:dyDescent="0.2">
      <c r="A8966">
        <v>6696401</v>
      </c>
      <c r="B8966" t="s">
        <v>13408</v>
      </c>
      <c r="C8966" t="s">
        <v>22208</v>
      </c>
      <c r="D8966" t="s">
        <v>22308</v>
      </c>
      <c r="E8966" t="s">
        <v>13410</v>
      </c>
      <c r="F8966" t="s">
        <v>22209</v>
      </c>
      <c r="G8966" t="s">
        <v>22309</v>
      </c>
      <c r="H8966">
        <v>0</v>
      </c>
      <c r="I8966">
        <v>0</v>
      </c>
      <c r="J8966">
        <v>0</v>
      </c>
      <c r="K8966">
        <v>0</v>
      </c>
      <c r="L8966">
        <v>0</v>
      </c>
      <c r="M8966">
        <v>0</v>
      </c>
    </row>
    <row r="8967" spans="1:13" x14ac:dyDescent="0.2">
      <c r="A8967">
        <v>6696412</v>
      </c>
      <c r="B8967" t="s">
        <v>13408</v>
      </c>
      <c r="C8967" t="s">
        <v>22208</v>
      </c>
      <c r="D8967" t="s">
        <v>22310</v>
      </c>
      <c r="E8967" t="s">
        <v>13410</v>
      </c>
      <c r="F8967" t="s">
        <v>22209</v>
      </c>
      <c r="G8967" t="s">
        <v>22311</v>
      </c>
      <c r="H8967">
        <v>0</v>
      </c>
      <c r="I8967">
        <v>0</v>
      </c>
      <c r="J8967">
        <v>0</v>
      </c>
      <c r="K8967">
        <v>0</v>
      </c>
      <c r="L8967">
        <v>0</v>
      </c>
      <c r="M8967">
        <v>0</v>
      </c>
    </row>
    <row r="8968" spans="1:13" x14ac:dyDescent="0.2">
      <c r="A8968">
        <v>6696421</v>
      </c>
      <c r="B8968" t="s">
        <v>13408</v>
      </c>
      <c r="C8968" t="s">
        <v>22208</v>
      </c>
      <c r="D8968" t="s">
        <v>22312</v>
      </c>
      <c r="E8968" t="s">
        <v>13410</v>
      </c>
      <c r="F8968" t="s">
        <v>22209</v>
      </c>
      <c r="G8968" t="s">
        <v>22313</v>
      </c>
      <c r="H8968">
        <v>0</v>
      </c>
      <c r="I8968">
        <v>0</v>
      </c>
      <c r="J8968">
        <v>0</v>
      </c>
      <c r="K8968">
        <v>0</v>
      </c>
      <c r="L8968">
        <v>0</v>
      </c>
      <c r="M8968">
        <v>0</v>
      </c>
    </row>
    <row r="8969" spans="1:13" x14ac:dyDescent="0.2">
      <c r="A8969">
        <v>6696545</v>
      </c>
      <c r="B8969" t="s">
        <v>13408</v>
      </c>
      <c r="C8969" t="s">
        <v>22208</v>
      </c>
      <c r="D8969" t="s">
        <v>22314</v>
      </c>
      <c r="E8969" t="s">
        <v>13410</v>
      </c>
      <c r="F8969" t="s">
        <v>22209</v>
      </c>
      <c r="G8969" t="s">
        <v>22315</v>
      </c>
      <c r="H8969">
        <v>0</v>
      </c>
      <c r="I8969">
        <v>0</v>
      </c>
      <c r="J8969">
        <v>0</v>
      </c>
      <c r="K8969">
        <v>0</v>
      </c>
      <c r="L8969">
        <v>0</v>
      </c>
      <c r="M8969">
        <v>0</v>
      </c>
    </row>
    <row r="8970" spans="1:13" x14ac:dyDescent="0.2">
      <c r="A8970">
        <v>6696403</v>
      </c>
      <c r="B8970" t="s">
        <v>13408</v>
      </c>
      <c r="C8970" t="s">
        <v>22208</v>
      </c>
      <c r="D8970" t="s">
        <v>22316</v>
      </c>
      <c r="E8970" t="s">
        <v>13410</v>
      </c>
      <c r="F8970" t="s">
        <v>22209</v>
      </c>
      <c r="G8970" t="s">
        <v>22317</v>
      </c>
      <c r="H8970">
        <v>0</v>
      </c>
      <c r="I8970">
        <v>0</v>
      </c>
      <c r="J8970">
        <v>0</v>
      </c>
      <c r="K8970">
        <v>0</v>
      </c>
      <c r="L8970">
        <v>0</v>
      </c>
      <c r="M8970">
        <v>0</v>
      </c>
    </row>
    <row r="8971" spans="1:13" x14ac:dyDescent="0.2">
      <c r="A8971">
        <v>6696563</v>
      </c>
      <c r="B8971" t="s">
        <v>13408</v>
      </c>
      <c r="C8971" t="s">
        <v>22208</v>
      </c>
      <c r="D8971" t="s">
        <v>22318</v>
      </c>
      <c r="E8971" t="s">
        <v>13410</v>
      </c>
      <c r="F8971" t="s">
        <v>22209</v>
      </c>
      <c r="G8971" t="s">
        <v>22319</v>
      </c>
      <c r="H8971">
        <v>0</v>
      </c>
      <c r="I8971">
        <v>0</v>
      </c>
      <c r="J8971">
        <v>0</v>
      </c>
      <c r="K8971">
        <v>0</v>
      </c>
      <c r="L8971">
        <v>0</v>
      </c>
      <c r="M8971">
        <v>0</v>
      </c>
    </row>
    <row r="8972" spans="1:13" x14ac:dyDescent="0.2">
      <c r="A8972">
        <v>6696558</v>
      </c>
      <c r="B8972" t="s">
        <v>13408</v>
      </c>
      <c r="C8972" t="s">
        <v>22208</v>
      </c>
      <c r="D8972" t="s">
        <v>22320</v>
      </c>
      <c r="E8972" t="s">
        <v>13410</v>
      </c>
      <c r="F8972" t="s">
        <v>22209</v>
      </c>
      <c r="G8972" t="s">
        <v>22321</v>
      </c>
      <c r="H8972">
        <v>0</v>
      </c>
      <c r="I8972">
        <v>0</v>
      </c>
      <c r="J8972">
        <v>0</v>
      </c>
      <c r="K8972">
        <v>0</v>
      </c>
      <c r="L8972">
        <v>0</v>
      </c>
      <c r="M8972">
        <v>0</v>
      </c>
    </row>
    <row r="8973" spans="1:13" x14ac:dyDescent="0.2">
      <c r="A8973">
        <v>6696547</v>
      </c>
      <c r="B8973" t="s">
        <v>13408</v>
      </c>
      <c r="C8973" t="s">
        <v>22208</v>
      </c>
      <c r="D8973" t="s">
        <v>22322</v>
      </c>
      <c r="E8973" t="s">
        <v>13410</v>
      </c>
      <c r="F8973" t="s">
        <v>22209</v>
      </c>
      <c r="G8973" t="s">
        <v>22323</v>
      </c>
      <c r="H8973">
        <v>0</v>
      </c>
      <c r="I8973">
        <v>0</v>
      </c>
      <c r="J8973">
        <v>0</v>
      </c>
      <c r="K8973">
        <v>0</v>
      </c>
      <c r="L8973">
        <v>0</v>
      </c>
      <c r="M8973">
        <v>0</v>
      </c>
    </row>
    <row r="8974" spans="1:13" x14ac:dyDescent="0.2">
      <c r="A8974">
        <v>6696562</v>
      </c>
      <c r="B8974" t="s">
        <v>13408</v>
      </c>
      <c r="C8974" t="s">
        <v>22208</v>
      </c>
      <c r="D8974" t="s">
        <v>22324</v>
      </c>
      <c r="E8974" t="s">
        <v>13410</v>
      </c>
      <c r="F8974" t="s">
        <v>22209</v>
      </c>
      <c r="G8974" t="s">
        <v>22325</v>
      </c>
      <c r="H8974">
        <v>0</v>
      </c>
      <c r="I8974">
        <v>0</v>
      </c>
      <c r="J8974">
        <v>0</v>
      </c>
      <c r="K8974">
        <v>0</v>
      </c>
      <c r="L8974">
        <v>0</v>
      </c>
      <c r="M8974">
        <v>0</v>
      </c>
    </row>
    <row r="8975" spans="1:13" x14ac:dyDescent="0.2">
      <c r="A8975">
        <v>6696672</v>
      </c>
      <c r="B8975" t="s">
        <v>13408</v>
      </c>
      <c r="C8975" t="s">
        <v>22208</v>
      </c>
      <c r="D8975" t="s">
        <v>22326</v>
      </c>
      <c r="E8975" t="s">
        <v>13410</v>
      </c>
      <c r="F8975" t="s">
        <v>22209</v>
      </c>
      <c r="G8975" t="s">
        <v>22327</v>
      </c>
      <c r="H8975">
        <v>0</v>
      </c>
      <c r="I8975">
        <v>0</v>
      </c>
      <c r="J8975">
        <v>0</v>
      </c>
      <c r="K8975">
        <v>0</v>
      </c>
      <c r="L8975">
        <v>0</v>
      </c>
      <c r="M8975">
        <v>0</v>
      </c>
    </row>
    <row r="8976" spans="1:13" x14ac:dyDescent="0.2">
      <c r="A8976">
        <v>6696543</v>
      </c>
      <c r="B8976" t="s">
        <v>13408</v>
      </c>
      <c r="C8976" t="s">
        <v>22208</v>
      </c>
      <c r="D8976" t="s">
        <v>22328</v>
      </c>
      <c r="E8976" t="s">
        <v>13410</v>
      </c>
      <c r="F8976" t="s">
        <v>22209</v>
      </c>
      <c r="G8976" t="s">
        <v>22329</v>
      </c>
      <c r="H8976">
        <v>0</v>
      </c>
      <c r="I8976">
        <v>0</v>
      </c>
      <c r="J8976">
        <v>0</v>
      </c>
      <c r="K8976">
        <v>0</v>
      </c>
      <c r="L8976">
        <v>0</v>
      </c>
      <c r="M8976">
        <v>0</v>
      </c>
    </row>
    <row r="8977" spans="1:13" x14ac:dyDescent="0.2">
      <c r="A8977">
        <v>6671312</v>
      </c>
      <c r="B8977" t="s">
        <v>13408</v>
      </c>
      <c r="C8977" t="s">
        <v>22208</v>
      </c>
      <c r="D8977" t="s">
        <v>22330</v>
      </c>
      <c r="E8977" t="s">
        <v>13410</v>
      </c>
      <c r="F8977" t="s">
        <v>22209</v>
      </c>
      <c r="G8977" t="s">
        <v>22331</v>
      </c>
      <c r="H8977">
        <v>0</v>
      </c>
      <c r="I8977">
        <v>0</v>
      </c>
      <c r="J8977">
        <v>0</v>
      </c>
      <c r="K8977">
        <v>0</v>
      </c>
      <c r="L8977">
        <v>0</v>
      </c>
      <c r="M8977">
        <v>0</v>
      </c>
    </row>
    <row r="8978" spans="1:13" x14ac:dyDescent="0.2">
      <c r="A8978">
        <v>6671346</v>
      </c>
      <c r="B8978" t="s">
        <v>13408</v>
      </c>
      <c r="C8978" t="s">
        <v>22208</v>
      </c>
      <c r="D8978" t="s">
        <v>22332</v>
      </c>
      <c r="E8978" t="s">
        <v>13410</v>
      </c>
      <c r="F8978" t="s">
        <v>22209</v>
      </c>
      <c r="G8978" t="s">
        <v>22333</v>
      </c>
      <c r="H8978">
        <v>0</v>
      </c>
      <c r="I8978">
        <v>0</v>
      </c>
      <c r="J8978">
        <v>0</v>
      </c>
      <c r="K8978">
        <v>0</v>
      </c>
      <c r="L8978">
        <v>0</v>
      </c>
      <c r="M8978">
        <v>0</v>
      </c>
    </row>
    <row r="8979" spans="1:13" x14ac:dyDescent="0.2">
      <c r="A8979">
        <v>6671315</v>
      </c>
      <c r="B8979" t="s">
        <v>13408</v>
      </c>
      <c r="C8979" t="s">
        <v>22208</v>
      </c>
      <c r="D8979" t="s">
        <v>22334</v>
      </c>
      <c r="E8979" t="s">
        <v>13410</v>
      </c>
      <c r="F8979" t="s">
        <v>22209</v>
      </c>
      <c r="G8979" t="s">
        <v>22335</v>
      </c>
      <c r="H8979">
        <v>0</v>
      </c>
      <c r="I8979">
        <v>0</v>
      </c>
      <c r="J8979">
        <v>0</v>
      </c>
      <c r="K8979">
        <v>0</v>
      </c>
      <c r="L8979">
        <v>0</v>
      </c>
      <c r="M8979">
        <v>0</v>
      </c>
    </row>
    <row r="8980" spans="1:13" x14ac:dyDescent="0.2">
      <c r="A8980">
        <v>6671324</v>
      </c>
      <c r="B8980" t="s">
        <v>13408</v>
      </c>
      <c r="C8980" t="s">
        <v>22208</v>
      </c>
      <c r="D8980" t="s">
        <v>22336</v>
      </c>
      <c r="E8980" t="s">
        <v>13410</v>
      </c>
      <c r="F8980" t="s">
        <v>22209</v>
      </c>
      <c r="G8980" t="s">
        <v>22337</v>
      </c>
      <c r="H8980">
        <v>0</v>
      </c>
      <c r="I8980">
        <v>0</v>
      </c>
      <c r="J8980">
        <v>0</v>
      </c>
      <c r="K8980">
        <v>0</v>
      </c>
      <c r="L8980">
        <v>0</v>
      </c>
      <c r="M8980">
        <v>0</v>
      </c>
    </row>
    <row r="8981" spans="1:13" x14ac:dyDescent="0.2">
      <c r="A8981">
        <v>6671368</v>
      </c>
      <c r="B8981" t="s">
        <v>13408</v>
      </c>
      <c r="C8981" t="s">
        <v>22208</v>
      </c>
      <c r="D8981" t="s">
        <v>22338</v>
      </c>
      <c r="E8981" t="s">
        <v>13410</v>
      </c>
      <c r="F8981" t="s">
        <v>22209</v>
      </c>
      <c r="G8981" t="s">
        <v>22339</v>
      </c>
      <c r="H8981">
        <v>0</v>
      </c>
      <c r="I8981">
        <v>0</v>
      </c>
      <c r="J8981">
        <v>0</v>
      </c>
      <c r="K8981">
        <v>0</v>
      </c>
      <c r="L8981">
        <v>0</v>
      </c>
      <c r="M8981">
        <v>0</v>
      </c>
    </row>
    <row r="8982" spans="1:13" x14ac:dyDescent="0.2">
      <c r="A8982">
        <v>6671344</v>
      </c>
      <c r="B8982" t="s">
        <v>13408</v>
      </c>
      <c r="C8982" t="s">
        <v>22208</v>
      </c>
      <c r="D8982" t="s">
        <v>22340</v>
      </c>
      <c r="E8982" t="s">
        <v>13410</v>
      </c>
      <c r="F8982" t="s">
        <v>22209</v>
      </c>
      <c r="G8982" t="s">
        <v>22341</v>
      </c>
      <c r="H8982">
        <v>0</v>
      </c>
      <c r="I8982">
        <v>0</v>
      </c>
      <c r="J8982">
        <v>0</v>
      </c>
      <c r="K8982">
        <v>0</v>
      </c>
      <c r="L8982">
        <v>0</v>
      </c>
      <c r="M8982">
        <v>0</v>
      </c>
    </row>
    <row r="8983" spans="1:13" x14ac:dyDescent="0.2">
      <c r="A8983">
        <v>6671321</v>
      </c>
      <c r="B8983" t="s">
        <v>13408</v>
      </c>
      <c r="C8983" t="s">
        <v>22208</v>
      </c>
      <c r="D8983" t="s">
        <v>22342</v>
      </c>
      <c r="E8983" t="s">
        <v>13410</v>
      </c>
      <c r="F8983" t="s">
        <v>22209</v>
      </c>
      <c r="G8983" t="s">
        <v>22343</v>
      </c>
      <c r="H8983">
        <v>0</v>
      </c>
      <c r="I8983">
        <v>0</v>
      </c>
      <c r="J8983">
        <v>0</v>
      </c>
      <c r="K8983">
        <v>0</v>
      </c>
      <c r="L8983">
        <v>0</v>
      </c>
      <c r="M8983">
        <v>0</v>
      </c>
    </row>
    <row r="8984" spans="1:13" x14ac:dyDescent="0.2">
      <c r="A8984">
        <v>6671333</v>
      </c>
      <c r="B8984" t="s">
        <v>13408</v>
      </c>
      <c r="C8984" t="s">
        <v>22208</v>
      </c>
      <c r="D8984" t="s">
        <v>22344</v>
      </c>
      <c r="E8984" t="s">
        <v>13410</v>
      </c>
      <c r="F8984" t="s">
        <v>22209</v>
      </c>
      <c r="G8984" t="s">
        <v>22345</v>
      </c>
      <c r="H8984">
        <v>0</v>
      </c>
      <c r="I8984">
        <v>0</v>
      </c>
      <c r="J8984">
        <v>0</v>
      </c>
      <c r="K8984">
        <v>0</v>
      </c>
      <c r="L8984">
        <v>0</v>
      </c>
      <c r="M8984">
        <v>0</v>
      </c>
    </row>
    <row r="8985" spans="1:13" x14ac:dyDescent="0.2">
      <c r="A8985">
        <v>6671323</v>
      </c>
      <c r="B8985" t="s">
        <v>13408</v>
      </c>
      <c r="C8985" t="s">
        <v>22208</v>
      </c>
      <c r="D8985" t="s">
        <v>22346</v>
      </c>
      <c r="E8985" t="s">
        <v>13410</v>
      </c>
      <c r="F8985" t="s">
        <v>22209</v>
      </c>
      <c r="G8985" t="s">
        <v>22347</v>
      </c>
      <c r="H8985">
        <v>0</v>
      </c>
      <c r="I8985">
        <v>0</v>
      </c>
      <c r="J8985">
        <v>0</v>
      </c>
      <c r="K8985">
        <v>0</v>
      </c>
      <c r="L8985">
        <v>0</v>
      </c>
      <c r="M8985">
        <v>0</v>
      </c>
    </row>
    <row r="8986" spans="1:13" x14ac:dyDescent="0.2">
      <c r="A8986">
        <v>6671366</v>
      </c>
      <c r="B8986" t="s">
        <v>13408</v>
      </c>
      <c r="C8986" t="s">
        <v>22208</v>
      </c>
      <c r="D8986" t="s">
        <v>22348</v>
      </c>
      <c r="E8986" t="s">
        <v>13410</v>
      </c>
      <c r="F8986" t="s">
        <v>22209</v>
      </c>
      <c r="G8986" t="s">
        <v>22349</v>
      </c>
      <c r="H8986">
        <v>0</v>
      </c>
      <c r="I8986">
        <v>0</v>
      </c>
      <c r="J8986">
        <v>0</v>
      </c>
      <c r="K8986">
        <v>0</v>
      </c>
      <c r="L8986">
        <v>0</v>
      </c>
      <c r="M8986">
        <v>0</v>
      </c>
    </row>
    <row r="8987" spans="1:13" x14ac:dyDescent="0.2">
      <c r="A8987">
        <v>6671313</v>
      </c>
      <c r="B8987" t="s">
        <v>13408</v>
      </c>
      <c r="C8987" t="s">
        <v>22208</v>
      </c>
      <c r="D8987" t="s">
        <v>22350</v>
      </c>
      <c r="E8987" t="s">
        <v>13410</v>
      </c>
      <c r="F8987" t="s">
        <v>22209</v>
      </c>
      <c r="G8987" t="s">
        <v>22351</v>
      </c>
      <c r="H8987">
        <v>0</v>
      </c>
      <c r="I8987">
        <v>0</v>
      </c>
      <c r="J8987">
        <v>0</v>
      </c>
      <c r="K8987">
        <v>0</v>
      </c>
      <c r="L8987">
        <v>0</v>
      </c>
      <c r="M8987">
        <v>0</v>
      </c>
    </row>
    <row r="8988" spans="1:13" x14ac:dyDescent="0.2">
      <c r="A8988">
        <v>6671342</v>
      </c>
      <c r="B8988" t="s">
        <v>13408</v>
      </c>
      <c r="C8988" t="s">
        <v>22208</v>
      </c>
      <c r="D8988" t="s">
        <v>22352</v>
      </c>
      <c r="E8988" t="s">
        <v>13410</v>
      </c>
      <c r="F8988" t="s">
        <v>22209</v>
      </c>
      <c r="G8988" t="s">
        <v>22353</v>
      </c>
      <c r="H8988">
        <v>0</v>
      </c>
      <c r="I8988">
        <v>0</v>
      </c>
      <c r="J8988">
        <v>0</v>
      </c>
      <c r="K8988">
        <v>0</v>
      </c>
      <c r="L8988">
        <v>0</v>
      </c>
      <c r="M8988">
        <v>0</v>
      </c>
    </row>
    <row r="8989" spans="1:13" x14ac:dyDescent="0.2">
      <c r="A8989">
        <v>6671353</v>
      </c>
      <c r="B8989" t="s">
        <v>13408</v>
      </c>
      <c r="C8989" t="s">
        <v>22208</v>
      </c>
      <c r="D8989" t="s">
        <v>22354</v>
      </c>
      <c r="E8989" t="s">
        <v>13410</v>
      </c>
      <c r="F8989" t="s">
        <v>22209</v>
      </c>
      <c r="G8989" t="s">
        <v>22355</v>
      </c>
      <c r="H8989">
        <v>0</v>
      </c>
      <c r="I8989">
        <v>0</v>
      </c>
      <c r="J8989">
        <v>0</v>
      </c>
      <c r="K8989">
        <v>0</v>
      </c>
      <c r="L8989">
        <v>0</v>
      </c>
      <c r="M8989">
        <v>0</v>
      </c>
    </row>
    <row r="8990" spans="1:13" x14ac:dyDescent="0.2">
      <c r="A8990">
        <v>6671335</v>
      </c>
      <c r="B8990" t="s">
        <v>13408</v>
      </c>
      <c r="C8990" t="s">
        <v>22208</v>
      </c>
      <c r="D8990" t="s">
        <v>22356</v>
      </c>
      <c r="E8990" t="s">
        <v>13410</v>
      </c>
      <c r="F8990" t="s">
        <v>22209</v>
      </c>
      <c r="G8990" t="s">
        <v>22357</v>
      </c>
      <c r="H8990">
        <v>0</v>
      </c>
      <c r="I8990">
        <v>0</v>
      </c>
      <c r="J8990">
        <v>0</v>
      </c>
      <c r="K8990">
        <v>0</v>
      </c>
      <c r="L8990">
        <v>0</v>
      </c>
      <c r="M8990">
        <v>0</v>
      </c>
    </row>
    <row r="8991" spans="1:13" x14ac:dyDescent="0.2">
      <c r="A8991">
        <v>6671354</v>
      </c>
      <c r="B8991" t="s">
        <v>13408</v>
      </c>
      <c r="C8991" t="s">
        <v>22208</v>
      </c>
      <c r="D8991" t="s">
        <v>22358</v>
      </c>
      <c r="E8991" t="s">
        <v>13410</v>
      </c>
      <c r="F8991" t="s">
        <v>22209</v>
      </c>
      <c r="G8991" t="s">
        <v>22359</v>
      </c>
      <c r="H8991">
        <v>0</v>
      </c>
      <c r="I8991">
        <v>0</v>
      </c>
      <c r="J8991">
        <v>0</v>
      </c>
      <c r="K8991">
        <v>0</v>
      </c>
      <c r="L8991">
        <v>0</v>
      </c>
      <c r="M8991">
        <v>0</v>
      </c>
    </row>
    <row r="8992" spans="1:13" x14ac:dyDescent="0.2">
      <c r="A8992">
        <v>6671326</v>
      </c>
      <c r="B8992" t="s">
        <v>13408</v>
      </c>
      <c r="C8992" t="s">
        <v>22208</v>
      </c>
      <c r="D8992" t="s">
        <v>22360</v>
      </c>
      <c r="E8992" t="s">
        <v>13410</v>
      </c>
      <c r="F8992" t="s">
        <v>22209</v>
      </c>
      <c r="G8992" t="s">
        <v>22361</v>
      </c>
      <c r="H8992">
        <v>0</v>
      </c>
      <c r="I8992">
        <v>0</v>
      </c>
      <c r="J8992">
        <v>0</v>
      </c>
      <c r="K8992">
        <v>0</v>
      </c>
      <c r="L8992">
        <v>0</v>
      </c>
      <c r="M8992">
        <v>0</v>
      </c>
    </row>
    <row r="8993" spans="1:13" x14ac:dyDescent="0.2">
      <c r="A8993">
        <v>6671303</v>
      </c>
      <c r="B8993" t="s">
        <v>13408</v>
      </c>
      <c r="C8993" t="s">
        <v>22208</v>
      </c>
      <c r="D8993" t="s">
        <v>22362</v>
      </c>
      <c r="E8993" t="s">
        <v>13410</v>
      </c>
      <c r="F8993" t="s">
        <v>22209</v>
      </c>
      <c r="G8993" t="s">
        <v>22363</v>
      </c>
      <c r="H8993">
        <v>0</v>
      </c>
      <c r="I8993">
        <v>0</v>
      </c>
      <c r="J8993">
        <v>0</v>
      </c>
      <c r="K8993">
        <v>0</v>
      </c>
      <c r="L8993">
        <v>0</v>
      </c>
      <c r="M8993">
        <v>0</v>
      </c>
    </row>
    <row r="8994" spans="1:13" x14ac:dyDescent="0.2">
      <c r="A8994">
        <v>6671301</v>
      </c>
      <c r="B8994" t="s">
        <v>13408</v>
      </c>
      <c r="C8994" t="s">
        <v>22208</v>
      </c>
      <c r="D8994" t="s">
        <v>22364</v>
      </c>
      <c r="E8994" t="s">
        <v>13410</v>
      </c>
      <c r="F8994" t="s">
        <v>22209</v>
      </c>
      <c r="G8994" t="s">
        <v>22365</v>
      </c>
      <c r="H8994">
        <v>0</v>
      </c>
      <c r="I8994">
        <v>0</v>
      </c>
      <c r="J8994">
        <v>0</v>
      </c>
      <c r="K8994">
        <v>0</v>
      </c>
      <c r="L8994">
        <v>0</v>
      </c>
      <c r="M8994">
        <v>0</v>
      </c>
    </row>
    <row r="8995" spans="1:13" x14ac:dyDescent="0.2">
      <c r="A8995">
        <v>6671316</v>
      </c>
      <c r="B8995" t="s">
        <v>13408</v>
      </c>
      <c r="C8995" t="s">
        <v>22208</v>
      </c>
      <c r="D8995" t="s">
        <v>22366</v>
      </c>
      <c r="E8995" t="s">
        <v>13410</v>
      </c>
      <c r="F8995" t="s">
        <v>22209</v>
      </c>
      <c r="G8995" t="s">
        <v>22367</v>
      </c>
      <c r="H8995">
        <v>0</v>
      </c>
      <c r="I8995">
        <v>0</v>
      </c>
      <c r="J8995">
        <v>0</v>
      </c>
      <c r="K8995">
        <v>0</v>
      </c>
      <c r="L8995">
        <v>0</v>
      </c>
      <c r="M8995">
        <v>0</v>
      </c>
    </row>
    <row r="8996" spans="1:13" x14ac:dyDescent="0.2">
      <c r="A8996">
        <v>6671325</v>
      </c>
      <c r="B8996" t="s">
        <v>13408</v>
      </c>
      <c r="C8996" t="s">
        <v>22208</v>
      </c>
      <c r="D8996" t="s">
        <v>22368</v>
      </c>
      <c r="E8996" t="s">
        <v>13410</v>
      </c>
      <c r="F8996" t="s">
        <v>22209</v>
      </c>
      <c r="G8996" t="s">
        <v>22369</v>
      </c>
      <c r="H8996">
        <v>0</v>
      </c>
      <c r="I8996">
        <v>0</v>
      </c>
      <c r="J8996">
        <v>0</v>
      </c>
      <c r="K8996">
        <v>0</v>
      </c>
      <c r="L8996">
        <v>0</v>
      </c>
      <c r="M8996">
        <v>0</v>
      </c>
    </row>
    <row r="8997" spans="1:13" x14ac:dyDescent="0.2">
      <c r="A8997">
        <v>6671345</v>
      </c>
      <c r="B8997" t="s">
        <v>13408</v>
      </c>
      <c r="C8997" t="s">
        <v>22208</v>
      </c>
      <c r="D8997" t="s">
        <v>22370</v>
      </c>
      <c r="E8997" t="s">
        <v>13410</v>
      </c>
      <c r="F8997" t="s">
        <v>22209</v>
      </c>
      <c r="G8997" t="s">
        <v>22371</v>
      </c>
      <c r="H8997">
        <v>0</v>
      </c>
      <c r="I8997">
        <v>0</v>
      </c>
      <c r="J8997">
        <v>0</v>
      </c>
      <c r="K8997">
        <v>0</v>
      </c>
      <c r="L8997">
        <v>0</v>
      </c>
      <c r="M8997">
        <v>0</v>
      </c>
    </row>
    <row r="8998" spans="1:13" x14ac:dyDescent="0.2">
      <c r="A8998">
        <v>6671365</v>
      </c>
      <c r="B8998" t="s">
        <v>13408</v>
      </c>
      <c r="C8998" t="s">
        <v>22208</v>
      </c>
      <c r="D8998" t="s">
        <v>22372</v>
      </c>
      <c r="E8998" t="s">
        <v>13410</v>
      </c>
      <c r="F8998" t="s">
        <v>22209</v>
      </c>
      <c r="G8998" t="s">
        <v>22373</v>
      </c>
      <c r="H8998">
        <v>0</v>
      </c>
      <c r="I8998">
        <v>0</v>
      </c>
      <c r="J8998">
        <v>0</v>
      </c>
      <c r="K8998">
        <v>0</v>
      </c>
      <c r="L8998">
        <v>0</v>
      </c>
      <c r="M8998">
        <v>0</v>
      </c>
    </row>
    <row r="8999" spans="1:13" x14ac:dyDescent="0.2">
      <c r="A8999">
        <v>6671331</v>
      </c>
      <c r="B8999" t="s">
        <v>13408</v>
      </c>
      <c r="C8999" t="s">
        <v>22208</v>
      </c>
      <c r="D8999" t="s">
        <v>22374</v>
      </c>
      <c r="E8999" t="s">
        <v>13410</v>
      </c>
      <c r="F8999" t="s">
        <v>22209</v>
      </c>
      <c r="G8999" t="s">
        <v>22375</v>
      </c>
      <c r="H8999">
        <v>0</v>
      </c>
      <c r="I8999">
        <v>0</v>
      </c>
      <c r="J8999">
        <v>0</v>
      </c>
      <c r="K8999">
        <v>0</v>
      </c>
      <c r="L8999">
        <v>0</v>
      </c>
      <c r="M8999">
        <v>0</v>
      </c>
    </row>
    <row r="9000" spans="1:13" x14ac:dyDescent="0.2">
      <c r="A9000">
        <v>6671322</v>
      </c>
      <c r="B9000" t="s">
        <v>13408</v>
      </c>
      <c r="C9000" t="s">
        <v>22208</v>
      </c>
      <c r="D9000" t="s">
        <v>22376</v>
      </c>
      <c r="E9000" t="s">
        <v>13410</v>
      </c>
      <c r="F9000" t="s">
        <v>22209</v>
      </c>
      <c r="G9000" t="s">
        <v>22377</v>
      </c>
      <c r="H9000">
        <v>0</v>
      </c>
      <c r="I9000">
        <v>0</v>
      </c>
      <c r="J9000">
        <v>0</v>
      </c>
      <c r="K9000">
        <v>0</v>
      </c>
      <c r="L9000">
        <v>0</v>
      </c>
      <c r="M9000">
        <v>0</v>
      </c>
    </row>
    <row r="9001" spans="1:13" x14ac:dyDescent="0.2">
      <c r="A9001">
        <v>6671352</v>
      </c>
      <c r="B9001" t="s">
        <v>13408</v>
      </c>
      <c r="C9001" t="s">
        <v>22208</v>
      </c>
      <c r="D9001" t="s">
        <v>22378</v>
      </c>
      <c r="E9001" t="s">
        <v>13410</v>
      </c>
      <c r="F9001" t="s">
        <v>22209</v>
      </c>
      <c r="G9001" t="s">
        <v>22379</v>
      </c>
      <c r="H9001">
        <v>0</v>
      </c>
      <c r="I9001">
        <v>0</v>
      </c>
      <c r="J9001">
        <v>0</v>
      </c>
      <c r="K9001">
        <v>0</v>
      </c>
      <c r="L9001">
        <v>0</v>
      </c>
      <c r="M9001">
        <v>0</v>
      </c>
    </row>
    <row r="9002" spans="1:13" x14ac:dyDescent="0.2">
      <c r="A9002">
        <v>6671343</v>
      </c>
      <c r="B9002" t="s">
        <v>13408</v>
      </c>
      <c r="C9002" t="s">
        <v>22208</v>
      </c>
      <c r="D9002" t="s">
        <v>22380</v>
      </c>
      <c r="E9002" t="s">
        <v>13410</v>
      </c>
      <c r="F9002" t="s">
        <v>22209</v>
      </c>
      <c r="G9002" t="s">
        <v>22381</v>
      </c>
      <c r="H9002">
        <v>0</v>
      </c>
      <c r="I9002">
        <v>0</v>
      </c>
      <c r="J9002">
        <v>0</v>
      </c>
      <c r="K9002">
        <v>0</v>
      </c>
      <c r="L9002">
        <v>0</v>
      </c>
      <c r="M9002">
        <v>0</v>
      </c>
    </row>
    <row r="9003" spans="1:13" x14ac:dyDescent="0.2">
      <c r="A9003">
        <v>6671364</v>
      </c>
      <c r="B9003" t="s">
        <v>13408</v>
      </c>
      <c r="C9003" t="s">
        <v>22208</v>
      </c>
      <c r="D9003" t="s">
        <v>22382</v>
      </c>
      <c r="E9003" t="s">
        <v>13410</v>
      </c>
      <c r="F9003" t="s">
        <v>22209</v>
      </c>
      <c r="G9003" t="s">
        <v>22383</v>
      </c>
      <c r="H9003">
        <v>0</v>
      </c>
      <c r="I9003">
        <v>0</v>
      </c>
      <c r="J9003">
        <v>0</v>
      </c>
      <c r="K9003">
        <v>0</v>
      </c>
      <c r="L9003">
        <v>0</v>
      </c>
      <c r="M9003">
        <v>0</v>
      </c>
    </row>
    <row r="9004" spans="1:13" x14ac:dyDescent="0.2">
      <c r="A9004">
        <v>6671361</v>
      </c>
      <c r="B9004" t="s">
        <v>13408</v>
      </c>
      <c r="C9004" t="s">
        <v>22208</v>
      </c>
      <c r="D9004" t="s">
        <v>22384</v>
      </c>
      <c r="E9004" t="s">
        <v>13410</v>
      </c>
      <c r="F9004" t="s">
        <v>22209</v>
      </c>
      <c r="G9004" t="s">
        <v>22385</v>
      </c>
      <c r="H9004">
        <v>0</v>
      </c>
      <c r="I9004">
        <v>0</v>
      </c>
      <c r="J9004">
        <v>0</v>
      </c>
      <c r="K9004">
        <v>0</v>
      </c>
      <c r="L9004">
        <v>0</v>
      </c>
      <c r="M9004">
        <v>0</v>
      </c>
    </row>
    <row r="9005" spans="1:13" x14ac:dyDescent="0.2">
      <c r="A9005">
        <v>6671314</v>
      </c>
      <c r="B9005" t="s">
        <v>13408</v>
      </c>
      <c r="C9005" t="s">
        <v>22208</v>
      </c>
      <c r="D9005" t="s">
        <v>22386</v>
      </c>
      <c r="E9005" t="s">
        <v>13410</v>
      </c>
      <c r="F9005" t="s">
        <v>22209</v>
      </c>
      <c r="G9005" t="s">
        <v>22387</v>
      </c>
      <c r="H9005">
        <v>0</v>
      </c>
      <c r="I9005">
        <v>0</v>
      </c>
      <c r="J9005">
        <v>0</v>
      </c>
      <c r="K9005">
        <v>0</v>
      </c>
      <c r="L9005">
        <v>0</v>
      </c>
      <c r="M9005">
        <v>0</v>
      </c>
    </row>
    <row r="9006" spans="1:13" x14ac:dyDescent="0.2">
      <c r="A9006">
        <v>6671362</v>
      </c>
      <c r="B9006" t="s">
        <v>13408</v>
      </c>
      <c r="C9006" t="s">
        <v>22208</v>
      </c>
      <c r="D9006" t="s">
        <v>22388</v>
      </c>
      <c r="E9006" t="s">
        <v>13410</v>
      </c>
      <c r="F9006" t="s">
        <v>22209</v>
      </c>
      <c r="G9006" t="s">
        <v>22389</v>
      </c>
      <c r="H9006">
        <v>0</v>
      </c>
      <c r="I9006">
        <v>0</v>
      </c>
      <c r="J9006">
        <v>0</v>
      </c>
      <c r="K9006">
        <v>0</v>
      </c>
      <c r="L9006">
        <v>0</v>
      </c>
      <c r="M9006">
        <v>0</v>
      </c>
    </row>
    <row r="9007" spans="1:13" x14ac:dyDescent="0.2">
      <c r="A9007">
        <v>6671337</v>
      </c>
      <c r="B9007" t="s">
        <v>13408</v>
      </c>
      <c r="C9007" t="s">
        <v>22208</v>
      </c>
      <c r="D9007" t="s">
        <v>22390</v>
      </c>
      <c r="E9007" t="s">
        <v>13410</v>
      </c>
      <c r="F9007" t="s">
        <v>22209</v>
      </c>
      <c r="G9007" t="s">
        <v>22391</v>
      </c>
      <c r="H9007">
        <v>0</v>
      </c>
      <c r="I9007">
        <v>0</v>
      </c>
      <c r="J9007">
        <v>0</v>
      </c>
      <c r="K9007">
        <v>0</v>
      </c>
      <c r="L9007">
        <v>0</v>
      </c>
      <c r="M9007">
        <v>0</v>
      </c>
    </row>
    <row r="9008" spans="1:13" x14ac:dyDescent="0.2">
      <c r="A9008">
        <v>6671334</v>
      </c>
      <c r="B9008" t="s">
        <v>13408</v>
      </c>
      <c r="C9008" t="s">
        <v>22208</v>
      </c>
      <c r="D9008" t="s">
        <v>22392</v>
      </c>
      <c r="E9008" t="s">
        <v>13410</v>
      </c>
      <c r="F9008" t="s">
        <v>22209</v>
      </c>
      <c r="G9008" t="s">
        <v>22393</v>
      </c>
      <c r="H9008">
        <v>0</v>
      </c>
      <c r="I9008">
        <v>0</v>
      </c>
      <c r="J9008">
        <v>0</v>
      </c>
      <c r="K9008">
        <v>0</v>
      </c>
      <c r="L9008">
        <v>0</v>
      </c>
      <c r="M9008">
        <v>0</v>
      </c>
    </row>
    <row r="9009" spans="1:13" x14ac:dyDescent="0.2">
      <c r="A9009">
        <v>6671351</v>
      </c>
      <c r="B9009" t="s">
        <v>13408</v>
      </c>
      <c r="C9009" t="s">
        <v>22208</v>
      </c>
      <c r="D9009" t="s">
        <v>22394</v>
      </c>
      <c r="E9009" t="s">
        <v>13410</v>
      </c>
      <c r="F9009" t="s">
        <v>22209</v>
      </c>
      <c r="G9009" t="s">
        <v>22395</v>
      </c>
      <c r="H9009">
        <v>0</v>
      </c>
      <c r="I9009">
        <v>0</v>
      </c>
      <c r="J9009">
        <v>0</v>
      </c>
      <c r="K9009">
        <v>0</v>
      </c>
      <c r="L9009">
        <v>0</v>
      </c>
      <c r="M9009">
        <v>0</v>
      </c>
    </row>
    <row r="9010" spans="1:13" x14ac:dyDescent="0.2">
      <c r="A9010">
        <v>6671363</v>
      </c>
      <c r="B9010" t="s">
        <v>13408</v>
      </c>
      <c r="C9010" t="s">
        <v>22208</v>
      </c>
      <c r="D9010" t="s">
        <v>22396</v>
      </c>
      <c r="E9010" t="s">
        <v>13410</v>
      </c>
      <c r="F9010" t="s">
        <v>22209</v>
      </c>
      <c r="G9010" t="s">
        <v>22397</v>
      </c>
      <c r="H9010">
        <v>0</v>
      </c>
      <c r="I9010">
        <v>0</v>
      </c>
      <c r="J9010">
        <v>0</v>
      </c>
      <c r="K9010">
        <v>0</v>
      </c>
      <c r="L9010">
        <v>0</v>
      </c>
      <c r="M9010">
        <v>0</v>
      </c>
    </row>
    <row r="9011" spans="1:13" x14ac:dyDescent="0.2">
      <c r="A9011">
        <v>6671311</v>
      </c>
      <c r="B9011" t="s">
        <v>13408</v>
      </c>
      <c r="C9011" t="s">
        <v>22208</v>
      </c>
      <c r="D9011" t="s">
        <v>22398</v>
      </c>
      <c r="E9011" t="s">
        <v>13410</v>
      </c>
      <c r="F9011" t="s">
        <v>22209</v>
      </c>
      <c r="G9011" t="s">
        <v>22399</v>
      </c>
      <c r="H9011">
        <v>0</v>
      </c>
      <c r="I9011">
        <v>0</v>
      </c>
      <c r="J9011">
        <v>0</v>
      </c>
      <c r="K9011">
        <v>0</v>
      </c>
      <c r="L9011">
        <v>0</v>
      </c>
      <c r="M9011">
        <v>0</v>
      </c>
    </row>
    <row r="9012" spans="1:13" x14ac:dyDescent="0.2">
      <c r="A9012">
        <v>6671341</v>
      </c>
      <c r="B9012" t="s">
        <v>13408</v>
      </c>
      <c r="C9012" t="s">
        <v>22208</v>
      </c>
      <c r="D9012" t="s">
        <v>22400</v>
      </c>
      <c r="E9012" t="s">
        <v>13410</v>
      </c>
      <c r="F9012" t="s">
        <v>22209</v>
      </c>
      <c r="G9012" t="s">
        <v>22401</v>
      </c>
      <c r="H9012">
        <v>0</v>
      </c>
      <c r="I9012">
        <v>0</v>
      </c>
      <c r="J9012">
        <v>0</v>
      </c>
      <c r="K9012">
        <v>0</v>
      </c>
      <c r="L9012">
        <v>0</v>
      </c>
      <c r="M9012">
        <v>0</v>
      </c>
    </row>
    <row r="9013" spans="1:13" x14ac:dyDescent="0.2">
      <c r="A9013">
        <v>6671332</v>
      </c>
      <c r="B9013" t="s">
        <v>13408</v>
      </c>
      <c r="C9013" t="s">
        <v>22208</v>
      </c>
      <c r="D9013" t="s">
        <v>22402</v>
      </c>
      <c r="E9013" t="s">
        <v>13410</v>
      </c>
      <c r="F9013" t="s">
        <v>22209</v>
      </c>
      <c r="G9013" t="s">
        <v>22403</v>
      </c>
      <c r="H9013">
        <v>0</v>
      </c>
      <c r="I9013">
        <v>0</v>
      </c>
      <c r="J9013">
        <v>0</v>
      </c>
      <c r="K9013">
        <v>0</v>
      </c>
      <c r="L9013">
        <v>0</v>
      </c>
      <c r="M9013">
        <v>0</v>
      </c>
    </row>
    <row r="9014" spans="1:13" x14ac:dyDescent="0.2">
      <c r="A9014">
        <v>6671336</v>
      </c>
      <c r="B9014" t="s">
        <v>13408</v>
      </c>
      <c r="C9014" t="s">
        <v>22208</v>
      </c>
      <c r="D9014" t="s">
        <v>22404</v>
      </c>
      <c r="E9014" t="s">
        <v>13410</v>
      </c>
      <c r="F9014" t="s">
        <v>22209</v>
      </c>
      <c r="G9014" t="s">
        <v>22405</v>
      </c>
      <c r="H9014">
        <v>0</v>
      </c>
      <c r="I9014">
        <v>0</v>
      </c>
      <c r="J9014">
        <v>0</v>
      </c>
      <c r="K9014">
        <v>0</v>
      </c>
      <c r="L9014">
        <v>0</v>
      </c>
      <c r="M9014">
        <v>0</v>
      </c>
    </row>
    <row r="9015" spans="1:13" x14ac:dyDescent="0.2">
      <c r="A9015">
        <v>6671302</v>
      </c>
      <c r="B9015" t="s">
        <v>13408</v>
      </c>
      <c r="C9015" t="s">
        <v>22208</v>
      </c>
      <c r="D9015" t="s">
        <v>22406</v>
      </c>
      <c r="E9015" t="s">
        <v>13410</v>
      </c>
      <c r="F9015" t="s">
        <v>22209</v>
      </c>
      <c r="G9015" t="s">
        <v>22407</v>
      </c>
      <c r="H9015">
        <v>0</v>
      </c>
      <c r="I9015">
        <v>0</v>
      </c>
      <c r="J9015">
        <v>0</v>
      </c>
      <c r="K9015">
        <v>0</v>
      </c>
      <c r="L9015">
        <v>0</v>
      </c>
      <c r="M9015">
        <v>0</v>
      </c>
    </row>
    <row r="9016" spans="1:13" x14ac:dyDescent="0.2">
      <c r="A9016">
        <v>6671317</v>
      </c>
      <c r="B9016" t="s">
        <v>13408</v>
      </c>
      <c r="C9016" t="s">
        <v>22208</v>
      </c>
      <c r="D9016" t="s">
        <v>22408</v>
      </c>
      <c r="E9016" t="s">
        <v>13410</v>
      </c>
      <c r="F9016" t="s">
        <v>22209</v>
      </c>
      <c r="G9016" t="s">
        <v>22409</v>
      </c>
      <c r="H9016">
        <v>0</v>
      </c>
      <c r="I9016">
        <v>0</v>
      </c>
      <c r="J9016">
        <v>0</v>
      </c>
      <c r="K9016">
        <v>0</v>
      </c>
      <c r="L9016">
        <v>0</v>
      </c>
      <c r="M9016">
        <v>0</v>
      </c>
    </row>
    <row r="9017" spans="1:13" x14ac:dyDescent="0.2">
      <c r="A9017">
        <v>6671304</v>
      </c>
      <c r="B9017" t="s">
        <v>13408</v>
      </c>
      <c r="C9017" t="s">
        <v>22208</v>
      </c>
      <c r="D9017" t="s">
        <v>22410</v>
      </c>
      <c r="E9017" t="s">
        <v>13410</v>
      </c>
      <c r="F9017" t="s">
        <v>22209</v>
      </c>
      <c r="G9017" t="s">
        <v>22411</v>
      </c>
      <c r="H9017">
        <v>0</v>
      </c>
      <c r="I9017">
        <v>0</v>
      </c>
      <c r="J9017">
        <v>0</v>
      </c>
      <c r="K9017">
        <v>0</v>
      </c>
      <c r="L9017">
        <v>0</v>
      </c>
      <c r="M9017">
        <v>0</v>
      </c>
    </row>
    <row r="9018" spans="1:13" x14ac:dyDescent="0.2">
      <c r="A9018">
        <v>6671367</v>
      </c>
      <c r="B9018" t="s">
        <v>13408</v>
      </c>
      <c r="C9018" t="s">
        <v>22208</v>
      </c>
      <c r="D9018" t="s">
        <v>22412</v>
      </c>
      <c r="E9018" t="s">
        <v>13410</v>
      </c>
      <c r="F9018" t="s">
        <v>22209</v>
      </c>
      <c r="G9018" t="s">
        <v>22413</v>
      </c>
      <c r="H9018">
        <v>0</v>
      </c>
      <c r="I9018">
        <v>0</v>
      </c>
      <c r="J9018">
        <v>0</v>
      </c>
      <c r="K9018">
        <v>0</v>
      </c>
      <c r="L9018">
        <v>0</v>
      </c>
      <c r="M9018">
        <v>0</v>
      </c>
    </row>
    <row r="9019" spans="1:13" x14ac:dyDescent="0.2">
      <c r="A9019">
        <v>6671347</v>
      </c>
      <c r="B9019" t="s">
        <v>13408</v>
      </c>
      <c r="C9019" t="s">
        <v>22208</v>
      </c>
      <c r="D9019" t="s">
        <v>22414</v>
      </c>
      <c r="E9019" t="s">
        <v>13410</v>
      </c>
      <c r="F9019" t="s">
        <v>22209</v>
      </c>
      <c r="G9019" t="s">
        <v>22415</v>
      </c>
      <c r="H9019">
        <v>0</v>
      </c>
      <c r="I9019">
        <v>0</v>
      </c>
      <c r="J9019">
        <v>0</v>
      </c>
      <c r="K9019">
        <v>0</v>
      </c>
      <c r="L9019">
        <v>0</v>
      </c>
      <c r="M9019">
        <v>0</v>
      </c>
    </row>
    <row r="9020" spans="1:13" x14ac:dyDescent="0.2">
      <c r="A9020">
        <v>6696700</v>
      </c>
      <c r="B9020" t="s">
        <v>13408</v>
      </c>
      <c r="C9020" t="s">
        <v>22416</v>
      </c>
      <c r="D9020" t="s">
        <v>6291</v>
      </c>
      <c r="E9020" t="s">
        <v>13410</v>
      </c>
      <c r="F9020" t="s">
        <v>22417</v>
      </c>
      <c r="G9020" t="s">
        <v>6294</v>
      </c>
      <c r="H9020">
        <v>0</v>
      </c>
      <c r="I9020">
        <v>0</v>
      </c>
      <c r="J9020">
        <v>0</v>
      </c>
      <c r="K9020">
        <v>0</v>
      </c>
      <c r="L9020">
        <v>0</v>
      </c>
      <c r="M9020">
        <v>0</v>
      </c>
    </row>
    <row r="9021" spans="1:13" x14ac:dyDescent="0.2">
      <c r="A9021">
        <v>6696714</v>
      </c>
      <c r="B9021" t="s">
        <v>13408</v>
      </c>
      <c r="C9021" t="s">
        <v>22416</v>
      </c>
      <c r="D9021" t="s">
        <v>22418</v>
      </c>
      <c r="E9021" t="s">
        <v>13410</v>
      </c>
      <c r="F9021" t="s">
        <v>22417</v>
      </c>
      <c r="G9021" t="s">
        <v>22419</v>
      </c>
      <c r="H9021">
        <v>0</v>
      </c>
      <c r="I9021">
        <v>0</v>
      </c>
      <c r="J9021">
        <v>0</v>
      </c>
      <c r="K9021">
        <v>0</v>
      </c>
      <c r="L9021">
        <v>0</v>
      </c>
      <c r="M9021">
        <v>0</v>
      </c>
    </row>
    <row r="9022" spans="1:13" x14ac:dyDescent="0.2">
      <c r="A9022">
        <v>6696701</v>
      </c>
      <c r="B9022" t="s">
        <v>13408</v>
      </c>
      <c r="C9022" t="s">
        <v>22416</v>
      </c>
      <c r="D9022" t="s">
        <v>22420</v>
      </c>
      <c r="E9022" t="s">
        <v>13410</v>
      </c>
      <c r="F9022" t="s">
        <v>22417</v>
      </c>
      <c r="G9022" t="s">
        <v>22421</v>
      </c>
      <c r="H9022">
        <v>0</v>
      </c>
      <c r="I9022">
        <v>0</v>
      </c>
      <c r="J9022">
        <v>0</v>
      </c>
      <c r="K9022">
        <v>0</v>
      </c>
      <c r="L9022">
        <v>0</v>
      </c>
      <c r="M9022">
        <v>0</v>
      </c>
    </row>
    <row r="9023" spans="1:13" x14ac:dyDescent="0.2">
      <c r="A9023">
        <v>6696832</v>
      </c>
      <c r="B9023" t="s">
        <v>13408</v>
      </c>
      <c r="C9023" t="s">
        <v>22416</v>
      </c>
      <c r="D9023" t="s">
        <v>22422</v>
      </c>
      <c r="E9023" t="s">
        <v>13410</v>
      </c>
      <c r="F9023" t="s">
        <v>22417</v>
      </c>
      <c r="G9023" t="s">
        <v>22423</v>
      </c>
      <c r="H9023">
        <v>0</v>
      </c>
      <c r="I9023">
        <v>0</v>
      </c>
      <c r="J9023">
        <v>0</v>
      </c>
      <c r="K9023">
        <v>0</v>
      </c>
      <c r="L9023">
        <v>0</v>
      </c>
      <c r="M9023">
        <v>0</v>
      </c>
    </row>
    <row r="9024" spans="1:13" x14ac:dyDescent="0.2">
      <c r="A9024">
        <v>6696751</v>
      </c>
      <c r="B9024" t="s">
        <v>13408</v>
      </c>
      <c r="C9024" t="s">
        <v>22416</v>
      </c>
      <c r="D9024" t="s">
        <v>22424</v>
      </c>
      <c r="E9024" t="s">
        <v>13410</v>
      </c>
      <c r="F9024" t="s">
        <v>22417</v>
      </c>
      <c r="G9024" t="s">
        <v>22425</v>
      </c>
      <c r="H9024">
        <v>0</v>
      </c>
      <c r="I9024">
        <v>0</v>
      </c>
      <c r="J9024">
        <v>0</v>
      </c>
      <c r="K9024">
        <v>0</v>
      </c>
      <c r="L9024">
        <v>0</v>
      </c>
      <c r="M9024">
        <v>0</v>
      </c>
    </row>
    <row r="9025" spans="1:13" x14ac:dyDescent="0.2">
      <c r="A9025">
        <v>6696953</v>
      </c>
      <c r="B9025" t="s">
        <v>13408</v>
      </c>
      <c r="C9025" t="s">
        <v>22416</v>
      </c>
      <c r="D9025" t="s">
        <v>9333</v>
      </c>
      <c r="E9025" t="s">
        <v>13410</v>
      </c>
      <c r="F9025" t="s">
        <v>22417</v>
      </c>
      <c r="G9025" t="s">
        <v>9334</v>
      </c>
      <c r="H9025">
        <v>0</v>
      </c>
      <c r="I9025">
        <v>0</v>
      </c>
      <c r="J9025">
        <v>0</v>
      </c>
      <c r="K9025">
        <v>0</v>
      </c>
      <c r="L9025">
        <v>0</v>
      </c>
      <c r="M9025">
        <v>0</v>
      </c>
    </row>
    <row r="9026" spans="1:13" x14ac:dyDescent="0.2">
      <c r="A9026">
        <v>6696805</v>
      </c>
      <c r="B9026" t="s">
        <v>13408</v>
      </c>
      <c r="C9026" t="s">
        <v>22416</v>
      </c>
      <c r="D9026" t="s">
        <v>22426</v>
      </c>
      <c r="E9026" t="s">
        <v>13410</v>
      </c>
      <c r="F9026" t="s">
        <v>22417</v>
      </c>
      <c r="G9026" t="s">
        <v>22427</v>
      </c>
      <c r="H9026">
        <v>0</v>
      </c>
      <c r="I9026">
        <v>0</v>
      </c>
      <c r="J9026">
        <v>0</v>
      </c>
      <c r="K9026">
        <v>0</v>
      </c>
      <c r="L9026">
        <v>0</v>
      </c>
      <c r="M9026">
        <v>0</v>
      </c>
    </row>
    <row r="9027" spans="1:13" x14ac:dyDescent="0.2">
      <c r="A9027">
        <v>6696801</v>
      </c>
      <c r="B9027" t="s">
        <v>13408</v>
      </c>
      <c r="C9027" t="s">
        <v>22416</v>
      </c>
      <c r="D9027" t="s">
        <v>22428</v>
      </c>
      <c r="E9027" t="s">
        <v>13410</v>
      </c>
      <c r="F9027" t="s">
        <v>22417</v>
      </c>
      <c r="G9027" t="s">
        <v>22429</v>
      </c>
      <c r="H9027">
        <v>0</v>
      </c>
      <c r="I9027">
        <v>0</v>
      </c>
      <c r="J9027">
        <v>0</v>
      </c>
      <c r="K9027">
        <v>0</v>
      </c>
      <c r="L9027">
        <v>0</v>
      </c>
      <c r="M9027">
        <v>0</v>
      </c>
    </row>
    <row r="9028" spans="1:13" x14ac:dyDescent="0.2">
      <c r="A9028">
        <v>6696803</v>
      </c>
      <c r="B9028" t="s">
        <v>13408</v>
      </c>
      <c r="C9028" t="s">
        <v>22416</v>
      </c>
      <c r="D9028" t="s">
        <v>22430</v>
      </c>
      <c r="E9028" t="s">
        <v>13410</v>
      </c>
      <c r="F9028" t="s">
        <v>22417</v>
      </c>
      <c r="G9028" t="s">
        <v>22431</v>
      </c>
      <c r="H9028">
        <v>0</v>
      </c>
      <c r="I9028">
        <v>0</v>
      </c>
      <c r="J9028">
        <v>0</v>
      </c>
      <c r="K9028">
        <v>0</v>
      </c>
      <c r="L9028">
        <v>0</v>
      </c>
      <c r="M9028">
        <v>0</v>
      </c>
    </row>
    <row r="9029" spans="1:13" x14ac:dyDescent="0.2">
      <c r="A9029">
        <v>6696808</v>
      </c>
      <c r="B9029" t="s">
        <v>13408</v>
      </c>
      <c r="C9029" t="s">
        <v>22416</v>
      </c>
      <c r="D9029" t="s">
        <v>22432</v>
      </c>
      <c r="E9029" t="s">
        <v>13410</v>
      </c>
      <c r="F9029" t="s">
        <v>22417</v>
      </c>
      <c r="G9029" t="s">
        <v>22433</v>
      </c>
      <c r="H9029">
        <v>0</v>
      </c>
      <c r="I9029">
        <v>0</v>
      </c>
      <c r="J9029">
        <v>0</v>
      </c>
      <c r="K9029">
        <v>0</v>
      </c>
      <c r="L9029">
        <v>0</v>
      </c>
      <c r="M9029">
        <v>0</v>
      </c>
    </row>
    <row r="9030" spans="1:13" x14ac:dyDescent="0.2">
      <c r="A9030">
        <v>6696945</v>
      </c>
      <c r="B9030" t="s">
        <v>13408</v>
      </c>
      <c r="C9030" t="s">
        <v>22416</v>
      </c>
      <c r="D9030" t="s">
        <v>22434</v>
      </c>
      <c r="E9030" t="s">
        <v>13410</v>
      </c>
      <c r="F9030" t="s">
        <v>22417</v>
      </c>
      <c r="G9030" t="s">
        <v>22435</v>
      </c>
      <c r="H9030">
        <v>0</v>
      </c>
      <c r="I9030">
        <v>0</v>
      </c>
      <c r="J9030">
        <v>0</v>
      </c>
      <c r="K9030">
        <v>0</v>
      </c>
      <c r="L9030">
        <v>0</v>
      </c>
      <c r="M9030">
        <v>0</v>
      </c>
    </row>
    <row r="9031" spans="1:13" x14ac:dyDescent="0.2">
      <c r="A9031">
        <v>6696952</v>
      </c>
      <c r="B9031" t="s">
        <v>13408</v>
      </c>
      <c r="C9031" t="s">
        <v>22416</v>
      </c>
      <c r="D9031" t="s">
        <v>22436</v>
      </c>
      <c r="E9031" t="s">
        <v>13410</v>
      </c>
      <c r="F9031" t="s">
        <v>22417</v>
      </c>
      <c r="G9031" t="s">
        <v>22437</v>
      </c>
      <c r="H9031">
        <v>0</v>
      </c>
      <c r="I9031">
        <v>0</v>
      </c>
      <c r="J9031">
        <v>0</v>
      </c>
      <c r="K9031">
        <v>0</v>
      </c>
      <c r="L9031">
        <v>0</v>
      </c>
      <c r="M9031">
        <v>0</v>
      </c>
    </row>
    <row r="9032" spans="1:13" x14ac:dyDescent="0.2">
      <c r="A9032">
        <v>6696811</v>
      </c>
      <c r="B9032" t="s">
        <v>13408</v>
      </c>
      <c r="C9032" t="s">
        <v>22416</v>
      </c>
      <c r="D9032" t="s">
        <v>22438</v>
      </c>
      <c r="E9032" t="s">
        <v>13410</v>
      </c>
      <c r="F9032" t="s">
        <v>22417</v>
      </c>
      <c r="G9032" t="s">
        <v>22439</v>
      </c>
      <c r="H9032">
        <v>0</v>
      </c>
      <c r="I9032">
        <v>0</v>
      </c>
      <c r="J9032">
        <v>0</v>
      </c>
      <c r="K9032">
        <v>0</v>
      </c>
      <c r="L9032">
        <v>0</v>
      </c>
      <c r="M9032">
        <v>0</v>
      </c>
    </row>
    <row r="9033" spans="1:13" x14ac:dyDescent="0.2">
      <c r="A9033">
        <v>6696946</v>
      </c>
      <c r="B9033" t="s">
        <v>13408</v>
      </c>
      <c r="C9033" t="s">
        <v>22416</v>
      </c>
      <c r="D9033" t="s">
        <v>22440</v>
      </c>
      <c r="E9033" t="s">
        <v>13410</v>
      </c>
      <c r="F9033" t="s">
        <v>22417</v>
      </c>
      <c r="G9033" t="s">
        <v>22441</v>
      </c>
      <c r="H9033">
        <v>0</v>
      </c>
      <c r="I9033">
        <v>0</v>
      </c>
      <c r="J9033">
        <v>0</v>
      </c>
      <c r="K9033">
        <v>0</v>
      </c>
      <c r="L9033">
        <v>0</v>
      </c>
      <c r="M9033">
        <v>0</v>
      </c>
    </row>
    <row r="9034" spans="1:13" x14ac:dyDescent="0.2">
      <c r="A9034">
        <v>6696802</v>
      </c>
      <c r="B9034" t="s">
        <v>13408</v>
      </c>
      <c r="C9034" t="s">
        <v>22416</v>
      </c>
      <c r="D9034" t="s">
        <v>16839</v>
      </c>
      <c r="E9034" t="s">
        <v>13410</v>
      </c>
      <c r="F9034" t="s">
        <v>22417</v>
      </c>
      <c r="G9034" t="s">
        <v>16840</v>
      </c>
      <c r="H9034">
        <v>0</v>
      </c>
      <c r="I9034">
        <v>0</v>
      </c>
      <c r="J9034">
        <v>0</v>
      </c>
      <c r="K9034">
        <v>0</v>
      </c>
      <c r="L9034">
        <v>0</v>
      </c>
      <c r="M9034">
        <v>0</v>
      </c>
    </row>
    <row r="9035" spans="1:13" x14ac:dyDescent="0.2">
      <c r="A9035">
        <v>6696942</v>
      </c>
      <c r="B9035" t="s">
        <v>13408</v>
      </c>
      <c r="C9035" t="s">
        <v>22416</v>
      </c>
      <c r="D9035" t="s">
        <v>22442</v>
      </c>
      <c r="E9035" t="s">
        <v>13410</v>
      </c>
      <c r="F9035" t="s">
        <v>22417</v>
      </c>
      <c r="G9035" t="s">
        <v>22443</v>
      </c>
      <c r="H9035">
        <v>0</v>
      </c>
      <c r="I9035">
        <v>0</v>
      </c>
      <c r="J9035">
        <v>0</v>
      </c>
      <c r="K9035">
        <v>0</v>
      </c>
      <c r="L9035">
        <v>0</v>
      </c>
      <c r="M9035">
        <v>0</v>
      </c>
    </row>
    <row r="9036" spans="1:13" x14ac:dyDescent="0.2">
      <c r="A9036">
        <v>6696752</v>
      </c>
      <c r="B9036" t="s">
        <v>13408</v>
      </c>
      <c r="C9036" t="s">
        <v>22416</v>
      </c>
      <c r="D9036" t="s">
        <v>22444</v>
      </c>
      <c r="E9036" t="s">
        <v>13410</v>
      </c>
      <c r="F9036" t="s">
        <v>22417</v>
      </c>
      <c r="G9036" t="s">
        <v>22445</v>
      </c>
      <c r="H9036">
        <v>0</v>
      </c>
      <c r="I9036">
        <v>0</v>
      </c>
      <c r="J9036">
        <v>0</v>
      </c>
      <c r="K9036">
        <v>0</v>
      </c>
      <c r="L9036">
        <v>0</v>
      </c>
      <c r="M9036">
        <v>0</v>
      </c>
    </row>
    <row r="9037" spans="1:13" x14ac:dyDescent="0.2">
      <c r="A9037">
        <v>6696954</v>
      </c>
      <c r="B9037" t="s">
        <v>13408</v>
      </c>
      <c r="C9037" t="s">
        <v>22416</v>
      </c>
      <c r="D9037" t="s">
        <v>22446</v>
      </c>
      <c r="E9037" t="s">
        <v>13410</v>
      </c>
      <c r="F9037" t="s">
        <v>22417</v>
      </c>
      <c r="G9037" t="s">
        <v>22447</v>
      </c>
      <c r="H9037">
        <v>0</v>
      </c>
      <c r="I9037">
        <v>0</v>
      </c>
      <c r="J9037">
        <v>0</v>
      </c>
      <c r="K9037">
        <v>0</v>
      </c>
      <c r="L9037">
        <v>0</v>
      </c>
      <c r="M9037">
        <v>0</v>
      </c>
    </row>
    <row r="9038" spans="1:13" x14ac:dyDescent="0.2">
      <c r="A9038">
        <v>6696711</v>
      </c>
      <c r="B9038" t="s">
        <v>13408</v>
      </c>
      <c r="C9038" t="s">
        <v>22416</v>
      </c>
      <c r="D9038" t="s">
        <v>22448</v>
      </c>
      <c r="E9038" t="s">
        <v>13410</v>
      </c>
      <c r="F9038" t="s">
        <v>22417</v>
      </c>
      <c r="G9038" t="s">
        <v>22449</v>
      </c>
      <c r="H9038">
        <v>0</v>
      </c>
      <c r="I9038">
        <v>0</v>
      </c>
      <c r="J9038">
        <v>0</v>
      </c>
      <c r="K9038">
        <v>0</v>
      </c>
      <c r="L9038">
        <v>0</v>
      </c>
      <c r="M9038">
        <v>0</v>
      </c>
    </row>
    <row r="9039" spans="1:13" x14ac:dyDescent="0.2">
      <c r="A9039">
        <v>6696815</v>
      </c>
      <c r="B9039" t="s">
        <v>13408</v>
      </c>
      <c r="C9039" t="s">
        <v>22416</v>
      </c>
      <c r="D9039" t="s">
        <v>22450</v>
      </c>
      <c r="E9039" t="s">
        <v>13410</v>
      </c>
      <c r="F9039" t="s">
        <v>22417</v>
      </c>
      <c r="G9039" t="s">
        <v>22451</v>
      </c>
      <c r="H9039">
        <v>0</v>
      </c>
      <c r="I9039">
        <v>0</v>
      </c>
      <c r="J9039">
        <v>0</v>
      </c>
      <c r="K9039">
        <v>0</v>
      </c>
      <c r="L9039">
        <v>0</v>
      </c>
      <c r="M9039">
        <v>0</v>
      </c>
    </row>
    <row r="9040" spans="1:13" x14ac:dyDescent="0.2">
      <c r="A9040">
        <v>6696812</v>
      </c>
      <c r="B9040" t="s">
        <v>13408</v>
      </c>
      <c r="C9040" t="s">
        <v>22416</v>
      </c>
      <c r="D9040" t="s">
        <v>13145</v>
      </c>
      <c r="E9040" t="s">
        <v>13410</v>
      </c>
      <c r="F9040" t="s">
        <v>22417</v>
      </c>
      <c r="G9040" t="s">
        <v>13146</v>
      </c>
      <c r="H9040">
        <v>0</v>
      </c>
      <c r="I9040">
        <v>0</v>
      </c>
      <c r="J9040">
        <v>0</v>
      </c>
      <c r="K9040">
        <v>0</v>
      </c>
      <c r="L9040">
        <v>0</v>
      </c>
      <c r="M9040">
        <v>0</v>
      </c>
    </row>
    <row r="9041" spans="1:13" x14ac:dyDescent="0.2">
      <c r="A9041">
        <v>6696721</v>
      </c>
      <c r="B9041" t="s">
        <v>13408</v>
      </c>
      <c r="C9041" t="s">
        <v>22416</v>
      </c>
      <c r="D9041" t="s">
        <v>22452</v>
      </c>
      <c r="E9041" t="s">
        <v>13410</v>
      </c>
      <c r="F9041" t="s">
        <v>22417</v>
      </c>
      <c r="G9041" t="s">
        <v>22453</v>
      </c>
      <c r="H9041">
        <v>0</v>
      </c>
      <c r="I9041">
        <v>0</v>
      </c>
      <c r="J9041">
        <v>0</v>
      </c>
      <c r="K9041">
        <v>0</v>
      </c>
      <c r="L9041">
        <v>0</v>
      </c>
      <c r="M9041">
        <v>0</v>
      </c>
    </row>
    <row r="9042" spans="1:13" x14ac:dyDescent="0.2">
      <c r="A9042">
        <v>6696727</v>
      </c>
      <c r="B9042" t="s">
        <v>13408</v>
      </c>
      <c r="C9042" t="s">
        <v>22416</v>
      </c>
      <c r="D9042" t="s">
        <v>22454</v>
      </c>
      <c r="E9042" t="s">
        <v>13410</v>
      </c>
      <c r="F9042" t="s">
        <v>22417</v>
      </c>
      <c r="G9042" t="s">
        <v>22455</v>
      </c>
      <c r="H9042">
        <v>0</v>
      </c>
      <c r="I9042">
        <v>0</v>
      </c>
      <c r="J9042">
        <v>0</v>
      </c>
      <c r="K9042">
        <v>0</v>
      </c>
      <c r="L9042">
        <v>0</v>
      </c>
      <c r="M9042">
        <v>0</v>
      </c>
    </row>
    <row r="9043" spans="1:13" x14ac:dyDescent="0.2">
      <c r="A9043">
        <v>6696804</v>
      </c>
      <c r="B9043" t="s">
        <v>13408</v>
      </c>
      <c r="C9043" t="s">
        <v>22416</v>
      </c>
      <c r="D9043" t="s">
        <v>19551</v>
      </c>
      <c r="E9043" t="s">
        <v>13410</v>
      </c>
      <c r="F9043" t="s">
        <v>22417</v>
      </c>
      <c r="G9043" t="s">
        <v>19552</v>
      </c>
      <c r="H9043">
        <v>0</v>
      </c>
      <c r="I9043">
        <v>0</v>
      </c>
      <c r="J9043">
        <v>0</v>
      </c>
      <c r="K9043">
        <v>0</v>
      </c>
      <c r="L9043">
        <v>0</v>
      </c>
      <c r="M9043">
        <v>0</v>
      </c>
    </row>
    <row r="9044" spans="1:13" x14ac:dyDescent="0.2">
      <c r="A9044">
        <v>6696726</v>
      </c>
      <c r="B9044" t="s">
        <v>13408</v>
      </c>
      <c r="C9044" t="s">
        <v>22416</v>
      </c>
      <c r="D9044" t="s">
        <v>19175</v>
      </c>
      <c r="E9044" t="s">
        <v>13410</v>
      </c>
      <c r="F9044" t="s">
        <v>22417</v>
      </c>
      <c r="G9044" t="s">
        <v>22456</v>
      </c>
      <c r="H9044">
        <v>0</v>
      </c>
      <c r="I9044">
        <v>0</v>
      </c>
      <c r="J9044">
        <v>0</v>
      </c>
      <c r="K9044">
        <v>0</v>
      </c>
      <c r="L9044">
        <v>0</v>
      </c>
      <c r="M9044">
        <v>0</v>
      </c>
    </row>
    <row r="9045" spans="1:13" x14ac:dyDescent="0.2">
      <c r="A9045">
        <v>6696712</v>
      </c>
      <c r="B9045" t="s">
        <v>13408</v>
      </c>
      <c r="C9045" t="s">
        <v>22416</v>
      </c>
      <c r="D9045" t="s">
        <v>22457</v>
      </c>
      <c r="E9045" t="s">
        <v>13410</v>
      </c>
      <c r="F9045" t="s">
        <v>22417</v>
      </c>
      <c r="G9045" t="s">
        <v>22458</v>
      </c>
      <c r="H9045">
        <v>0</v>
      </c>
      <c r="I9045">
        <v>0</v>
      </c>
      <c r="J9045">
        <v>0</v>
      </c>
      <c r="K9045">
        <v>0</v>
      </c>
      <c r="L9045">
        <v>0</v>
      </c>
      <c r="M9045">
        <v>0</v>
      </c>
    </row>
    <row r="9046" spans="1:13" x14ac:dyDescent="0.2">
      <c r="A9046">
        <v>6696833</v>
      </c>
      <c r="B9046" t="s">
        <v>13408</v>
      </c>
      <c r="C9046" t="s">
        <v>22416</v>
      </c>
      <c r="D9046" t="s">
        <v>22459</v>
      </c>
      <c r="E9046" t="s">
        <v>13410</v>
      </c>
      <c r="F9046" t="s">
        <v>22417</v>
      </c>
      <c r="G9046" t="s">
        <v>22460</v>
      </c>
      <c r="H9046">
        <v>0</v>
      </c>
      <c r="I9046">
        <v>0</v>
      </c>
      <c r="J9046">
        <v>0</v>
      </c>
      <c r="K9046">
        <v>0</v>
      </c>
      <c r="L9046">
        <v>0</v>
      </c>
      <c r="M9046">
        <v>0</v>
      </c>
    </row>
    <row r="9047" spans="1:13" x14ac:dyDescent="0.2">
      <c r="A9047">
        <v>6696741</v>
      </c>
      <c r="B9047" t="s">
        <v>13408</v>
      </c>
      <c r="C9047" t="s">
        <v>22416</v>
      </c>
      <c r="D9047" t="s">
        <v>22461</v>
      </c>
      <c r="E9047" t="s">
        <v>13410</v>
      </c>
      <c r="F9047" t="s">
        <v>22417</v>
      </c>
      <c r="G9047" t="s">
        <v>22462</v>
      </c>
      <c r="H9047">
        <v>0</v>
      </c>
      <c r="I9047">
        <v>0</v>
      </c>
      <c r="J9047">
        <v>0</v>
      </c>
      <c r="K9047">
        <v>0</v>
      </c>
      <c r="L9047">
        <v>0</v>
      </c>
      <c r="M9047">
        <v>0</v>
      </c>
    </row>
    <row r="9048" spans="1:13" x14ac:dyDescent="0.2">
      <c r="A9048">
        <v>6696723</v>
      </c>
      <c r="B9048" t="s">
        <v>13408</v>
      </c>
      <c r="C9048" t="s">
        <v>22416</v>
      </c>
      <c r="D9048" t="s">
        <v>22463</v>
      </c>
      <c r="E9048" t="s">
        <v>13410</v>
      </c>
      <c r="F9048" t="s">
        <v>22417</v>
      </c>
      <c r="G9048" t="s">
        <v>22464</v>
      </c>
      <c r="H9048">
        <v>0</v>
      </c>
      <c r="I9048">
        <v>0</v>
      </c>
      <c r="J9048">
        <v>0</v>
      </c>
      <c r="K9048">
        <v>0</v>
      </c>
      <c r="L9048">
        <v>0</v>
      </c>
      <c r="M9048">
        <v>0</v>
      </c>
    </row>
    <row r="9049" spans="1:13" x14ac:dyDescent="0.2">
      <c r="A9049">
        <v>6696742</v>
      </c>
      <c r="B9049" t="s">
        <v>13408</v>
      </c>
      <c r="C9049" t="s">
        <v>22416</v>
      </c>
      <c r="D9049" t="s">
        <v>22465</v>
      </c>
      <c r="E9049" t="s">
        <v>13410</v>
      </c>
      <c r="F9049" t="s">
        <v>22417</v>
      </c>
      <c r="G9049" t="s">
        <v>22466</v>
      </c>
      <c r="H9049">
        <v>0</v>
      </c>
      <c r="I9049">
        <v>0</v>
      </c>
      <c r="J9049">
        <v>0</v>
      </c>
      <c r="K9049">
        <v>0</v>
      </c>
      <c r="L9049">
        <v>0</v>
      </c>
      <c r="M9049">
        <v>0</v>
      </c>
    </row>
    <row r="9050" spans="1:13" x14ac:dyDescent="0.2">
      <c r="A9050">
        <v>6696713</v>
      </c>
      <c r="B9050" t="s">
        <v>13408</v>
      </c>
      <c r="C9050" t="s">
        <v>22416</v>
      </c>
      <c r="D9050" t="s">
        <v>8913</v>
      </c>
      <c r="E9050" t="s">
        <v>13410</v>
      </c>
      <c r="F9050" t="s">
        <v>22417</v>
      </c>
      <c r="G9050" t="s">
        <v>22467</v>
      </c>
      <c r="H9050">
        <v>0</v>
      </c>
      <c r="I9050">
        <v>0</v>
      </c>
      <c r="J9050">
        <v>0</v>
      </c>
      <c r="K9050">
        <v>0</v>
      </c>
      <c r="L9050">
        <v>0</v>
      </c>
      <c r="M9050">
        <v>0</v>
      </c>
    </row>
    <row r="9051" spans="1:13" x14ac:dyDescent="0.2">
      <c r="A9051">
        <v>6696728</v>
      </c>
      <c r="B9051" t="s">
        <v>13408</v>
      </c>
      <c r="C9051" t="s">
        <v>22416</v>
      </c>
      <c r="D9051" t="s">
        <v>22468</v>
      </c>
      <c r="E9051" t="s">
        <v>13410</v>
      </c>
      <c r="F9051" t="s">
        <v>22417</v>
      </c>
      <c r="G9051" t="s">
        <v>22469</v>
      </c>
      <c r="H9051">
        <v>0</v>
      </c>
      <c r="I9051">
        <v>0</v>
      </c>
      <c r="J9051">
        <v>0</v>
      </c>
      <c r="K9051">
        <v>0</v>
      </c>
      <c r="L9051">
        <v>0</v>
      </c>
      <c r="M9051">
        <v>0</v>
      </c>
    </row>
    <row r="9052" spans="1:13" x14ac:dyDescent="0.2">
      <c r="A9052">
        <v>6696722</v>
      </c>
      <c r="B9052" t="s">
        <v>13408</v>
      </c>
      <c r="C9052" t="s">
        <v>22416</v>
      </c>
      <c r="D9052" t="s">
        <v>22470</v>
      </c>
      <c r="E9052" t="s">
        <v>13410</v>
      </c>
      <c r="F9052" t="s">
        <v>22417</v>
      </c>
      <c r="G9052" t="s">
        <v>22471</v>
      </c>
      <c r="H9052">
        <v>0</v>
      </c>
      <c r="I9052">
        <v>0</v>
      </c>
      <c r="J9052">
        <v>0</v>
      </c>
      <c r="K9052">
        <v>0</v>
      </c>
      <c r="L9052">
        <v>0</v>
      </c>
      <c r="M9052">
        <v>0</v>
      </c>
    </row>
    <row r="9053" spans="1:13" x14ac:dyDescent="0.2">
      <c r="A9053">
        <v>6696761</v>
      </c>
      <c r="B9053" t="s">
        <v>13408</v>
      </c>
      <c r="C9053" t="s">
        <v>22416</v>
      </c>
      <c r="D9053" t="s">
        <v>22472</v>
      </c>
      <c r="E9053" t="s">
        <v>13410</v>
      </c>
      <c r="F9053" t="s">
        <v>22417</v>
      </c>
      <c r="G9053" t="s">
        <v>22473</v>
      </c>
      <c r="H9053">
        <v>1</v>
      </c>
      <c r="I9053">
        <v>0</v>
      </c>
      <c r="J9053">
        <v>0</v>
      </c>
      <c r="K9053">
        <v>0</v>
      </c>
      <c r="L9053">
        <v>0</v>
      </c>
      <c r="M9053">
        <v>0</v>
      </c>
    </row>
    <row r="9054" spans="1:13" x14ac:dyDescent="0.2">
      <c r="A9054">
        <v>6696831</v>
      </c>
      <c r="B9054" t="s">
        <v>13408</v>
      </c>
      <c r="C9054" t="s">
        <v>22416</v>
      </c>
      <c r="D9054" t="s">
        <v>22474</v>
      </c>
      <c r="E9054" t="s">
        <v>13410</v>
      </c>
      <c r="F9054" t="s">
        <v>22417</v>
      </c>
      <c r="G9054" t="s">
        <v>22475</v>
      </c>
      <c r="H9054">
        <v>1</v>
      </c>
      <c r="I9054">
        <v>0</v>
      </c>
      <c r="J9054">
        <v>0</v>
      </c>
      <c r="K9054">
        <v>0</v>
      </c>
      <c r="L9054">
        <v>0</v>
      </c>
      <c r="M9054">
        <v>0</v>
      </c>
    </row>
    <row r="9055" spans="1:13" x14ac:dyDescent="0.2">
      <c r="A9055">
        <v>6696813</v>
      </c>
      <c r="B9055" t="s">
        <v>13408</v>
      </c>
      <c r="C9055" t="s">
        <v>22416</v>
      </c>
      <c r="D9055" t="s">
        <v>19888</v>
      </c>
      <c r="E9055" t="s">
        <v>13410</v>
      </c>
      <c r="F9055" t="s">
        <v>22417</v>
      </c>
      <c r="G9055" t="s">
        <v>22476</v>
      </c>
      <c r="H9055">
        <v>0</v>
      </c>
      <c r="I9055">
        <v>0</v>
      </c>
      <c r="J9055">
        <v>0</v>
      </c>
      <c r="K9055">
        <v>0</v>
      </c>
      <c r="L9055">
        <v>0</v>
      </c>
      <c r="M9055">
        <v>0</v>
      </c>
    </row>
    <row r="9056" spans="1:13" x14ac:dyDescent="0.2">
      <c r="A9056">
        <v>6696943</v>
      </c>
      <c r="B9056" t="s">
        <v>13408</v>
      </c>
      <c r="C9056" t="s">
        <v>22416</v>
      </c>
      <c r="D9056" t="s">
        <v>22477</v>
      </c>
      <c r="E9056" t="s">
        <v>13410</v>
      </c>
      <c r="F9056" t="s">
        <v>22417</v>
      </c>
      <c r="G9056" t="s">
        <v>22478</v>
      </c>
      <c r="H9056">
        <v>0</v>
      </c>
      <c r="I9056">
        <v>0</v>
      </c>
      <c r="J9056">
        <v>0</v>
      </c>
      <c r="K9056">
        <v>0</v>
      </c>
      <c r="L9056">
        <v>0</v>
      </c>
      <c r="M9056">
        <v>0</v>
      </c>
    </row>
    <row r="9057" spans="1:13" x14ac:dyDescent="0.2">
      <c r="A9057">
        <v>6696941</v>
      </c>
      <c r="B9057" t="s">
        <v>13408</v>
      </c>
      <c r="C9057" t="s">
        <v>22416</v>
      </c>
      <c r="D9057" t="s">
        <v>21835</v>
      </c>
      <c r="E9057" t="s">
        <v>13410</v>
      </c>
      <c r="F9057" t="s">
        <v>22417</v>
      </c>
      <c r="G9057" t="s">
        <v>21836</v>
      </c>
      <c r="H9057">
        <v>0</v>
      </c>
      <c r="I9057">
        <v>0</v>
      </c>
      <c r="J9057">
        <v>0</v>
      </c>
      <c r="K9057">
        <v>0</v>
      </c>
      <c r="L9057">
        <v>0</v>
      </c>
      <c r="M9057">
        <v>0</v>
      </c>
    </row>
    <row r="9058" spans="1:13" x14ac:dyDescent="0.2">
      <c r="A9058">
        <v>6696745</v>
      </c>
      <c r="B9058" t="s">
        <v>13408</v>
      </c>
      <c r="C9058" t="s">
        <v>22416</v>
      </c>
      <c r="D9058" t="s">
        <v>22479</v>
      </c>
      <c r="E9058" t="s">
        <v>13410</v>
      </c>
      <c r="F9058" t="s">
        <v>22417</v>
      </c>
      <c r="G9058" t="s">
        <v>22480</v>
      </c>
      <c r="H9058">
        <v>0</v>
      </c>
      <c r="I9058">
        <v>0</v>
      </c>
      <c r="J9058">
        <v>0</v>
      </c>
      <c r="K9058">
        <v>0</v>
      </c>
      <c r="L9058">
        <v>0</v>
      </c>
      <c r="M9058">
        <v>0</v>
      </c>
    </row>
    <row r="9059" spans="1:13" x14ac:dyDescent="0.2">
      <c r="A9059">
        <v>6696814</v>
      </c>
      <c r="B9059" t="s">
        <v>13408</v>
      </c>
      <c r="C9059" t="s">
        <v>22416</v>
      </c>
      <c r="D9059" t="s">
        <v>22481</v>
      </c>
      <c r="E9059" t="s">
        <v>13410</v>
      </c>
      <c r="F9059" t="s">
        <v>22417</v>
      </c>
      <c r="G9059" t="s">
        <v>22482</v>
      </c>
      <c r="H9059">
        <v>0</v>
      </c>
      <c r="I9059">
        <v>0</v>
      </c>
      <c r="J9059">
        <v>0</v>
      </c>
      <c r="K9059">
        <v>0</v>
      </c>
      <c r="L9059">
        <v>0</v>
      </c>
      <c r="M9059">
        <v>0</v>
      </c>
    </row>
    <row r="9060" spans="1:13" x14ac:dyDescent="0.2">
      <c r="A9060">
        <v>6696702</v>
      </c>
      <c r="B9060" t="s">
        <v>13408</v>
      </c>
      <c r="C9060" t="s">
        <v>22416</v>
      </c>
      <c r="D9060" t="s">
        <v>22483</v>
      </c>
      <c r="E9060" t="s">
        <v>13410</v>
      </c>
      <c r="F9060" t="s">
        <v>22417</v>
      </c>
      <c r="G9060" t="s">
        <v>22484</v>
      </c>
      <c r="H9060">
        <v>0</v>
      </c>
      <c r="I9060">
        <v>0</v>
      </c>
      <c r="J9060">
        <v>0</v>
      </c>
      <c r="K9060">
        <v>0</v>
      </c>
      <c r="L9060">
        <v>0</v>
      </c>
      <c r="M9060">
        <v>0</v>
      </c>
    </row>
    <row r="9061" spans="1:13" x14ac:dyDescent="0.2">
      <c r="A9061">
        <v>6696807</v>
      </c>
      <c r="B9061" t="s">
        <v>13408</v>
      </c>
      <c r="C9061" t="s">
        <v>22416</v>
      </c>
      <c r="D9061" t="s">
        <v>22485</v>
      </c>
      <c r="E9061" t="s">
        <v>13410</v>
      </c>
      <c r="F9061" t="s">
        <v>22417</v>
      </c>
      <c r="G9061" t="s">
        <v>22486</v>
      </c>
      <c r="H9061">
        <v>0</v>
      </c>
      <c r="I9061">
        <v>0</v>
      </c>
      <c r="J9061">
        <v>0</v>
      </c>
      <c r="K9061">
        <v>0</v>
      </c>
      <c r="L9061">
        <v>0</v>
      </c>
      <c r="M9061">
        <v>0</v>
      </c>
    </row>
    <row r="9062" spans="1:13" x14ac:dyDescent="0.2">
      <c r="A9062">
        <v>6696806</v>
      </c>
      <c r="B9062" t="s">
        <v>13408</v>
      </c>
      <c r="C9062" t="s">
        <v>22416</v>
      </c>
      <c r="D9062" t="s">
        <v>22487</v>
      </c>
      <c r="E9062" t="s">
        <v>13410</v>
      </c>
      <c r="F9062" t="s">
        <v>22417</v>
      </c>
      <c r="G9062" t="s">
        <v>22488</v>
      </c>
      <c r="H9062">
        <v>0</v>
      </c>
      <c r="I9062">
        <v>0</v>
      </c>
      <c r="J9062">
        <v>0</v>
      </c>
      <c r="K9062">
        <v>0</v>
      </c>
      <c r="L9062">
        <v>0</v>
      </c>
      <c r="M9062">
        <v>0</v>
      </c>
    </row>
    <row r="9063" spans="1:13" x14ac:dyDescent="0.2">
      <c r="A9063">
        <v>6696732</v>
      </c>
      <c r="B9063" t="s">
        <v>13408</v>
      </c>
      <c r="C9063" t="s">
        <v>22416</v>
      </c>
      <c r="D9063" t="s">
        <v>22489</v>
      </c>
      <c r="E9063" t="s">
        <v>13410</v>
      </c>
      <c r="F9063" t="s">
        <v>22417</v>
      </c>
      <c r="G9063" t="s">
        <v>22490</v>
      </c>
      <c r="H9063">
        <v>0</v>
      </c>
      <c r="I9063">
        <v>0</v>
      </c>
      <c r="J9063">
        <v>0</v>
      </c>
      <c r="K9063">
        <v>0</v>
      </c>
      <c r="L9063">
        <v>0</v>
      </c>
      <c r="M9063">
        <v>0</v>
      </c>
    </row>
    <row r="9064" spans="1:13" x14ac:dyDescent="0.2">
      <c r="A9064">
        <v>6696725</v>
      </c>
      <c r="B9064" t="s">
        <v>13408</v>
      </c>
      <c r="C9064" t="s">
        <v>22416</v>
      </c>
      <c r="D9064" t="s">
        <v>22491</v>
      </c>
      <c r="E9064" t="s">
        <v>13410</v>
      </c>
      <c r="F9064" t="s">
        <v>22417</v>
      </c>
      <c r="G9064" t="s">
        <v>22492</v>
      </c>
      <c r="H9064">
        <v>0</v>
      </c>
      <c r="I9064">
        <v>0</v>
      </c>
      <c r="J9064">
        <v>0</v>
      </c>
      <c r="K9064">
        <v>0</v>
      </c>
      <c r="L9064">
        <v>0</v>
      </c>
      <c r="M9064">
        <v>0</v>
      </c>
    </row>
    <row r="9065" spans="1:13" x14ac:dyDescent="0.2">
      <c r="A9065">
        <v>6696731</v>
      </c>
      <c r="B9065" t="s">
        <v>13408</v>
      </c>
      <c r="C9065" t="s">
        <v>22416</v>
      </c>
      <c r="D9065" t="s">
        <v>22493</v>
      </c>
      <c r="E9065" t="s">
        <v>13410</v>
      </c>
      <c r="F9065" t="s">
        <v>22417</v>
      </c>
      <c r="G9065" t="s">
        <v>22494</v>
      </c>
      <c r="H9065">
        <v>0</v>
      </c>
      <c r="I9065">
        <v>0</v>
      </c>
      <c r="J9065">
        <v>0</v>
      </c>
      <c r="K9065">
        <v>0</v>
      </c>
      <c r="L9065">
        <v>0</v>
      </c>
      <c r="M9065">
        <v>0</v>
      </c>
    </row>
    <row r="9066" spans="1:13" x14ac:dyDescent="0.2">
      <c r="A9066">
        <v>6696743</v>
      </c>
      <c r="B9066" t="s">
        <v>13408</v>
      </c>
      <c r="C9066" t="s">
        <v>22416</v>
      </c>
      <c r="D9066" t="s">
        <v>6824</v>
      </c>
      <c r="E9066" t="s">
        <v>13410</v>
      </c>
      <c r="F9066" t="s">
        <v>22417</v>
      </c>
      <c r="G9066" t="s">
        <v>6825</v>
      </c>
      <c r="H9066">
        <v>0</v>
      </c>
      <c r="I9066">
        <v>0</v>
      </c>
      <c r="J9066">
        <v>0</v>
      </c>
      <c r="K9066">
        <v>0</v>
      </c>
      <c r="L9066">
        <v>0</v>
      </c>
      <c r="M9066">
        <v>0</v>
      </c>
    </row>
    <row r="9067" spans="1:13" x14ac:dyDescent="0.2">
      <c r="A9067">
        <v>6696746</v>
      </c>
      <c r="B9067" t="s">
        <v>13408</v>
      </c>
      <c r="C9067" t="s">
        <v>22416</v>
      </c>
      <c r="D9067" t="s">
        <v>22495</v>
      </c>
      <c r="E9067" t="s">
        <v>13410</v>
      </c>
      <c r="F9067" t="s">
        <v>22417</v>
      </c>
      <c r="G9067" t="s">
        <v>22496</v>
      </c>
      <c r="H9067">
        <v>0</v>
      </c>
      <c r="I9067">
        <v>0</v>
      </c>
      <c r="J9067">
        <v>0</v>
      </c>
      <c r="K9067">
        <v>0</v>
      </c>
      <c r="L9067">
        <v>0</v>
      </c>
      <c r="M9067">
        <v>0</v>
      </c>
    </row>
    <row r="9068" spans="1:13" x14ac:dyDescent="0.2">
      <c r="A9068">
        <v>6696724</v>
      </c>
      <c r="B9068" t="s">
        <v>13408</v>
      </c>
      <c r="C9068" t="s">
        <v>22416</v>
      </c>
      <c r="D9068" t="s">
        <v>22497</v>
      </c>
      <c r="E9068" t="s">
        <v>13410</v>
      </c>
      <c r="F9068" t="s">
        <v>22417</v>
      </c>
      <c r="G9068" t="s">
        <v>22498</v>
      </c>
      <c r="H9068">
        <v>0</v>
      </c>
      <c r="I9068">
        <v>0</v>
      </c>
      <c r="J9068">
        <v>0</v>
      </c>
      <c r="K9068">
        <v>0</v>
      </c>
      <c r="L9068">
        <v>0</v>
      </c>
      <c r="M9068">
        <v>0</v>
      </c>
    </row>
    <row r="9069" spans="1:13" x14ac:dyDescent="0.2">
      <c r="A9069">
        <v>6696822</v>
      </c>
      <c r="B9069" t="s">
        <v>13408</v>
      </c>
      <c r="C9069" t="s">
        <v>22416</v>
      </c>
      <c r="D9069" t="s">
        <v>22499</v>
      </c>
      <c r="E9069" t="s">
        <v>13410</v>
      </c>
      <c r="F9069" t="s">
        <v>22417</v>
      </c>
      <c r="G9069" t="s">
        <v>22500</v>
      </c>
      <c r="H9069">
        <v>0</v>
      </c>
      <c r="I9069">
        <v>0</v>
      </c>
      <c r="J9069">
        <v>0</v>
      </c>
      <c r="K9069">
        <v>0</v>
      </c>
      <c r="L9069">
        <v>0</v>
      </c>
      <c r="M9069">
        <v>0</v>
      </c>
    </row>
    <row r="9070" spans="1:13" x14ac:dyDescent="0.2">
      <c r="A9070">
        <v>6696951</v>
      </c>
      <c r="B9070" t="s">
        <v>13408</v>
      </c>
      <c r="C9070" t="s">
        <v>22416</v>
      </c>
      <c r="D9070" t="s">
        <v>22501</v>
      </c>
      <c r="E9070" t="s">
        <v>13410</v>
      </c>
      <c r="F9070" t="s">
        <v>22417</v>
      </c>
      <c r="G9070" t="s">
        <v>22502</v>
      </c>
      <c r="H9070">
        <v>0</v>
      </c>
      <c r="I9070">
        <v>0</v>
      </c>
      <c r="J9070">
        <v>0</v>
      </c>
      <c r="K9070">
        <v>0</v>
      </c>
      <c r="L9070">
        <v>0</v>
      </c>
      <c r="M9070">
        <v>0</v>
      </c>
    </row>
    <row r="9071" spans="1:13" x14ac:dyDescent="0.2">
      <c r="A9071">
        <v>6696715</v>
      </c>
      <c r="B9071" t="s">
        <v>13408</v>
      </c>
      <c r="C9071" t="s">
        <v>22416</v>
      </c>
      <c r="D9071" t="s">
        <v>22503</v>
      </c>
      <c r="E9071" t="s">
        <v>13410</v>
      </c>
      <c r="F9071" t="s">
        <v>22417</v>
      </c>
      <c r="G9071" t="s">
        <v>22504</v>
      </c>
      <c r="H9071">
        <v>0</v>
      </c>
      <c r="I9071">
        <v>0</v>
      </c>
      <c r="J9071">
        <v>0</v>
      </c>
      <c r="K9071">
        <v>0</v>
      </c>
      <c r="L9071">
        <v>0</v>
      </c>
      <c r="M9071">
        <v>0</v>
      </c>
    </row>
    <row r="9072" spans="1:13" x14ac:dyDescent="0.2">
      <c r="A9072">
        <v>6696747</v>
      </c>
      <c r="B9072" t="s">
        <v>13408</v>
      </c>
      <c r="C9072" t="s">
        <v>22416</v>
      </c>
      <c r="D9072" t="s">
        <v>14850</v>
      </c>
      <c r="E9072" t="s">
        <v>13410</v>
      </c>
      <c r="F9072" t="s">
        <v>22417</v>
      </c>
      <c r="G9072" t="s">
        <v>19919</v>
      </c>
      <c r="H9072">
        <v>0</v>
      </c>
      <c r="I9072">
        <v>0</v>
      </c>
      <c r="J9072">
        <v>0</v>
      </c>
      <c r="K9072">
        <v>0</v>
      </c>
      <c r="L9072">
        <v>0</v>
      </c>
      <c r="M9072">
        <v>0</v>
      </c>
    </row>
    <row r="9073" spans="1:13" x14ac:dyDescent="0.2">
      <c r="A9073">
        <v>6696944</v>
      </c>
      <c r="B9073" t="s">
        <v>13408</v>
      </c>
      <c r="C9073" t="s">
        <v>22416</v>
      </c>
      <c r="D9073" t="s">
        <v>19255</v>
      </c>
      <c r="E9073" t="s">
        <v>13410</v>
      </c>
      <c r="F9073" t="s">
        <v>22417</v>
      </c>
      <c r="G9073" t="s">
        <v>19256</v>
      </c>
      <c r="H9073">
        <v>0</v>
      </c>
      <c r="I9073">
        <v>0</v>
      </c>
      <c r="J9073">
        <v>0</v>
      </c>
      <c r="K9073">
        <v>0</v>
      </c>
      <c r="L9073">
        <v>0</v>
      </c>
      <c r="M9073">
        <v>0</v>
      </c>
    </row>
    <row r="9074" spans="1:13" x14ac:dyDescent="0.2">
      <c r="A9074">
        <v>6696753</v>
      </c>
      <c r="B9074" t="s">
        <v>13408</v>
      </c>
      <c r="C9074" t="s">
        <v>22416</v>
      </c>
      <c r="D9074" t="s">
        <v>22505</v>
      </c>
      <c r="E9074" t="s">
        <v>13410</v>
      </c>
      <c r="F9074" t="s">
        <v>22417</v>
      </c>
      <c r="G9074" t="s">
        <v>22506</v>
      </c>
      <c r="H9074">
        <v>0</v>
      </c>
      <c r="I9074">
        <v>0</v>
      </c>
      <c r="J9074">
        <v>0</v>
      </c>
      <c r="K9074">
        <v>0</v>
      </c>
      <c r="L9074">
        <v>0</v>
      </c>
      <c r="M9074">
        <v>0</v>
      </c>
    </row>
    <row r="9075" spans="1:13" x14ac:dyDescent="0.2">
      <c r="A9075">
        <v>6696821</v>
      </c>
      <c r="B9075" t="s">
        <v>13408</v>
      </c>
      <c r="C9075" t="s">
        <v>22416</v>
      </c>
      <c r="D9075" t="s">
        <v>22507</v>
      </c>
      <c r="E9075" t="s">
        <v>13410</v>
      </c>
      <c r="F9075" t="s">
        <v>22417</v>
      </c>
      <c r="G9075" t="s">
        <v>22508</v>
      </c>
      <c r="H9075">
        <v>0</v>
      </c>
      <c r="I9075">
        <v>0</v>
      </c>
      <c r="J9075">
        <v>0</v>
      </c>
      <c r="K9075">
        <v>0</v>
      </c>
      <c r="L9075">
        <v>0</v>
      </c>
      <c r="M9075">
        <v>0</v>
      </c>
    </row>
    <row r="9076" spans="1:13" x14ac:dyDescent="0.2">
      <c r="A9076">
        <v>6696744</v>
      </c>
      <c r="B9076" t="s">
        <v>13408</v>
      </c>
      <c r="C9076" t="s">
        <v>22416</v>
      </c>
      <c r="D9076" t="s">
        <v>22509</v>
      </c>
      <c r="E9076" t="s">
        <v>13410</v>
      </c>
      <c r="F9076" t="s">
        <v>22417</v>
      </c>
      <c r="G9076" t="s">
        <v>22510</v>
      </c>
      <c r="H9076">
        <v>0</v>
      </c>
      <c r="I9076">
        <v>0</v>
      </c>
      <c r="J9076">
        <v>0</v>
      </c>
      <c r="K9076">
        <v>0</v>
      </c>
      <c r="L9076">
        <v>0</v>
      </c>
      <c r="M9076">
        <v>0</v>
      </c>
    </row>
    <row r="9077" spans="1:13" x14ac:dyDescent="0.2">
      <c r="A9077">
        <v>6696716</v>
      </c>
      <c r="B9077" t="s">
        <v>13408</v>
      </c>
      <c r="C9077" t="s">
        <v>22416</v>
      </c>
      <c r="D9077" t="s">
        <v>8817</v>
      </c>
      <c r="E9077" t="s">
        <v>13410</v>
      </c>
      <c r="F9077" t="s">
        <v>22417</v>
      </c>
      <c r="G9077" t="s">
        <v>8818</v>
      </c>
      <c r="H9077">
        <v>0</v>
      </c>
      <c r="I9077">
        <v>0</v>
      </c>
      <c r="J9077">
        <v>0</v>
      </c>
      <c r="K9077">
        <v>0</v>
      </c>
      <c r="L9077">
        <v>0</v>
      </c>
      <c r="M9077">
        <v>0</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B2:K53"/>
  <sheetViews>
    <sheetView topLeftCell="A4" workbookViewId="0">
      <pane xSplit="3" ySplit="3" topLeftCell="D16" activePane="bottomRight" state="frozen"/>
      <selection pane="topRight" activeCell="H19" sqref="H19"/>
      <selection pane="bottomLeft" activeCell="H19" sqref="H19"/>
      <selection pane="bottomRight" activeCell="H19" sqref="H19"/>
    </sheetView>
  </sheetViews>
  <sheetFormatPr defaultColWidth="9" defaultRowHeight="13.2" x14ac:dyDescent="0.2"/>
  <cols>
    <col min="1" max="1" width="9" style="1"/>
    <col min="2" max="3" width="10.44140625" style="1" customWidth="1"/>
    <col min="4" max="11" width="12.109375" style="1" customWidth="1"/>
    <col min="12" max="16384" width="9" style="1"/>
  </cols>
  <sheetData>
    <row r="2" spans="2:11" ht="14.25" customHeight="1" x14ac:dyDescent="0.2"/>
    <row r="3" spans="2:11" ht="14.25" customHeight="1" x14ac:dyDescent="0.2"/>
    <row r="5" spans="2:11" ht="14.25" customHeight="1" x14ac:dyDescent="0.2">
      <c r="D5" s="52">
        <v>1</v>
      </c>
      <c r="E5" s="52">
        <v>2</v>
      </c>
      <c r="F5" s="52">
        <v>3</v>
      </c>
      <c r="G5" s="52">
        <v>4</v>
      </c>
      <c r="H5" s="52">
        <v>5</v>
      </c>
      <c r="I5" s="52">
        <v>6</v>
      </c>
      <c r="J5" s="52">
        <v>7</v>
      </c>
      <c r="K5" s="52">
        <v>8</v>
      </c>
    </row>
    <row r="6" spans="2:11" s="52" customFormat="1" ht="13.8" thickBot="1" x14ac:dyDescent="0.25">
      <c r="D6" s="52" t="s">
        <v>6</v>
      </c>
      <c r="E6" s="52" t="s">
        <v>40</v>
      </c>
      <c r="F6" s="52" t="s">
        <v>37</v>
      </c>
      <c r="G6" s="52" t="s">
        <v>22511</v>
      </c>
      <c r="H6" s="52" t="s">
        <v>22512</v>
      </c>
      <c r="I6" s="52" t="s">
        <v>22513</v>
      </c>
      <c r="J6" s="52" t="s">
        <v>22514</v>
      </c>
      <c r="K6" s="52" t="s">
        <v>22515</v>
      </c>
    </row>
    <row r="7" spans="2:11" x14ac:dyDescent="0.2">
      <c r="B7" s="1086" t="s">
        <v>22516</v>
      </c>
      <c r="C7" s="1087"/>
      <c r="D7" s="1090" t="s">
        <v>48</v>
      </c>
      <c r="E7" s="1090" t="s">
        <v>48</v>
      </c>
      <c r="F7" s="1090" t="s">
        <v>48</v>
      </c>
      <c r="G7" s="1090" t="s">
        <v>48</v>
      </c>
      <c r="H7" s="1090" t="s">
        <v>48</v>
      </c>
      <c r="I7" s="1090" t="s">
        <v>48</v>
      </c>
      <c r="J7" s="1090" t="s">
        <v>48</v>
      </c>
      <c r="K7" s="1090" t="s">
        <v>48</v>
      </c>
    </row>
    <row r="8" spans="2:11" ht="13.8" thickBot="1" x14ac:dyDescent="0.25">
      <c r="B8" s="1088"/>
      <c r="C8" s="1089"/>
      <c r="D8" s="1091"/>
      <c r="E8" s="1091"/>
      <c r="F8" s="1091"/>
      <c r="G8" s="1091"/>
      <c r="H8" s="1091"/>
      <c r="I8" s="1091"/>
      <c r="J8" s="1091"/>
      <c r="K8" s="1091"/>
    </row>
    <row r="9" spans="2:11" x14ac:dyDescent="0.2">
      <c r="B9" s="1092" t="s">
        <v>62</v>
      </c>
      <c r="C9" s="477"/>
      <c r="D9" s="1093" t="s">
        <v>59</v>
      </c>
      <c r="E9" s="1093" t="s">
        <v>95</v>
      </c>
      <c r="F9" s="1093" t="s">
        <v>95</v>
      </c>
      <c r="G9" s="1093" t="s">
        <v>95</v>
      </c>
      <c r="H9" s="1093" t="s">
        <v>95</v>
      </c>
      <c r="I9" s="1093" t="s">
        <v>95</v>
      </c>
      <c r="J9" s="1093" t="s">
        <v>95</v>
      </c>
      <c r="K9" s="1093" t="s">
        <v>95</v>
      </c>
    </row>
    <row r="10" spans="2:11" x14ac:dyDescent="0.2">
      <c r="B10" s="370"/>
      <c r="C10" s="371"/>
      <c r="D10" s="467"/>
      <c r="E10" s="467"/>
      <c r="F10" s="467"/>
      <c r="G10" s="467"/>
      <c r="H10" s="467"/>
      <c r="I10" s="467"/>
      <c r="J10" s="467"/>
      <c r="K10" s="467"/>
    </row>
    <row r="11" spans="2:11" x14ac:dyDescent="0.2">
      <c r="B11" s="409"/>
      <c r="C11" s="410"/>
      <c r="D11" s="468"/>
      <c r="E11" s="468"/>
      <c r="F11" s="468"/>
      <c r="G11" s="468"/>
      <c r="H11" s="468"/>
      <c r="I11" s="468"/>
      <c r="J11" s="468"/>
      <c r="K11" s="468"/>
    </row>
    <row r="12" spans="2:11" x14ac:dyDescent="0.2">
      <c r="B12" s="459" t="s">
        <v>68</v>
      </c>
      <c r="C12" s="325"/>
      <c r="D12" s="50" t="s">
        <v>59</v>
      </c>
      <c r="E12" s="50" t="s">
        <v>85</v>
      </c>
      <c r="F12" s="50" t="s">
        <v>85</v>
      </c>
      <c r="G12" s="50" t="s">
        <v>85</v>
      </c>
      <c r="H12" s="50" t="s">
        <v>85</v>
      </c>
      <c r="I12" s="50" t="s">
        <v>85</v>
      </c>
      <c r="J12" s="50" t="s">
        <v>85</v>
      </c>
      <c r="K12" s="50" t="s">
        <v>85</v>
      </c>
    </row>
    <row r="13" spans="2:11" x14ac:dyDescent="0.2">
      <c r="B13" s="353" t="s">
        <v>72</v>
      </c>
      <c r="C13" s="311"/>
      <c r="D13" s="7" t="s">
        <v>59</v>
      </c>
      <c r="E13" s="7" t="s">
        <v>59</v>
      </c>
      <c r="F13" s="7" t="s">
        <v>59</v>
      </c>
      <c r="G13" s="7" t="s">
        <v>59</v>
      </c>
      <c r="H13" s="7" t="s">
        <v>59</v>
      </c>
      <c r="I13" s="7" t="s">
        <v>59</v>
      </c>
      <c r="J13" s="7" t="s">
        <v>59</v>
      </c>
      <c r="K13" s="7" t="s">
        <v>59</v>
      </c>
    </row>
    <row r="14" spans="2:11" x14ac:dyDescent="0.2">
      <c r="B14" s="303" t="s">
        <v>76</v>
      </c>
      <c r="C14" s="304"/>
      <c r="D14" s="51" t="s">
        <v>59</v>
      </c>
      <c r="E14" s="51" t="s">
        <v>59</v>
      </c>
      <c r="F14" s="51" t="s">
        <v>59</v>
      </c>
      <c r="G14" s="51" t="s">
        <v>59</v>
      </c>
      <c r="H14" s="51" t="s">
        <v>59</v>
      </c>
      <c r="I14" s="51" t="s">
        <v>59</v>
      </c>
      <c r="J14" s="51" t="s">
        <v>59</v>
      </c>
      <c r="K14" s="51" t="s">
        <v>59</v>
      </c>
    </row>
    <row r="15" spans="2:11" ht="13.8" thickBot="1" x14ac:dyDescent="0.25">
      <c r="B15" s="18" t="s">
        <v>78</v>
      </c>
      <c r="C15" s="17"/>
      <c r="D15" s="8" t="s">
        <v>22517</v>
      </c>
      <c r="E15" s="8" t="s">
        <v>22518</v>
      </c>
      <c r="F15" s="8" t="s">
        <v>22518</v>
      </c>
      <c r="G15" s="8" t="s">
        <v>22518</v>
      </c>
      <c r="H15" s="8" t="s">
        <v>22518</v>
      </c>
      <c r="I15" s="8" t="s">
        <v>22518</v>
      </c>
      <c r="J15" s="8" t="s">
        <v>22518</v>
      </c>
      <c r="K15" s="8" t="s">
        <v>22518</v>
      </c>
    </row>
    <row r="17" spans="2:11" ht="12.75" customHeight="1" x14ac:dyDescent="0.2"/>
    <row r="18" spans="2:11" s="6" customFormat="1" ht="12.75" customHeight="1" x14ac:dyDescent="0.2"/>
    <row r="19" spans="2:11" s="6" customFormat="1" ht="12.75" customHeight="1" thickBot="1" x14ac:dyDescent="0.25">
      <c r="I19" s="28"/>
    </row>
    <row r="20" spans="2:11" x14ac:dyDescent="0.2">
      <c r="B20" s="1086" t="s">
        <v>22516</v>
      </c>
      <c r="C20" s="1087"/>
      <c r="D20" s="1090" t="s">
        <v>48</v>
      </c>
      <c r="E20" s="1090" t="s">
        <v>48</v>
      </c>
      <c r="F20" s="1090" t="s">
        <v>48</v>
      </c>
      <c r="G20" s="1090" t="s">
        <v>48</v>
      </c>
      <c r="H20" s="1090" t="s">
        <v>48</v>
      </c>
      <c r="I20" s="1090" t="s">
        <v>48</v>
      </c>
      <c r="J20" s="1090" t="s">
        <v>48</v>
      </c>
      <c r="K20" s="1090" t="s">
        <v>48</v>
      </c>
    </row>
    <row r="21" spans="2:11" ht="13.8" thickBot="1" x14ac:dyDescent="0.25">
      <c r="B21" s="1088"/>
      <c r="C21" s="1089"/>
      <c r="D21" s="1091"/>
      <c r="E21" s="1091"/>
      <c r="F21" s="1091"/>
      <c r="G21" s="1091"/>
      <c r="H21" s="1091"/>
      <c r="I21" s="1091"/>
      <c r="J21" s="1091"/>
      <c r="K21" s="1091"/>
    </row>
    <row r="22" spans="2:11" x14ac:dyDescent="0.2">
      <c r="B22" s="341" t="s">
        <v>88</v>
      </c>
      <c r="C22" s="342"/>
      <c r="D22" s="49" t="s">
        <v>59</v>
      </c>
      <c r="E22" s="49" t="s">
        <v>59</v>
      </c>
      <c r="F22" s="49" t="s">
        <v>59</v>
      </c>
      <c r="G22" s="49" t="s">
        <v>59</v>
      </c>
      <c r="H22" s="49" t="s">
        <v>59</v>
      </c>
      <c r="I22" s="49" t="s">
        <v>59</v>
      </c>
      <c r="J22" s="49" t="s">
        <v>59</v>
      </c>
      <c r="K22" s="49" t="s">
        <v>59</v>
      </c>
    </row>
    <row r="23" spans="2:11" x14ac:dyDescent="0.2">
      <c r="B23" s="445" t="s">
        <v>91</v>
      </c>
      <c r="C23" s="369"/>
      <c r="D23" s="1094" t="s">
        <v>59</v>
      </c>
      <c r="E23" s="1094" t="s">
        <v>59</v>
      </c>
      <c r="F23" s="1094" t="s">
        <v>59</v>
      </c>
      <c r="G23" s="1094" t="s">
        <v>59</v>
      </c>
      <c r="H23" s="1094" t="s">
        <v>59</v>
      </c>
      <c r="I23" s="1094" t="s">
        <v>59</v>
      </c>
      <c r="J23" s="1094" t="s">
        <v>59</v>
      </c>
      <c r="K23" s="1094" t="s">
        <v>59</v>
      </c>
    </row>
    <row r="24" spans="2:11" x14ac:dyDescent="0.2">
      <c r="B24" s="409"/>
      <c r="C24" s="410"/>
      <c r="D24" s="468"/>
      <c r="E24" s="468"/>
      <c r="F24" s="468"/>
      <c r="G24" s="468"/>
      <c r="H24" s="468"/>
      <c r="I24" s="468"/>
      <c r="J24" s="468"/>
      <c r="K24" s="468"/>
    </row>
    <row r="25" spans="2:11" x14ac:dyDescent="0.2">
      <c r="B25" s="353" t="s">
        <v>337</v>
      </c>
      <c r="C25" s="311"/>
      <c r="D25" s="7" t="s">
        <v>59</v>
      </c>
      <c r="E25" s="7" t="s">
        <v>59</v>
      </c>
      <c r="F25" s="7" t="s">
        <v>59</v>
      </c>
      <c r="G25" s="7" t="s">
        <v>59</v>
      </c>
      <c r="H25" s="7" t="s">
        <v>59</v>
      </c>
      <c r="I25" s="7" t="s">
        <v>59</v>
      </c>
      <c r="J25" s="7" t="s">
        <v>59</v>
      </c>
      <c r="K25" s="7" t="s">
        <v>59</v>
      </c>
    </row>
    <row r="26" spans="2:11" x14ac:dyDescent="0.2">
      <c r="B26" s="353" t="s">
        <v>103</v>
      </c>
      <c r="C26" s="311"/>
      <c r="D26" s="7" t="s">
        <v>59</v>
      </c>
      <c r="E26" s="7" t="s">
        <v>59</v>
      </c>
      <c r="F26" s="7" t="s">
        <v>59</v>
      </c>
      <c r="G26" s="7" t="s">
        <v>59</v>
      </c>
      <c r="H26" s="7" t="s">
        <v>59</v>
      </c>
      <c r="I26" s="7" t="s">
        <v>59</v>
      </c>
      <c r="J26" s="7" t="s">
        <v>59</v>
      </c>
      <c r="K26" s="7" t="s">
        <v>59</v>
      </c>
    </row>
    <row r="27" spans="2:11" x14ac:dyDescent="0.2">
      <c r="B27" s="303" t="s">
        <v>106</v>
      </c>
      <c r="C27" s="304"/>
      <c r="D27" s="51" t="s">
        <v>59</v>
      </c>
      <c r="E27" s="51" t="s">
        <v>59</v>
      </c>
      <c r="F27" s="51" t="s">
        <v>59</v>
      </c>
      <c r="G27" s="51" t="s">
        <v>59</v>
      </c>
      <c r="H27" s="51" t="s">
        <v>59</v>
      </c>
      <c r="I27" s="51" t="s">
        <v>59</v>
      </c>
      <c r="J27" s="51" t="s">
        <v>59</v>
      </c>
      <c r="K27" s="51" t="s">
        <v>59</v>
      </c>
    </row>
    <row r="28" spans="2:11" ht="13.8" thickBot="1" x14ac:dyDescent="0.25">
      <c r="B28" s="1097" t="s">
        <v>22519</v>
      </c>
      <c r="C28" s="314"/>
      <c r="D28" s="8" t="s">
        <v>59</v>
      </c>
      <c r="E28" s="8" t="s">
        <v>59</v>
      </c>
      <c r="F28" s="8" t="s">
        <v>59</v>
      </c>
      <c r="G28" s="8" t="s">
        <v>59</v>
      </c>
      <c r="H28" s="8" t="s">
        <v>59</v>
      </c>
      <c r="I28" s="8" t="s">
        <v>59</v>
      </c>
      <c r="J28" s="8" t="s">
        <v>59</v>
      </c>
      <c r="K28" s="8" t="s">
        <v>59</v>
      </c>
    </row>
    <row r="30" spans="2:11" ht="14.4" x14ac:dyDescent="0.2">
      <c r="B30" s="6"/>
      <c r="C30" s="6"/>
    </row>
    <row r="31" spans="2:11" ht="15" thickBot="1" x14ac:dyDescent="0.25">
      <c r="B31" s="6"/>
      <c r="C31" s="6"/>
      <c r="D31" s="6"/>
      <c r="E31" s="6"/>
      <c r="F31" s="6"/>
      <c r="G31" s="6"/>
      <c r="H31" s="6"/>
      <c r="I31" s="6"/>
      <c r="J31" s="6"/>
      <c r="K31" s="6"/>
    </row>
    <row r="32" spans="2:11" x14ac:dyDescent="0.2">
      <c r="B32" s="1086" t="s">
        <v>22516</v>
      </c>
      <c r="C32" s="1087"/>
      <c r="D32" s="1090" t="s">
        <v>48</v>
      </c>
      <c r="E32" s="1090" t="s">
        <v>48</v>
      </c>
      <c r="F32" s="1090" t="s">
        <v>48</v>
      </c>
      <c r="G32" s="1090" t="s">
        <v>48</v>
      </c>
      <c r="H32" s="1090" t="s">
        <v>48</v>
      </c>
      <c r="I32" s="1090" t="s">
        <v>48</v>
      </c>
      <c r="J32" s="1090" t="s">
        <v>48</v>
      </c>
      <c r="K32" s="1090" t="s">
        <v>48</v>
      </c>
    </row>
    <row r="33" spans="2:11" ht="13.8" thickBot="1" x14ac:dyDescent="0.25">
      <c r="B33" s="1088"/>
      <c r="C33" s="1089"/>
      <c r="D33" s="1091"/>
      <c r="E33" s="1091"/>
      <c r="F33" s="1091"/>
      <c r="G33" s="1091"/>
      <c r="H33" s="1091"/>
      <c r="I33" s="1091"/>
      <c r="J33" s="1091"/>
      <c r="K33" s="1091"/>
    </row>
    <row r="34" spans="2:11" x14ac:dyDescent="0.2">
      <c r="B34" s="393" t="s">
        <v>138</v>
      </c>
      <c r="C34" s="311"/>
      <c r="D34" s="7" t="s">
        <v>59</v>
      </c>
      <c r="E34" s="7" t="s">
        <v>22518</v>
      </c>
      <c r="F34" s="7" t="s">
        <v>22518</v>
      </c>
      <c r="G34" s="7" t="s">
        <v>22518</v>
      </c>
      <c r="H34" s="7" t="s">
        <v>22518</v>
      </c>
      <c r="I34" s="7" t="s">
        <v>22518</v>
      </c>
      <c r="J34" s="7" t="s">
        <v>59</v>
      </c>
      <c r="K34" s="7" t="s">
        <v>22518</v>
      </c>
    </row>
    <row r="35" spans="2:11" x14ac:dyDescent="0.2">
      <c r="B35" s="393" t="s">
        <v>140</v>
      </c>
      <c r="C35" s="311"/>
      <c r="D35" s="7" t="s">
        <v>59</v>
      </c>
      <c r="E35" s="7" t="s">
        <v>22518</v>
      </c>
      <c r="F35" s="7" t="s">
        <v>22518</v>
      </c>
      <c r="G35" s="7" t="s">
        <v>22518</v>
      </c>
      <c r="H35" s="7" t="s">
        <v>22518</v>
      </c>
      <c r="I35" s="7" t="s">
        <v>22518</v>
      </c>
      <c r="J35" s="7" t="s">
        <v>59</v>
      </c>
      <c r="K35" s="7" t="s">
        <v>22518</v>
      </c>
    </row>
    <row r="36" spans="2:11" x14ac:dyDescent="0.2">
      <c r="B36" s="393" t="s">
        <v>142</v>
      </c>
      <c r="C36" s="311"/>
      <c r="D36" s="7" t="s">
        <v>59</v>
      </c>
      <c r="E36" s="7" t="s">
        <v>22518</v>
      </c>
      <c r="F36" s="7" t="s">
        <v>22518</v>
      </c>
      <c r="G36" s="7" t="s">
        <v>22518</v>
      </c>
      <c r="H36" s="7" t="s">
        <v>22518</v>
      </c>
      <c r="I36" s="7" t="s">
        <v>22518</v>
      </c>
      <c r="J36" s="7" t="s">
        <v>59</v>
      </c>
      <c r="K36" s="7" t="s">
        <v>22518</v>
      </c>
    </row>
    <row r="37" spans="2:11" x14ac:dyDescent="0.2">
      <c r="B37" s="397" t="s">
        <v>145</v>
      </c>
      <c r="C37" s="304"/>
      <c r="D37" s="51" t="s">
        <v>59</v>
      </c>
      <c r="E37" s="51" t="s">
        <v>22518</v>
      </c>
      <c r="F37" s="51" t="s">
        <v>22518</v>
      </c>
      <c r="G37" s="51" t="s">
        <v>22518</v>
      </c>
      <c r="H37" s="51" t="s">
        <v>22518</v>
      </c>
      <c r="I37" s="51" t="s">
        <v>22518</v>
      </c>
      <c r="J37" s="51" t="s">
        <v>59</v>
      </c>
      <c r="K37" s="51" t="s">
        <v>22518</v>
      </c>
    </row>
    <row r="38" spans="2:11" ht="13.8" thickBot="1" x14ac:dyDescent="0.25">
      <c r="B38" s="313" t="s">
        <v>148</v>
      </c>
      <c r="C38" s="314"/>
      <c r="D38" s="8" t="s">
        <v>59</v>
      </c>
      <c r="E38" s="8" t="s">
        <v>22518</v>
      </c>
      <c r="F38" s="8" t="s">
        <v>22518</v>
      </c>
      <c r="G38" s="8" t="s">
        <v>22518</v>
      </c>
      <c r="H38" s="8" t="s">
        <v>22518</v>
      </c>
      <c r="I38" s="8" t="s">
        <v>22518</v>
      </c>
      <c r="J38" s="8" t="s">
        <v>59</v>
      </c>
      <c r="K38" s="8" t="s">
        <v>22518</v>
      </c>
    </row>
    <row r="39" spans="2:11" x14ac:dyDescent="0.2">
      <c r="B39" s="11"/>
      <c r="C39" s="9"/>
      <c r="D39" s="10"/>
      <c r="E39" s="10"/>
      <c r="F39" s="10"/>
      <c r="G39" s="10"/>
      <c r="H39" s="10"/>
      <c r="I39" s="10"/>
      <c r="J39" s="10"/>
      <c r="K39" s="10"/>
    </row>
    <row r="40" spans="2:11" ht="14.4" x14ac:dyDescent="0.2">
      <c r="B40" s="6"/>
      <c r="C40" s="6"/>
    </row>
    <row r="41" spans="2:11" ht="15" thickBot="1" x14ac:dyDescent="0.25">
      <c r="B41" s="6"/>
      <c r="C41" s="6"/>
      <c r="D41" s="6"/>
      <c r="E41" s="6"/>
      <c r="F41" s="6"/>
      <c r="G41" s="6"/>
      <c r="H41" s="6"/>
      <c r="I41" s="6"/>
      <c r="J41" s="6"/>
      <c r="K41" s="6"/>
    </row>
    <row r="42" spans="2:11" x14ac:dyDescent="0.2">
      <c r="B42" s="1095" t="s">
        <v>115</v>
      </c>
      <c r="C42" s="1096"/>
      <c r="D42" s="12" t="s">
        <v>59</v>
      </c>
      <c r="E42" s="12" t="s">
        <v>22518</v>
      </c>
      <c r="F42" s="12" t="s">
        <v>22518</v>
      </c>
      <c r="G42" s="12" t="s">
        <v>22518</v>
      </c>
      <c r="H42" s="12" t="s">
        <v>22518</v>
      </c>
      <c r="I42" s="12" t="s">
        <v>22518</v>
      </c>
      <c r="J42" s="12" t="s">
        <v>22518</v>
      </c>
      <c r="K42" s="12" t="s">
        <v>59</v>
      </c>
    </row>
    <row r="43" spans="2:11" x14ac:dyDescent="0.2">
      <c r="B43" s="353" t="s">
        <v>121</v>
      </c>
      <c r="C43" s="311"/>
      <c r="D43" s="7" t="s">
        <v>59</v>
      </c>
      <c r="E43" s="7" t="s">
        <v>22518</v>
      </c>
      <c r="F43" s="7" t="s">
        <v>22518</v>
      </c>
      <c r="G43" s="7" t="s">
        <v>22518</v>
      </c>
      <c r="H43" s="7" t="s">
        <v>22518</v>
      </c>
      <c r="I43" s="7" t="s">
        <v>22518</v>
      </c>
      <c r="J43" s="7" t="s">
        <v>22518</v>
      </c>
      <c r="K43" s="7" t="s">
        <v>59</v>
      </c>
    </row>
    <row r="44" spans="2:11" x14ac:dyDescent="0.2">
      <c r="B44" s="353" t="s">
        <v>123</v>
      </c>
      <c r="C44" s="311"/>
      <c r="D44" s="7" t="s">
        <v>59</v>
      </c>
      <c r="E44" s="7" t="s">
        <v>22518</v>
      </c>
      <c r="F44" s="7" t="s">
        <v>22518</v>
      </c>
      <c r="G44" s="7" t="s">
        <v>22518</v>
      </c>
      <c r="H44" s="7" t="s">
        <v>22518</v>
      </c>
      <c r="I44" s="7" t="s">
        <v>22518</v>
      </c>
      <c r="J44" s="7" t="s">
        <v>22518</v>
      </c>
      <c r="K44" s="7" t="s">
        <v>59</v>
      </c>
    </row>
    <row r="45" spans="2:11" x14ac:dyDescent="0.2">
      <c r="B45" s="353" t="s">
        <v>22520</v>
      </c>
      <c r="C45" s="311"/>
      <c r="D45" s="7" t="s">
        <v>59</v>
      </c>
      <c r="E45" s="7" t="s">
        <v>59</v>
      </c>
      <c r="F45" s="7" t="s">
        <v>22518</v>
      </c>
      <c r="G45" s="7" t="s">
        <v>22518</v>
      </c>
      <c r="H45" s="7" t="s">
        <v>22518</v>
      </c>
      <c r="I45" s="7" t="s">
        <v>59</v>
      </c>
      <c r="J45" s="7" t="s">
        <v>59</v>
      </c>
      <c r="K45" s="7" t="s">
        <v>59</v>
      </c>
    </row>
    <row r="46" spans="2:11" x14ac:dyDescent="0.2">
      <c r="B46" s="1098"/>
      <c r="C46" s="1099"/>
      <c r="D46" s="51"/>
      <c r="E46" s="51"/>
      <c r="F46" s="51"/>
      <c r="G46" s="51"/>
      <c r="H46" s="51"/>
      <c r="I46" s="51"/>
      <c r="J46" s="51"/>
      <c r="K46" s="51"/>
    </row>
    <row r="47" spans="2:11" ht="13.8" thickBot="1" x14ac:dyDescent="0.25">
      <c r="B47" s="363" t="s">
        <v>97</v>
      </c>
      <c r="C47" s="364"/>
      <c r="D47" s="13" t="s">
        <v>59</v>
      </c>
      <c r="E47" s="13" t="s">
        <v>59</v>
      </c>
      <c r="F47" s="13" t="s">
        <v>22518</v>
      </c>
      <c r="G47" s="13" t="s">
        <v>22518</v>
      </c>
      <c r="H47" s="13" t="s">
        <v>22518</v>
      </c>
      <c r="I47" s="13" t="s">
        <v>59</v>
      </c>
      <c r="J47" s="13" t="s">
        <v>59</v>
      </c>
      <c r="K47" s="13" t="s">
        <v>59</v>
      </c>
    </row>
    <row r="48" spans="2:11" x14ac:dyDescent="0.2">
      <c r="B48" s="11"/>
      <c r="C48" s="9"/>
      <c r="D48" s="10"/>
      <c r="E48" s="10"/>
      <c r="F48" s="10"/>
      <c r="G48" s="10"/>
      <c r="H48" s="10"/>
      <c r="I48" s="10"/>
      <c r="J48" s="10"/>
      <c r="K48" s="10"/>
    </row>
    <row r="49" spans="2:11" ht="14.4" x14ac:dyDescent="0.2">
      <c r="B49" s="6"/>
      <c r="C49" s="6"/>
    </row>
    <row r="50" spans="2:11" ht="15" thickBot="1" x14ac:dyDescent="0.25">
      <c r="B50" s="6"/>
      <c r="C50" s="6"/>
      <c r="D50" s="6"/>
      <c r="E50" s="6"/>
      <c r="F50" s="6"/>
      <c r="G50" s="6"/>
      <c r="H50" s="6"/>
      <c r="I50" s="6"/>
      <c r="J50" s="6"/>
      <c r="K50" s="6"/>
    </row>
    <row r="51" spans="2:11" x14ac:dyDescent="0.2">
      <c r="B51" s="1095" t="s">
        <v>109</v>
      </c>
      <c r="C51" s="1096"/>
      <c r="D51" s="12" t="s">
        <v>59</v>
      </c>
      <c r="E51" s="12" t="s">
        <v>22518</v>
      </c>
      <c r="F51" s="12" t="s">
        <v>22518</v>
      </c>
      <c r="G51" s="12" t="s">
        <v>22518</v>
      </c>
      <c r="H51" s="12" t="s">
        <v>22518</v>
      </c>
      <c r="I51" s="12" t="s">
        <v>22518</v>
      </c>
      <c r="J51" s="12" t="s">
        <v>22518</v>
      </c>
      <c r="K51" s="12" t="s">
        <v>22518</v>
      </c>
    </row>
    <row r="52" spans="2:11" ht="13.8" thickBot="1" x14ac:dyDescent="0.25">
      <c r="B52" s="1097" t="s">
        <v>112</v>
      </c>
      <c r="C52" s="314"/>
      <c r="D52" s="8" t="s">
        <v>59</v>
      </c>
      <c r="E52" s="8" t="s">
        <v>22518</v>
      </c>
      <c r="F52" s="8" t="s">
        <v>22518</v>
      </c>
      <c r="G52" s="8" t="s">
        <v>22518</v>
      </c>
      <c r="H52" s="8" t="s">
        <v>22518</v>
      </c>
      <c r="I52" s="8" t="s">
        <v>22518</v>
      </c>
      <c r="J52" s="8" t="s">
        <v>22518</v>
      </c>
      <c r="K52" s="8" t="s">
        <v>22518</v>
      </c>
    </row>
    <row r="53" spans="2:11" x14ac:dyDescent="0.2">
      <c r="B53" s="11"/>
      <c r="C53" s="9"/>
      <c r="D53" s="10"/>
      <c r="E53" s="10"/>
      <c r="F53" s="10"/>
      <c r="G53" s="10"/>
      <c r="H53" s="10"/>
      <c r="I53" s="10"/>
      <c r="J53" s="10"/>
      <c r="K53" s="10"/>
    </row>
  </sheetData>
  <mergeCells count="66">
    <mergeCell ref="I23:I24"/>
    <mergeCell ref="J23:J24"/>
    <mergeCell ref="I32:I33"/>
    <mergeCell ref="J32:J33"/>
    <mergeCell ref="K7:K8"/>
    <mergeCell ref="K9:K11"/>
    <mergeCell ref="K20:K21"/>
    <mergeCell ref="K23:K24"/>
    <mergeCell ref="K32:K33"/>
    <mergeCell ref="J7:J8"/>
    <mergeCell ref="J9:J11"/>
    <mergeCell ref="J20:J21"/>
    <mergeCell ref="E32:E33"/>
    <mergeCell ref="F32:F33"/>
    <mergeCell ref="G32:G33"/>
    <mergeCell ref="H32:H33"/>
    <mergeCell ref="I7:I8"/>
    <mergeCell ref="I9:I11"/>
    <mergeCell ref="I20:I21"/>
    <mergeCell ref="H9:H11"/>
    <mergeCell ref="E20:E21"/>
    <mergeCell ref="F20:F21"/>
    <mergeCell ref="G20:G21"/>
    <mergeCell ref="H20:H21"/>
    <mergeCell ref="E23:E24"/>
    <mergeCell ref="F23:F24"/>
    <mergeCell ref="G23:G24"/>
    <mergeCell ref="H23:H24"/>
    <mergeCell ref="B52:C52"/>
    <mergeCell ref="E7:E8"/>
    <mergeCell ref="F7:F8"/>
    <mergeCell ref="G7:G8"/>
    <mergeCell ref="H7:H8"/>
    <mergeCell ref="E9:E11"/>
    <mergeCell ref="F9:F11"/>
    <mergeCell ref="G9:G11"/>
    <mergeCell ref="B43:C43"/>
    <mergeCell ref="B44:C44"/>
    <mergeCell ref="B45:C45"/>
    <mergeCell ref="B46:C46"/>
    <mergeCell ref="B47:C47"/>
    <mergeCell ref="B51:C51"/>
    <mergeCell ref="B34:C34"/>
    <mergeCell ref="B35:C35"/>
    <mergeCell ref="B36:C36"/>
    <mergeCell ref="B37:C37"/>
    <mergeCell ref="B38:C38"/>
    <mergeCell ref="B42:C42"/>
    <mergeCell ref="B25:C25"/>
    <mergeCell ref="B26:C26"/>
    <mergeCell ref="B27:C27"/>
    <mergeCell ref="B28:C28"/>
    <mergeCell ref="B32:C33"/>
    <mergeCell ref="D32:D33"/>
    <mergeCell ref="B14:C14"/>
    <mergeCell ref="B20:C21"/>
    <mergeCell ref="D20:D21"/>
    <mergeCell ref="B22:C22"/>
    <mergeCell ref="B23:C24"/>
    <mergeCell ref="D23:D24"/>
    <mergeCell ref="B13:C13"/>
    <mergeCell ref="B7:C8"/>
    <mergeCell ref="D7:D8"/>
    <mergeCell ref="B9:C11"/>
    <mergeCell ref="D9:D11"/>
    <mergeCell ref="B12:C12"/>
  </mergeCells>
  <phoneticPr fontId="3"/>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tabColor theme="9" tint="0.39997558519241921"/>
  </sheetPr>
  <dimension ref="B1:AB96"/>
  <sheetViews>
    <sheetView tabSelected="1" view="pageBreakPreview" topLeftCell="A79" zoomScale="85" zoomScaleNormal="87" zoomScaleSheetLayoutView="85" workbookViewId="0">
      <selection activeCell="E92" sqref="E92:K92"/>
    </sheetView>
  </sheetViews>
  <sheetFormatPr defaultColWidth="9" defaultRowHeight="14.4" x14ac:dyDescent="0.2"/>
  <cols>
    <col min="1" max="1" width="0.88671875" style="1" customWidth="1"/>
    <col min="2" max="3" width="10.44140625" style="1" customWidth="1"/>
    <col min="4" max="11" width="5.44140625" style="1" customWidth="1"/>
    <col min="12" max="15" width="17.33203125" style="1" customWidth="1"/>
    <col min="16" max="16" width="0.6640625" style="1" customWidth="1"/>
    <col min="17" max="17" width="15.44140625" style="165" hidden="1" customWidth="1"/>
    <col min="18" max="18" width="10.6640625" style="166" hidden="1" customWidth="1"/>
    <col min="19" max="19" width="19.44140625" style="1" hidden="1" customWidth="1"/>
    <col min="20" max="20" width="9" style="1" hidden="1" customWidth="1"/>
    <col min="21" max="21" width="10.109375" style="1" hidden="1" customWidth="1"/>
    <col min="22" max="22" width="11.88671875" style="1" hidden="1" customWidth="1"/>
    <col min="23" max="23" width="22.6640625" style="1" hidden="1" customWidth="1"/>
    <col min="24" max="24" width="5.44140625" style="1" hidden="1" customWidth="1"/>
    <col min="25" max="25" width="11" style="1" hidden="1" customWidth="1"/>
    <col min="26" max="26" width="12.44140625" style="1" hidden="1" customWidth="1"/>
    <col min="27" max="27" width="9" style="1" hidden="1" customWidth="1"/>
    <col min="28" max="30" width="9" style="1" customWidth="1"/>
    <col min="31" max="16384" width="9" style="1"/>
  </cols>
  <sheetData>
    <row r="1" spans="2:26" ht="12" customHeight="1" thickBot="1" x14ac:dyDescent="0.25">
      <c r="W1" s="167" t="s">
        <v>34</v>
      </c>
      <c r="X1" s="168" t="s">
        <v>35</v>
      </c>
    </row>
    <row r="2" spans="2:26" s="6" customFormat="1" ht="18" customHeight="1" x14ac:dyDescent="0.2">
      <c r="B2" s="328" t="s">
        <v>36</v>
      </c>
      <c r="C2" s="328"/>
      <c r="D2" s="328"/>
      <c r="E2" s="328"/>
      <c r="F2" s="328"/>
      <c r="G2" s="328"/>
      <c r="H2" s="328"/>
      <c r="I2" s="328"/>
      <c r="J2" s="328"/>
      <c r="K2" s="328"/>
      <c r="L2" s="328"/>
      <c r="M2" s="169"/>
      <c r="N2" s="170"/>
      <c r="O2" s="170"/>
      <c r="Q2" s="165"/>
      <c r="R2" s="171"/>
      <c r="W2" s="44" t="s">
        <v>6</v>
      </c>
      <c r="X2" s="172">
        <v>1</v>
      </c>
      <c r="Y2" s="1"/>
      <c r="Z2" s="1"/>
    </row>
    <row r="3" spans="2:26" s="6" customFormat="1" ht="6.6" customHeight="1" thickBot="1" x14ac:dyDescent="0.25">
      <c r="B3" s="173"/>
      <c r="C3" s="170"/>
      <c r="D3" s="170"/>
      <c r="E3" s="170"/>
      <c r="F3" s="170"/>
      <c r="G3" s="170"/>
      <c r="H3" s="170"/>
      <c r="I3" s="170"/>
      <c r="J3" s="170"/>
      <c r="K3" s="170"/>
      <c r="L3" s="170"/>
      <c r="M3" s="174"/>
      <c r="N3" s="170"/>
      <c r="O3" s="170"/>
      <c r="Q3" s="165"/>
      <c r="R3" s="171"/>
      <c r="W3" s="40" t="s">
        <v>37</v>
      </c>
      <c r="X3" s="175">
        <v>2</v>
      </c>
      <c r="Y3" s="1"/>
      <c r="Z3" s="1"/>
    </row>
    <row r="4" spans="2:26" s="6" customFormat="1" ht="23.25" customHeight="1" thickBot="1" x14ac:dyDescent="0.25">
      <c r="B4" s="173" t="s">
        <v>38</v>
      </c>
      <c r="C4" s="170"/>
      <c r="D4" s="170"/>
      <c r="E4" s="170"/>
      <c r="F4" s="170"/>
      <c r="G4" s="329" t="s">
        <v>6</v>
      </c>
      <c r="H4" s="330"/>
      <c r="I4" s="330"/>
      <c r="J4" s="330"/>
      <c r="K4" s="331"/>
      <c r="L4" s="173" t="s">
        <v>39</v>
      </c>
      <c r="M4" s="170"/>
      <c r="N4" s="170"/>
      <c r="O4" s="170"/>
      <c r="Q4" s="165"/>
      <c r="R4" s="171"/>
      <c r="W4" s="40" t="s">
        <v>40</v>
      </c>
      <c r="X4" s="175">
        <v>3</v>
      </c>
      <c r="Y4" s="1"/>
      <c r="Z4" s="1"/>
    </row>
    <row r="5" spans="2:26" x14ac:dyDescent="0.2">
      <c r="B5" s="276"/>
      <c r="C5" s="276"/>
      <c r="D5" s="276"/>
      <c r="E5" s="276"/>
      <c r="F5" s="276"/>
      <c r="G5" s="276"/>
      <c r="H5" s="276"/>
      <c r="I5" s="276"/>
      <c r="J5" s="276"/>
      <c r="K5" s="276"/>
      <c r="L5" s="276"/>
      <c r="W5" s="40" t="s">
        <v>41</v>
      </c>
      <c r="X5" s="175">
        <v>4</v>
      </c>
    </row>
    <row r="6" spans="2:26" s="6" customFormat="1" x14ac:dyDescent="0.2">
      <c r="B6" s="6" t="s">
        <v>42</v>
      </c>
      <c r="C6" s="6" t="s">
        <v>43</v>
      </c>
      <c r="D6" s="176"/>
      <c r="Q6" s="165"/>
      <c r="R6" s="171"/>
      <c r="W6" s="40" t="s">
        <v>44</v>
      </c>
      <c r="X6" s="175">
        <v>5</v>
      </c>
      <c r="Y6" s="1"/>
      <c r="Z6" s="1"/>
    </row>
    <row r="7" spans="2:26" ht="15" thickBot="1" x14ac:dyDescent="0.25">
      <c r="D7" s="177">
        <f>INDEX(W2:X16,MATCH(G4,W2:W16,0),MATCH(X1,W1:X1,0))</f>
        <v>1</v>
      </c>
      <c r="E7" s="178" t="s">
        <v>45</v>
      </c>
      <c r="W7" s="40" t="s">
        <v>46</v>
      </c>
      <c r="X7" s="175">
        <v>6</v>
      </c>
    </row>
    <row r="8" spans="2:26" ht="13.2" x14ac:dyDescent="0.2">
      <c r="B8" s="295" t="s">
        <v>47</v>
      </c>
      <c r="C8" s="296"/>
      <c r="D8" s="299" t="s">
        <v>48</v>
      </c>
      <c r="E8" s="296" t="s">
        <v>1</v>
      </c>
      <c r="F8" s="296"/>
      <c r="G8" s="296"/>
      <c r="H8" s="296"/>
      <c r="I8" s="296"/>
      <c r="J8" s="296"/>
      <c r="K8" s="296"/>
      <c r="L8" s="296" t="s">
        <v>49</v>
      </c>
      <c r="M8" s="296"/>
      <c r="N8" s="296"/>
      <c r="O8" s="301"/>
      <c r="Q8" s="475" t="s">
        <v>50</v>
      </c>
      <c r="R8" s="466" t="s">
        <v>50</v>
      </c>
      <c r="W8" s="40" t="s">
        <v>51</v>
      </c>
      <c r="X8" s="175">
        <v>7</v>
      </c>
    </row>
    <row r="9" spans="2:26" ht="13.8" thickBot="1" x14ac:dyDescent="0.25">
      <c r="B9" s="297"/>
      <c r="C9" s="298"/>
      <c r="D9" s="300"/>
      <c r="E9" s="298"/>
      <c r="F9" s="298"/>
      <c r="G9" s="298"/>
      <c r="H9" s="298"/>
      <c r="I9" s="298"/>
      <c r="J9" s="298"/>
      <c r="K9" s="298"/>
      <c r="L9" s="298"/>
      <c r="M9" s="298"/>
      <c r="N9" s="298"/>
      <c r="O9" s="302"/>
      <c r="Q9" s="475"/>
      <c r="R9" s="466"/>
      <c r="W9" s="179" t="s">
        <v>52</v>
      </c>
      <c r="X9" s="180">
        <v>8</v>
      </c>
    </row>
    <row r="10" spans="2:26" ht="14.25" customHeight="1" x14ac:dyDescent="0.2">
      <c r="B10" s="476" t="s">
        <v>53</v>
      </c>
      <c r="C10" s="477"/>
      <c r="D10" s="181"/>
      <c r="E10" s="478" t="s">
        <v>54</v>
      </c>
      <c r="F10" s="479"/>
      <c r="G10" s="480"/>
      <c r="H10" s="479" t="s">
        <v>55</v>
      </c>
      <c r="I10" s="479"/>
      <c r="J10" s="478" t="s">
        <v>56</v>
      </c>
      <c r="K10" s="480"/>
      <c r="L10" s="481" t="s">
        <v>57</v>
      </c>
      <c r="M10" s="482"/>
      <c r="N10" s="482"/>
      <c r="O10" s="483"/>
      <c r="Q10" s="182"/>
      <c r="R10" s="183"/>
      <c r="S10" s="184"/>
      <c r="T10" s="6">
        <f>E11-2000-18</f>
        <v>-2018</v>
      </c>
      <c r="U10" s="6"/>
      <c r="V10" s="6"/>
      <c r="W10" s="179" t="s">
        <v>58</v>
      </c>
      <c r="X10" s="180">
        <v>9</v>
      </c>
    </row>
    <row r="11" spans="2:26" ht="28.5" customHeight="1" x14ac:dyDescent="0.2">
      <c r="B11" s="409"/>
      <c r="C11" s="410"/>
      <c r="D11" s="50" t="s">
        <v>59</v>
      </c>
      <c r="E11" s="418"/>
      <c r="F11" s="419"/>
      <c r="G11" s="420"/>
      <c r="H11" s="418"/>
      <c r="I11" s="420"/>
      <c r="J11" s="418"/>
      <c r="K11" s="420"/>
      <c r="L11" s="415"/>
      <c r="M11" s="416"/>
      <c r="N11" s="416"/>
      <c r="O11" s="417"/>
      <c r="Q11" s="185" t="str">
        <f>IF(D11="×","",S11)</f>
        <v>5</v>
      </c>
      <c r="R11" s="275" t="s">
        <v>60</v>
      </c>
      <c r="S11" s="186" t="str">
        <f>CONCATENATE("5",T11,U11,V11)</f>
        <v>5</v>
      </c>
      <c r="T11" s="187" t="str">
        <f>IF(E11="","",TEXT(T10,"00"))</f>
        <v/>
      </c>
      <c r="U11" s="188" t="str">
        <f>IF(H11="","",TEXT(H11,"00"))</f>
        <v/>
      </c>
      <c r="V11" s="188" t="str">
        <f>IF(J11="","",TEXT(J11,"00"))</f>
        <v/>
      </c>
      <c r="W11" s="189" t="s">
        <v>61</v>
      </c>
      <c r="X11" s="175">
        <v>10</v>
      </c>
    </row>
    <row r="12" spans="2:26" ht="22.5" customHeight="1" x14ac:dyDescent="0.2">
      <c r="B12" s="370" t="s">
        <v>62</v>
      </c>
      <c r="C12" s="371"/>
      <c r="D12" s="467" t="s">
        <v>59</v>
      </c>
      <c r="E12" s="469"/>
      <c r="F12" s="470"/>
      <c r="G12" s="470"/>
      <c r="H12" s="470"/>
      <c r="I12" s="470"/>
      <c r="J12" s="470"/>
      <c r="K12" s="471"/>
      <c r="L12" s="321" t="s">
        <v>22523</v>
      </c>
      <c r="M12" s="322"/>
      <c r="N12" s="322"/>
      <c r="O12" s="323"/>
      <c r="Q12" s="472" t="str">
        <f>IFERROR(INDEX(組合員種別!A2:B7,MATCH(E12,組合員種別!A2:A7,0),MATCH(組合員種別!$B$1,組合員種別!A1:B1,0)),"")</f>
        <v/>
      </c>
      <c r="R12" s="474" t="s">
        <v>63</v>
      </c>
      <c r="S12" s="342" t="str">
        <f>IF(Q12="","",IF(Q12&lt;=7,組合員種別!C2,組合員種別!C5))</f>
        <v/>
      </c>
      <c r="T12" s="190"/>
      <c r="W12" s="189" t="s">
        <v>64</v>
      </c>
      <c r="X12" s="175">
        <v>11</v>
      </c>
      <c r="Y12" s="6"/>
      <c r="Z12" s="6"/>
    </row>
    <row r="13" spans="2:26" ht="31.5" customHeight="1" x14ac:dyDescent="0.2">
      <c r="B13" s="370"/>
      <c r="C13" s="371"/>
      <c r="D13" s="467"/>
      <c r="E13" s="469"/>
      <c r="F13" s="470"/>
      <c r="G13" s="470"/>
      <c r="H13" s="470"/>
      <c r="I13" s="470"/>
      <c r="J13" s="470"/>
      <c r="K13" s="471"/>
      <c r="L13" s="429" t="s">
        <v>65</v>
      </c>
      <c r="M13" s="454"/>
      <c r="N13" s="454"/>
      <c r="O13" s="455"/>
      <c r="Q13" s="473"/>
      <c r="R13" s="474"/>
      <c r="S13" s="463"/>
      <c r="T13" s="190"/>
      <c r="W13" s="189" t="s">
        <v>66</v>
      </c>
      <c r="X13" s="175">
        <v>12</v>
      </c>
      <c r="Y13" s="6"/>
      <c r="Z13" s="6"/>
    </row>
    <row r="14" spans="2:26" ht="31.5" customHeight="1" x14ac:dyDescent="0.2">
      <c r="B14" s="409"/>
      <c r="C14" s="410"/>
      <c r="D14" s="468"/>
      <c r="E14" s="460"/>
      <c r="F14" s="461"/>
      <c r="G14" s="461"/>
      <c r="H14" s="461"/>
      <c r="I14" s="461"/>
      <c r="J14" s="461"/>
      <c r="K14" s="462"/>
      <c r="L14" s="456" t="s">
        <v>22547</v>
      </c>
      <c r="M14" s="457"/>
      <c r="N14" s="457"/>
      <c r="O14" s="458"/>
      <c r="Q14" s="473"/>
      <c r="R14" s="474"/>
      <c r="S14" s="464"/>
      <c r="T14" s="190"/>
      <c r="W14" s="189" t="s">
        <v>67</v>
      </c>
      <c r="X14" s="175">
        <v>13</v>
      </c>
    </row>
    <row r="15" spans="2:26" ht="28.5" hidden="1" customHeight="1" x14ac:dyDescent="0.2">
      <c r="B15" s="459" t="s">
        <v>68</v>
      </c>
      <c r="C15" s="325"/>
      <c r="D15" s="272" t="str">
        <f>IF(OR($D$7=1,$D$7=3,$D$7=5,$D$7=10,$D$7=11),"〇","×")</f>
        <v>〇</v>
      </c>
      <c r="E15" s="460"/>
      <c r="F15" s="461"/>
      <c r="G15" s="461"/>
      <c r="H15" s="461"/>
      <c r="I15" s="461"/>
      <c r="J15" s="461"/>
      <c r="K15" s="462"/>
      <c r="L15" s="415" t="s">
        <v>69</v>
      </c>
      <c r="M15" s="416"/>
      <c r="N15" s="416"/>
      <c r="O15" s="417"/>
      <c r="Q15" s="273" t="str">
        <f>IF(D15="×","",S15)</f>
        <v/>
      </c>
      <c r="R15" s="275" t="s">
        <v>70</v>
      </c>
      <c r="S15" s="191" t="str">
        <f>IFERROR(INDEX(給与!A2:C51,MATCH(E15,給与!B2:B51,0),MATCH(給与!$A$1,給与!A1:C1,0)),"")</f>
        <v/>
      </c>
      <c r="W15" s="192" t="s">
        <v>71</v>
      </c>
      <c r="X15" s="180">
        <v>14</v>
      </c>
    </row>
    <row r="16" spans="2:26" ht="28.5" customHeight="1" thickBot="1" x14ac:dyDescent="0.25">
      <c r="B16" s="353" t="s">
        <v>72</v>
      </c>
      <c r="C16" s="311"/>
      <c r="D16" s="7" t="s">
        <v>59</v>
      </c>
      <c r="E16" s="465"/>
      <c r="F16" s="465"/>
      <c r="G16" s="465"/>
      <c r="H16" s="465"/>
      <c r="I16" s="465"/>
      <c r="J16" s="465"/>
      <c r="K16" s="465"/>
      <c r="L16" s="311" t="s">
        <v>73</v>
      </c>
      <c r="M16" s="311"/>
      <c r="N16" s="311"/>
      <c r="O16" s="312"/>
      <c r="Q16" s="274" t="str">
        <f>IF(E16="","",S16)</f>
        <v/>
      </c>
      <c r="R16" s="275" t="s">
        <v>74</v>
      </c>
      <c r="S16" s="193">
        <f>E16</f>
        <v>0</v>
      </c>
      <c r="W16" s="194" t="s">
        <v>75</v>
      </c>
      <c r="X16" s="195">
        <v>15</v>
      </c>
      <c r="Y16" s="6"/>
      <c r="Z16" s="6"/>
    </row>
    <row r="17" spans="2:26" ht="28.5" customHeight="1" x14ac:dyDescent="0.2">
      <c r="B17" s="303" t="s">
        <v>76</v>
      </c>
      <c r="C17" s="304"/>
      <c r="D17" s="272" t="s">
        <v>59</v>
      </c>
      <c r="E17" s="452" t="str">
        <f>IFERROR(VLOOKUP($E$16,所属所!$A$2:$B$1615,2),"")</f>
        <v/>
      </c>
      <c r="F17" s="453"/>
      <c r="G17" s="453"/>
      <c r="H17" s="453"/>
      <c r="I17" s="453"/>
      <c r="J17" s="453"/>
      <c r="K17" s="453"/>
      <c r="L17" s="304" t="s">
        <v>77</v>
      </c>
      <c r="M17" s="304"/>
      <c r="N17" s="304"/>
      <c r="O17" s="307"/>
      <c r="Q17" s="274"/>
      <c r="R17" s="275"/>
      <c r="Y17" s="6"/>
      <c r="Z17" s="6"/>
    </row>
    <row r="18" spans="2:26" ht="32.25" customHeight="1" thickBot="1" x14ac:dyDescent="0.25">
      <c r="B18" s="18" t="s">
        <v>78</v>
      </c>
      <c r="C18" s="17"/>
      <c r="D18" s="8" t="str">
        <f>IF($D$7=1,"△","×")</f>
        <v>△</v>
      </c>
      <c r="E18" s="347"/>
      <c r="F18" s="347"/>
      <c r="G18" s="347"/>
      <c r="H18" s="347"/>
      <c r="I18" s="347"/>
      <c r="J18" s="347"/>
      <c r="K18" s="347"/>
      <c r="L18" s="348" t="s">
        <v>79</v>
      </c>
      <c r="M18" s="349"/>
      <c r="N18" s="349"/>
      <c r="O18" s="350"/>
      <c r="Q18" s="274" t="str">
        <f>IF(D18="×","",S18)</f>
        <v/>
      </c>
      <c r="R18" s="275" t="s">
        <v>80</v>
      </c>
      <c r="S18" s="196" t="str">
        <f>IF(Q15=100,E18,"")</f>
        <v/>
      </c>
      <c r="Y18" s="6"/>
      <c r="Z18" s="6"/>
    </row>
    <row r="19" spans="2:26" ht="12.75" customHeight="1" x14ac:dyDescent="0.2">
      <c r="Q19" s="274"/>
      <c r="R19" s="275"/>
    </row>
    <row r="20" spans="2:26" s="6" customFormat="1" x14ac:dyDescent="0.2">
      <c r="B20" s="6" t="s">
        <v>81</v>
      </c>
      <c r="C20" s="6" t="s">
        <v>82</v>
      </c>
      <c r="Q20" s="274"/>
      <c r="R20" s="197"/>
    </row>
    <row r="21" spans="2:26" s="6" customFormat="1" ht="14.25" customHeight="1" thickBot="1" x14ac:dyDescent="0.25">
      <c r="E21" s="178" t="s">
        <v>45</v>
      </c>
      <c r="F21" s="1"/>
      <c r="G21" s="1"/>
      <c r="H21" s="1"/>
      <c r="I21" s="28"/>
      <c r="Q21" s="274"/>
      <c r="R21" s="197"/>
    </row>
    <row r="22" spans="2:26" x14ac:dyDescent="0.2">
      <c r="B22" s="295" t="s">
        <v>47</v>
      </c>
      <c r="C22" s="296"/>
      <c r="D22" s="299" t="s">
        <v>48</v>
      </c>
      <c r="E22" s="296" t="s">
        <v>1</v>
      </c>
      <c r="F22" s="296"/>
      <c r="G22" s="296"/>
      <c r="H22" s="296"/>
      <c r="I22" s="296"/>
      <c r="J22" s="296"/>
      <c r="K22" s="296"/>
      <c r="L22" s="296" t="s">
        <v>49</v>
      </c>
      <c r="M22" s="296"/>
      <c r="N22" s="296"/>
      <c r="O22" s="301"/>
      <c r="Q22" s="274"/>
      <c r="R22" s="275"/>
    </row>
    <row r="23" spans="2:26" ht="15" thickBot="1" x14ac:dyDescent="0.25">
      <c r="B23" s="297"/>
      <c r="C23" s="298"/>
      <c r="D23" s="300"/>
      <c r="E23" s="298"/>
      <c r="F23" s="298"/>
      <c r="G23" s="298"/>
      <c r="H23" s="298"/>
      <c r="I23" s="298"/>
      <c r="J23" s="298"/>
      <c r="K23" s="298"/>
      <c r="L23" s="298"/>
      <c r="M23" s="298"/>
      <c r="N23" s="298"/>
      <c r="O23" s="302"/>
      <c r="Q23" s="274"/>
      <c r="R23" s="275"/>
    </row>
    <row r="24" spans="2:26" s="6" customFormat="1" ht="28.5" customHeight="1" x14ac:dyDescent="0.2">
      <c r="B24" s="351" t="s">
        <v>83</v>
      </c>
      <c r="C24" s="352"/>
      <c r="D24" s="51" t="str">
        <f>IF(OR($D$7=1,$D$7=3,$D$7=6,$D$7=12,$D$7=13,$D$7=14),"〇","×")</f>
        <v>〇</v>
      </c>
      <c r="E24" s="381"/>
      <c r="F24" s="381"/>
      <c r="G24" s="381"/>
      <c r="H24" s="381"/>
      <c r="I24" s="381"/>
      <c r="J24" s="381"/>
      <c r="K24" s="381"/>
      <c r="L24" s="304" t="s">
        <v>69</v>
      </c>
      <c r="M24" s="304"/>
      <c r="N24" s="304"/>
      <c r="O24" s="307"/>
      <c r="Q24" s="274" t="str">
        <f>IF(S24=0,"",IF(D24="×","",S24))</f>
        <v/>
      </c>
      <c r="R24" s="197"/>
      <c r="S24" s="193">
        <f t="shared" ref="S24:S25" si="0">E24</f>
        <v>0</v>
      </c>
      <c r="W24" s="198" t="s">
        <v>59</v>
      </c>
    </row>
    <row r="25" spans="2:26" s="6" customFormat="1" ht="28.5" customHeight="1" thickBot="1" x14ac:dyDescent="0.25">
      <c r="B25" s="382" t="s">
        <v>84</v>
      </c>
      <c r="C25" s="383"/>
      <c r="D25" s="8" t="str">
        <f>$D$24</f>
        <v>〇</v>
      </c>
      <c r="E25" s="384"/>
      <c r="F25" s="384"/>
      <c r="G25" s="384"/>
      <c r="H25" s="384"/>
      <c r="I25" s="384"/>
      <c r="J25" s="384"/>
      <c r="K25" s="384"/>
      <c r="L25" s="314" t="s">
        <v>69</v>
      </c>
      <c r="M25" s="314"/>
      <c r="N25" s="314"/>
      <c r="O25" s="318"/>
      <c r="Q25" s="274" t="str">
        <f>IF(S25=0,"",IF(D25="×","",S25))</f>
        <v/>
      </c>
      <c r="R25" s="197"/>
      <c r="S25" s="193">
        <f t="shared" si="0"/>
        <v>0</v>
      </c>
      <c r="W25" s="199" t="s">
        <v>85</v>
      </c>
    </row>
    <row r="26" spans="2:26" s="6" customFormat="1" ht="12.75" customHeight="1" x14ac:dyDescent="0.2">
      <c r="E26" s="178"/>
      <c r="F26" s="1"/>
      <c r="G26" s="1"/>
      <c r="H26" s="1"/>
      <c r="I26" s="28"/>
      <c r="Q26" s="274"/>
      <c r="R26" s="197"/>
    </row>
    <row r="27" spans="2:26" x14ac:dyDescent="0.2">
      <c r="B27" s="6" t="s">
        <v>86</v>
      </c>
      <c r="C27" s="6" t="s">
        <v>87</v>
      </c>
      <c r="E27" s="6"/>
      <c r="F27" s="6"/>
      <c r="Q27" s="274"/>
      <c r="R27" s="275"/>
      <c r="W27" s="2"/>
    </row>
    <row r="28" spans="2:26" ht="14.25" customHeight="1" thickBot="1" x14ac:dyDescent="0.25">
      <c r="B28" s="6"/>
      <c r="C28" s="6"/>
      <c r="D28" s="6"/>
      <c r="E28" s="178" t="s">
        <v>45</v>
      </c>
      <c r="Q28" s="274"/>
      <c r="R28" s="275"/>
      <c r="W28" s="2"/>
    </row>
    <row r="29" spans="2:26" x14ac:dyDescent="0.2">
      <c r="B29" s="295" t="s">
        <v>47</v>
      </c>
      <c r="C29" s="296"/>
      <c r="D29" s="299" t="s">
        <v>48</v>
      </c>
      <c r="E29" s="296" t="s">
        <v>1</v>
      </c>
      <c r="F29" s="296"/>
      <c r="G29" s="296"/>
      <c r="H29" s="296"/>
      <c r="I29" s="296"/>
      <c r="J29" s="296"/>
      <c r="K29" s="296"/>
      <c r="L29" s="296" t="s">
        <v>49</v>
      </c>
      <c r="M29" s="296"/>
      <c r="N29" s="296"/>
      <c r="O29" s="301"/>
      <c r="Q29" s="274"/>
      <c r="R29" s="275"/>
    </row>
    <row r="30" spans="2:26" ht="15" thickBot="1" x14ac:dyDescent="0.25">
      <c r="B30" s="297"/>
      <c r="C30" s="298"/>
      <c r="D30" s="300"/>
      <c r="E30" s="298"/>
      <c r="F30" s="298"/>
      <c r="G30" s="298"/>
      <c r="H30" s="298"/>
      <c r="I30" s="298"/>
      <c r="J30" s="298"/>
      <c r="K30" s="298"/>
      <c r="L30" s="298"/>
      <c r="M30" s="298"/>
      <c r="N30" s="298"/>
      <c r="O30" s="302"/>
      <c r="Q30" s="274"/>
      <c r="R30" s="275"/>
    </row>
    <row r="31" spans="2:26" ht="28.5" customHeight="1" x14ac:dyDescent="0.2">
      <c r="B31" s="341" t="s">
        <v>88</v>
      </c>
      <c r="C31" s="342"/>
      <c r="D31" s="49" t="s">
        <v>59</v>
      </c>
      <c r="E31" s="343"/>
      <c r="F31" s="343"/>
      <c r="G31" s="343"/>
      <c r="H31" s="343"/>
      <c r="I31" s="343"/>
      <c r="J31" s="343"/>
      <c r="K31" s="343"/>
      <c r="L31" s="344" t="s">
        <v>89</v>
      </c>
      <c r="M31" s="345"/>
      <c r="N31" s="345"/>
      <c r="O31" s="346"/>
      <c r="Q31" s="274" t="str">
        <f>IF(E31="","",S31)</f>
        <v/>
      </c>
      <c r="R31" s="275" t="s">
        <v>90</v>
      </c>
      <c r="S31" s="193">
        <f>E31</f>
        <v>0</v>
      </c>
    </row>
    <row r="32" spans="2:26" x14ac:dyDescent="0.2">
      <c r="B32" s="445" t="s">
        <v>91</v>
      </c>
      <c r="C32" s="369"/>
      <c r="D32" s="200"/>
      <c r="E32" s="338" t="s">
        <v>92</v>
      </c>
      <c r="F32" s="339"/>
      <c r="G32" s="340"/>
      <c r="H32" s="338" t="s">
        <v>93</v>
      </c>
      <c r="I32" s="339"/>
      <c r="J32" s="339"/>
      <c r="K32" s="340"/>
      <c r="L32" s="448" t="s">
        <v>94</v>
      </c>
      <c r="M32" s="358"/>
      <c r="N32" s="358"/>
      <c r="O32" s="359"/>
      <c r="Q32" s="274"/>
      <c r="R32" s="275"/>
    </row>
    <row r="33" spans="2:28" ht="22.5" customHeight="1" x14ac:dyDescent="0.2">
      <c r="B33" s="409"/>
      <c r="C33" s="410"/>
      <c r="D33" s="50" t="s">
        <v>95</v>
      </c>
      <c r="E33" s="449"/>
      <c r="F33" s="450"/>
      <c r="G33" s="451"/>
      <c r="H33" s="449"/>
      <c r="I33" s="450"/>
      <c r="J33" s="450"/>
      <c r="K33" s="451"/>
      <c r="L33" s="415"/>
      <c r="M33" s="416"/>
      <c r="N33" s="416"/>
      <c r="O33" s="417"/>
      <c r="Q33" s="201" t="str">
        <f>ASC(S33)</f>
        <v xml:space="preserve"> </v>
      </c>
      <c r="R33" s="202" t="s">
        <v>96</v>
      </c>
      <c r="S33" s="437" t="str">
        <f>E33&amp;"　"&amp;H33</f>
        <v>　</v>
      </c>
      <c r="T33" s="438"/>
      <c r="U33" s="438"/>
      <c r="V33" s="439"/>
    </row>
    <row r="34" spans="2:28" x14ac:dyDescent="0.2">
      <c r="B34" s="445" t="s">
        <v>97</v>
      </c>
      <c r="C34" s="369"/>
      <c r="D34" s="200"/>
      <c r="E34" s="338" t="s">
        <v>92</v>
      </c>
      <c r="F34" s="339"/>
      <c r="G34" s="340"/>
      <c r="H34" s="338" t="s">
        <v>93</v>
      </c>
      <c r="I34" s="339"/>
      <c r="J34" s="339"/>
      <c r="K34" s="340"/>
      <c r="L34" s="448" t="s">
        <v>22521</v>
      </c>
      <c r="M34" s="358"/>
      <c r="N34" s="358"/>
      <c r="O34" s="359"/>
      <c r="Q34" s="203"/>
      <c r="R34" s="183"/>
      <c r="S34" s="6"/>
      <c r="T34" s="6"/>
      <c r="U34" s="6"/>
      <c r="V34" s="6"/>
    </row>
    <row r="35" spans="2:28" ht="28.5" customHeight="1" x14ac:dyDescent="0.2">
      <c r="B35" s="409"/>
      <c r="C35" s="410"/>
      <c r="D35" s="50" t="s">
        <v>95</v>
      </c>
      <c r="E35" s="449"/>
      <c r="F35" s="450"/>
      <c r="G35" s="451"/>
      <c r="H35" s="449"/>
      <c r="I35" s="450"/>
      <c r="J35" s="450"/>
      <c r="K35" s="451"/>
      <c r="L35" s="415"/>
      <c r="M35" s="416"/>
      <c r="N35" s="416"/>
      <c r="O35" s="417"/>
      <c r="Q35" s="274" t="str">
        <f>IF(E35="","",S35)</f>
        <v/>
      </c>
      <c r="R35" s="202" t="s">
        <v>98</v>
      </c>
      <c r="S35" s="446" t="str">
        <f>E35&amp;"　"&amp;H35</f>
        <v>　</v>
      </c>
      <c r="T35" s="447"/>
    </row>
    <row r="36" spans="2:28" ht="15" customHeight="1" thickBot="1" x14ac:dyDescent="0.25">
      <c r="B36" s="440" t="s">
        <v>99</v>
      </c>
      <c r="C36" s="441"/>
      <c r="D36" s="272"/>
      <c r="E36" s="444" t="s">
        <v>54</v>
      </c>
      <c r="F36" s="444"/>
      <c r="G36" s="444"/>
      <c r="H36" s="444" t="s">
        <v>55</v>
      </c>
      <c r="I36" s="444"/>
      <c r="J36" s="444" t="s">
        <v>56</v>
      </c>
      <c r="K36" s="444"/>
      <c r="L36" s="321" t="s">
        <v>100</v>
      </c>
      <c r="M36" s="322"/>
      <c r="N36" s="322"/>
      <c r="O36" s="323"/>
      <c r="Q36" s="201"/>
      <c r="R36" s="202"/>
      <c r="S36" s="204"/>
      <c r="T36" s="77"/>
      <c r="U36" s="204"/>
      <c r="V36" s="205"/>
      <c r="W36" s="206" t="str">
        <f>IF(E37="","",LEFT(Y37,2))</f>
        <v/>
      </c>
    </row>
    <row r="37" spans="2:28" ht="22.5" customHeight="1" x14ac:dyDescent="0.2">
      <c r="B37" s="442"/>
      <c r="C37" s="443"/>
      <c r="D37" s="50" t="s">
        <v>59</v>
      </c>
      <c r="E37" s="418"/>
      <c r="F37" s="419"/>
      <c r="G37" s="420"/>
      <c r="H37" s="418"/>
      <c r="I37" s="420"/>
      <c r="J37" s="418"/>
      <c r="K37" s="420"/>
      <c r="L37" s="415"/>
      <c r="M37" s="416"/>
      <c r="N37" s="416"/>
      <c r="O37" s="417"/>
      <c r="Q37" s="207" t="str">
        <f>CONCATENATE(S37,T37,U37,V37)</f>
        <v/>
      </c>
      <c r="R37" s="202" t="s">
        <v>101</v>
      </c>
      <c r="S37" s="208" t="str">
        <f>IFERROR(VLOOKUP(W36,$W$37:$X$39,2),"")</f>
        <v/>
      </c>
      <c r="T37" s="209" t="str">
        <f>IF(E37="","",MID(Y37,3,2))</f>
        <v/>
      </c>
      <c r="U37" s="210" t="str">
        <f>IF(H37="","",TEXT(H37,"00"))</f>
        <v/>
      </c>
      <c r="V37" s="211" t="str">
        <f>IF(J37="","",TEXT(J37,"00"))</f>
        <v/>
      </c>
      <c r="W37" s="212" t="s">
        <v>102</v>
      </c>
      <c r="X37" s="213">
        <v>3</v>
      </c>
      <c r="Y37" s="214" t="str">
        <f>IF(E37="","",DATESTRING(Z37))</f>
        <v/>
      </c>
      <c r="Z37" s="215" t="str">
        <f>IFERROR((DATE(E37,H37,J37)),"")</f>
        <v/>
      </c>
      <c r="AA37" s="52" t="e">
        <f ca="1">DATEDIF(Z37,TODAY(),"Y")</f>
        <v>#VALUE!</v>
      </c>
      <c r="AB37" s="52" t="str">
        <f>IF(E37="","",AA37)</f>
        <v/>
      </c>
    </row>
    <row r="38" spans="2:28" ht="28.5" customHeight="1" x14ac:dyDescent="0.2">
      <c r="B38" s="353" t="s">
        <v>103</v>
      </c>
      <c r="C38" s="311"/>
      <c r="D38" s="7" t="s">
        <v>59</v>
      </c>
      <c r="E38" s="332"/>
      <c r="F38" s="332"/>
      <c r="G38" s="332"/>
      <c r="H38" s="332"/>
      <c r="I38" s="332"/>
      <c r="J38" s="332"/>
      <c r="K38" s="332"/>
      <c r="L38" s="311" t="s">
        <v>69</v>
      </c>
      <c r="M38" s="311"/>
      <c r="N38" s="311"/>
      <c r="O38" s="312"/>
      <c r="Q38" s="274" t="str">
        <f>IF(E38="","",S38)</f>
        <v/>
      </c>
      <c r="R38" s="275" t="s">
        <v>104</v>
      </c>
      <c r="S38" s="216">
        <f>IF(E38="男",1,2)</f>
        <v>2</v>
      </c>
      <c r="W38" s="217" t="s">
        <v>105</v>
      </c>
      <c r="X38" s="218">
        <v>4</v>
      </c>
    </row>
    <row r="39" spans="2:28" ht="28.5" customHeight="1" thickBot="1" x14ac:dyDescent="0.25">
      <c r="B39" s="303" t="s">
        <v>106</v>
      </c>
      <c r="C39" s="304"/>
      <c r="D39" s="51" t="s">
        <v>59</v>
      </c>
      <c r="E39" s="421"/>
      <c r="F39" s="421"/>
      <c r="G39" s="421"/>
      <c r="H39" s="421"/>
      <c r="I39" s="421"/>
      <c r="J39" s="421"/>
      <c r="K39" s="421"/>
      <c r="L39" s="304" t="s">
        <v>107</v>
      </c>
      <c r="M39" s="304"/>
      <c r="N39" s="304"/>
      <c r="O39" s="307"/>
      <c r="Q39" s="274" t="str">
        <f>IF(S39=0,"",IF(D39="×","",S39))</f>
        <v/>
      </c>
      <c r="R39" s="275"/>
      <c r="S39" s="219">
        <f>E39</f>
        <v>0</v>
      </c>
      <c r="W39" s="220" t="s">
        <v>108</v>
      </c>
      <c r="X39" s="221">
        <v>5</v>
      </c>
    </row>
    <row r="40" spans="2:28" ht="28.5" customHeight="1" x14ac:dyDescent="0.2">
      <c r="B40" s="333" t="s">
        <v>109</v>
      </c>
      <c r="C40" s="334"/>
      <c r="D40" s="222" t="str">
        <f t="shared" ref="D40:D41" si="1">IF($D$7=1,"〇","×")</f>
        <v>〇</v>
      </c>
      <c r="E40" s="335"/>
      <c r="F40" s="336"/>
      <c r="G40" s="336"/>
      <c r="H40" s="223"/>
      <c r="I40" s="224"/>
      <c r="J40" s="225"/>
      <c r="K40" s="226"/>
      <c r="L40" s="334" t="s">
        <v>110</v>
      </c>
      <c r="M40" s="334"/>
      <c r="N40" s="334"/>
      <c r="O40" s="337"/>
      <c r="Q40" s="165" t="str">
        <f>IF(S40=0,"",IF(D40="×","",S40))</f>
        <v/>
      </c>
      <c r="R40" s="202" t="s">
        <v>111</v>
      </c>
      <c r="S40" s="227">
        <f>E40</f>
        <v>0</v>
      </c>
    </row>
    <row r="41" spans="2:28" ht="28.5" customHeight="1" x14ac:dyDescent="0.2">
      <c r="B41" s="303" t="s">
        <v>112</v>
      </c>
      <c r="C41" s="304"/>
      <c r="D41" s="51" t="str">
        <f t="shared" si="1"/>
        <v>〇</v>
      </c>
      <c r="E41" s="305"/>
      <c r="F41" s="306"/>
      <c r="G41" s="306"/>
      <c r="H41" s="228"/>
      <c r="I41" s="228"/>
      <c r="J41" s="229"/>
      <c r="K41" s="230"/>
      <c r="L41" s="304" t="s">
        <v>113</v>
      </c>
      <c r="M41" s="304"/>
      <c r="N41" s="304"/>
      <c r="O41" s="307"/>
      <c r="Q41" s="165" t="str">
        <f>IF(S41=0,"",IF(D41="×","",S41))</f>
        <v/>
      </c>
      <c r="R41" s="202" t="s">
        <v>114</v>
      </c>
      <c r="S41" s="193">
        <f>E41</f>
        <v>0</v>
      </c>
    </row>
    <row r="42" spans="2:28" ht="28.5" customHeight="1" x14ac:dyDescent="0.2">
      <c r="B42" s="422" t="s">
        <v>115</v>
      </c>
      <c r="C42" s="423"/>
      <c r="D42" s="231" t="str">
        <f>IF(OR($D$7=1,$D$7=9,$D$7=11,$D$7=13,$D$7=14,$D$7=15),"〇","×")</f>
        <v>〇</v>
      </c>
      <c r="E42" s="335"/>
      <c r="F42" s="336"/>
      <c r="G42" s="336"/>
      <c r="H42" s="232" t="s">
        <v>116</v>
      </c>
      <c r="I42" s="424"/>
      <c r="J42" s="424"/>
      <c r="K42" s="425"/>
      <c r="L42" s="426" t="s">
        <v>117</v>
      </c>
      <c r="M42" s="427"/>
      <c r="N42" s="427"/>
      <c r="O42" s="428"/>
      <c r="Q42" s="185" t="str">
        <f>IF(S42="","",IF(D42="×","",V42))</f>
        <v/>
      </c>
      <c r="R42" s="202" t="s">
        <v>118</v>
      </c>
      <c r="S42" s="208" t="str">
        <f>IF(T42="000","",V42)</f>
        <v/>
      </c>
      <c r="T42" s="233" t="str">
        <f>TEXT(IFERROR(IF(D42="×","",E42),""),"000")</f>
        <v>000</v>
      </c>
      <c r="U42" s="234" t="str">
        <f>TEXT(IFERROR(IF(D42="×","",I42),""),"0000")</f>
        <v>0000</v>
      </c>
      <c r="V42" s="274" t="str">
        <f>T42&amp;"-"&amp;U42</f>
        <v>000-0000</v>
      </c>
      <c r="W42" s="235">
        <f>VALUE(T42&amp;U42)</f>
        <v>0</v>
      </c>
    </row>
    <row r="43" spans="2:28" ht="28.5" customHeight="1" x14ac:dyDescent="0.2">
      <c r="B43" s="270" t="s">
        <v>119</v>
      </c>
      <c r="C43" s="271"/>
      <c r="D43" s="7" t="str">
        <f>D42</f>
        <v>〇</v>
      </c>
      <c r="E43" s="432" t="str">
        <f>IFERROR(IF(D43="×","",S43),"")</f>
        <v/>
      </c>
      <c r="F43" s="433"/>
      <c r="G43" s="433"/>
      <c r="H43" s="433"/>
      <c r="I43" s="433"/>
      <c r="J43" s="433"/>
      <c r="K43" s="434"/>
      <c r="L43" s="429"/>
      <c r="M43" s="430"/>
      <c r="N43" s="430"/>
      <c r="O43" s="431"/>
      <c r="Q43" s="236" t="str">
        <f>IFERROR(IF(D43="×","",S43),"")</f>
        <v/>
      </c>
      <c r="R43" s="202" t="s">
        <v>120</v>
      </c>
      <c r="S43" s="237" t="e">
        <f>CONCATENATE(T43," ",U43," ",V43)</f>
        <v>#N/A</v>
      </c>
      <c r="T43" s="238" t="e">
        <f>VLOOKUP($W$42,住所,2,FALSE)</f>
        <v>#N/A</v>
      </c>
      <c r="U43" s="238" t="e">
        <f>VLOOKUP($W$42,住所,3,FALSE)</f>
        <v>#N/A</v>
      </c>
      <c r="V43" s="238" t="e">
        <f>VLOOKUP($W$42,住所,4,FALSE)</f>
        <v>#N/A</v>
      </c>
    </row>
    <row r="44" spans="2:28" ht="28.5" customHeight="1" thickBot="1" x14ac:dyDescent="0.25">
      <c r="B44" s="353" t="s">
        <v>121</v>
      </c>
      <c r="C44" s="311"/>
      <c r="D44" s="7" t="str">
        <f>D42</f>
        <v>〇</v>
      </c>
      <c r="E44" s="435" t="str">
        <f>IFERROR(IF(D44="×","",S44),"")</f>
        <v/>
      </c>
      <c r="F44" s="435"/>
      <c r="G44" s="435"/>
      <c r="H44" s="435"/>
      <c r="I44" s="435"/>
      <c r="J44" s="435"/>
      <c r="K44" s="435"/>
      <c r="L44" s="429"/>
      <c r="M44" s="430"/>
      <c r="N44" s="430"/>
      <c r="O44" s="431"/>
      <c r="Q44" s="236" t="str">
        <f>IFERROR(IF(D44="×","",S44),"")</f>
        <v/>
      </c>
      <c r="R44" s="183" t="s">
        <v>122</v>
      </c>
      <c r="S44" s="237" t="e">
        <f>CONCATENATE(T44,"　",U44,"　",V44)</f>
        <v>#N/A</v>
      </c>
      <c r="T44" s="238" t="e">
        <f>VLOOKUP($W$42,住所,5,FALSE)</f>
        <v>#N/A</v>
      </c>
      <c r="U44" s="238" t="e">
        <f>VLOOKUP($W$42,住所,6,FALSE)</f>
        <v>#N/A</v>
      </c>
      <c r="V44" s="238" t="e">
        <f>VLOOKUP($W$42,住所,7,FALSE)</f>
        <v>#N/A</v>
      </c>
    </row>
    <row r="45" spans="2:28" ht="28.5" customHeight="1" x14ac:dyDescent="0.2">
      <c r="B45" s="303" t="s">
        <v>123</v>
      </c>
      <c r="C45" s="304"/>
      <c r="D45" s="7" t="str">
        <f>D42</f>
        <v>〇</v>
      </c>
      <c r="E45" s="436"/>
      <c r="F45" s="436"/>
      <c r="G45" s="436"/>
      <c r="H45" s="436"/>
      <c r="I45" s="436"/>
      <c r="J45" s="436"/>
      <c r="K45" s="436"/>
      <c r="L45" s="429"/>
      <c r="M45" s="430"/>
      <c r="N45" s="430"/>
      <c r="O45" s="431"/>
      <c r="Q45" s="236" t="str">
        <f>IFERROR(IF(D45="×","",S45),"")</f>
        <v/>
      </c>
      <c r="R45" s="183" t="s">
        <v>124</v>
      </c>
      <c r="S45" s="184" t="str">
        <f>DBCS(E45)</f>
        <v/>
      </c>
      <c r="T45" s="239"/>
      <c r="U45" s="6"/>
      <c r="V45" s="6"/>
      <c r="W45" s="240" t="s">
        <v>125</v>
      </c>
      <c r="X45" s="213">
        <v>1</v>
      </c>
    </row>
    <row r="46" spans="2:28" ht="28.5" customHeight="1" thickBot="1" x14ac:dyDescent="0.25">
      <c r="B46" s="303" t="s">
        <v>126</v>
      </c>
      <c r="C46" s="304"/>
      <c r="D46" s="51" t="str">
        <f>IF(OR($D$7=9,$D$7=11,$D$7=13,$D$7=14,$D$7=15),"〇","×")</f>
        <v>×</v>
      </c>
      <c r="E46" s="332"/>
      <c r="F46" s="332"/>
      <c r="G46" s="332"/>
      <c r="H46" s="332"/>
      <c r="I46" s="332"/>
      <c r="J46" s="332"/>
      <c r="K46" s="332"/>
      <c r="L46" s="311" t="s">
        <v>69</v>
      </c>
      <c r="M46" s="311"/>
      <c r="N46" s="311"/>
      <c r="O46" s="312"/>
      <c r="Q46" s="274" t="str">
        <f>IF(D46="×","",S46)</f>
        <v/>
      </c>
      <c r="R46" s="183"/>
      <c r="S46" s="216">
        <f>IF(E46="組合員のみ",1,2)</f>
        <v>2</v>
      </c>
      <c r="T46" s="239"/>
      <c r="U46" s="6"/>
      <c r="V46" s="6"/>
      <c r="W46" s="19" t="s">
        <v>127</v>
      </c>
      <c r="X46" s="221">
        <v>2</v>
      </c>
    </row>
    <row r="47" spans="2:28" ht="15" customHeight="1" thickBot="1" x14ac:dyDescent="0.25">
      <c r="B47" s="407" t="s">
        <v>128</v>
      </c>
      <c r="C47" s="408"/>
      <c r="D47" s="241"/>
      <c r="E47" s="411" t="s">
        <v>54</v>
      </c>
      <c r="F47" s="411"/>
      <c r="G47" s="411"/>
      <c r="H47" s="411" t="s">
        <v>55</v>
      </c>
      <c r="I47" s="411"/>
      <c r="J47" s="411" t="s">
        <v>56</v>
      </c>
      <c r="K47" s="411"/>
      <c r="L47" s="412" t="s">
        <v>129</v>
      </c>
      <c r="M47" s="413"/>
      <c r="N47" s="413"/>
      <c r="O47" s="414"/>
      <c r="Q47" s="274"/>
      <c r="R47" s="275"/>
      <c r="S47" s="242"/>
      <c r="T47" s="1">
        <f>E48-2000-18</f>
        <v>-2018</v>
      </c>
      <c r="X47" s="243"/>
    </row>
    <row r="48" spans="2:28" ht="28.5" customHeight="1" x14ac:dyDescent="0.2">
      <c r="B48" s="409"/>
      <c r="C48" s="410"/>
      <c r="D48" s="50" t="s">
        <v>59</v>
      </c>
      <c r="E48" s="418"/>
      <c r="F48" s="419"/>
      <c r="G48" s="420"/>
      <c r="H48" s="418"/>
      <c r="I48" s="420"/>
      <c r="J48" s="418"/>
      <c r="K48" s="420"/>
      <c r="L48" s="415"/>
      <c r="M48" s="416"/>
      <c r="N48" s="416"/>
      <c r="O48" s="417"/>
      <c r="Q48" s="274" t="str">
        <f>IF(E48="","",S48)</f>
        <v/>
      </c>
      <c r="R48" s="244" t="s">
        <v>130</v>
      </c>
      <c r="S48" s="245" t="str">
        <f>CONCATENATE("5",T48,U48,V48)</f>
        <v>5</v>
      </c>
      <c r="T48" s="208" t="str">
        <f>IF(E48="","",TEXT(T47,"00"))</f>
        <v/>
      </c>
      <c r="U48" s="210" t="str">
        <f>IF(H48="","",TEXT(H48,"00"))</f>
        <v/>
      </c>
      <c r="V48" s="210" t="str">
        <f>IF(J48="","",TEXT(J48,"00"))</f>
        <v/>
      </c>
      <c r="W48" s="240" t="s">
        <v>131</v>
      </c>
      <c r="X48" s="213">
        <v>1</v>
      </c>
      <c r="Y48" s="246" t="str">
        <f>IFERROR(TEXT(DATE(E48,H48,J48),"yyyymmdd"),"")</f>
        <v/>
      </c>
    </row>
    <row r="49" spans="2:25" ht="27.75" customHeight="1" thickBot="1" x14ac:dyDescent="0.25">
      <c r="B49" s="405" t="s">
        <v>132</v>
      </c>
      <c r="C49" s="406"/>
      <c r="D49" s="13" t="str">
        <f>IF($D$7=2,"〇","×")</f>
        <v>×</v>
      </c>
      <c r="E49" s="400" t="str">
        <f>IFERROR(IF($D$7=2,S50,""),"")</f>
        <v/>
      </c>
      <c r="F49" s="401"/>
      <c r="G49" s="402"/>
      <c r="H49" s="403" t="str">
        <f>IFERROR(IF($D$7=2,U49,""),"")</f>
        <v/>
      </c>
      <c r="I49" s="402"/>
      <c r="J49" s="403" t="str">
        <f>IFERROR(IF($D$7=2,V49,""),"")</f>
        <v/>
      </c>
      <c r="K49" s="402"/>
      <c r="L49" s="404" t="s">
        <v>133</v>
      </c>
      <c r="M49" s="361"/>
      <c r="N49" s="361"/>
      <c r="O49" s="362"/>
      <c r="Q49" s="274" t="str">
        <f>IF(E49="","",S49)</f>
        <v/>
      </c>
      <c r="R49" s="275" t="s">
        <v>134</v>
      </c>
      <c r="S49" s="245" t="str">
        <f>CONCATENATE("5",T49,U49,V49)</f>
        <v>5</v>
      </c>
      <c r="T49" s="208" t="str">
        <f>IF(T50="","",TEXT(T50,"00"))</f>
        <v/>
      </c>
      <c r="U49" s="210" t="str">
        <f>MID(Y49,5,2)</f>
        <v/>
      </c>
      <c r="V49" s="210" t="str">
        <f>RIGHT(Y49,2)</f>
        <v/>
      </c>
      <c r="W49" s="19" t="s">
        <v>135</v>
      </c>
      <c r="X49" s="221">
        <v>2</v>
      </c>
      <c r="Y49" s="246" t="str">
        <f>IFERROR(TEXT(DATE(E48,H48,J48)+1,"yyyymmdd"),"")</f>
        <v/>
      </c>
    </row>
    <row r="50" spans="2:25" ht="12.75" customHeight="1" x14ac:dyDescent="0.2">
      <c r="Q50" s="274"/>
      <c r="R50" s="275"/>
      <c r="S50" s="208" t="str">
        <f>LEFT(Y49,4)</f>
        <v/>
      </c>
      <c r="T50" s="1" t="str">
        <f>IFERROR(S50-2018,"")</f>
        <v/>
      </c>
      <c r="W50" s="52"/>
      <c r="X50" s="178"/>
    </row>
    <row r="51" spans="2:25" x14ac:dyDescent="0.2">
      <c r="B51" s="6" t="s">
        <v>136</v>
      </c>
      <c r="C51" s="6" t="s">
        <v>137</v>
      </c>
      <c r="E51" s="6"/>
      <c r="F51" s="6"/>
      <c r="Q51" s="274"/>
      <c r="R51" s="275"/>
      <c r="W51" s="2"/>
    </row>
    <row r="52" spans="2:25" ht="14.25" customHeight="1" thickBot="1" x14ac:dyDescent="0.25">
      <c r="B52" s="6"/>
      <c r="C52" s="6"/>
      <c r="D52" s="6"/>
      <c r="E52" s="178" t="s">
        <v>45</v>
      </c>
      <c r="Q52" s="274"/>
      <c r="R52" s="275"/>
      <c r="W52" s="2"/>
    </row>
    <row r="53" spans="2:25" ht="13.5" customHeight="1" x14ac:dyDescent="0.2">
      <c r="B53" s="295" t="s">
        <v>47</v>
      </c>
      <c r="C53" s="296"/>
      <c r="D53" s="299" t="s">
        <v>48</v>
      </c>
      <c r="E53" s="296" t="s">
        <v>1</v>
      </c>
      <c r="F53" s="296"/>
      <c r="G53" s="296"/>
      <c r="H53" s="296"/>
      <c r="I53" s="296"/>
      <c r="J53" s="296"/>
      <c r="K53" s="296"/>
      <c r="L53" s="296" t="s">
        <v>49</v>
      </c>
      <c r="M53" s="296"/>
      <c r="N53" s="296"/>
      <c r="O53" s="301"/>
      <c r="Q53" s="274"/>
      <c r="R53" s="275"/>
      <c r="W53" s="2"/>
    </row>
    <row r="54" spans="2:25" ht="13.5" customHeight="1" thickBot="1" x14ac:dyDescent="0.25">
      <c r="B54" s="297"/>
      <c r="C54" s="298"/>
      <c r="D54" s="300"/>
      <c r="E54" s="298"/>
      <c r="F54" s="298"/>
      <c r="G54" s="298"/>
      <c r="H54" s="298"/>
      <c r="I54" s="298"/>
      <c r="J54" s="298"/>
      <c r="K54" s="298"/>
      <c r="L54" s="298"/>
      <c r="M54" s="298"/>
      <c r="N54" s="298"/>
      <c r="O54" s="302"/>
      <c r="Q54" s="274"/>
      <c r="R54" s="275"/>
      <c r="W54" s="2"/>
    </row>
    <row r="55" spans="2:25" ht="28.5" customHeight="1" x14ac:dyDescent="0.2">
      <c r="B55" s="393" t="s">
        <v>138</v>
      </c>
      <c r="C55" s="311"/>
      <c r="D55" s="7" t="str">
        <f>IF(OR($D$7=1,$D$7=7,$D$7=12,$D$7=13),"〇","×")</f>
        <v>〇</v>
      </c>
      <c r="E55" s="398"/>
      <c r="F55" s="398"/>
      <c r="G55" s="398"/>
      <c r="H55" s="398"/>
      <c r="I55" s="398"/>
      <c r="J55" s="398"/>
      <c r="K55" s="398"/>
      <c r="L55" s="311" t="s">
        <v>139</v>
      </c>
      <c r="M55" s="311"/>
      <c r="N55" s="311"/>
      <c r="O55" s="312"/>
      <c r="Q55" s="274" t="str">
        <f>IF(S55=0,"",IF(D55="×","",E55))</f>
        <v/>
      </c>
      <c r="R55" s="275"/>
      <c r="S55" s="247">
        <f>E55</f>
        <v>0</v>
      </c>
      <c r="W55" s="2"/>
    </row>
    <row r="56" spans="2:25" ht="28.5" customHeight="1" x14ac:dyDescent="0.2">
      <c r="B56" s="393" t="s">
        <v>140</v>
      </c>
      <c r="C56" s="311"/>
      <c r="D56" s="7" t="str">
        <f>D55</f>
        <v>〇</v>
      </c>
      <c r="E56" s="399"/>
      <c r="F56" s="399"/>
      <c r="G56" s="399"/>
      <c r="H56" s="399"/>
      <c r="I56" s="399"/>
      <c r="J56" s="399"/>
      <c r="K56" s="399"/>
      <c r="L56" s="311" t="s">
        <v>141</v>
      </c>
      <c r="M56" s="311"/>
      <c r="N56" s="311"/>
      <c r="O56" s="312"/>
      <c r="Q56" s="274" t="str">
        <f t="shared" ref="Q56" si="2">IF(S56=0,"",IF(D56="×","",E56))</f>
        <v/>
      </c>
      <c r="R56" s="275"/>
      <c r="S56" s="247">
        <f>E56</f>
        <v>0</v>
      </c>
      <c r="W56" s="2"/>
    </row>
    <row r="57" spans="2:25" ht="28.5" customHeight="1" x14ac:dyDescent="0.2">
      <c r="B57" s="393" t="s">
        <v>142</v>
      </c>
      <c r="C57" s="311"/>
      <c r="D57" s="7" t="str">
        <f>D55</f>
        <v>〇</v>
      </c>
      <c r="E57" s="319"/>
      <c r="F57" s="320"/>
      <c r="G57" s="320"/>
      <c r="H57" s="248"/>
      <c r="I57" s="394"/>
      <c r="J57" s="395"/>
      <c r="K57" s="396"/>
      <c r="L57" s="311" t="s">
        <v>143</v>
      </c>
      <c r="M57" s="311"/>
      <c r="N57" s="311"/>
      <c r="O57" s="312"/>
      <c r="Q57" s="274" t="str">
        <f>IF(S57="0000","",IF(D57="×","",S57))</f>
        <v/>
      </c>
      <c r="R57" s="275" t="s">
        <v>144</v>
      </c>
      <c r="S57" s="227" t="str">
        <f>TEXT(IFERROR(IF(E57="","",E57),""),"0000")</f>
        <v/>
      </c>
      <c r="W57" s="2"/>
    </row>
    <row r="58" spans="2:25" ht="28.5" customHeight="1" x14ac:dyDescent="0.2">
      <c r="B58" s="397" t="s">
        <v>145</v>
      </c>
      <c r="C58" s="304"/>
      <c r="D58" s="7" t="str">
        <f>D55</f>
        <v>〇</v>
      </c>
      <c r="E58" s="315"/>
      <c r="F58" s="316"/>
      <c r="G58" s="317"/>
      <c r="H58" s="277"/>
      <c r="I58" s="278"/>
      <c r="J58" s="278"/>
      <c r="K58" s="279"/>
      <c r="L58" s="304" t="s">
        <v>146</v>
      </c>
      <c r="M58" s="304"/>
      <c r="N58" s="304"/>
      <c r="O58" s="307"/>
      <c r="Q58" s="274" t="str">
        <f>IF(S58="000","",IF(D58="×","",S58))</f>
        <v/>
      </c>
      <c r="R58" s="275" t="s">
        <v>147</v>
      </c>
      <c r="S58" s="249" t="str">
        <f>TEXT(IFERROR(IF(E58="","",E58),""),"000")</f>
        <v/>
      </c>
      <c r="W58" s="2"/>
    </row>
    <row r="59" spans="2:25" ht="28.5" customHeight="1" thickBot="1" x14ac:dyDescent="0.25">
      <c r="B59" s="313" t="s">
        <v>148</v>
      </c>
      <c r="C59" s="314"/>
      <c r="D59" s="8" t="str">
        <f>D55</f>
        <v>〇</v>
      </c>
      <c r="E59" s="315"/>
      <c r="F59" s="316"/>
      <c r="G59" s="317"/>
      <c r="H59" s="250"/>
      <c r="I59" s="250"/>
      <c r="J59" s="250"/>
      <c r="K59" s="251"/>
      <c r="L59" s="314" t="s">
        <v>149</v>
      </c>
      <c r="M59" s="314"/>
      <c r="N59" s="314"/>
      <c r="O59" s="318"/>
      <c r="Q59" s="274" t="str">
        <f>IF(S59="0000000","",IF(D59="×","",S59))</f>
        <v/>
      </c>
      <c r="R59" s="275" t="s">
        <v>150</v>
      </c>
      <c r="S59" s="252" t="str">
        <f>TEXT(IFERROR(IF(E59="","",E59),""),"0000000")</f>
        <v/>
      </c>
      <c r="W59" s="2"/>
    </row>
    <row r="60" spans="2:25" ht="12.75" customHeight="1" x14ac:dyDescent="0.2">
      <c r="B60" s="11"/>
      <c r="C60" s="9"/>
      <c r="D60" s="10"/>
      <c r="E60" s="253"/>
      <c r="F60" s="253"/>
      <c r="G60" s="253"/>
      <c r="H60" s="253"/>
      <c r="I60" s="253"/>
      <c r="J60" s="253"/>
      <c r="K60" s="253"/>
      <c r="L60" s="48"/>
      <c r="M60" s="48"/>
      <c r="N60" s="48"/>
      <c r="O60" s="48"/>
      <c r="Q60" s="48"/>
      <c r="R60" s="254"/>
      <c r="S60" s="255"/>
      <c r="W60" s="2"/>
    </row>
    <row r="61" spans="2:25" ht="14.1" customHeight="1" x14ac:dyDescent="0.2">
      <c r="B61" s="6" t="s">
        <v>151</v>
      </c>
      <c r="C61" s="48" t="s">
        <v>152</v>
      </c>
      <c r="D61" s="10"/>
      <c r="E61" s="256"/>
      <c r="F61" s="256"/>
      <c r="G61" s="256"/>
      <c r="H61" s="256"/>
      <c r="I61" s="256"/>
      <c r="J61" s="256"/>
      <c r="K61" s="256"/>
      <c r="L61" s="9"/>
      <c r="M61" s="9"/>
      <c r="N61" s="9"/>
      <c r="O61" s="9"/>
      <c r="Q61" s="274"/>
      <c r="R61" s="275"/>
      <c r="W61" s="2"/>
    </row>
    <row r="62" spans="2:25" ht="12.75" customHeight="1" thickBot="1" x14ac:dyDescent="0.25">
      <c r="B62" s="6"/>
      <c r="C62" s="9"/>
      <c r="D62" s="257"/>
      <c r="E62" s="239" t="s">
        <v>45</v>
      </c>
      <c r="F62" s="256"/>
      <c r="G62" s="256"/>
      <c r="H62" s="256"/>
      <c r="I62" s="256"/>
      <c r="J62" s="256"/>
      <c r="K62" s="256"/>
      <c r="L62" s="9"/>
      <c r="M62" s="9"/>
      <c r="N62" s="9"/>
      <c r="O62" s="9"/>
      <c r="Q62" s="274"/>
      <c r="R62" s="275"/>
      <c r="W62" s="2"/>
    </row>
    <row r="63" spans="2:25" ht="13.5" customHeight="1" x14ac:dyDescent="0.2">
      <c r="B63" s="295" t="s">
        <v>47</v>
      </c>
      <c r="C63" s="296"/>
      <c r="D63" s="299" t="s">
        <v>48</v>
      </c>
      <c r="E63" s="296" t="s">
        <v>1</v>
      </c>
      <c r="F63" s="296"/>
      <c r="G63" s="296"/>
      <c r="H63" s="296"/>
      <c r="I63" s="296"/>
      <c r="J63" s="296"/>
      <c r="K63" s="296"/>
      <c r="L63" s="296" t="s">
        <v>49</v>
      </c>
      <c r="M63" s="296"/>
      <c r="N63" s="296"/>
      <c r="O63" s="301"/>
      <c r="Q63" s="274"/>
      <c r="R63" s="275"/>
      <c r="W63" s="2"/>
    </row>
    <row r="64" spans="2:25" ht="13.5" customHeight="1" thickBot="1" x14ac:dyDescent="0.25">
      <c r="B64" s="297"/>
      <c r="C64" s="298"/>
      <c r="D64" s="300"/>
      <c r="E64" s="298"/>
      <c r="F64" s="298"/>
      <c r="G64" s="298"/>
      <c r="H64" s="298"/>
      <c r="I64" s="298"/>
      <c r="J64" s="298"/>
      <c r="K64" s="298"/>
      <c r="L64" s="298"/>
      <c r="M64" s="298"/>
      <c r="N64" s="298"/>
      <c r="O64" s="302"/>
      <c r="Q64" s="274"/>
      <c r="R64" s="275"/>
      <c r="W64" s="2"/>
    </row>
    <row r="65" spans="2:23" ht="27.75" customHeight="1" x14ac:dyDescent="0.2">
      <c r="B65" s="324" t="s">
        <v>153</v>
      </c>
      <c r="C65" s="325"/>
      <c r="D65" s="50" t="str">
        <f>IF(AND($D$7=1,$Q$12&lt;8,T65&gt;=2),"〇","×")</f>
        <v>×</v>
      </c>
      <c r="E65" s="326"/>
      <c r="F65" s="327"/>
      <c r="G65" s="327"/>
      <c r="H65" s="327"/>
      <c r="I65" s="327"/>
      <c r="J65" s="308" t="s">
        <v>154</v>
      </c>
      <c r="K65" s="309"/>
      <c r="L65" s="310" t="s">
        <v>155</v>
      </c>
      <c r="M65" s="311"/>
      <c r="N65" s="311"/>
      <c r="O65" s="312"/>
      <c r="Q65" s="273">
        <f>IF(AND($D$7=1,Q12&lt;7,E65=""),1,IF(AND($D$7=1,Q12&lt;7,E65&lt;&gt;""),T65,IF(AND($D$7=1,Q12&gt;=10),1,"")))</f>
        <v>1</v>
      </c>
      <c r="R65" s="202" t="s">
        <v>156</v>
      </c>
      <c r="S65" s="258" t="str">
        <f>IFERROR(IF(D65="×","",E65),"")</f>
        <v/>
      </c>
      <c r="T65" s="258" t="str">
        <f>IFERROR(INDEX(組合!A2:B6,MATCH(E65,組合!A2:A6,0),MATCH(組合!$B$1,組合!A1:B1,0)),"")</f>
        <v/>
      </c>
      <c r="W65" s="2"/>
    </row>
    <row r="66" spans="2:23" ht="27.75" customHeight="1" x14ac:dyDescent="0.2">
      <c r="B66" s="324" t="s">
        <v>157</v>
      </c>
      <c r="C66" s="325"/>
      <c r="D66" s="50" t="str">
        <f>$D$65</f>
        <v>×</v>
      </c>
      <c r="E66" s="319"/>
      <c r="F66" s="320"/>
      <c r="G66" s="320"/>
      <c r="H66" s="320"/>
      <c r="I66" s="320"/>
      <c r="J66" s="308" t="s">
        <v>158</v>
      </c>
      <c r="K66" s="309"/>
      <c r="L66" s="321" t="s">
        <v>159</v>
      </c>
      <c r="M66" s="322"/>
      <c r="N66" s="322"/>
      <c r="O66" s="323"/>
      <c r="Q66" s="273"/>
      <c r="R66" s="275"/>
      <c r="S66" s="258" t="str">
        <f>IFERROR(IF(D66="×","",E66),"")</f>
        <v/>
      </c>
      <c r="T66" s="259"/>
      <c r="W66" s="2"/>
    </row>
    <row r="67" spans="2:23" ht="27.75" customHeight="1" x14ac:dyDescent="0.2">
      <c r="B67" s="324" t="s">
        <v>160</v>
      </c>
      <c r="C67" s="325"/>
      <c r="D67" s="50" t="str">
        <f>IF(AND($D$7=2,$Q$12&lt;=7,T67&gt;9),"〇","×")</f>
        <v>×</v>
      </c>
      <c r="E67" s="326"/>
      <c r="F67" s="327"/>
      <c r="G67" s="327"/>
      <c r="H67" s="327"/>
      <c r="I67" s="327"/>
      <c r="J67" s="308" t="s">
        <v>154</v>
      </c>
      <c r="K67" s="309"/>
      <c r="L67" s="310" t="s">
        <v>161</v>
      </c>
      <c r="M67" s="311"/>
      <c r="N67" s="311"/>
      <c r="O67" s="312"/>
      <c r="Q67" s="273" t="str">
        <f>IF(AND($D$7=2,Q12&lt;7,E67=""),1,IF(AND($D$7=2,Q12&lt;7,E67&lt;&gt;""),T67,IF(AND($D$7=2,Q12&gt;=10),1,"")))</f>
        <v/>
      </c>
      <c r="R67" s="275" t="s">
        <v>162</v>
      </c>
      <c r="S67" s="209" t="str">
        <f t="shared" ref="S67:S68" si="3">IFERROR(IF(D67="×","",E67),"")</f>
        <v/>
      </c>
      <c r="T67" s="259" t="str">
        <f>IFERROR(INDEX(組合!A2:C6,MATCH(E67,組合!A2:A6,0),MATCH(組合!$C$1,組合!A1:C1,0)),"")</f>
        <v/>
      </c>
      <c r="W67" s="2"/>
    </row>
    <row r="68" spans="2:23" ht="27.75" customHeight="1" thickBot="1" x14ac:dyDescent="0.25">
      <c r="B68" s="388" t="s">
        <v>163</v>
      </c>
      <c r="C68" s="364"/>
      <c r="D68" s="13" t="str">
        <f>$D$67</f>
        <v>×</v>
      </c>
      <c r="E68" s="389"/>
      <c r="F68" s="390"/>
      <c r="G68" s="390"/>
      <c r="H68" s="390"/>
      <c r="I68" s="390"/>
      <c r="J68" s="391" t="s">
        <v>158</v>
      </c>
      <c r="K68" s="392"/>
      <c r="L68" s="348" t="s">
        <v>159</v>
      </c>
      <c r="M68" s="349"/>
      <c r="N68" s="349"/>
      <c r="O68" s="350"/>
      <c r="Q68" s="274"/>
      <c r="R68" s="275"/>
      <c r="S68" s="209" t="str">
        <f t="shared" si="3"/>
        <v/>
      </c>
      <c r="T68" s="259"/>
      <c r="W68" s="2"/>
    </row>
    <row r="69" spans="2:23" ht="12.75" customHeight="1" x14ac:dyDescent="0.2">
      <c r="B69" s="11"/>
      <c r="C69" s="9"/>
      <c r="D69" s="10"/>
      <c r="E69" s="260"/>
      <c r="F69" s="260"/>
      <c r="G69" s="260"/>
      <c r="H69" s="260"/>
      <c r="I69" s="260"/>
      <c r="J69" s="261"/>
      <c r="K69" s="261"/>
      <c r="L69" s="9"/>
      <c r="M69" s="9"/>
      <c r="N69" s="9"/>
      <c r="O69" s="9"/>
      <c r="Q69" s="274"/>
      <c r="R69" s="275"/>
      <c r="S69" s="262"/>
      <c r="T69" s="263"/>
      <c r="W69" s="2"/>
    </row>
    <row r="70" spans="2:23" ht="14.1" customHeight="1" x14ac:dyDescent="0.2">
      <c r="B70" s="6" t="s">
        <v>164</v>
      </c>
      <c r="C70" s="48" t="s">
        <v>165</v>
      </c>
      <c r="E70" s="6"/>
      <c r="F70" s="6"/>
      <c r="Q70" s="274"/>
      <c r="R70" s="275"/>
      <c r="W70" s="2"/>
    </row>
    <row r="71" spans="2:23" ht="14.25" customHeight="1" thickBot="1" x14ac:dyDescent="0.25">
      <c r="B71" s="6"/>
      <c r="C71" s="6"/>
      <c r="E71" s="1" t="s">
        <v>45</v>
      </c>
      <c r="Q71" s="274"/>
      <c r="R71" s="275"/>
      <c r="W71" s="2"/>
    </row>
    <row r="72" spans="2:23" ht="13.5" customHeight="1" x14ac:dyDescent="0.2">
      <c r="B72" s="295" t="s">
        <v>47</v>
      </c>
      <c r="C72" s="296"/>
      <c r="D72" s="299" t="s">
        <v>48</v>
      </c>
      <c r="E72" s="296" t="s">
        <v>1</v>
      </c>
      <c r="F72" s="296"/>
      <c r="G72" s="296"/>
      <c r="H72" s="296"/>
      <c r="I72" s="296"/>
      <c r="J72" s="296"/>
      <c r="K72" s="296"/>
      <c r="L72" s="296" t="s">
        <v>49</v>
      </c>
      <c r="M72" s="296"/>
      <c r="N72" s="296"/>
      <c r="O72" s="301"/>
      <c r="Q72" s="274"/>
      <c r="R72" s="275"/>
      <c r="W72" s="2"/>
    </row>
    <row r="73" spans="2:23" ht="13.5" customHeight="1" thickBot="1" x14ac:dyDescent="0.25">
      <c r="B73" s="297"/>
      <c r="C73" s="298"/>
      <c r="D73" s="300"/>
      <c r="E73" s="298"/>
      <c r="F73" s="298"/>
      <c r="G73" s="298"/>
      <c r="H73" s="298"/>
      <c r="I73" s="298"/>
      <c r="J73" s="298"/>
      <c r="K73" s="298"/>
      <c r="L73" s="298"/>
      <c r="M73" s="298"/>
      <c r="N73" s="298"/>
      <c r="O73" s="302"/>
      <c r="Q73" s="274"/>
      <c r="R73" s="275"/>
      <c r="W73" s="2"/>
    </row>
    <row r="74" spans="2:23" ht="28.5" customHeight="1" x14ac:dyDescent="0.2">
      <c r="B74" s="386" t="s">
        <v>166</v>
      </c>
      <c r="C74" s="345"/>
      <c r="D74" s="49" t="str">
        <f>IF(OR($D$7=4,$D$7=10,$D$7=11,$D$7=15),"〇","×")</f>
        <v>×</v>
      </c>
      <c r="E74" s="387"/>
      <c r="F74" s="387"/>
      <c r="G74" s="387"/>
      <c r="H74" s="387"/>
      <c r="I74" s="387"/>
      <c r="J74" s="387"/>
      <c r="K74" s="387"/>
      <c r="L74" s="311" t="s">
        <v>167</v>
      </c>
      <c r="M74" s="311"/>
      <c r="N74" s="311"/>
      <c r="O74" s="312"/>
      <c r="Q74" s="274"/>
      <c r="R74" s="275"/>
      <c r="W74" s="2"/>
    </row>
    <row r="75" spans="2:23" ht="27.75" customHeight="1" thickBot="1" x14ac:dyDescent="0.25">
      <c r="B75" s="313" t="s">
        <v>168</v>
      </c>
      <c r="C75" s="314"/>
      <c r="D75" s="8" t="str">
        <f>D74</f>
        <v>×</v>
      </c>
      <c r="E75" s="385" t="str">
        <f>IFERROR(VLOOKUP($E$74,所属所!$A$2:$B$1615,2),"")</f>
        <v/>
      </c>
      <c r="F75" s="385"/>
      <c r="G75" s="385"/>
      <c r="H75" s="385"/>
      <c r="I75" s="385"/>
      <c r="J75" s="385"/>
      <c r="K75" s="385"/>
      <c r="L75" s="314" t="s">
        <v>77</v>
      </c>
      <c r="M75" s="314"/>
      <c r="N75" s="314"/>
      <c r="O75" s="318"/>
      <c r="Q75" s="274"/>
      <c r="R75" s="275"/>
      <c r="S75" s="264" t="str">
        <f>IF(D74="×","",E75)</f>
        <v/>
      </c>
      <c r="T75" s="265"/>
      <c r="W75" s="2"/>
    </row>
    <row r="76" spans="2:23" ht="12.75" customHeight="1" x14ac:dyDescent="0.2">
      <c r="B76" s="11"/>
      <c r="C76" s="9"/>
      <c r="D76" s="10"/>
      <c r="E76" s="260"/>
      <c r="F76" s="260"/>
      <c r="G76" s="260"/>
      <c r="H76" s="260"/>
      <c r="I76" s="260"/>
      <c r="J76" s="261"/>
      <c r="K76" s="261"/>
      <c r="L76" s="9"/>
      <c r="M76" s="9"/>
      <c r="N76" s="9"/>
      <c r="O76" s="9"/>
      <c r="Q76" s="274"/>
      <c r="R76" s="275"/>
      <c r="S76" s="262"/>
      <c r="T76" s="263"/>
      <c r="W76" s="2"/>
    </row>
    <row r="77" spans="2:23" ht="14.1" customHeight="1" x14ac:dyDescent="0.2">
      <c r="B77" s="6" t="s">
        <v>169</v>
      </c>
      <c r="C77" s="6" t="s">
        <v>170</v>
      </c>
      <c r="E77" s="6"/>
      <c r="F77" s="6"/>
      <c r="Q77" s="274"/>
      <c r="R77" s="275"/>
      <c r="W77" s="2"/>
    </row>
    <row r="78" spans="2:23" ht="14.25" customHeight="1" thickBot="1" x14ac:dyDescent="0.25">
      <c r="B78" s="6"/>
      <c r="C78" s="6"/>
      <c r="E78" s="1" t="s">
        <v>45</v>
      </c>
      <c r="Q78" s="274"/>
      <c r="R78" s="275"/>
      <c r="W78" s="2"/>
    </row>
    <row r="79" spans="2:23" ht="12.75" customHeight="1" x14ac:dyDescent="0.2">
      <c r="B79" s="295" t="s">
        <v>47</v>
      </c>
      <c r="C79" s="296"/>
      <c r="D79" s="299" t="s">
        <v>48</v>
      </c>
      <c r="E79" s="296" t="s">
        <v>1</v>
      </c>
      <c r="F79" s="296"/>
      <c r="G79" s="296"/>
      <c r="H79" s="296"/>
      <c r="I79" s="296"/>
      <c r="J79" s="296"/>
      <c r="K79" s="296"/>
      <c r="L79" s="296" t="s">
        <v>49</v>
      </c>
      <c r="M79" s="296"/>
      <c r="N79" s="296"/>
      <c r="O79" s="301"/>
      <c r="Q79" s="274"/>
      <c r="R79" s="275"/>
      <c r="W79" s="2"/>
    </row>
    <row r="80" spans="2:23" ht="12.75" customHeight="1" thickBot="1" x14ac:dyDescent="0.25">
      <c r="B80" s="297"/>
      <c r="C80" s="298"/>
      <c r="D80" s="300"/>
      <c r="E80" s="298"/>
      <c r="F80" s="298"/>
      <c r="G80" s="298"/>
      <c r="H80" s="298"/>
      <c r="I80" s="298"/>
      <c r="J80" s="298"/>
      <c r="K80" s="298"/>
      <c r="L80" s="298"/>
      <c r="M80" s="298"/>
      <c r="N80" s="298"/>
      <c r="O80" s="302"/>
      <c r="Q80" s="274"/>
      <c r="R80" s="275"/>
      <c r="W80" s="2"/>
    </row>
    <row r="81" spans="2:23" ht="28.5" customHeight="1" thickBot="1" x14ac:dyDescent="0.25">
      <c r="B81" s="289" t="s">
        <v>171</v>
      </c>
      <c r="C81" s="290"/>
      <c r="D81" s="266" t="s">
        <v>85</v>
      </c>
      <c r="E81" s="291"/>
      <c r="F81" s="292"/>
      <c r="G81" s="292"/>
      <c r="H81" s="292"/>
      <c r="I81" s="292"/>
      <c r="J81" s="292"/>
      <c r="K81" s="293"/>
      <c r="L81" s="290" t="s">
        <v>172</v>
      </c>
      <c r="M81" s="290"/>
      <c r="N81" s="290"/>
      <c r="O81" s="294"/>
      <c r="Q81" s="267" t="str">
        <f>IF(D81="×","",S81)</f>
        <v/>
      </c>
      <c r="R81" s="202" t="s">
        <v>173</v>
      </c>
      <c r="S81" s="268">
        <f>E81</f>
        <v>0</v>
      </c>
    </row>
    <row r="82" spans="2:23" ht="12.75" customHeight="1" x14ac:dyDescent="0.2"/>
    <row r="83" spans="2:23" ht="14.1" customHeight="1" x14ac:dyDescent="0.2">
      <c r="B83" s="6" t="s">
        <v>174</v>
      </c>
      <c r="C83" s="6" t="s">
        <v>175</v>
      </c>
    </row>
    <row r="84" spans="2:23" ht="14.1" customHeight="1" x14ac:dyDescent="0.2">
      <c r="C84" s="6" t="s">
        <v>176</v>
      </c>
    </row>
    <row r="85" spans="2:23" ht="12.75" customHeight="1" x14ac:dyDescent="0.2"/>
    <row r="86" spans="2:23" ht="14.1" customHeight="1" x14ac:dyDescent="0.2">
      <c r="B86" s="6" t="s">
        <v>177</v>
      </c>
      <c r="C86" s="6" t="s">
        <v>178</v>
      </c>
      <c r="E86" s="6"/>
      <c r="F86" s="6"/>
      <c r="Q86" s="274"/>
      <c r="R86" s="275"/>
      <c r="W86" s="2"/>
    </row>
    <row r="87" spans="2:23" ht="12.75" customHeight="1" thickBot="1" x14ac:dyDescent="0.25">
      <c r="B87" s="6"/>
      <c r="C87" s="6"/>
      <c r="E87" s="178" t="s">
        <v>45</v>
      </c>
      <c r="Q87" s="274"/>
      <c r="R87" s="275"/>
      <c r="W87" s="2"/>
    </row>
    <row r="88" spans="2:23" ht="12.75" customHeight="1" x14ac:dyDescent="0.2">
      <c r="B88" s="295" t="s">
        <v>47</v>
      </c>
      <c r="C88" s="296"/>
      <c r="D88" s="299" t="s">
        <v>48</v>
      </c>
      <c r="E88" s="296" t="s">
        <v>1</v>
      </c>
      <c r="F88" s="296"/>
      <c r="G88" s="296"/>
      <c r="H88" s="296"/>
      <c r="I88" s="296"/>
      <c r="J88" s="296"/>
      <c r="K88" s="296"/>
      <c r="L88" s="296" t="s">
        <v>49</v>
      </c>
      <c r="M88" s="296"/>
      <c r="N88" s="296"/>
      <c r="O88" s="301"/>
      <c r="Q88" s="274"/>
      <c r="R88" s="275"/>
      <c r="W88" s="2"/>
    </row>
    <row r="89" spans="2:23" ht="12.75" customHeight="1" thickBot="1" x14ac:dyDescent="0.25">
      <c r="B89" s="297"/>
      <c r="C89" s="298"/>
      <c r="D89" s="300"/>
      <c r="E89" s="298"/>
      <c r="F89" s="298"/>
      <c r="G89" s="298"/>
      <c r="H89" s="298"/>
      <c r="I89" s="298"/>
      <c r="J89" s="298"/>
      <c r="K89" s="298"/>
      <c r="L89" s="298"/>
      <c r="M89" s="298"/>
      <c r="N89" s="298"/>
      <c r="O89" s="302"/>
      <c r="Q89" s="274"/>
      <c r="R89" s="275"/>
      <c r="W89" s="2"/>
    </row>
    <row r="90" spans="2:23" ht="14.25" customHeight="1" x14ac:dyDescent="0.2">
      <c r="B90" s="368" t="s">
        <v>179</v>
      </c>
      <c r="C90" s="369"/>
      <c r="D90" s="269"/>
      <c r="E90" s="372" t="s">
        <v>54</v>
      </c>
      <c r="F90" s="373"/>
      <c r="G90" s="374"/>
      <c r="H90" s="373" t="s">
        <v>55</v>
      </c>
      <c r="I90" s="373"/>
      <c r="J90" s="372" t="s">
        <v>56</v>
      </c>
      <c r="K90" s="374"/>
      <c r="L90" s="357" t="s">
        <v>180</v>
      </c>
      <c r="M90" s="358"/>
      <c r="N90" s="358"/>
      <c r="O90" s="359"/>
      <c r="Q90" s="182"/>
      <c r="R90" s="183"/>
      <c r="S90" s="184"/>
      <c r="T90" s="6">
        <f>E91-2000-18</f>
        <v>-2018</v>
      </c>
      <c r="U90" s="6"/>
      <c r="V90" s="6"/>
    </row>
    <row r="91" spans="2:23" ht="28.5" customHeight="1" x14ac:dyDescent="0.2">
      <c r="B91" s="370"/>
      <c r="C91" s="371"/>
      <c r="D91" s="272" t="s">
        <v>59</v>
      </c>
      <c r="E91" s="375"/>
      <c r="F91" s="376"/>
      <c r="G91" s="377"/>
      <c r="H91" s="375"/>
      <c r="I91" s="377"/>
      <c r="J91" s="375"/>
      <c r="K91" s="377"/>
      <c r="L91" s="321"/>
      <c r="M91" s="322"/>
      <c r="N91" s="322"/>
      <c r="O91" s="323"/>
      <c r="Q91" s="185" t="str">
        <f>IF(E91="","",S91)</f>
        <v/>
      </c>
      <c r="R91" s="275"/>
      <c r="S91" s="186" t="str">
        <f>CONCATENATE("5",T91,U91,V91)</f>
        <v>5</v>
      </c>
      <c r="T91" s="187" t="str">
        <f>IF(E91="","",TEXT(T90,"00"))</f>
        <v/>
      </c>
      <c r="U91" s="188" t="str">
        <f>IF(H91="","",TEXT(H91,"00"))</f>
        <v/>
      </c>
      <c r="V91" s="188" t="str">
        <f>IF(J91="","",TEXT(J91,"00"))</f>
        <v/>
      </c>
    </row>
    <row r="92" spans="2:23" ht="27.75" customHeight="1" x14ac:dyDescent="0.2">
      <c r="B92" s="353" t="s">
        <v>181</v>
      </c>
      <c r="C92" s="311"/>
      <c r="D92" s="7" t="s">
        <v>59</v>
      </c>
      <c r="E92" s="378" t="str">
        <f>IFERROR(VLOOKUP($E$16,所属所!$A$2:$B$1615,2),"")</f>
        <v/>
      </c>
      <c r="F92" s="379"/>
      <c r="G92" s="379"/>
      <c r="H92" s="379"/>
      <c r="I92" s="379"/>
      <c r="J92" s="379"/>
      <c r="K92" s="380"/>
      <c r="L92" s="304" t="s">
        <v>77</v>
      </c>
      <c r="M92" s="304"/>
      <c r="N92" s="304"/>
      <c r="O92" s="307"/>
    </row>
    <row r="93" spans="2:23" ht="27.75" customHeight="1" x14ac:dyDescent="0.2">
      <c r="B93" s="353" t="s">
        <v>182</v>
      </c>
      <c r="C93" s="311"/>
      <c r="D93" s="7" t="s">
        <v>59</v>
      </c>
      <c r="E93" s="354"/>
      <c r="F93" s="355"/>
      <c r="G93" s="355"/>
      <c r="H93" s="355"/>
      <c r="I93" s="355"/>
      <c r="J93" s="355"/>
      <c r="K93" s="356"/>
      <c r="L93" s="357" t="s">
        <v>183</v>
      </c>
      <c r="M93" s="358"/>
      <c r="N93" s="358"/>
      <c r="O93" s="359"/>
    </row>
    <row r="94" spans="2:23" ht="27.75" customHeight="1" x14ac:dyDescent="0.2">
      <c r="B94" s="353" t="s">
        <v>184</v>
      </c>
      <c r="C94" s="311"/>
      <c r="D94" s="7" t="s">
        <v>59</v>
      </c>
      <c r="E94" s="354"/>
      <c r="F94" s="355"/>
      <c r="G94" s="355"/>
      <c r="H94" s="355"/>
      <c r="I94" s="355"/>
      <c r="J94" s="355"/>
      <c r="K94" s="356"/>
      <c r="L94" s="321"/>
      <c r="M94" s="322"/>
      <c r="N94" s="322"/>
      <c r="O94" s="323"/>
    </row>
    <row r="95" spans="2:23" ht="27.75" customHeight="1" thickBot="1" x14ac:dyDescent="0.25">
      <c r="B95" s="363" t="s">
        <v>185</v>
      </c>
      <c r="C95" s="364"/>
      <c r="D95" s="8" t="s">
        <v>59</v>
      </c>
      <c r="E95" s="365"/>
      <c r="F95" s="366"/>
      <c r="G95" s="366"/>
      <c r="H95" s="366"/>
      <c r="I95" s="366"/>
      <c r="J95" s="366"/>
      <c r="K95" s="367"/>
      <c r="L95" s="360"/>
      <c r="M95" s="361"/>
      <c r="N95" s="361"/>
      <c r="O95" s="362"/>
    </row>
    <row r="96" spans="2:23" ht="12.75" customHeight="1" x14ac:dyDescent="0.2"/>
  </sheetData>
  <sheetProtection algorithmName="SHA-512" hashValue="BwNGVz4/enZS+d5G2hK//atpBPlMZ8ErRs8tuAOkEM8IZYnfS4FjH1zkHq8Hw+17WIo23c5Hy9OmL+gBulcePQ==" saltValue="cbfDTPuClN/kLdDnKD2n6A==" spinCount="100000" sheet="1" objects="1" scenarios="1"/>
  <mergeCells count="191">
    <mergeCell ref="B72:C73"/>
    <mergeCell ref="D72:D73"/>
    <mergeCell ref="E72:K73"/>
    <mergeCell ref="L72:O73"/>
    <mergeCell ref="R8:R9"/>
    <mergeCell ref="B12:C14"/>
    <mergeCell ref="D12:D14"/>
    <mergeCell ref="E12:K14"/>
    <mergeCell ref="L12:O12"/>
    <mergeCell ref="Q12:Q14"/>
    <mergeCell ref="R12:R14"/>
    <mergeCell ref="B8:C9"/>
    <mergeCell ref="D8:D9"/>
    <mergeCell ref="E8:K9"/>
    <mergeCell ref="L8:O9"/>
    <mergeCell ref="Q8:Q9"/>
    <mergeCell ref="B10:C11"/>
    <mergeCell ref="E10:G10"/>
    <mergeCell ref="H10:I10"/>
    <mergeCell ref="J10:K10"/>
    <mergeCell ref="L10:O11"/>
    <mergeCell ref="E11:G11"/>
    <mergeCell ref="H11:I11"/>
    <mergeCell ref="J11:K11"/>
    <mergeCell ref="B17:C17"/>
    <mergeCell ref="E17:K17"/>
    <mergeCell ref="L17:O17"/>
    <mergeCell ref="L13:O13"/>
    <mergeCell ref="L14:O14"/>
    <mergeCell ref="B15:C15"/>
    <mergeCell ref="E15:K15"/>
    <mergeCell ref="L15:O15"/>
    <mergeCell ref="S12:S14"/>
    <mergeCell ref="B16:C16"/>
    <mergeCell ref="E16:K16"/>
    <mergeCell ref="L16:O16"/>
    <mergeCell ref="S33:V33"/>
    <mergeCell ref="B36:C37"/>
    <mergeCell ref="E36:G36"/>
    <mergeCell ref="H36:I36"/>
    <mergeCell ref="J36:K36"/>
    <mergeCell ref="L36:O37"/>
    <mergeCell ref="E37:G37"/>
    <mergeCell ref="H37:I37"/>
    <mergeCell ref="J37:K37"/>
    <mergeCell ref="B34:C35"/>
    <mergeCell ref="S35:T35"/>
    <mergeCell ref="B32:C33"/>
    <mergeCell ref="E32:G32"/>
    <mergeCell ref="H32:K32"/>
    <mergeCell ref="L32:O33"/>
    <mergeCell ref="E33:G33"/>
    <mergeCell ref="H33:K33"/>
    <mergeCell ref="E35:G35"/>
    <mergeCell ref="H35:K35"/>
    <mergeCell ref="L34:O35"/>
    <mergeCell ref="B47:C48"/>
    <mergeCell ref="E47:G47"/>
    <mergeCell ref="H47:I47"/>
    <mergeCell ref="J47:K47"/>
    <mergeCell ref="L47:O48"/>
    <mergeCell ref="E48:G48"/>
    <mergeCell ref="H48:I48"/>
    <mergeCell ref="J48:K48"/>
    <mergeCell ref="B38:C38"/>
    <mergeCell ref="E38:K38"/>
    <mergeCell ref="L38:O38"/>
    <mergeCell ref="B39:C39"/>
    <mergeCell ref="E39:K39"/>
    <mergeCell ref="L39:O39"/>
    <mergeCell ref="B42:C42"/>
    <mergeCell ref="E42:G42"/>
    <mergeCell ref="I42:K42"/>
    <mergeCell ref="L42:O45"/>
    <mergeCell ref="E43:K43"/>
    <mergeCell ref="B44:C44"/>
    <mergeCell ref="E44:K44"/>
    <mergeCell ref="B45:C45"/>
    <mergeCell ref="E45:K45"/>
    <mergeCell ref="E49:G49"/>
    <mergeCell ref="H49:I49"/>
    <mergeCell ref="J49:K49"/>
    <mergeCell ref="L49:O49"/>
    <mergeCell ref="B53:C54"/>
    <mergeCell ref="D53:D54"/>
    <mergeCell ref="E53:K54"/>
    <mergeCell ref="L53:O54"/>
    <mergeCell ref="B49:C49"/>
    <mergeCell ref="B57:C57"/>
    <mergeCell ref="E57:G57"/>
    <mergeCell ref="I57:K57"/>
    <mergeCell ref="L57:O57"/>
    <mergeCell ref="B58:C58"/>
    <mergeCell ref="E58:G58"/>
    <mergeCell ref="L58:O58"/>
    <mergeCell ref="B55:C55"/>
    <mergeCell ref="E55:K55"/>
    <mergeCell ref="L55:O55"/>
    <mergeCell ref="B56:C56"/>
    <mergeCell ref="E56:K56"/>
    <mergeCell ref="L56:O56"/>
    <mergeCell ref="E24:K24"/>
    <mergeCell ref="L24:O24"/>
    <mergeCell ref="B25:C25"/>
    <mergeCell ref="E25:K25"/>
    <mergeCell ref="L25:O25"/>
    <mergeCell ref="B75:C75"/>
    <mergeCell ref="E75:K75"/>
    <mergeCell ref="L75:O75"/>
    <mergeCell ref="B65:C65"/>
    <mergeCell ref="E65:I65"/>
    <mergeCell ref="J65:K65"/>
    <mergeCell ref="L65:O65"/>
    <mergeCell ref="B63:C64"/>
    <mergeCell ref="D63:D64"/>
    <mergeCell ref="E63:K64"/>
    <mergeCell ref="L63:O64"/>
    <mergeCell ref="B74:C74"/>
    <mergeCell ref="E74:K74"/>
    <mergeCell ref="L74:O74"/>
    <mergeCell ref="B68:C68"/>
    <mergeCell ref="E68:I68"/>
    <mergeCell ref="J68:K68"/>
    <mergeCell ref="L68:O68"/>
    <mergeCell ref="B66:C66"/>
    <mergeCell ref="B93:C93"/>
    <mergeCell ref="E93:K93"/>
    <mergeCell ref="L93:O95"/>
    <mergeCell ref="B94:C94"/>
    <mergeCell ref="E94:K94"/>
    <mergeCell ref="B95:C95"/>
    <mergeCell ref="E95:K95"/>
    <mergeCell ref="B90:C91"/>
    <mergeCell ref="E90:G90"/>
    <mergeCell ref="H90:I90"/>
    <mergeCell ref="J90:K90"/>
    <mergeCell ref="L90:O91"/>
    <mergeCell ref="E91:G91"/>
    <mergeCell ref="H91:I91"/>
    <mergeCell ref="J91:K91"/>
    <mergeCell ref="B92:C92"/>
    <mergeCell ref="E92:K92"/>
    <mergeCell ref="L92:O92"/>
    <mergeCell ref="B2:L2"/>
    <mergeCell ref="G4:K4"/>
    <mergeCell ref="B46:C46"/>
    <mergeCell ref="L46:O46"/>
    <mergeCell ref="E46:K46"/>
    <mergeCell ref="B40:C40"/>
    <mergeCell ref="E40:G40"/>
    <mergeCell ref="L40:O40"/>
    <mergeCell ref="E34:G34"/>
    <mergeCell ref="H34:K34"/>
    <mergeCell ref="B31:C31"/>
    <mergeCell ref="E31:K31"/>
    <mergeCell ref="L31:O31"/>
    <mergeCell ref="E18:K18"/>
    <mergeCell ref="L18:O18"/>
    <mergeCell ref="B29:C30"/>
    <mergeCell ref="D29:D30"/>
    <mergeCell ref="E29:K30"/>
    <mergeCell ref="L29:O30"/>
    <mergeCell ref="B22:C23"/>
    <mergeCell ref="D22:D23"/>
    <mergeCell ref="E22:K23"/>
    <mergeCell ref="L22:O23"/>
    <mergeCell ref="B24:C24"/>
    <mergeCell ref="B81:C81"/>
    <mergeCell ref="E81:K81"/>
    <mergeCell ref="L81:O81"/>
    <mergeCell ref="B88:C89"/>
    <mergeCell ref="D88:D89"/>
    <mergeCell ref="E88:K89"/>
    <mergeCell ref="L88:O89"/>
    <mergeCell ref="B41:C41"/>
    <mergeCell ref="E41:G41"/>
    <mergeCell ref="L41:O41"/>
    <mergeCell ref="B79:C80"/>
    <mergeCell ref="D79:D80"/>
    <mergeCell ref="E79:K80"/>
    <mergeCell ref="L79:O80"/>
    <mergeCell ref="J67:K67"/>
    <mergeCell ref="L67:O67"/>
    <mergeCell ref="B59:C59"/>
    <mergeCell ref="E59:G59"/>
    <mergeCell ref="L59:O59"/>
    <mergeCell ref="E66:I66"/>
    <mergeCell ref="J66:K66"/>
    <mergeCell ref="L66:O66"/>
    <mergeCell ref="B67:C67"/>
    <mergeCell ref="E67:I67"/>
  </mergeCells>
  <phoneticPr fontId="3"/>
  <conditionalFormatting sqref="E40:E43 H42:I42 L42:L43 E44:K45">
    <cfRule type="expression" dxfId="16" priority="19">
      <formula>$D$42&lt;&gt;"〇"</formula>
    </cfRule>
  </conditionalFormatting>
  <conditionalFormatting sqref="E31:K31">
    <cfRule type="expression" dxfId="15" priority="12">
      <formula>$E$31&gt;=999999</formula>
    </cfRule>
  </conditionalFormatting>
  <conditionalFormatting sqref="E49:L49">
    <cfRule type="expression" dxfId="14" priority="17">
      <formula>$D$49&lt;&gt;"〇"</formula>
    </cfRule>
  </conditionalFormatting>
  <conditionalFormatting sqref="E12:O14">
    <cfRule type="expression" dxfId="13" priority="23">
      <formula>$D$12&lt;&gt;"〇"</formula>
    </cfRule>
  </conditionalFormatting>
  <conditionalFormatting sqref="E15:O15">
    <cfRule type="expression" dxfId="12" priority="22">
      <formula>$D$15&lt;&gt;"〇"</formula>
    </cfRule>
  </conditionalFormatting>
  <conditionalFormatting sqref="E18:O18">
    <cfRule type="expression" dxfId="11" priority="21">
      <formula>$D$18&lt;&gt;"△"</formula>
    </cfRule>
  </conditionalFormatting>
  <conditionalFormatting sqref="E24:O24">
    <cfRule type="expression" dxfId="10" priority="3">
      <formula>$D$24&lt;&gt;"〇"</formula>
    </cfRule>
  </conditionalFormatting>
  <conditionalFormatting sqref="E25:O25">
    <cfRule type="expression" dxfId="9" priority="2">
      <formula>$D$25&lt;&gt;"〇"</formula>
    </cfRule>
  </conditionalFormatting>
  <conditionalFormatting sqref="E46:O46">
    <cfRule type="expression" dxfId="8" priority="1">
      <formula>$D$46&lt;&gt;"〇"</formula>
    </cfRule>
  </conditionalFormatting>
  <conditionalFormatting sqref="E55:O56 I57:O57 E57:E59 H58:O58 L59:O59">
    <cfRule type="expression" dxfId="7" priority="20">
      <formula>$D$55&lt;&gt;"〇"</formula>
    </cfRule>
  </conditionalFormatting>
  <conditionalFormatting sqref="E65:O66">
    <cfRule type="expression" dxfId="6" priority="9">
      <formula>$D$65&lt;&gt;"〇"</formula>
    </cfRule>
  </conditionalFormatting>
  <conditionalFormatting sqref="E67:O68">
    <cfRule type="expression" dxfId="5" priority="8">
      <formula>$D$67&lt;&gt;"〇"</formula>
    </cfRule>
  </conditionalFormatting>
  <conditionalFormatting sqref="E74:O75">
    <cfRule type="expression" dxfId="4" priority="10">
      <formula>$D$74&lt;&gt;"〇"</formula>
    </cfRule>
  </conditionalFormatting>
  <conditionalFormatting sqref="E81:O81">
    <cfRule type="expression" dxfId="3" priority="6">
      <formula>$D$81&lt;&gt;"〇"</formula>
    </cfRule>
  </conditionalFormatting>
  <conditionalFormatting sqref="H40:O41">
    <cfRule type="expression" dxfId="2" priority="5">
      <formula>$D$40&lt;&gt;"〇"</formula>
    </cfRule>
  </conditionalFormatting>
  <conditionalFormatting sqref="L10 E11 H11 J11">
    <cfRule type="expression" dxfId="1" priority="18">
      <formula>$D$11&lt;&gt;"〇"</formula>
    </cfRule>
  </conditionalFormatting>
  <dataValidations count="3">
    <dataValidation type="list" allowBlank="1" showInputMessage="1" showErrorMessage="1" sqref="E38:K38" xr:uid="{00000000-0002-0000-0100-000000000000}">
      <formula1>$W$48:$W$49</formula1>
    </dataValidation>
    <dataValidation type="list" allowBlank="1" showInputMessage="1" showErrorMessage="1" sqref="E24:K25" xr:uid="{00000000-0002-0000-0100-000001000000}">
      <formula1>$W$24:$W$25</formula1>
    </dataValidation>
    <dataValidation type="list" allowBlank="1" showInputMessage="1" showErrorMessage="1" sqref="E46:K46" xr:uid="{00000000-0002-0000-0100-000002000000}">
      <formula1>$W$45:$W$46</formula1>
    </dataValidation>
  </dataValidations>
  <printOptions horizontalCentered="1" verticalCentered="1" gridLines="1"/>
  <pageMargins left="0.39370078740157483" right="0.39370078740157483" top="0.39370078740157483" bottom="0.39370078740157483" header="0.31496062992125984" footer="0.31496062992125984"/>
  <pageSetup paperSize="9" scale="44"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組合!$A$2:$A$6</xm:f>
          </x14:formula1>
          <xm:sqref>E65:I65 E67:I67</xm:sqref>
        </x14:dataValidation>
        <x14:dataValidation type="list" allowBlank="1" showInputMessage="1" showErrorMessage="1" xr:uid="{00000000-0002-0000-0100-000004000000}">
          <x14:formula1>
            <xm:f>組合員種別!$A$2:$A$7</xm:f>
          </x14:formula1>
          <xm:sqref>E12:K14</xm:sqref>
        </x14:dataValidation>
        <x14:dataValidation type="list" allowBlank="1" showInputMessage="1" showErrorMessage="1" prompt="プルダウンメニューから選んでください。" xr:uid="{00000000-0002-0000-0100-000005000000}">
          <x14:formula1>
            <xm:f>給与!$B$2:$B$51</xm:f>
          </x14:formula1>
          <xm:sqref>E15:K15</xm:sqref>
        </x14:dataValidation>
        <x14:dataValidation type="list" allowBlank="1" showInputMessage="1" showErrorMessage="1" xr:uid="{00000000-0002-0000-0100-000006000000}">
          <x14:formula1>
            <xm:f>区分!$B$3:$B$17</xm:f>
          </x14:formula1>
          <xm:sqref>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pageSetUpPr fitToPage="1"/>
  </sheetPr>
  <dimension ref="A1:FC246"/>
  <sheetViews>
    <sheetView showZeros="0" view="pageBreakPreview" topLeftCell="A133" zoomScale="95" zoomScaleNormal="100" zoomScaleSheetLayoutView="95" workbookViewId="0">
      <selection activeCell="CB86" sqref="CB86:DF91"/>
    </sheetView>
  </sheetViews>
  <sheetFormatPr defaultColWidth="1" defaultRowHeight="6" customHeight="1" x14ac:dyDescent="0.15"/>
  <cols>
    <col min="1" max="3" width="1" style="80"/>
    <col min="4" max="77" width="1" style="81"/>
    <col min="78" max="78" width="1" style="81" customWidth="1"/>
    <col min="79" max="85" width="1" style="81"/>
    <col min="86" max="86" width="1" style="81" customWidth="1"/>
    <col min="87" max="99" width="1" style="81"/>
    <col min="100" max="100" width="1" style="81" customWidth="1"/>
    <col min="101" max="103" width="1" style="81"/>
    <col min="104" max="105" width="1" style="81" customWidth="1"/>
    <col min="106" max="110" width="1" style="81"/>
    <col min="111" max="159" width="1" style="80"/>
    <col min="160" max="16384" width="1" style="81"/>
  </cols>
  <sheetData>
    <row r="1" spans="1:157" ht="6" customHeight="1" x14ac:dyDescent="0.15">
      <c r="A1" s="610" t="s">
        <v>186</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78"/>
      <c r="AT1" s="78"/>
      <c r="AU1" s="78"/>
      <c r="AV1" s="78"/>
      <c r="AW1" s="78"/>
      <c r="AX1" s="78"/>
      <c r="AY1" s="78"/>
      <c r="AZ1" s="78"/>
      <c r="BA1" s="78"/>
      <c r="BB1" s="78"/>
      <c r="BC1" s="78"/>
      <c r="BD1" s="78"/>
      <c r="BE1" s="78"/>
      <c r="BF1" s="78"/>
      <c r="BG1" s="78"/>
      <c r="BH1" s="79"/>
      <c r="BI1" s="79"/>
      <c r="BJ1" s="79"/>
      <c r="BK1" s="79"/>
      <c r="BL1" s="79"/>
      <c r="BM1" s="80"/>
      <c r="BN1" s="80"/>
      <c r="BO1" s="80"/>
      <c r="BP1" s="80"/>
      <c r="BQ1" s="80"/>
      <c r="BR1" s="80"/>
      <c r="BS1" s="80"/>
      <c r="BT1" s="80"/>
      <c r="BU1" s="80"/>
      <c r="BV1" s="80"/>
      <c r="BW1" s="80"/>
      <c r="BX1" s="80"/>
      <c r="BY1" s="80"/>
      <c r="BZ1" s="611" t="s">
        <v>187</v>
      </c>
      <c r="CA1" s="611"/>
      <c r="CB1" s="611"/>
      <c r="CC1" s="608" t="s">
        <v>188</v>
      </c>
      <c r="CD1" s="608"/>
      <c r="CE1" s="608"/>
      <c r="CF1" s="608"/>
      <c r="CG1" s="608"/>
      <c r="CH1" s="608"/>
      <c r="CI1" s="608" t="s">
        <v>189</v>
      </c>
      <c r="CJ1" s="608"/>
      <c r="CK1" s="608"/>
      <c r="CL1" s="608"/>
      <c r="CM1" s="608"/>
      <c r="CN1" s="608"/>
      <c r="CO1" s="608" t="s">
        <v>190</v>
      </c>
      <c r="CP1" s="608"/>
      <c r="CQ1" s="608"/>
      <c r="CR1" s="608"/>
      <c r="CS1" s="608"/>
      <c r="CT1" s="608"/>
      <c r="CU1" s="608" t="s">
        <v>191</v>
      </c>
      <c r="CV1" s="608"/>
      <c r="CW1" s="608"/>
      <c r="CX1" s="608"/>
      <c r="CY1" s="608"/>
      <c r="CZ1" s="608"/>
      <c r="DA1" s="608" t="s">
        <v>192</v>
      </c>
      <c r="DB1" s="608"/>
      <c r="DC1" s="608"/>
      <c r="DD1" s="608"/>
      <c r="DE1" s="608"/>
      <c r="DF1" s="608"/>
    </row>
    <row r="2" spans="1:157" ht="6" customHeight="1" x14ac:dyDescent="0.15">
      <c r="A2" s="610"/>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78"/>
      <c r="AT2" s="78"/>
      <c r="AU2" s="78"/>
      <c r="AV2" s="78"/>
      <c r="AW2" s="78"/>
      <c r="AX2" s="78"/>
      <c r="AY2" s="78"/>
      <c r="AZ2" s="78"/>
      <c r="BA2" s="78"/>
      <c r="BB2" s="78"/>
      <c r="BC2" s="78"/>
      <c r="BD2" s="78"/>
      <c r="BE2" s="78"/>
      <c r="BF2" s="78"/>
      <c r="BG2" s="78"/>
      <c r="BH2" s="80"/>
      <c r="BI2" s="80"/>
      <c r="BJ2" s="80"/>
      <c r="BK2" s="80"/>
      <c r="BL2" s="80"/>
      <c r="BM2" s="80"/>
      <c r="BN2" s="80"/>
      <c r="BO2" s="80"/>
      <c r="BP2" s="80"/>
      <c r="BQ2" s="80"/>
      <c r="BR2" s="80"/>
      <c r="BS2" s="80"/>
      <c r="BT2" s="80"/>
      <c r="BU2" s="80"/>
      <c r="BV2" s="80"/>
      <c r="BW2" s="80"/>
      <c r="BX2" s="80"/>
      <c r="BY2" s="80"/>
      <c r="BZ2" s="611"/>
      <c r="CA2" s="611"/>
      <c r="CB2" s="611"/>
      <c r="CC2" s="608"/>
      <c r="CD2" s="608"/>
      <c r="CE2" s="608"/>
      <c r="CF2" s="608"/>
      <c r="CG2" s="608"/>
      <c r="CH2" s="608"/>
      <c r="CI2" s="608"/>
      <c r="CJ2" s="608"/>
      <c r="CK2" s="608"/>
      <c r="CL2" s="608"/>
      <c r="CM2" s="608"/>
      <c r="CN2" s="608"/>
      <c r="CO2" s="608"/>
      <c r="CP2" s="608"/>
      <c r="CQ2" s="608"/>
      <c r="CR2" s="608"/>
      <c r="CS2" s="608"/>
      <c r="CT2" s="608"/>
      <c r="CU2" s="608"/>
      <c r="CV2" s="608"/>
      <c r="CW2" s="608"/>
      <c r="CX2" s="608"/>
      <c r="CY2" s="608"/>
      <c r="CZ2" s="608"/>
      <c r="DA2" s="608"/>
      <c r="DB2" s="608"/>
      <c r="DC2" s="608"/>
      <c r="DD2" s="608"/>
      <c r="DE2" s="608"/>
      <c r="DF2" s="608"/>
    </row>
    <row r="3" spans="1:157" ht="6" customHeight="1" x14ac:dyDescent="0.2">
      <c r="A3" s="610"/>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10"/>
      <c r="AQ3" s="610"/>
      <c r="AR3" s="610"/>
      <c r="AS3" s="78"/>
      <c r="AT3" s="78"/>
      <c r="AU3" s="78"/>
      <c r="AV3" s="78"/>
      <c r="AW3" s="78"/>
      <c r="AX3" s="78"/>
      <c r="AY3" s="78"/>
      <c r="AZ3" s="78"/>
      <c r="BA3" s="78"/>
      <c r="BB3" s="78"/>
      <c r="BC3" s="78"/>
      <c r="BD3" s="78"/>
      <c r="BE3" s="78"/>
      <c r="BF3" s="78"/>
      <c r="BG3" s="78"/>
      <c r="BH3" s="80"/>
      <c r="BI3" s="80"/>
      <c r="BJ3" s="80"/>
      <c r="BK3" s="80"/>
      <c r="BL3" s="80"/>
      <c r="BM3" s="80"/>
      <c r="BN3" s="80"/>
      <c r="BO3" s="80"/>
      <c r="BP3" s="80"/>
      <c r="BQ3" s="80"/>
      <c r="BR3" s="80"/>
      <c r="BS3" s="80"/>
      <c r="BT3" s="80"/>
      <c r="BU3" s="80"/>
      <c r="BV3" s="80"/>
      <c r="BW3" s="80"/>
      <c r="BX3" s="80"/>
      <c r="BY3" s="80"/>
      <c r="BZ3" s="82"/>
      <c r="CA3" s="82"/>
      <c r="CB3" s="82"/>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row>
    <row r="4" spans="1:157" ht="6" customHeight="1" x14ac:dyDescent="0.2">
      <c r="A4" s="610"/>
      <c r="B4" s="610"/>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c r="AD4" s="610"/>
      <c r="AE4" s="610"/>
      <c r="AF4" s="610"/>
      <c r="AG4" s="610"/>
      <c r="AH4" s="610"/>
      <c r="AI4" s="610"/>
      <c r="AJ4" s="610"/>
      <c r="AK4" s="610"/>
      <c r="AL4" s="610"/>
      <c r="AM4" s="610"/>
      <c r="AN4" s="610"/>
      <c r="AO4" s="610"/>
      <c r="AP4" s="610"/>
      <c r="AQ4" s="610"/>
      <c r="AR4" s="610"/>
      <c r="AS4" s="78"/>
      <c r="AT4" s="78"/>
      <c r="AU4" s="78"/>
      <c r="AV4" s="78"/>
      <c r="AW4" s="78"/>
      <c r="AX4" s="78"/>
      <c r="AY4" s="78"/>
      <c r="AZ4" s="78"/>
      <c r="BA4" s="78"/>
      <c r="BB4" s="78"/>
      <c r="BC4" s="78"/>
      <c r="BD4" s="78"/>
      <c r="BE4" s="78"/>
      <c r="BF4" s="78"/>
      <c r="BG4" s="78"/>
      <c r="BH4" s="80"/>
      <c r="BI4" s="80"/>
      <c r="BJ4" s="80"/>
      <c r="BK4" s="80"/>
      <c r="BL4" s="80"/>
      <c r="BM4" s="80"/>
      <c r="BN4" s="80"/>
      <c r="BO4" s="80"/>
      <c r="BP4" s="80"/>
      <c r="BQ4" s="80"/>
      <c r="BR4" s="80"/>
      <c r="BS4" s="80"/>
      <c r="BT4" s="80"/>
      <c r="BU4" s="80"/>
      <c r="BV4" s="80"/>
      <c r="BW4" s="80"/>
      <c r="BX4" s="80"/>
      <c r="BY4" s="80"/>
      <c r="BZ4" s="82"/>
      <c r="CA4" s="82"/>
      <c r="CB4" s="82"/>
      <c r="CC4" s="609"/>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row>
    <row r="5" spans="1:157" ht="6" customHeight="1" x14ac:dyDescent="0.2">
      <c r="A5" s="610"/>
      <c r="B5" s="610"/>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0"/>
      <c r="AK5" s="610"/>
      <c r="AL5" s="610"/>
      <c r="AM5" s="610"/>
      <c r="AN5" s="610"/>
      <c r="AO5" s="610"/>
      <c r="AP5" s="610"/>
      <c r="AQ5" s="610"/>
      <c r="AR5" s="610"/>
      <c r="AS5" s="78"/>
      <c r="AT5" s="78"/>
      <c r="AU5" s="78"/>
      <c r="AV5" s="78"/>
      <c r="AW5" s="78"/>
      <c r="AX5" s="78"/>
      <c r="AY5" s="78"/>
      <c r="AZ5" s="78"/>
      <c r="BA5" s="78"/>
      <c r="BB5" s="78"/>
      <c r="BC5" s="78"/>
      <c r="BD5" s="78"/>
      <c r="BE5" s="78"/>
      <c r="BF5" s="78"/>
      <c r="BG5" s="78"/>
      <c r="BH5" s="80"/>
      <c r="BI5" s="80"/>
      <c r="BJ5" s="80"/>
      <c r="BK5" s="80"/>
      <c r="BL5" s="80"/>
      <c r="BM5" s="80"/>
      <c r="BN5" s="80"/>
      <c r="BO5" s="80"/>
      <c r="BP5" s="80"/>
      <c r="BQ5" s="80"/>
      <c r="BR5" s="80"/>
      <c r="BS5" s="80"/>
      <c r="BT5" s="80"/>
      <c r="BU5" s="80"/>
      <c r="BV5" s="80"/>
      <c r="BW5" s="80"/>
      <c r="BX5" s="80"/>
      <c r="BY5" s="80"/>
      <c r="BZ5" s="82"/>
      <c r="CA5" s="82"/>
      <c r="CB5" s="82"/>
      <c r="CC5" s="609"/>
      <c r="CD5" s="609"/>
      <c r="CE5" s="609"/>
      <c r="CF5" s="609"/>
      <c r="CG5" s="609"/>
      <c r="CH5" s="609"/>
      <c r="CI5" s="609"/>
      <c r="CJ5" s="609"/>
      <c r="CK5" s="609"/>
      <c r="CL5" s="609"/>
      <c r="CM5" s="609"/>
      <c r="CN5" s="609"/>
      <c r="CO5" s="609"/>
      <c r="CP5" s="609"/>
      <c r="CQ5" s="609"/>
      <c r="CR5" s="609"/>
      <c r="CS5" s="609"/>
      <c r="CT5" s="609"/>
      <c r="CU5" s="609"/>
      <c r="CV5" s="609"/>
      <c r="CW5" s="609"/>
      <c r="CX5" s="609"/>
      <c r="CY5" s="609"/>
      <c r="CZ5" s="609"/>
      <c r="DA5" s="609"/>
      <c r="DB5" s="609"/>
      <c r="DC5" s="609"/>
      <c r="DD5" s="609"/>
      <c r="DE5" s="609"/>
      <c r="DF5" s="609"/>
    </row>
    <row r="6" spans="1:157" ht="6" customHeight="1" x14ac:dyDescent="0.2">
      <c r="A6" s="610"/>
      <c r="B6" s="610"/>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78"/>
      <c r="AT6" s="78"/>
      <c r="AU6" s="78"/>
      <c r="AV6" s="78"/>
      <c r="AW6" s="78"/>
      <c r="AX6" s="78"/>
      <c r="AY6" s="78"/>
      <c r="AZ6" s="78"/>
      <c r="BA6" s="78"/>
      <c r="BB6" s="78"/>
      <c r="BC6" s="78"/>
      <c r="BD6" s="78"/>
      <c r="BE6" s="78"/>
      <c r="BF6" s="78"/>
      <c r="BG6" s="78"/>
      <c r="BH6" s="80"/>
      <c r="BI6" s="80"/>
      <c r="BJ6" s="80"/>
      <c r="BK6" s="80"/>
      <c r="BL6" s="80"/>
      <c r="BM6" s="80"/>
      <c r="BN6" s="80"/>
      <c r="BO6" s="80"/>
      <c r="BP6" s="80"/>
      <c r="BQ6" s="80"/>
      <c r="BR6" s="80"/>
      <c r="BS6" s="80"/>
      <c r="BT6" s="80"/>
      <c r="BU6" s="80"/>
      <c r="BV6" s="80"/>
      <c r="BW6" s="80"/>
      <c r="BX6" s="80"/>
      <c r="BY6" s="80"/>
      <c r="BZ6" s="82"/>
      <c r="CA6" s="82"/>
      <c r="CB6" s="82"/>
      <c r="CC6" s="609"/>
      <c r="CD6" s="609"/>
      <c r="CE6" s="609"/>
      <c r="CF6" s="609"/>
      <c r="CG6" s="609"/>
      <c r="CH6" s="609"/>
      <c r="CI6" s="609"/>
      <c r="CJ6" s="609"/>
      <c r="CK6" s="609"/>
      <c r="CL6" s="609"/>
      <c r="CM6" s="609"/>
      <c r="CN6" s="609"/>
      <c r="CO6" s="609"/>
      <c r="CP6" s="609"/>
      <c r="CQ6" s="609"/>
      <c r="CR6" s="609"/>
      <c r="CS6" s="609"/>
      <c r="CT6" s="609"/>
      <c r="CU6" s="609"/>
      <c r="CV6" s="609"/>
      <c r="CW6" s="609"/>
      <c r="CX6" s="609"/>
      <c r="CY6" s="609"/>
      <c r="CZ6" s="609"/>
      <c r="DA6" s="609"/>
      <c r="DB6" s="609"/>
      <c r="DC6" s="609"/>
      <c r="DD6" s="609"/>
      <c r="DE6" s="609"/>
      <c r="DF6" s="609"/>
    </row>
    <row r="7" spans="1:157" ht="6" customHeight="1" x14ac:dyDescent="0.15">
      <c r="A7" s="610"/>
      <c r="B7" s="610"/>
      <c r="C7" s="610"/>
      <c r="D7" s="610"/>
      <c r="E7" s="610"/>
      <c r="F7" s="610"/>
      <c r="G7" s="610"/>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78"/>
      <c r="AT7" s="78"/>
      <c r="AU7" s="78"/>
      <c r="AV7" s="78"/>
      <c r="AW7" s="78"/>
      <c r="AX7" s="78"/>
      <c r="AY7" s="78"/>
      <c r="AZ7" s="78"/>
      <c r="BA7" s="78"/>
      <c r="BB7" s="78"/>
      <c r="BC7" s="78"/>
      <c r="BD7" s="78"/>
      <c r="BE7" s="78"/>
      <c r="BF7" s="78"/>
      <c r="BG7" s="78"/>
      <c r="BH7" s="80"/>
      <c r="BI7" s="80"/>
      <c r="BJ7" s="80"/>
      <c r="BK7" s="80"/>
      <c r="BL7" s="80"/>
      <c r="BM7" s="80"/>
      <c r="BN7" s="80"/>
      <c r="BO7" s="80"/>
      <c r="BP7" s="80"/>
      <c r="BQ7" s="80"/>
      <c r="BR7" s="80"/>
      <c r="BS7" s="80"/>
      <c r="BT7" s="80"/>
      <c r="BU7" s="80"/>
      <c r="BV7" s="80"/>
      <c r="BW7" s="80"/>
      <c r="BX7" s="80"/>
      <c r="BY7" s="80"/>
      <c r="BZ7" s="83"/>
      <c r="CA7" s="83"/>
      <c r="CB7" s="83"/>
      <c r="CC7" s="609"/>
      <c r="CD7" s="609"/>
      <c r="CE7" s="609"/>
      <c r="CF7" s="609"/>
      <c r="CG7" s="609"/>
      <c r="CH7" s="609"/>
      <c r="CI7" s="609"/>
      <c r="CJ7" s="609"/>
      <c r="CK7" s="609"/>
      <c r="CL7" s="609"/>
      <c r="CM7" s="609"/>
      <c r="CN7" s="609"/>
      <c r="CO7" s="609"/>
      <c r="CP7" s="609"/>
      <c r="CQ7" s="609"/>
      <c r="CR7" s="609"/>
      <c r="CS7" s="609"/>
      <c r="CT7" s="609"/>
      <c r="CU7" s="609"/>
      <c r="CV7" s="609"/>
      <c r="CW7" s="609"/>
      <c r="CX7" s="609"/>
      <c r="CY7" s="609"/>
      <c r="CZ7" s="609"/>
      <c r="DA7" s="609"/>
      <c r="DB7" s="609"/>
      <c r="DC7" s="609"/>
      <c r="DD7" s="609"/>
      <c r="DE7" s="609"/>
      <c r="DF7" s="609"/>
    </row>
    <row r="8" spans="1:157" ht="6" customHeight="1" x14ac:dyDescent="0.3">
      <c r="A8" s="597" t="s">
        <v>193</v>
      </c>
      <c r="B8" s="597"/>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597"/>
      <c r="AO8" s="84"/>
      <c r="AP8" s="598" t="s">
        <v>194</v>
      </c>
      <c r="AQ8" s="599"/>
      <c r="AR8" s="599"/>
      <c r="AS8" s="599"/>
      <c r="AT8" s="599"/>
      <c r="AU8" s="599"/>
      <c r="AV8" s="599"/>
      <c r="AW8" s="599"/>
      <c r="AX8" s="599"/>
      <c r="AY8" s="599"/>
      <c r="AZ8" s="599"/>
      <c r="BA8" s="599"/>
      <c r="BB8" s="600"/>
      <c r="BC8" s="607" t="s">
        <v>195</v>
      </c>
      <c r="BD8" s="607"/>
      <c r="BE8" s="607"/>
      <c r="BF8" s="607"/>
      <c r="BG8" s="607"/>
      <c r="BH8" s="607"/>
      <c r="BI8" s="607"/>
      <c r="BJ8" s="607"/>
      <c r="BK8" s="607"/>
      <c r="BL8" s="607"/>
      <c r="BM8" s="607"/>
      <c r="BN8" s="607"/>
      <c r="BO8" s="607"/>
      <c r="BP8" s="607"/>
      <c r="BQ8" s="607"/>
      <c r="BR8" s="607"/>
      <c r="BS8" s="607"/>
      <c r="BT8" s="607"/>
      <c r="BU8" s="607"/>
      <c r="BV8" s="607"/>
      <c r="BW8" s="607"/>
      <c r="BX8" s="607"/>
      <c r="BY8" s="607"/>
      <c r="BZ8" s="607"/>
      <c r="CA8" s="607"/>
      <c r="CB8" s="607"/>
      <c r="CC8" s="607"/>
      <c r="CD8" s="607"/>
      <c r="CE8" s="607"/>
      <c r="CF8" s="607"/>
      <c r="CG8" s="607"/>
      <c r="CH8" s="607"/>
      <c r="CI8" s="607"/>
      <c r="CJ8" s="607"/>
      <c r="CK8" s="607"/>
      <c r="CL8" s="607"/>
      <c r="CM8" s="607"/>
      <c r="CN8" s="607"/>
      <c r="CO8" s="607"/>
      <c r="CP8" s="607"/>
      <c r="CQ8" s="607"/>
      <c r="CR8" s="607"/>
      <c r="CS8" s="607"/>
      <c r="CT8" s="607"/>
      <c r="CU8" s="607"/>
      <c r="CV8" s="607"/>
      <c r="CW8" s="607"/>
      <c r="CX8" s="607"/>
      <c r="CY8" s="607"/>
      <c r="CZ8" s="607"/>
      <c r="DA8" s="607"/>
      <c r="DB8" s="607"/>
      <c r="DC8" s="612" t="s">
        <v>196</v>
      </c>
      <c r="DD8" s="612"/>
      <c r="DE8" s="612"/>
      <c r="DF8" s="612"/>
      <c r="FA8" s="85"/>
    </row>
    <row r="9" spans="1:157" ht="6" customHeight="1" x14ac:dyDescent="0.15">
      <c r="A9" s="597"/>
      <c r="B9" s="597"/>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84"/>
      <c r="AP9" s="601"/>
      <c r="AQ9" s="602"/>
      <c r="AR9" s="602"/>
      <c r="AS9" s="602"/>
      <c r="AT9" s="602"/>
      <c r="AU9" s="602"/>
      <c r="AV9" s="602"/>
      <c r="AW9" s="602"/>
      <c r="AX9" s="602"/>
      <c r="AY9" s="602"/>
      <c r="AZ9" s="602"/>
      <c r="BA9" s="602"/>
      <c r="BB9" s="603"/>
      <c r="BC9" s="607"/>
      <c r="BD9" s="607"/>
      <c r="BE9" s="607"/>
      <c r="BF9" s="607"/>
      <c r="BG9" s="607"/>
      <c r="BH9" s="607"/>
      <c r="BI9" s="607"/>
      <c r="BJ9" s="607"/>
      <c r="BK9" s="607"/>
      <c r="BL9" s="607"/>
      <c r="BM9" s="607"/>
      <c r="BN9" s="607"/>
      <c r="BO9" s="607"/>
      <c r="BP9" s="607"/>
      <c r="BQ9" s="607"/>
      <c r="BR9" s="607"/>
      <c r="BS9" s="607"/>
      <c r="BT9" s="607"/>
      <c r="BU9" s="607"/>
      <c r="BV9" s="607"/>
      <c r="BW9" s="607"/>
      <c r="BX9" s="607"/>
      <c r="BY9" s="607"/>
      <c r="BZ9" s="607"/>
      <c r="CA9" s="607"/>
      <c r="CB9" s="607"/>
      <c r="CC9" s="607"/>
      <c r="CD9" s="607"/>
      <c r="CE9" s="607"/>
      <c r="CF9" s="607"/>
      <c r="CG9" s="607"/>
      <c r="CH9" s="607"/>
      <c r="CI9" s="607"/>
      <c r="CJ9" s="607"/>
      <c r="CK9" s="607"/>
      <c r="CL9" s="607"/>
      <c r="CM9" s="607"/>
      <c r="CN9" s="607"/>
      <c r="CO9" s="607"/>
      <c r="CP9" s="607"/>
      <c r="CQ9" s="607"/>
      <c r="CR9" s="607"/>
      <c r="CS9" s="607"/>
      <c r="CT9" s="607"/>
      <c r="CU9" s="607"/>
      <c r="CV9" s="607"/>
      <c r="CW9" s="607"/>
      <c r="CX9" s="607"/>
      <c r="CY9" s="607"/>
      <c r="CZ9" s="607"/>
      <c r="DA9" s="607"/>
      <c r="DB9" s="607"/>
      <c r="DC9" s="612"/>
      <c r="DD9" s="612"/>
      <c r="DE9" s="612"/>
      <c r="DF9" s="612"/>
      <c r="FA9" s="86"/>
    </row>
    <row r="10" spans="1:157" ht="6" customHeight="1" x14ac:dyDescent="0.15">
      <c r="A10" s="597"/>
      <c r="B10" s="597"/>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84"/>
      <c r="AP10" s="604"/>
      <c r="AQ10" s="605"/>
      <c r="AR10" s="605"/>
      <c r="AS10" s="605"/>
      <c r="AT10" s="605"/>
      <c r="AU10" s="605"/>
      <c r="AV10" s="605"/>
      <c r="AW10" s="605"/>
      <c r="AX10" s="605"/>
      <c r="AY10" s="605"/>
      <c r="AZ10" s="605"/>
      <c r="BA10" s="605"/>
      <c r="BB10" s="606"/>
      <c r="BC10" s="607"/>
      <c r="BD10" s="607"/>
      <c r="BE10" s="607"/>
      <c r="BF10" s="607"/>
      <c r="BG10" s="607"/>
      <c r="BH10" s="607"/>
      <c r="BI10" s="607"/>
      <c r="BJ10" s="607"/>
      <c r="BK10" s="607"/>
      <c r="BL10" s="607"/>
      <c r="BM10" s="607"/>
      <c r="BN10" s="607"/>
      <c r="BO10" s="607"/>
      <c r="BP10" s="607"/>
      <c r="BQ10" s="607"/>
      <c r="BR10" s="607"/>
      <c r="BS10" s="607"/>
      <c r="BT10" s="607"/>
      <c r="BU10" s="607"/>
      <c r="BV10" s="607"/>
      <c r="BW10" s="607"/>
      <c r="BX10" s="607"/>
      <c r="BY10" s="607"/>
      <c r="BZ10" s="607"/>
      <c r="CA10" s="607"/>
      <c r="CB10" s="607"/>
      <c r="CC10" s="607"/>
      <c r="CD10" s="607"/>
      <c r="CE10" s="607"/>
      <c r="CF10" s="607"/>
      <c r="CG10" s="607"/>
      <c r="CH10" s="607"/>
      <c r="CI10" s="607"/>
      <c r="CJ10" s="607"/>
      <c r="CK10" s="607"/>
      <c r="CL10" s="607"/>
      <c r="CM10" s="607"/>
      <c r="CN10" s="607"/>
      <c r="CO10" s="607"/>
      <c r="CP10" s="607"/>
      <c r="CQ10" s="607"/>
      <c r="CR10" s="607"/>
      <c r="CS10" s="607"/>
      <c r="CT10" s="607"/>
      <c r="CU10" s="607"/>
      <c r="CV10" s="607"/>
      <c r="CW10" s="607"/>
      <c r="CX10" s="607"/>
      <c r="CY10" s="607"/>
      <c r="CZ10" s="607"/>
      <c r="DA10" s="607"/>
      <c r="DB10" s="607"/>
      <c r="DC10" s="612"/>
      <c r="DD10" s="612"/>
      <c r="DE10" s="612"/>
      <c r="DF10" s="612"/>
      <c r="FA10" s="86"/>
    </row>
    <row r="11" spans="1:157" ht="6" customHeight="1" x14ac:dyDescent="0.15">
      <c r="A11" s="597"/>
      <c r="B11" s="597"/>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84"/>
      <c r="AP11" s="525" t="s">
        <v>6</v>
      </c>
      <c r="AQ11" s="526"/>
      <c r="AR11" s="527"/>
      <c r="AS11" s="613" t="s">
        <v>22536</v>
      </c>
      <c r="AT11" s="519"/>
      <c r="AU11" s="519"/>
      <c r="AV11" s="519"/>
      <c r="AW11" s="519"/>
      <c r="AX11" s="519"/>
      <c r="AY11" s="519"/>
      <c r="AZ11" s="519"/>
      <c r="BA11" s="519"/>
      <c r="BB11" s="614"/>
      <c r="BC11" s="540" t="s">
        <v>22544</v>
      </c>
      <c r="BD11" s="541"/>
      <c r="BE11" s="541"/>
      <c r="BF11" s="541"/>
      <c r="BG11" s="541"/>
      <c r="BH11" s="541"/>
      <c r="BI11" s="541"/>
      <c r="BJ11" s="541"/>
      <c r="BK11" s="541"/>
      <c r="BL11" s="541"/>
      <c r="BM11" s="541"/>
      <c r="BN11" s="541"/>
      <c r="BO11" s="541"/>
      <c r="BP11" s="541"/>
      <c r="BQ11" s="541"/>
      <c r="BR11" s="541"/>
      <c r="BS11" s="541"/>
      <c r="BT11" s="541"/>
      <c r="BU11" s="541"/>
      <c r="BV11" s="541"/>
      <c r="BW11" s="541"/>
      <c r="BX11" s="541"/>
      <c r="BY11" s="541"/>
      <c r="BZ11" s="541"/>
      <c r="CA11" s="541"/>
      <c r="CB11" s="541"/>
      <c r="CC11" s="541"/>
      <c r="CD11" s="541"/>
      <c r="CE11" s="541"/>
      <c r="CF11" s="541"/>
      <c r="CG11" s="541"/>
      <c r="CH11" s="541"/>
      <c r="CI11" s="541"/>
      <c r="CJ11" s="541"/>
      <c r="CK11" s="541"/>
      <c r="CL11" s="541"/>
      <c r="CM11" s="541"/>
      <c r="CN11" s="541"/>
      <c r="CO11" s="541"/>
      <c r="CP11" s="541"/>
      <c r="CQ11" s="541"/>
      <c r="CR11" s="541"/>
      <c r="CS11" s="541"/>
      <c r="CT11" s="541"/>
      <c r="CU11" s="541"/>
      <c r="CV11" s="541"/>
      <c r="CW11" s="541"/>
      <c r="CX11" s="541"/>
      <c r="CY11" s="541"/>
      <c r="CZ11" s="541"/>
      <c r="DA11" s="541"/>
      <c r="DB11" s="542"/>
      <c r="DC11" s="571" t="s">
        <v>197</v>
      </c>
      <c r="DD11" s="571"/>
      <c r="DE11" s="571"/>
      <c r="DF11" s="571"/>
      <c r="FA11" s="86"/>
    </row>
    <row r="12" spans="1:157" ht="6" customHeight="1" x14ac:dyDescent="0.15">
      <c r="A12" s="597"/>
      <c r="B12" s="597"/>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86"/>
      <c r="AP12" s="528"/>
      <c r="AQ12" s="529"/>
      <c r="AR12" s="530"/>
      <c r="AS12" s="615"/>
      <c r="AT12" s="520"/>
      <c r="AU12" s="520"/>
      <c r="AV12" s="520"/>
      <c r="AW12" s="520"/>
      <c r="AX12" s="520"/>
      <c r="AY12" s="520"/>
      <c r="AZ12" s="520"/>
      <c r="BA12" s="520"/>
      <c r="BB12" s="616"/>
      <c r="BC12" s="543"/>
      <c r="BD12" s="544"/>
      <c r="BE12" s="544"/>
      <c r="BF12" s="544"/>
      <c r="BG12" s="544"/>
      <c r="BH12" s="544"/>
      <c r="BI12" s="544"/>
      <c r="BJ12" s="544"/>
      <c r="BK12" s="544"/>
      <c r="BL12" s="544"/>
      <c r="BM12" s="544"/>
      <c r="BN12" s="544"/>
      <c r="BO12" s="544"/>
      <c r="BP12" s="544"/>
      <c r="BQ12" s="544"/>
      <c r="BR12" s="544"/>
      <c r="BS12" s="544"/>
      <c r="BT12" s="544"/>
      <c r="BU12" s="544"/>
      <c r="BV12" s="544"/>
      <c r="BW12" s="544"/>
      <c r="BX12" s="544"/>
      <c r="BY12" s="544"/>
      <c r="BZ12" s="544"/>
      <c r="CA12" s="544"/>
      <c r="CB12" s="544"/>
      <c r="CC12" s="544"/>
      <c r="CD12" s="544"/>
      <c r="CE12" s="544"/>
      <c r="CF12" s="544"/>
      <c r="CG12" s="544"/>
      <c r="CH12" s="544"/>
      <c r="CI12" s="544"/>
      <c r="CJ12" s="544"/>
      <c r="CK12" s="544"/>
      <c r="CL12" s="544"/>
      <c r="CM12" s="544"/>
      <c r="CN12" s="544"/>
      <c r="CO12" s="544"/>
      <c r="CP12" s="544"/>
      <c r="CQ12" s="544"/>
      <c r="CR12" s="544"/>
      <c r="CS12" s="544"/>
      <c r="CT12" s="544"/>
      <c r="CU12" s="544"/>
      <c r="CV12" s="544"/>
      <c r="CW12" s="544"/>
      <c r="CX12" s="544"/>
      <c r="CY12" s="544"/>
      <c r="CZ12" s="544"/>
      <c r="DA12" s="544"/>
      <c r="DB12" s="545"/>
      <c r="DC12" s="571"/>
      <c r="DD12" s="571"/>
      <c r="DE12" s="571"/>
      <c r="DF12" s="571"/>
      <c r="FA12" s="86"/>
    </row>
    <row r="13" spans="1:157" ht="6" customHeight="1" thickBot="1" x14ac:dyDescent="0.35">
      <c r="D13" s="80"/>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6"/>
      <c r="AP13" s="528"/>
      <c r="AQ13" s="529"/>
      <c r="AR13" s="530"/>
      <c r="AS13" s="615"/>
      <c r="AT13" s="520"/>
      <c r="AU13" s="520"/>
      <c r="AV13" s="520"/>
      <c r="AW13" s="520"/>
      <c r="AX13" s="520"/>
      <c r="AY13" s="520"/>
      <c r="AZ13" s="520"/>
      <c r="BA13" s="520"/>
      <c r="BB13" s="616"/>
      <c r="BC13" s="543"/>
      <c r="BD13" s="544"/>
      <c r="BE13" s="544"/>
      <c r="BF13" s="544"/>
      <c r="BG13" s="544"/>
      <c r="BH13" s="544"/>
      <c r="BI13" s="544"/>
      <c r="BJ13" s="544"/>
      <c r="BK13" s="544"/>
      <c r="BL13" s="544"/>
      <c r="BM13" s="544"/>
      <c r="BN13" s="544"/>
      <c r="BO13" s="544"/>
      <c r="BP13" s="544"/>
      <c r="BQ13" s="544"/>
      <c r="BR13" s="544"/>
      <c r="BS13" s="544"/>
      <c r="BT13" s="544"/>
      <c r="BU13" s="544"/>
      <c r="BV13" s="544"/>
      <c r="BW13" s="544"/>
      <c r="BX13" s="544"/>
      <c r="BY13" s="544"/>
      <c r="BZ13" s="544"/>
      <c r="CA13" s="544"/>
      <c r="CB13" s="544"/>
      <c r="CC13" s="544"/>
      <c r="CD13" s="544"/>
      <c r="CE13" s="544"/>
      <c r="CF13" s="544"/>
      <c r="CG13" s="544"/>
      <c r="CH13" s="544"/>
      <c r="CI13" s="544"/>
      <c r="CJ13" s="544"/>
      <c r="CK13" s="544"/>
      <c r="CL13" s="544"/>
      <c r="CM13" s="544"/>
      <c r="CN13" s="544"/>
      <c r="CO13" s="544"/>
      <c r="CP13" s="544"/>
      <c r="CQ13" s="544"/>
      <c r="CR13" s="544"/>
      <c r="CS13" s="544"/>
      <c r="CT13" s="544"/>
      <c r="CU13" s="544"/>
      <c r="CV13" s="544"/>
      <c r="CW13" s="544"/>
      <c r="CX13" s="544"/>
      <c r="CY13" s="544"/>
      <c r="CZ13" s="544"/>
      <c r="DA13" s="544"/>
      <c r="DB13" s="545"/>
      <c r="DC13" s="571"/>
      <c r="DD13" s="571"/>
      <c r="DE13" s="571"/>
      <c r="DF13" s="571"/>
      <c r="FA13" s="86"/>
    </row>
    <row r="14" spans="1:157" ht="6" customHeight="1" x14ac:dyDescent="0.15">
      <c r="D14" s="80"/>
      <c r="E14" s="80"/>
      <c r="F14" s="80"/>
      <c r="G14" s="80"/>
      <c r="H14" s="80"/>
      <c r="I14" s="587" t="str">
        <f>IF(AND(入力フォーム!E12=""),"",IF(AND(入力フォーム!$D$7=1,入力フォーム!$Q$12&lt;8),"ㇾ",""))</f>
        <v/>
      </c>
      <c r="J14" s="588"/>
      <c r="K14" s="589"/>
      <c r="L14" s="86"/>
      <c r="M14" s="558" t="s">
        <v>198</v>
      </c>
      <c r="N14" s="558"/>
      <c r="O14" s="558"/>
      <c r="P14" s="558"/>
      <c r="Q14" s="558"/>
      <c r="R14" s="558"/>
      <c r="S14" s="558"/>
      <c r="T14" s="558"/>
      <c r="U14" s="558"/>
      <c r="V14" s="558"/>
      <c r="W14" s="558"/>
      <c r="X14" s="558"/>
      <c r="Y14" s="558"/>
      <c r="Z14" s="558"/>
      <c r="AA14" s="558"/>
      <c r="AB14" s="558"/>
      <c r="AC14" s="558"/>
      <c r="AD14" s="558"/>
      <c r="AE14" s="558"/>
      <c r="AF14" s="558"/>
      <c r="AG14" s="558"/>
      <c r="AH14" s="87"/>
      <c r="AI14" s="87"/>
      <c r="AJ14" s="87"/>
      <c r="AK14" s="87"/>
      <c r="AL14" s="86"/>
      <c r="AM14" s="86"/>
      <c r="AN14" s="86"/>
      <c r="AO14" s="86"/>
      <c r="AP14" s="528"/>
      <c r="AQ14" s="529"/>
      <c r="AR14" s="530"/>
      <c r="AS14" s="615"/>
      <c r="AT14" s="520"/>
      <c r="AU14" s="520"/>
      <c r="AV14" s="520"/>
      <c r="AW14" s="520"/>
      <c r="AX14" s="520"/>
      <c r="AY14" s="520"/>
      <c r="AZ14" s="520"/>
      <c r="BA14" s="520"/>
      <c r="BB14" s="616"/>
      <c r="BC14" s="543"/>
      <c r="BD14" s="544"/>
      <c r="BE14" s="544"/>
      <c r="BF14" s="544"/>
      <c r="BG14" s="544"/>
      <c r="BH14" s="544"/>
      <c r="BI14" s="544"/>
      <c r="BJ14" s="544"/>
      <c r="BK14" s="544"/>
      <c r="BL14" s="544"/>
      <c r="BM14" s="544"/>
      <c r="BN14" s="544"/>
      <c r="BO14" s="544"/>
      <c r="BP14" s="544"/>
      <c r="BQ14" s="544"/>
      <c r="BR14" s="544"/>
      <c r="BS14" s="544"/>
      <c r="BT14" s="544"/>
      <c r="BU14" s="544"/>
      <c r="BV14" s="544"/>
      <c r="BW14" s="544"/>
      <c r="BX14" s="544"/>
      <c r="BY14" s="544"/>
      <c r="BZ14" s="544"/>
      <c r="CA14" s="544"/>
      <c r="CB14" s="544"/>
      <c r="CC14" s="544"/>
      <c r="CD14" s="544"/>
      <c r="CE14" s="544"/>
      <c r="CF14" s="544"/>
      <c r="CG14" s="544"/>
      <c r="CH14" s="544"/>
      <c r="CI14" s="544"/>
      <c r="CJ14" s="544"/>
      <c r="CK14" s="544"/>
      <c r="CL14" s="544"/>
      <c r="CM14" s="544"/>
      <c r="CN14" s="544"/>
      <c r="CO14" s="544"/>
      <c r="CP14" s="544"/>
      <c r="CQ14" s="544"/>
      <c r="CR14" s="544"/>
      <c r="CS14" s="544"/>
      <c r="CT14" s="544"/>
      <c r="CU14" s="544"/>
      <c r="CV14" s="544"/>
      <c r="CW14" s="544"/>
      <c r="CX14" s="544"/>
      <c r="CY14" s="544"/>
      <c r="CZ14" s="544"/>
      <c r="DA14" s="544"/>
      <c r="DB14" s="545"/>
      <c r="DC14" s="571"/>
      <c r="DD14" s="571"/>
      <c r="DE14" s="571"/>
      <c r="DF14" s="571"/>
      <c r="FA14" s="86"/>
    </row>
    <row r="15" spans="1:157" ht="6" customHeight="1" x14ac:dyDescent="0.15">
      <c r="D15" s="80"/>
      <c r="E15" s="80"/>
      <c r="F15" s="80"/>
      <c r="G15" s="80"/>
      <c r="H15" s="80"/>
      <c r="I15" s="590"/>
      <c r="J15" s="591"/>
      <c r="K15" s="592"/>
      <c r="L15" s="86"/>
      <c r="M15" s="558"/>
      <c r="N15" s="558"/>
      <c r="O15" s="558"/>
      <c r="P15" s="558"/>
      <c r="Q15" s="558"/>
      <c r="R15" s="558"/>
      <c r="S15" s="558"/>
      <c r="T15" s="558"/>
      <c r="U15" s="558"/>
      <c r="V15" s="558"/>
      <c r="W15" s="558"/>
      <c r="X15" s="558"/>
      <c r="Y15" s="558"/>
      <c r="Z15" s="558"/>
      <c r="AA15" s="558"/>
      <c r="AB15" s="558"/>
      <c r="AC15" s="558"/>
      <c r="AD15" s="558"/>
      <c r="AE15" s="558"/>
      <c r="AF15" s="558"/>
      <c r="AG15" s="558"/>
      <c r="AH15" s="87"/>
      <c r="AI15" s="87"/>
      <c r="AJ15" s="87"/>
      <c r="AK15" s="87"/>
      <c r="AL15" s="86"/>
      <c r="AM15" s="86"/>
      <c r="AN15" s="86"/>
      <c r="AO15" s="86"/>
      <c r="AP15" s="528"/>
      <c r="AQ15" s="529"/>
      <c r="AR15" s="530"/>
      <c r="AS15" s="615"/>
      <c r="AT15" s="520"/>
      <c r="AU15" s="520"/>
      <c r="AV15" s="520"/>
      <c r="AW15" s="520"/>
      <c r="AX15" s="520"/>
      <c r="AY15" s="520"/>
      <c r="AZ15" s="520"/>
      <c r="BA15" s="520"/>
      <c r="BB15" s="616"/>
      <c r="BC15" s="543"/>
      <c r="BD15" s="544"/>
      <c r="BE15" s="544"/>
      <c r="BF15" s="544"/>
      <c r="BG15" s="544"/>
      <c r="BH15" s="544"/>
      <c r="BI15" s="544"/>
      <c r="BJ15" s="544"/>
      <c r="BK15" s="544"/>
      <c r="BL15" s="544"/>
      <c r="BM15" s="544"/>
      <c r="BN15" s="544"/>
      <c r="BO15" s="544"/>
      <c r="BP15" s="544"/>
      <c r="BQ15" s="544"/>
      <c r="BR15" s="544"/>
      <c r="BS15" s="544"/>
      <c r="BT15" s="544"/>
      <c r="BU15" s="544"/>
      <c r="BV15" s="544"/>
      <c r="BW15" s="544"/>
      <c r="BX15" s="544"/>
      <c r="BY15" s="544"/>
      <c r="BZ15" s="544"/>
      <c r="CA15" s="544"/>
      <c r="CB15" s="544"/>
      <c r="CC15" s="544"/>
      <c r="CD15" s="544"/>
      <c r="CE15" s="544"/>
      <c r="CF15" s="544"/>
      <c r="CG15" s="544"/>
      <c r="CH15" s="544"/>
      <c r="CI15" s="544"/>
      <c r="CJ15" s="544"/>
      <c r="CK15" s="544"/>
      <c r="CL15" s="544"/>
      <c r="CM15" s="544"/>
      <c r="CN15" s="544"/>
      <c r="CO15" s="544"/>
      <c r="CP15" s="544"/>
      <c r="CQ15" s="544"/>
      <c r="CR15" s="544"/>
      <c r="CS15" s="544"/>
      <c r="CT15" s="544"/>
      <c r="CU15" s="544"/>
      <c r="CV15" s="544"/>
      <c r="CW15" s="544"/>
      <c r="CX15" s="544"/>
      <c r="CY15" s="544"/>
      <c r="CZ15" s="544"/>
      <c r="DA15" s="544"/>
      <c r="DB15" s="545"/>
      <c r="DC15" s="571"/>
      <c r="DD15" s="571"/>
      <c r="DE15" s="571"/>
      <c r="DF15" s="571"/>
      <c r="FA15" s="86"/>
    </row>
    <row r="16" spans="1:157" ht="6" customHeight="1" thickBot="1" x14ac:dyDescent="0.2">
      <c r="D16" s="80"/>
      <c r="E16" s="80"/>
      <c r="F16" s="80"/>
      <c r="G16" s="80"/>
      <c r="H16" s="80"/>
      <c r="I16" s="593"/>
      <c r="J16" s="594"/>
      <c r="K16" s="595"/>
      <c r="L16" s="86"/>
      <c r="M16" s="558"/>
      <c r="N16" s="558"/>
      <c r="O16" s="558"/>
      <c r="P16" s="558"/>
      <c r="Q16" s="558"/>
      <c r="R16" s="558"/>
      <c r="S16" s="558"/>
      <c r="T16" s="558"/>
      <c r="U16" s="558"/>
      <c r="V16" s="558"/>
      <c r="W16" s="558"/>
      <c r="X16" s="558"/>
      <c r="Y16" s="558"/>
      <c r="Z16" s="558"/>
      <c r="AA16" s="558"/>
      <c r="AB16" s="558"/>
      <c r="AC16" s="558"/>
      <c r="AD16" s="558"/>
      <c r="AE16" s="558"/>
      <c r="AF16" s="558"/>
      <c r="AG16" s="558"/>
      <c r="AH16" s="87"/>
      <c r="AI16" s="87"/>
      <c r="AJ16" s="87"/>
      <c r="AK16" s="87"/>
      <c r="AL16" s="86"/>
      <c r="AM16" s="86"/>
      <c r="AN16" s="86"/>
      <c r="AO16" s="86"/>
      <c r="AP16" s="528"/>
      <c r="AQ16" s="529"/>
      <c r="AR16" s="530"/>
      <c r="AS16" s="615"/>
      <c r="AT16" s="520"/>
      <c r="AU16" s="520"/>
      <c r="AV16" s="520"/>
      <c r="AW16" s="520"/>
      <c r="AX16" s="520"/>
      <c r="AY16" s="520"/>
      <c r="AZ16" s="520"/>
      <c r="BA16" s="520"/>
      <c r="BB16" s="616"/>
      <c r="BC16" s="543"/>
      <c r="BD16" s="544"/>
      <c r="BE16" s="544"/>
      <c r="BF16" s="544"/>
      <c r="BG16" s="544"/>
      <c r="BH16" s="544"/>
      <c r="BI16" s="544"/>
      <c r="BJ16" s="544"/>
      <c r="BK16" s="544"/>
      <c r="BL16" s="544"/>
      <c r="BM16" s="544"/>
      <c r="BN16" s="544"/>
      <c r="BO16" s="544"/>
      <c r="BP16" s="544"/>
      <c r="BQ16" s="544"/>
      <c r="BR16" s="544"/>
      <c r="BS16" s="544"/>
      <c r="BT16" s="544"/>
      <c r="BU16" s="544"/>
      <c r="BV16" s="544"/>
      <c r="BW16" s="544"/>
      <c r="BX16" s="544"/>
      <c r="BY16" s="544"/>
      <c r="BZ16" s="544"/>
      <c r="CA16" s="544"/>
      <c r="CB16" s="544"/>
      <c r="CC16" s="544"/>
      <c r="CD16" s="544"/>
      <c r="CE16" s="544"/>
      <c r="CF16" s="544"/>
      <c r="CG16" s="544"/>
      <c r="CH16" s="544"/>
      <c r="CI16" s="544"/>
      <c r="CJ16" s="544"/>
      <c r="CK16" s="544"/>
      <c r="CL16" s="544"/>
      <c r="CM16" s="544"/>
      <c r="CN16" s="544"/>
      <c r="CO16" s="544"/>
      <c r="CP16" s="544"/>
      <c r="CQ16" s="544"/>
      <c r="CR16" s="544"/>
      <c r="CS16" s="544"/>
      <c r="CT16" s="544"/>
      <c r="CU16" s="544"/>
      <c r="CV16" s="544"/>
      <c r="CW16" s="544"/>
      <c r="CX16" s="544"/>
      <c r="CY16" s="544"/>
      <c r="CZ16" s="544"/>
      <c r="DA16" s="544"/>
      <c r="DB16" s="545"/>
      <c r="DC16" s="571"/>
      <c r="DD16" s="571"/>
      <c r="DE16" s="571"/>
      <c r="DF16" s="571"/>
      <c r="FA16" s="86"/>
    </row>
    <row r="17" spans="4:157" ht="6" customHeight="1" thickBot="1" x14ac:dyDescent="0.2">
      <c r="D17" s="80"/>
      <c r="E17" s="80"/>
      <c r="F17" s="80"/>
      <c r="G17" s="80"/>
      <c r="H17" s="80"/>
      <c r="I17" s="88"/>
      <c r="J17" s="88"/>
      <c r="K17" s="88"/>
      <c r="L17" s="86"/>
      <c r="M17" s="87"/>
      <c r="N17" s="87"/>
      <c r="O17" s="87"/>
      <c r="P17" s="87"/>
      <c r="Q17" s="87"/>
      <c r="R17" s="87"/>
      <c r="S17" s="87"/>
      <c r="T17" s="87"/>
      <c r="U17" s="87"/>
      <c r="V17" s="87"/>
      <c r="W17" s="87"/>
      <c r="X17" s="87"/>
      <c r="Y17" s="87"/>
      <c r="Z17" s="87"/>
      <c r="AA17" s="87"/>
      <c r="AB17" s="87"/>
      <c r="AC17" s="87"/>
      <c r="AD17" s="87"/>
      <c r="AE17" s="87"/>
      <c r="AF17" s="87"/>
      <c r="AG17" s="87"/>
      <c r="AH17" s="86"/>
      <c r="AI17" s="86"/>
      <c r="AJ17" s="86"/>
      <c r="AK17" s="86"/>
      <c r="AL17" s="86"/>
      <c r="AM17" s="86"/>
      <c r="AN17" s="86"/>
      <c r="AO17" s="86"/>
      <c r="AP17" s="528"/>
      <c r="AQ17" s="529"/>
      <c r="AR17" s="530"/>
      <c r="AS17" s="615"/>
      <c r="AT17" s="520"/>
      <c r="AU17" s="520"/>
      <c r="AV17" s="520"/>
      <c r="AW17" s="520"/>
      <c r="AX17" s="520"/>
      <c r="AY17" s="520"/>
      <c r="AZ17" s="520"/>
      <c r="BA17" s="520"/>
      <c r="BB17" s="616"/>
      <c r="BC17" s="543"/>
      <c r="BD17" s="544"/>
      <c r="BE17" s="544"/>
      <c r="BF17" s="544"/>
      <c r="BG17" s="544"/>
      <c r="BH17" s="544"/>
      <c r="BI17" s="544"/>
      <c r="BJ17" s="544"/>
      <c r="BK17" s="544"/>
      <c r="BL17" s="544"/>
      <c r="BM17" s="544"/>
      <c r="BN17" s="544"/>
      <c r="BO17" s="544"/>
      <c r="BP17" s="544"/>
      <c r="BQ17" s="544"/>
      <c r="BR17" s="544"/>
      <c r="BS17" s="544"/>
      <c r="BT17" s="544"/>
      <c r="BU17" s="544"/>
      <c r="BV17" s="544"/>
      <c r="BW17" s="544"/>
      <c r="BX17" s="544"/>
      <c r="BY17" s="544"/>
      <c r="BZ17" s="544"/>
      <c r="CA17" s="544"/>
      <c r="CB17" s="544"/>
      <c r="CC17" s="544"/>
      <c r="CD17" s="544"/>
      <c r="CE17" s="544"/>
      <c r="CF17" s="544"/>
      <c r="CG17" s="544"/>
      <c r="CH17" s="544"/>
      <c r="CI17" s="544"/>
      <c r="CJ17" s="544"/>
      <c r="CK17" s="544"/>
      <c r="CL17" s="544"/>
      <c r="CM17" s="544"/>
      <c r="CN17" s="544"/>
      <c r="CO17" s="544"/>
      <c r="CP17" s="544"/>
      <c r="CQ17" s="544"/>
      <c r="CR17" s="544"/>
      <c r="CS17" s="544"/>
      <c r="CT17" s="544"/>
      <c r="CU17" s="544"/>
      <c r="CV17" s="544"/>
      <c r="CW17" s="544"/>
      <c r="CX17" s="544"/>
      <c r="CY17" s="544"/>
      <c r="CZ17" s="544"/>
      <c r="DA17" s="544"/>
      <c r="DB17" s="545"/>
      <c r="DC17" s="571"/>
      <c r="DD17" s="571"/>
      <c r="DE17" s="571"/>
      <c r="DF17" s="571"/>
      <c r="FA17" s="86"/>
    </row>
    <row r="18" spans="4:157" ht="6" customHeight="1" x14ac:dyDescent="0.15">
      <c r="D18" s="80"/>
      <c r="E18" s="80"/>
      <c r="F18" s="80"/>
      <c r="G18" s="80"/>
      <c r="H18" s="80"/>
      <c r="I18" s="587" t="str">
        <f>IF(AND(入力フォーム!E12=""),"",IF(AND(入力フォーム!$D$7=1,入力フォーム!$Q$12&gt;8),"ㇾ",""))</f>
        <v/>
      </c>
      <c r="J18" s="588"/>
      <c r="K18" s="589"/>
      <c r="L18" s="86"/>
      <c r="M18" s="558" t="s">
        <v>199</v>
      </c>
      <c r="N18" s="558"/>
      <c r="O18" s="558"/>
      <c r="P18" s="558"/>
      <c r="Q18" s="558"/>
      <c r="R18" s="558"/>
      <c r="S18" s="558"/>
      <c r="T18" s="558"/>
      <c r="U18" s="558"/>
      <c r="V18" s="558"/>
      <c r="W18" s="558"/>
      <c r="X18" s="558"/>
      <c r="Y18" s="558"/>
      <c r="Z18" s="558"/>
      <c r="AA18" s="558"/>
      <c r="AB18" s="558"/>
      <c r="AC18" s="558"/>
      <c r="AD18" s="558"/>
      <c r="AE18" s="558"/>
      <c r="AF18" s="558"/>
      <c r="AG18" s="558"/>
      <c r="AH18" s="86"/>
      <c r="AI18" s="86"/>
      <c r="AJ18" s="86"/>
      <c r="AK18" s="86"/>
      <c r="AL18" s="86"/>
      <c r="AM18" s="86"/>
      <c r="AN18" s="86"/>
      <c r="AO18" s="86"/>
      <c r="AP18" s="528"/>
      <c r="AQ18" s="529"/>
      <c r="AR18" s="530"/>
      <c r="AS18" s="615"/>
      <c r="AT18" s="520"/>
      <c r="AU18" s="520"/>
      <c r="AV18" s="520"/>
      <c r="AW18" s="520"/>
      <c r="AX18" s="520"/>
      <c r="AY18" s="520"/>
      <c r="AZ18" s="520"/>
      <c r="BA18" s="520"/>
      <c r="BB18" s="616"/>
      <c r="BC18" s="543"/>
      <c r="BD18" s="544"/>
      <c r="BE18" s="544"/>
      <c r="BF18" s="544"/>
      <c r="BG18" s="544"/>
      <c r="BH18" s="544"/>
      <c r="BI18" s="544"/>
      <c r="BJ18" s="544"/>
      <c r="BK18" s="544"/>
      <c r="BL18" s="544"/>
      <c r="BM18" s="544"/>
      <c r="BN18" s="544"/>
      <c r="BO18" s="544"/>
      <c r="BP18" s="544"/>
      <c r="BQ18" s="544"/>
      <c r="BR18" s="544"/>
      <c r="BS18" s="544"/>
      <c r="BT18" s="544"/>
      <c r="BU18" s="544"/>
      <c r="BV18" s="544"/>
      <c r="BW18" s="544"/>
      <c r="BX18" s="544"/>
      <c r="BY18" s="544"/>
      <c r="BZ18" s="544"/>
      <c r="CA18" s="544"/>
      <c r="CB18" s="544"/>
      <c r="CC18" s="544"/>
      <c r="CD18" s="544"/>
      <c r="CE18" s="544"/>
      <c r="CF18" s="544"/>
      <c r="CG18" s="544"/>
      <c r="CH18" s="544"/>
      <c r="CI18" s="544"/>
      <c r="CJ18" s="544"/>
      <c r="CK18" s="544"/>
      <c r="CL18" s="544"/>
      <c r="CM18" s="544"/>
      <c r="CN18" s="544"/>
      <c r="CO18" s="544"/>
      <c r="CP18" s="544"/>
      <c r="CQ18" s="544"/>
      <c r="CR18" s="544"/>
      <c r="CS18" s="544"/>
      <c r="CT18" s="544"/>
      <c r="CU18" s="544"/>
      <c r="CV18" s="544"/>
      <c r="CW18" s="544"/>
      <c r="CX18" s="544"/>
      <c r="CY18" s="544"/>
      <c r="CZ18" s="544"/>
      <c r="DA18" s="544"/>
      <c r="DB18" s="545"/>
      <c r="DC18" s="571"/>
      <c r="DD18" s="571"/>
      <c r="DE18" s="571"/>
      <c r="DF18" s="571"/>
      <c r="FA18" s="89"/>
    </row>
    <row r="19" spans="4:157" ht="6" customHeight="1" x14ac:dyDescent="0.15">
      <c r="D19" s="80"/>
      <c r="E19" s="80"/>
      <c r="F19" s="80"/>
      <c r="G19" s="80"/>
      <c r="H19" s="80"/>
      <c r="I19" s="590"/>
      <c r="J19" s="591"/>
      <c r="K19" s="592"/>
      <c r="L19" s="86"/>
      <c r="M19" s="558"/>
      <c r="N19" s="558"/>
      <c r="O19" s="558"/>
      <c r="P19" s="558"/>
      <c r="Q19" s="558"/>
      <c r="R19" s="558"/>
      <c r="S19" s="558"/>
      <c r="T19" s="558"/>
      <c r="U19" s="558"/>
      <c r="V19" s="558"/>
      <c r="W19" s="558"/>
      <c r="X19" s="558"/>
      <c r="Y19" s="558"/>
      <c r="Z19" s="558"/>
      <c r="AA19" s="558"/>
      <c r="AB19" s="558"/>
      <c r="AC19" s="558"/>
      <c r="AD19" s="558"/>
      <c r="AE19" s="558"/>
      <c r="AF19" s="558"/>
      <c r="AG19" s="558"/>
      <c r="AH19" s="86"/>
      <c r="AI19" s="86"/>
      <c r="AJ19" s="86"/>
      <c r="AK19" s="86"/>
      <c r="AL19" s="86"/>
      <c r="AM19" s="86"/>
      <c r="AN19" s="86"/>
      <c r="AO19" s="86"/>
      <c r="AP19" s="528"/>
      <c r="AQ19" s="529"/>
      <c r="AR19" s="530"/>
      <c r="AS19" s="615"/>
      <c r="AT19" s="520"/>
      <c r="AU19" s="520"/>
      <c r="AV19" s="520"/>
      <c r="AW19" s="520"/>
      <c r="AX19" s="520"/>
      <c r="AY19" s="520"/>
      <c r="AZ19" s="520"/>
      <c r="BA19" s="520"/>
      <c r="BB19" s="616"/>
      <c r="BC19" s="543"/>
      <c r="BD19" s="544"/>
      <c r="BE19" s="544"/>
      <c r="BF19" s="544"/>
      <c r="BG19" s="544"/>
      <c r="BH19" s="544"/>
      <c r="BI19" s="544"/>
      <c r="BJ19" s="544"/>
      <c r="BK19" s="544"/>
      <c r="BL19" s="544"/>
      <c r="BM19" s="544"/>
      <c r="BN19" s="544"/>
      <c r="BO19" s="544"/>
      <c r="BP19" s="544"/>
      <c r="BQ19" s="544"/>
      <c r="BR19" s="544"/>
      <c r="BS19" s="544"/>
      <c r="BT19" s="544"/>
      <c r="BU19" s="544"/>
      <c r="BV19" s="544"/>
      <c r="BW19" s="544"/>
      <c r="BX19" s="544"/>
      <c r="BY19" s="544"/>
      <c r="BZ19" s="544"/>
      <c r="CA19" s="544"/>
      <c r="CB19" s="544"/>
      <c r="CC19" s="544"/>
      <c r="CD19" s="544"/>
      <c r="CE19" s="544"/>
      <c r="CF19" s="544"/>
      <c r="CG19" s="544"/>
      <c r="CH19" s="544"/>
      <c r="CI19" s="544"/>
      <c r="CJ19" s="544"/>
      <c r="CK19" s="544"/>
      <c r="CL19" s="544"/>
      <c r="CM19" s="544"/>
      <c r="CN19" s="544"/>
      <c r="CO19" s="544"/>
      <c r="CP19" s="544"/>
      <c r="CQ19" s="544"/>
      <c r="CR19" s="544"/>
      <c r="CS19" s="544"/>
      <c r="CT19" s="544"/>
      <c r="CU19" s="544"/>
      <c r="CV19" s="544"/>
      <c r="CW19" s="544"/>
      <c r="CX19" s="544"/>
      <c r="CY19" s="544"/>
      <c r="CZ19" s="544"/>
      <c r="DA19" s="544"/>
      <c r="DB19" s="545"/>
      <c r="DC19" s="571"/>
      <c r="DD19" s="571"/>
      <c r="DE19" s="571"/>
      <c r="DF19" s="571"/>
      <c r="FA19" s="89"/>
    </row>
    <row r="20" spans="4:157" ht="6" customHeight="1" thickBot="1" x14ac:dyDescent="0.2">
      <c r="D20" s="80"/>
      <c r="E20" s="80"/>
      <c r="F20" s="80"/>
      <c r="G20" s="80"/>
      <c r="H20" s="80"/>
      <c r="I20" s="593"/>
      <c r="J20" s="594"/>
      <c r="K20" s="595"/>
      <c r="L20" s="86"/>
      <c r="M20" s="558"/>
      <c r="N20" s="558"/>
      <c r="O20" s="558"/>
      <c r="P20" s="558"/>
      <c r="Q20" s="558"/>
      <c r="R20" s="558"/>
      <c r="S20" s="558"/>
      <c r="T20" s="558"/>
      <c r="U20" s="558"/>
      <c r="V20" s="558"/>
      <c r="W20" s="558"/>
      <c r="X20" s="558"/>
      <c r="Y20" s="558"/>
      <c r="Z20" s="558"/>
      <c r="AA20" s="558"/>
      <c r="AB20" s="558"/>
      <c r="AC20" s="558"/>
      <c r="AD20" s="558"/>
      <c r="AE20" s="558"/>
      <c r="AF20" s="558"/>
      <c r="AG20" s="558"/>
      <c r="AH20" s="86"/>
      <c r="AI20" s="86"/>
      <c r="AJ20" s="86"/>
      <c r="AK20" s="86"/>
      <c r="AL20" s="86"/>
      <c r="AM20" s="86"/>
      <c r="AN20" s="86"/>
      <c r="AO20" s="86"/>
      <c r="AP20" s="528"/>
      <c r="AQ20" s="529"/>
      <c r="AR20" s="530"/>
      <c r="AS20" s="615"/>
      <c r="AT20" s="520"/>
      <c r="AU20" s="520"/>
      <c r="AV20" s="520"/>
      <c r="AW20" s="520"/>
      <c r="AX20" s="520"/>
      <c r="AY20" s="520"/>
      <c r="AZ20" s="520"/>
      <c r="BA20" s="520"/>
      <c r="BB20" s="616"/>
      <c r="BC20" s="543"/>
      <c r="BD20" s="544"/>
      <c r="BE20" s="544"/>
      <c r="BF20" s="544"/>
      <c r="BG20" s="544"/>
      <c r="BH20" s="544"/>
      <c r="BI20" s="544"/>
      <c r="BJ20" s="544"/>
      <c r="BK20" s="544"/>
      <c r="BL20" s="544"/>
      <c r="BM20" s="544"/>
      <c r="BN20" s="544"/>
      <c r="BO20" s="544"/>
      <c r="BP20" s="544"/>
      <c r="BQ20" s="544"/>
      <c r="BR20" s="544"/>
      <c r="BS20" s="544"/>
      <c r="BT20" s="544"/>
      <c r="BU20" s="544"/>
      <c r="BV20" s="544"/>
      <c r="BW20" s="544"/>
      <c r="BX20" s="544"/>
      <c r="BY20" s="544"/>
      <c r="BZ20" s="544"/>
      <c r="CA20" s="544"/>
      <c r="CB20" s="544"/>
      <c r="CC20" s="544"/>
      <c r="CD20" s="544"/>
      <c r="CE20" s="544"/>
      <c r="CF20" s="544"/>
      <c r="CG20" s="544"/>
      <c r="CH20" s="544"/>
      <c r="CI20" s="544"/>
      <c r="CJ20" s="544"/>
      <c r="CK20" s="544"/>
      <c r="CL20" s="544"/>
      <c r="CM20" s="544"/>
      <c r="CN20" s="544"/>
      <c r="CO20" s="544"/>
      <c r="CP20" s="544"/>
      <c r="CQ20" s="544"/>
      <c r="CR20" s="544"/>
      <c r="CS20" s="544"/>
      <c r="CT20" s="544"/>
      <c r="CU20" s="544"/>
      <c r="CV20" s="544"/>
      <c r="CW20" s="544"/>
      <c r="CX20" s="544"/>
      <c r="CY20" s="544"/>
      <c r="CZ20" s="544"/>
      <c r="DA20" s="544"/>
      <c r="DB20" s="545"/>
      <c r="DC20" s="571"/>
      <c r="DD20" s="571"/>
      <c r="DE20" s="571"/>
      <c r="DF20" s="571"/>
      <c r="FA20" s="89"/>
    </row>
    <row r="21" spans="4:157" ht="6" customHeight="1" thickBot="1" x14ac:dyDescent="0.2">
      <c r="D21" s="80"/>
      <c r="E21" s="80"/>
      <c r="F21" s="80"/>
      <c r="G21" s="80"/>
      <c r="H21" s="80"/>
      <c r="I21" s="88"/>
      <c r="J21" s="88"/>
      <c r="K21" s="88"/>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528"/>
      <c r="AQ21" s="529"/>
      <c r="AR21" s="530"/>
      <c r="AS21" s="615"/>
      <c r="AT21" s="520"/>
      <c r="AU21" s="520"/>
      <c r="AV21" s="520"/>
      <c r="AW21" s="520"/>
      <c r="AX21" s="520"/>
      <c r="AY21" s="520"/>
      <c r="AZ21" s="520"/>
      <c r="BA21" s="520"/>
      <c r="BB21" s="616"/>
      <c r="BC21" s="543"/>
      <c r="BD21" s="544"/>
      <c r="BE21" s="544"/>
      <c r="BF21" s="544"/>
      <c r="BG21" s="544"/>
      <c r="BH21" s="544"/>
      <c r="BI21" s="544"/>
      <c r="BJ21" s="544"/>
      <c r="BK21" s="544"/>
      <c r="BL21" s="544"/>
      <c r="BM21" s="544"/>
      <c r="BN21" s="544"/>
      <c r="BO21" s="544"/>
      <c r="BP21" s="544"/>
      <c r="BQ21" s="544"/>
      <c r="BR21" s="544"/>
      <c r="BS21" s="544"/>
      <c r="BT21" s="544"/>
      <c r="BU21" s="544"/>
      <c r="BV21" s="544"/>
      <c r="BW21" s="544"/>
      <c r="BX21" s="544"/>
      <c r="BY21" s="544"/>
      <c r="BZ21" s="544"/>
      <c r="CA21" s="544"/>
      <c r="CB21" s="544"/>
      <c r="CC21" s="544"/>
      <c r="CD21" s="544"/>
      <c r="CE21" s="544"/>
      <c r="CF21" s="544"/>
      <c r="CG21" s="544"/>
      <c r="CH21" s="544"/>
      <c r="CI21" s="544"/>
      <c r="CJ21" s="544"/>
      <c r="CK21" s="544"/>
      <c r="CL21" s="544"/>
      <c r="CM21" s="544"/>
      <c r="CN21" s="544"/>
      <c r="CO21" s="544"/>
      <c r="CP21" s="544"/>
      <c r="CQ21" s="544"/>
      <c r="CR21" s="544"/>
      <c r="CS21" s="544"/>
      <c r="CT21" s="544"/>
      <c r="CU21" s="544"/>
      <c r="CV21" s="544"/>
      <c r="CW21" s="544"/>
      <c r="CX21" s="544"/>
      <c r="CY21" s="544"/>
      <c r="CZ21" s="544"/>
      <c r="DA21" s="544"/>
      <c r="DB21" s="545"/>
      <c r="DC21" s="571"/>
      <c r="DD21" s="571"/>
      <c r="DE21" s="571"/>
      <c r="DF21" s="571"/>
      <c r="FA21" s="89"/>
    </row>
    <row r="22" spans="4:157" ht="6" customHeight="1" x14ac:dyDescent="0.15">
      <c r="D22" s="80"/>
      <c r="E22" s="80"/>
      <c r="F22" s="80"/>
      <c r="G22" s="80"/>
      <c r="H22" s="80"/>
      <c r="I22" s="587" t="str">
        <f>IF(入力フォーム!D7=2,"ㇾ","")</f>
        <v/>
      </c>
      <c r="J22" s="588"/>
      <c r="K22" s="589"/>
      <c r="L22" s="86"/>
      <c r="M22" s="596" t="s">
        <v>200</v>
      </c>
      <c r="N22" s="596"/>
      <c r="O22" s="596"/>
      <c r="P22" s="596"/>
      <c r="Q22" s="596"/>
      <c r="R22" s="596"/>
      <c r="S22" s="596"/>
      <c r="T22" s="596"/>
      <c r="U22" s="596"/>
      <c r="V22" s="596"/>
      <c r="W22" s="596"/>
      <c r="X22" s="596"/>
      <c r="Y22" s="596"/>
      <c r="Z22" s="596"/>
      <c r="AA22" s="596"/>
      <c r="AB22" s="596"/>
      <c r="AC22" s="596"/>
      <c r="AD22" s="596"/>
      <c r="AE22" s="596"/>
      <c r="AF22" s="596"/>
      <c r="AG22" s="596"/>
      <c r="AH22" s="80"/>
      <c r="AI22" s="80"/>
      <c r="AJ22" s="80"/>
      <c r="AK22" s="80"/>
      <c r="AL22" s="86"/>
      <c r="AM22" s="86"/>
      <c r="AN22" s="86"/>
      <c r="AO22" s="89"/>
      <c r="AP22" s="528"/>
      <c r="AQ22" s="529"/>
      <c r="AR22" s="530"/>
      <c r="AS22" s="615"/>
      <c r="AT22" s="520"/>
      <c r="AU22" s="520"/>
      <c r="AV22" s="520"/>
      <c r="AW22" s="520"/>
      <c r="AX22" s="520"/>
      <c r="AY22" s="520"/>
      <c r="AZ22" s="520"/>
      <c r="BA22" s="520"/>
      <c r="BB22" s="616"/>
      <c r="BC22" s="543"/>
      <c r="BD22" s="544"/>
      <c r="BE22" s="544"/>
      <c r="BF22" s="544"/>
      <c r="BG22" s="544"/>
      <c r="BH22" s="544"/>
      <c r="BI22" s="544"/>
      <c r="BJ22" s="544"/>
      <c r="BK22" s="544"/>
      <c r="BL22" s="544"/>
      <c r="BM22" s="544"/>
      <c r="BN22" s="544"/>
      <c r="BO22" s="544"/>
      <c r="BP22" s="544"/>
      <c r="BQ22" s="544"/>
      <c r="BR22" s="544"/>
      <c r="BS22" s="544"/>
      <c r="BT22" s="544"/>
      <c r="BU22" s="544"/>
      <c r="BV22" s="544"/>
      <c r="BW22" s="544"/>
      <c r="BX22" s="544"/>
      <c r="BY22" s="544"/>
      <c r="BZ22" s="544"/>
      <c r="CA22" s="544"/>
      <c r="CB22" s="544"/>
      <c r="CC22" s="544"/>
      <c r="CD22" s="544"/>
      <c r="CE22" s="544"/>
      <c r="CF22" s="544"/>
      <c r="CG22" s="544"/>
      <c r="CH22" s="544"/>
      <c r="CI22" s="544"/>
      <c r="CJ22" s="544"/>
      <c r="CK22" s="544"/>
      <c r="CL22" s="544"/>
      <c r="CM22" s="544"/>
      <c r="CN22" s="544"/>
      <c r="CO22" s="544"/>
      <c r="CP22" s="544"/>
      <c r="CQ22" s="544"/>
      <c r="CR22" s="544"/>
      <c r="CS22" s="544"/>
      <c r="CT22" s="544"/>
      <c r="CU22" s="544"/>
      <c r="CV22" s="544"/>
      <c r="CW22" s="544"/>
      <c r="CX22" s="544"/>
      <c r="CY22" s="544"/>
      <c r="CZ22" s="544"/>
      <c r="DA22" s="544"/>
      <c r="DB22" s="545"/>
      <c r="DC22" s="571"/>
      <c r="DD22" s="571"/>
      <c r="DE22" s="571"/>
      <c r="DF22" s="571"/>
      <c r="FA22" s="89"/>
    </row>
    <row r="23" spans="4:157" ht="6" customHeight="1" x14ac:dyDescent="0.15">
      <c r="D23" s="80"/>
      <c r="E23" s="80"/>
      <c r="F23" s="80"/>
      <c r="G23" s="80"/>
      <c r="H23" s="80"/>
      <c r="I23" s="590"/>
      <c r="J23" s="591"/>
      <c r="K23" s="592"/>
      <c r="L23" s="86"/>
      <c r="M23" s="596"/>
      <c r="N23" s="596"/>
      <c r="O23" s="596"/>
      <c r="P23" s="596"/>
      <c r="Q23" s="596"/>
      <c r="R23" s="596"/>
      <c r="S23" s="596"/>
      <c r="T23" s="596"/>
      <c r="U23" s="596"/>
      <c r="V23" s="596"/>
      <c r="W23" s="596"/>
      <c r="X23" s="596"/>
      <c r="Y23" s="596"/>
      <c r="Z23" s="596"/>
      <c r="AA23" s="596"/>
      <c r="AB23" s="596"/>
      <c r="AC23" s="596"/>
      <c r="AD23" s="596"/>
      <c r="AE23" s="596"/>
      <c r="AF23" s="596"/>
      <c r="AG23" s="596"/>
      <c r="AH23" s="80"/>
      <c r="AI23" s="80"/>
      <c r="AJ23" s="80"/>
      <c r="AK23" s="80"/>
      <c r="AL23" s="89"/>
      <c r="AM23" s="89"/>
      <c r="AN23" s="89"/>
      <c r="AO23" s="89"/>
      <c r="AP23" s="528"/>
      <c r="AQ23" s="529"/>
      <c r="AR23" s="530"/>
      <c r="AS23" s="615"/>
      <c r="AT23" s="520"/>
      <c r="AU23" s="520"/>
      <c r="AV23" s="520"/>
      <c r="AW23" s="520"/>
      <c r="AX23" s="520"/>
      <c r="AY23" s="520"/>
      <c r="AZ23" s="520"/>
      <c r="BA23" s="520"/>
      <c r="BB23" s="616"/>
      <c r="BC23" s="543"/>
      <c r="BD23" s="544"/>
      <c r="BE23" s="544"/>
      <c r="BF23" s="544"/>
      <c r="BG23" s="544"/>
      <c r="BH23" s="544"/>
      <c r="BI23" s="544"/>
      <c r="BJ23" s="544"/>
      <c r="BK23" s="544"/>
      <c r="BL23" s="544"/>
      <c r="BM23" s="544"/>
      <c r="BN23" s="544"/>
      <c r="BO23" s="544"/>
      <c r="BP23" s="544"/>
      <c r="BQ23" s="544"/>
      <c r="BR23" s="544"/>
      <c r="BS23" s="544"/>
      <c r="BT23" s="544"/>
      <c r="BU23" s="544"/>
      <c r="BV23" s="544"/>
      <c r="BW23" s="544"/>
      <c r="BX23" s="544"/>
      <c r="BY23" s="544"/>
      <c r="BZ23" s="544"/>
      <c r="CA23" s="544"/>
      <c r="CB23" s="544"/>
      <c r="CC23" s="544"/>
      <c r="CD23" s="544"/>
      <c r="CE23" s="544"/>
      <c r="CF23" s="544"/>
      <c r="CG23" s="544"/>
      <c r="CH23" s="544"/>
      <c r="CI23" s="544"/>
      <c r="CJ23" s="544"/>
      <c r="CK23" s="544"/>
      <c r="CL23" s="544"/>
      <c r="CM23" s="544"/>
      <c r="CN23" s="544"/>
      <c r="CO23" s="544"/>
      <c r="CP23" s="544"/>
      <c r="CQ23" s="544"/>
      <c r="CR23" s="544"/>
      <c r="CS23" s="544"/>
      <c r="CT23" s="544"/>
      <c r="CU23" s="544"/>
      <c r="CV23" s="544"/>
      <c r="CW23" s="544"/>
      <c r="CX23" s="544"/>
      <c r="CY23" s="544"/>
      <c r="CZ23" s="544"/>
      <c r="DA23" s="544"/>
      <c r="DB23" s="545"/>
      <c r="DC23" s="571"/>
      <c r="DD23" s="571"/>
      <c r="DE23" s="571"/>
      <c r="DF23" s="571"/>
      <c r="FA23" s="89"/>
    </row>
    <row r="24" spans="4:157" ht="6" customHeight="1" thickBot="1" x14ac:dyDescent="0.2">
      <c r="D24" s="80"/>
      <c r="E24" s="80"/>
      <c r="F24" s="80"/>
      <c r="G24" s="80"/>
      <c r="H24" s="80"/>
      <c r="I24" s="593"/>
      <c r="J24" s="594"/>
      <c r="K24" s="595"/>
      <c r="L24" s="86"/>
      <c r="M24" s="596"/>
      <c r="N24" s="596"/>
      <c r="O24" s="596"/>
      <c r="P24" s="596"/>
      <c r="Q24" s="596"/>
      <c r="R24" s="596"/>
      <c r="S24" s="596"/>
      <c r="T24" s="596"/>
      <c r="U24" s="596"/>
      <c r="V24" s="596"/>
      <c r="W24" s="596"/>
      <c r="X24" s="596"/>
      <c r="Y24" s="596"/>
      <c r="Z24" s="596"/>
      <c r="AA24" s="596"/>
      <c r="AB24" s="596"/>
      <c r="AC24" s="596"/>
      <c r="AD24" s="596"/>
      <c r="AE24" s="596"/>
      <c r="AF24" s="596"/>
      <c r="AG24" s="596"/>
      <c r="AH24" s="80"/>
      <c r="AI24" s="80"/>
      <c r="AJ24" s="80"/>
      <c r="AK24" s="80"/>
      <c r="AL24" s="89"/>
      <c r="AM24" s="89"/>
      <c r="AN24" s="89"/>
      <c r="AO24" s="89"/>
      <c r="AP24" s="528"/>
      <c r="AQ24" s="529"/>
      <c r="AR24" s="530"/>
      <c r="AS24" s="615"/>
      <c r="AT24" s="520"/>
      <c r="AU24" s="520"/>
      <c r="AV24" s="520"/>
      <c r="AW24" s="520"/>
      <c r="AX24" s="520"/>
      <c r="AY24" s="520"/>
      <c r="AZ24" s="520"/>
      <c r="BA24" s="520"/>
      <c r="BB24" s="616"/>
      <c r="BC24" s="543"/>
      <c r="BD24" s="544"/>
      <c r="BE24" s="544"/>
      <c r="BF24" s="544"/>
      <c r="BG24" s="544"/>
      <c r="BH24" s="544"/>
      <c r="BI24" s="544"/>
      <c r="BJ24" s="544"/>
      <c r="BK24" s="544"/>
      <c r="BL24" s="544"/>
      <c r="BM24" s="544"/>
      <c r="BN24" s="544"/>
      <c r="BO24" s="544"/>
      <c r="BP24" s="544"/>
      <c r="BQ24" s="544"/>
      <c r="BR24" s="544"/>
      <c r="BS24" s="544"/>
      <c r="BT24" s="544"/>
      <c r="BU24" s="544"/>
      <c r="BV24" s="544"/>
      <c r="BW24" s="544"/>
      <c r="BX24" s="544"/>
      <c r="BY24" s="544"/>
      <c r="BZ24" s="544"/>
      <c r="CA24" s="544"/>
      <c r="CB24" s="544"/>
      <c r="CC24" s="544"/>
      <c r="CD24" s="544"/>
      <c r="CE24" s="544"/>
      <c r="CF24" s="544"/>
      <c r="CG24" s="544"/>
      <c r="CH24" s="544"/>
      <c r="CI24" s="544"/>
      <c r="CJ24" s="544"/>
      <c r="CK24" s="544"/>
      <c r="CL24" s="544"/>
      <c r="CM24" s="544"/>
      <c r="CN24" s="544"/>
      <c r="CO24" s="544"/>
      <c r="CP24" s="544"/>
      <c r="CQ24" s="544"/>
      <c r="CR24" s="544"/>
      <c r="CS24" s="544"/>
      <c r="CT24" s="544"/>
      <c r="CU24" s="544"/>
      <c r="CV24" s="544"/>
      <c r="CW24" s="544"/>
      <c r="CX24" s="544"/>
      <c r="CY24" s="544"/>
      <c r="CZ24" s="544"/>
      <c r="DA24" s="544"/>
      <c r="DB24" s="545"/>
      <c r="DC24" s="571"/>
      <c r="DD24" s="571"/>
      <c r="DE24" s="571"/>
      <c r="DF24" s="571"/>
      <c r="FA24" s="86"/>
    </row>
    <row r="25" spans="4:157" ht="6" customHeight="1" x14ac:dyDescent="0.15">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9"/>
      <c r="AM25" s="89"/>
      <c r="AN25" s="89"/>
      <c r="AO25" s="89"/>
      <c r="AP25" s="528"/>
      <c r="AQ25" s="529"/>
      <c r="AR25" s="530"/>
      <c r="AS25" s="615"/>
      <c r="AT25" s="520"/>
      <c r="AU25" s="520"/>
      <c r="AV25" s="520"/>
      <c r="AW25" s="520"/>
      <c r="AX25" s="520"/>
      <c r="AY25" s="520"/>
      <c r="AZ25" s="520"/>
      <c r="BA25" s="520"/>
      <c r="BB25" s="616"/>
      <c r="BC25" s="543"/>
      <c r="BD25" s="544"/>
      <c r="BE25" s="544"/>
      <c r="BF25" s="544"/>
      <c r="BG25" s="544"/>
      <c r="BH25" s="544"/>
      <c r="BI25" s="544"/>
      <c r="BJ25" s="544"/>
      <c r="BK25" s="544"/>
      <c r="BL25" s="544"/>
      <c r="BM25" s="544"/>
      <c r="BN25" s="544"/>
      <c r="BO25" s="544"/>
      <c r="BP25" s="544"/>
      <c r="BQ25" s="544"/>
      <c r="BR25" s="544"/>
      <c r="BS25" s="544"/>
      <c r="BT25" s="544"/>
      <c r="BU25" s="544"/>
      <c r="BV25" s="544"/>
      <c r="BW25" s="544"/>
      <c r="BX25" s="544"/>
      <c r="BY25" s="544"/>
      <c r="BZ25" s="544"/>
      <c r="CA25" s="544"/>
      <c r="CB25" s="544"/>
      <c r="CC25" s="544"/>
      <c r="CD25" s="544"/>
      <c r="CE25" s="544"/>
      <c r="CF25" s="544"/>
      <c r="CG25" s="544"/>
      <c r="CH25" s="544"/>
      <c r="CI25" s="544"/>
      <c r="CJ25" s="544"/>
      <c r="CK25" s="544"/>
      <c r="CL25" s="544"/>
      <c r="CM25" s="544"/>
      <c r="CN25" s="544"/>
      <c r="CO25" s="544"/>
      <c r="CP25" s="544"/>
      <c r="CQ25" s="544"/>
      <c r="CR25" s="544"/>
      <c r="CS25" s="544"/>
      <c r="CT25" s="544"/>
      <c r="CU25" s="544"/>
      <c r="CV25" s="544"/>
      <c r="CW25" s="544"/>
      <c r="CX25" s="544"/>
      <c r="CY25" s="544"/>
      <c r="CZ25" s="544"/>
      <c r="DA25" s="544"/>
      <c r="DB25" s="545"/>
      <c r="DC25" s="571"/>
      <c r="DD25" s="571"/>
      <c r="DE25" s="571"/>
      <c r="DF25" s="571"/>
      <c r="FA25" s="86"/>
    </row>
    <row r="26" spans="4:157" ht="6" customHeight="1" x14ac:dyDescent="0.15">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6"/>
      <c r="AI26" s="86"/>
      <c r="AJ26" s="86"/>
      <c r="AK26" s="86"/>
      <c r="AL26" s="89"/>
      <c r="AM26" s="89"/>
      <c r="AN26" s="89"/>
      <c r="AO26" s="89"/>
      <c r="AP26" s="528"/>
      <c r="AQ26" s="529"/>
      <c r="AR26" s="530"/>
      <c r="AS26" s="615"/>
      <c r="AT26" s="520"/>
      <c r="AU26" s="520"/>
      <c r="AV26" s="520"/>
      <c r="AW26" s="520"/>
      <c r="AX26" s="520"/>
      <c r="AY26" s="520"/>
      <c r="AZ26" s="520"/>
      <c r="BA26" s="520"/>
      <c r="BB26" s="616"/>
      <c r="BC26" s="546"/>
      <c r="BD26" s="547"/>
      <c r="BE26" s="547"/>
      <c r="BF26" s="547"/>
      <c r="BG26" s="547"/>
      <c r="BH26" s="547"/>
      <c r="BI26" s="547"/>
      <c r="BJ26" s="547"/>
      <c r="BK26" s="547"/>
      <c r="BL26" s="547"/>
      <c r="BM26" s="547"/>
      <c r="BN26" s="547"/>
      <c r="BO26" s="547"/>
      <c r="BP26" s="547"/>
      <c r="BQ26" s="547"/>
      <c r="BR26" s="547"/>
      <c r="BS26" s="547"/>
      <c r="BT26" s="547"/>
      <c r="BU26" s="547"/>
      <c r="BV26" s="547"/>
      <c r="BW26" s="547"/>
      <c r="BX26" s="547"/>
      <c r="BY26" s="547"/>
      <c r="BZ26" s="547"/>
      <c r="CA26" s="547"/>
      <c r="CB26" s="547"/>
      <c r="CC26" s="547"/>
      <c r="CD26" s="547"/>
      <c r="CE26" s="547"/>
      <c r="CF26" s="547"/>
      <c r="CG26" s="547"/>
      <c r="CH26" s="547"/>
      <c r="CI26" s="547"/>
      <c r="CJ26" s="547"/>
      <c r="CK26" s="547"/>
      <c r="CL26" s="547"/>
      <c r="CM26" s="547"/>
      <c r="CN26" s="547"/>
      <c r="CO26" s="547"/>
      <c r="CP26" s="547"/>
      <c r="CQ26" s="547"/>
      <c r="CR26" s="547"/>
      <c r="CS26" s="547"/>
      <c r="CT26" s="547"/>
      <c r="CU26" s="547"/>
      <c r="CV26" s="547"/>
      <c r="CW26" s="547"/>
      <c r="CX26" s="547"/>
      <c r="CY26" s="547"/>
      <c r="CZ26" s="547"/>
      <c r="DA26" s="547"/>
      <c r="DB26" s="548"/>
      <c r="DC26" s="571"/>
      <c r="DD26" s="571"/>
      <c r="DE26" s="571"/>
      <c r="DF26" s="571"/>
      <c r="FA26" s="86"/>
    </row>
    <row r="27" spans="4:157" ht="6" customHeight="1" x14ac:dyDescent="0.15">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9"/>
      <c r="AI27" s="89"/>
      <c r="AJ27" s="89"/>
      <c r="AK27" s="89"/>
      <c r="AL27" s="89"/>
      <c r="AM27" s="89"/>
      <c r="AN27" s="89"/>
      <c r="AO27" s="89"/>
      <c r="AP27" s="528"/>
      <c r="AQ27" s="529"/>
      <c r="AR27" s="530"/>
      <c r="AS27" s="518" t="s">
        <v>201</v>
      </c>
      <c r="AT27" s="518"/>
      <c r="AU27" s="518"/>
      <c r="AV27" s="518"/>
      <c r="AW27" s="518"/>
      <c r="AX27" s="518"/>
      <c r="AY27" s="518"/>
      <c r="AZ27" s="518"/>
      <c r="BA27" s="518"/>
      <c r="BB27" s="518"/>
      <c r="BC27" s="549" t="s">
        <v>22545</v>
      </c>
      <c r="BD27" s="550"/>
      <c r="BE27" s="550"/>
      <c r="BF27" s="550"/>
      <c r="BG27" s="550"/>
      <c r="BH27" s="550"/>
      <c r="BI27" s="550"/>
      <c r="BJ27" s="550"/>
      <c r="BK27" s="550"/>
      <c r="BL27" s="550"/>
      <c r="BM27" s="550"/>
      <c r="BN27" s="550"/>
      <c r="BO27" s="550"/>
      <c r="BP27" s="550"/>
      <c r="BQ27" s="550"/>
      <c r="BR27" s="550"/>
      <c r="BS27" s="550"/>
      <c r="BT27" s="550"/>
      <c r="BU27" s="550"/>
      <c r="BV27" s="550"/>
      <c r="BW27" s="550"/>
      <c r="BX27" s="550"/>
      <c r="BY27" s="550"/>
      <c r="BZ27" s="550"/>
      <c r="CA27" s="550"/>
      <c r="CB27" s="550"/>
      <c r="CC27" s="550"/>
      <c r="CD27" s="550"/>
      <c r="CE27" s="550"/>
      <c r="CF27" s="550"/>
      <c r="CG27" s="550"/>
      <c r="CH27" s="550"/>
      <c r="CI27" s="550"/>
      <c r="CJ27" s="550"/>
      <c r="CK27" s="550"/>
      <c r="CL27" s="550"/>
      <c r="CM27" s="550"/>
      <c r="CN27" s="550"/>
      <c r="CO27" s="550"/>
      <c r="CP27" s="550"/>
      <c r="CQ27" s="550"/>
      <c r="CR27" s="550"/>
      <c r="CS27" s="550"/>
      <c r="CT27" s="550"/>
      <c r="CU27" s="550"/>
      <c r="CV27" s="550"/>
      <c r="CW27" s="550"/>
      <c r="CX27" s="550"/>
      <c r="CY27" s="550"/>
      <c r="CZ27" s="550"/>
      <c r="DA27" s="550"/>
      <c r="DB27" s="551"/>
      <c r="DC27" s="571" t="s">
        <v>202</v>
      </c>
      <c r="DD27" s="571"/>
      <c r="DE27" s="571"/>
      <c r="DF27" s="571"/>
      <c r="FA27" s="86"/>
    </row>
    <row r="28" spans="4:157" ht="6" customHeight="1" x14ac:dyDescent="0.15">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9"/>
      <c r="AI28" s="89"/>
      <c r="AJ28" s="89"/>
      <c r="AK28" s="89"/>
      <c r="AL28" s="89"/>
      <c r="AM28" s="89"/>
      <c r="AN28" s="89"/>
      <c r="AO28" s="86"/>
      <c r="AP28" s="528"/>
      <c r="AQ28" s="529"/>
      <c r="AR28" s="530"/>
      <c r="AS28" s="518"/>
      <c r="AT28" s="518"/>
      <c r="AU28" s="518"/>
      <c r="AV28" s="518"/>
      <c r="AW28" s="518"/>
      <c r="AX28" s="518"/>
      <c r="AY28" s="518"/>
      <c r="AZ28" s="518"/>
      <c r="BA28" s="518"/>
      <c r="BB28" s="518"/>
      <c r="BC28" s="552"/>
      <c r="BD28" s="553"/>
      <c r="BE28" s="553"/>
      <c r="BF28" s="553"/>
      <c r="BG28" s="553"/>
      <c r="BH28" s="553"/>
      <c r="BI28" s="553"/>
      <c r="BJ28" s="553"/>
      <c r="BK28" s="553"/>
      <c r="BL28" s="553"/>
      <c r="BM28" s="553"/>
      <c r="BN28" s="553"/>
      <c r="BO28" s="553"/>
      <c r="BP28" s="553"/>
      <c r="BQ28" s="553"/>
      <c r="BR28" s="553"/>
      <c r="BS28" s="553"/>
      <c r="BT28" s="553"/>
      <c r="BU28" s="553"/>
      <c r="BV28" s="553"/>
      <c r="BW28" s="553"/>
      <c r="BX28" s="553"/>
      <c r="BY28" s="553"/>
      <c r="BZ28" s="553"/>
      <c r="CA28" s="553"/>
      <c r="CB28" s="553"/>
      <c r="CC28" s="553"/>
      <c r="CD28" s="553"/>
      <c r="CE28" s="553"/>
      <c r="CF28" s="553"/>
      <c r="CG28" s="553"/>
      <c r="CH28" s="553"/>
      <c r="CI28" s="553"/>
      <c r="CJ28" s="553"/>
      <c r="CK28" s="553"/>
      <c r="CL28" s="553"/>
      <c r="CM28" s="553"/>
      <c r="CN28" s="553"/>
      <c r="CO28" s="553"/>
      <c r="CP28" s="553"/>
      <c r="CQ28" s="553"/>
      <c r="CR28" s="553"/>
      <c r="CS28" s="553"/>
      <c r="CT28" s="553"/>
      <c r="CU28" s="553"/>
      <c r="CV28" s="553"/>
      <c r="CW28" s="553"/>
      <c r="CX28" s="553"/>
      <c r="CY28" s="553"/>
      <c r="CZ28" s="553"/>
      <c r="DA28" s="553"/>
      <c r="DB28" s="554"/>
      <c r="DC28" s="571"/>
      <c r="DD28" s="571"/>
      <c r="DE28" s="571"/>
      <c r="DF28" s="571"/>
    </row>
    <row r="29" spans="4:157" ht="6" customHeight="1" x14ac:dyDescent="0.15">
      <c r="D29" s="80"/>
      <c r="E29" s="80"/>
      <c r="F29" s="572" t="s">
        <v>203</v>
      </c>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4"/>
      <c r="AK29" s="80"/>
      <c r="AL29" s="86"/>
      <c r="AM29" s="86"/>
      <c r="AN29" s="86"/>
      <c r="AO29" s="86"/>
      <c r="AP29" s="528"/>
      <c r="AQ29" s="529"/>
      <c r="AR29" s="530"/>
      <c r="AS29" s="518"/>
      <c r="AT29" s="518"/>
      <c r="AU29" s="518"/>
      <c r="AV29" s="518"/>
      <c r="AW29" s="518"/>
      <c r="AX29" s="518"/>
      <c r="AY29" s="518"/>
      <c r="AZ29" s="518"/>
      <c r="BA29" s="518"/>
      <c r="BB29" s="518"/>
      <c r="BC29" s="552"/>
      <c r="BD29" s="553"/>
      <c r="BE29" s="553"/>
      <c r="BF29" s="553"/>
      <c r="BG29" s="553"/>
      <c r="BH29" s="553"/>
      <c r="BI29" s="553"/>
      <c r="BJ29" s="553"/>
      <c r="BK29" s="553"/>
      <c r="BL29" s="553"/>
      <c r="BM29" s="553"/>
      <c r="BN29" s="553"/>
      <c r="BO29" s="553"/>
      <c r="BP29" s="553"/>
      <c r="BQ29" s="553"/>
      <c r="BR29" s="553"/>
      <c r="BS29" s="553"/>
      <c r="BT29" s="553"/>
      <c r="BU29" s="553"/>
      <c r="BV29" s="553"/>
      <c r="BW29" s="553"/>
      <c r="BX29" s="553"/>
      <c r="BY29" s="553"/>
      <c r="BZ29" s="553"/>
      <c r="CA29" s="553"/>
      <c r="CB29" s="553"/>
      <c r="CC29" s="553"/>
      <c r="CD29" s="553"/>
      <c r="CE29" s="553"/>
      <c r="CF29" s="553"/>
      <c r="CG29" s="553"/>
      <c r="CH29" s="553"/>
      <c r="CI29" s="553"/>
      <c r="CJ29" s="553"/>
      <c r="CK29" s="553"/>
      <c r="CL29" s="553"/>
      <c r="CM29" s="553"/>
      <c r="CN29" s="553"/>
      <c r="CO29" s="553"/>
      <c r="CP29" s="553"/>
      <c r="CQ29" s="553"/>
      <c r="CR29" s="553"/>
      <c r="CS29" s="553"/>
      <c r="CT29" s="553"/>
      <c r="CU29" s="553"/>
      <c r="CV29" s="553"/>
      <c r="CW29" s="553"/>
      <c r="CX29" s="553"/>
      <c r="CY29" s="553"/>
      <c r="CZ29" s="553"/>
      <c r="DA29" s="553"/>
      <c r="DB29" s="554"/>
      <c r="DC29" s="571"/>
      <c r="DD29" s="571"/>
      <c r="DE29" s="571"/>
      <c r="DF29" s="571"/>
    </row>
    <row r="30" spans="4:157" ht="6" customHeight="1" x14ac:dyDescent="0.15">
      <c r="D30" s="80"/>
      <c r="E30" s="80"/>
      <c r="F30" s="575"/>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7"/>
      <c r="AK30" s="80"/>
      <c r="AL30" s="86"/>
      <c r="AM30" s="86"/>
      <c r="AN30" s="86"/>
      <c r="AO30" s="86"/>
      <c r="AP30" s="528"/>
      <c r="AQ30" s="529"/>
      <c r="AR30" s="530"/>
      <c r="AS30" s="518"/>
      <c r="AT30" s="518"/>
      <c r="AU30" s="518"/>
      <c r="AV30" s="518"/>
      <c r="AW30" s="518"/>
      <c r="AX30" s="518"/>
      <c r="AY30" s="518"/>
      <c r="AZ30" s="518"/>
      <c r="BA30" s="518"/>
      <c r="BB30" s="518"/>
      <c r="BC30" s="552"/>
      <c r="BD30" s="553"/>
      <c r="BE30" s="553"/>
      <c r="BF30" s="553"/>
      <c r="BG30" s="553"/>
      <c r="BH30" s="553"/>
      <c r="BI30" s="553"/>
      <c r="BJ30" s="553"/>
      <c r="BK30" s="553"/>
      <c r="BL30" s="553"/>
      <c r="BM30" s="553"/>
      <c r="BN30" s="553"/>
      <c r="BO30" s="553"/>
      <c r="BP30" s="553"/>
      <c r="BQ30" s="553"/>
      <c r="BR30" s="553"/>
      <c r="BS30" s="553"/>
      <c r="BT30" s="553"/>
      <c r="BU30" s="553"/>
      <c r="BV30" s="553"/>
      <c r="BW30" s="553"/>
      <c r="BX30" s="553"/>
      <c r="BY30" s="553"/>
      <c r="BZ30" s="553"/>
      <c r="CA30" s="553"/>
      <c r="CB30" s="553"/>
      <c r="CC30" s="553"/>
      <c r="CD30" s="553"/>
      <c r="CE30" s="553"/>
      <c r="CF30" s="553"/>
      <c r="CG30" s="553"/>
      <c r="CH30" s="553"/>
      <c r="CI30" s="553"/>
      <c r="CJ30" s="553"/>
      <c r="CK30" s="553"/>
      <c r="CL30" s="553"/>
      <c r="CM30" s="553"/>
      <c r="CN30" s="553"/>
      <c r="CO30" s="553"/>
      <c r="CP30" s="553"/>
      <c r="CQ30" s="553"/>
      <c r="CR30" s="553"/>
      <c r="CS30" s="553"/>
      <c r="CT30" s="553"/>
      <c r="CU30" s="553"/>
      <c r="CV30" s="553"/>
      <c r="CW30" s="553"/>
      <c r="CX30" s="553"/>
      <c r="CY30" s="553"/>
      <c r="CZ30" s="553"/>
      <c r="DA30" s="553"/>
      <c r="DB30" s="554"/>
      <c r="DC30" s="571"/>
      <c r="DD30" s="571"/>
      <c r="DE30" s="571"/>
      <c r="DF30" s="571"/>
    </row>
    <row r="31" spans="4:157" ht="6" customHeight="1" x14ac:dyDescent="0.15">
      <c r="D31" s="80"/>
      <c r="E31" s="80"/>
      <c r="F31" s="575"/>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7"/>
      <c r="AK31" s="80"/>
      <c r="AL31" s="86"/>
      <c r="AM31" s="86"/>
      <c r="AN31" s="86"/>
      <c r="AO31" s="86"/>
      <c r="AP31" s="528"/>
      <c r="AQ31" s="529"/>
      <c r="AR31" s="530"/>
      <c r="AS31" s="518"/>
      <c r="AT31" s="518"/>
      <c r="AU31" s="518"/>
      <c r="AV31" s="518"/>
      <c r="AW31" s="518"/>
      <c r="AX31" s="518"/>
      <c r="AY31" s="518"/>
      <c r="AZ31" s="518"/>
      <c r="BA31" s="518"/>
      <c r="BB31" s="518"/>
      <c r="BC31" s="552"/>
      <c r="BD31" s="553"/>
      <c r="BE31" s="553"/>
      <c r="BF31" s="553"/>
      <c r="BG31" s="553"/>
      <c r="BH31" s="553"/>
      <c r="BI31" s="553"/>
      <c r="BJ31" s="553"/>
      <c r="BK31" s="553"/>
      <c r="BL31" s="553"/>
      <c r="BM31" s="553"/>
      <c r="BN31" s="553"/>
      <c r="BO31" s="553"/>
      <c r="BP31" s="553"/>
      <c r="BQ31" s="553"/>
      <c r="BR31" s="553"/>
      <c r="BS31" s="553"/>
      <c r="BT31" s="553"/>
      <c r="BU31" s="553"/>
      <c r="BV31" s="553"/>
      <c r="BW31" s="553"/>
      <c r="BX31" s="553"/>
      <c r="BY31" s="553"/>
      <c r="BZ31" s="553"/>
      <c r="CA31" s="553"/>
      <c r="CB31" s="553"/>
      <c r="CC31" s="553"/>
      <c r="CD31" s="553"/>
      <c r="CE31" s="553"/>
      <c r="CF31" s="553"/>
      <c r="CG31" s="553"/>
      <c r="CH31" s="553"/>
      <c r="CI31" s="553"/>
      <c r="CJ31" s="553"/>
      <c r="CK31" s="553"/>
      <c r="CL31" s="553"/>
      <c r="CM31" s="553"/>
      <c r="CN31" s="553"/>
      <c r="CO31" s="553"/>
      <c r="CP31" s="553"/>
      <c r="CQ31" s="553"/>
      <c r="CR31" s="553"/>
      <c r="CS31" s="553"/>
      <c r="CT31" s="553"/>
      <c r="CU31" s="553"/>
      <c r="CV31" s="553"/>
      <c r="CW31" s="553"/>
      <c r="CX31" s="553"/>
      <c r="CY31" s="553"/>
      <c r="CZ31" s="553"/>
      <c r="DA31" s="553"/>
      <c r="DB31" s="554"/>
      <c r="DC31" s="571"/>
      <c r="DD31" s="571"/>
      <c r="DE31" s="571"/>
      <c r="DF31" s="571"/>
    </row>
    <row r="32" spans="4:157" ht="6" customHeight="1" x14ac:dyDescent="0.15">
      <c r="D32" s="80"/>
      <c r="E32" s="80"/>
      <c r="F32" s="578" t="s">
        <v>22522</v>
      </c>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80"/>
      <c r="AK32" s="80"/>
      <c r="AL32" s="86"/>
      <c r="AM32" s="86"/>
      <c r="AN32" s="86"/>
      <c r="AO32" s="80"/>
      <c r="AP32" s="528"/>
      <c r="AQ32" s="529"/>
      <c r="AR32" s="530"/>
      <c r="AS32" s="518"/>
      <c r="AT32" s="518"/>
      <c r="AU32" s="518"/>
      <c r="AV32" s="518"/>
      <c r="AW32" s="518"/>
      <c r="AX32" s="518"/>
      <c r="AY32" s="518"/>
      <c r="AZ32" s="518"/>
      <c r="BA32" s="518"/>
      <c r="BB32" s="518"/>
      <c r="BC32" s="552"/>
      <c r="BD32" s="553"/>
      <c r="BE32" s="553"/>
      <c r="BF32" s="553"/>
      <c r="BG32" s="553"/>
      <c r="BH32" s="553"/>
      <c r="BI32" s="553"/>
      <c r="BJ32" s="553"/>
      <c r="BK32" s="553"/>
      <c r="BL32" s="553"/>
      <c r="BM32" s="553"/>
      <c r="BN32" s="553"/>
      <c r="BO32" s="553"/>
      <c r="BP32" s="553"/>
      <c r="BQ32" s="553"/>
      <c r="BR32" s="553"/>
      <c r="BS32" s="553"/>
      <c r="BT32" s="553"/>
      <c r="BU32" s="553"/>
      <c r="BV32" s="553"/>
      <c r="BW32" s="553"/>
      <c r="BX32" s="553"/>
      <c r="BY32" s="553"/>
      <c r="BZ32" s="553"/>
      <c r="CA32" s="553"/>
      <c r="CB32" s="553"/>
      <c r="CC32" s="553"/>
      <c r="CD32" s="553"/>
      <c r="CE32" s="553"/>
      <c r="CF32" s="553"/>
      <c r="CG32" s="553"/>
      <c r="CH32" s="553"/>
      <c r="CI32" s="553"/>
      <c r="CJ32" s="553"/>
      <c r="CK32" s="553"/>
      <c r="CL32" s="553"/>
      <c r="CM32" s="553"/>
      <c r="CN32" s="553"/>
      <c r="CO32" s="553"/>
      <c r="CP32" s="553"/>
      <c r="CQ32" s="553"/>
      <c r="CR32" s="553"/>
      <c r="CS32" s="553"/>
      <c r="CT32" s="553"/>
      <c r="CU32" s="553"/>
      <c r="CV32" s="553"/>
      <c r="CW32" s="553"/>
      <c r="CX32" s="553"/>
      <c r="CY32" s="553"/>
      <c r="CZ32" s="553"/>
      <c r="DA32" s="553"/>
      <c r="DB32" s="554"/>
      <c r="DC32" s="571"/>
      <c r="DD32" s="571"/>
      <c r="DE32" s="571"/>
      <c r="DF32" s="571"/>
    </row>
    <row r="33" spans="2:110" ht="6" customHeight="1" x14ac:dyDescent="0.15">
      <c r="D33" s="80"/>
      <c r="E33" s="80"/>
      <c r="F33" s="578"/>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80"/>
      <c r="AK33" s="80"/>
      <c r="AL33" s="80"/>
      <c r="AM33" s="80"/>
      <c r="AN33" s="80"/>
      <c r="AO33" s="80"/>
      <c r="AP33" s="528"/>
      <c r="AQ33" s="529"/>
      <c r="AR33" s="530"/>
      <c r="AS33" s="518"/>
      <c r="AT33" s="518"/>
      <c r="AU33" s="518"/>
      <c r="AV33" s="518"/>
      <c r="AW33" s="518"/>
      <c r="AX33" s="518"/>
      <c r="AY33" s="518"/>
      <c r="AZ33" s="518"/>
      <c r="BA33" s="518"/>
      <c r="BB33" s="518"/>
      <c r="BC33" s="552"/>
      <c r="BD33" s="553"/>
      <c r="BE33" s="553"/>
      <c r="BF33" s="553"/>
      <c r="BG33" s="553"/>
      <c r="BH33" s="553"/>
      <c r="BI33" s="553"/>
      <c r="BJ33" s="553"/>
      <c r="BK33" s="553"/>
      <c r="BL33" s="553"/>
      <c r="BM33" s="553"/>
      <c r="BN33" s="553"/>
      <c r="BO33" s="553"/>
      <c r="BP33" s="553"/>
      <c r="BQ33" s="553"/>
      <c r="BR33" s="553"/>
      <c r="BS33" s="553"/>
      <c r="BT33" s="553"/>
      <c r="BU33" s="553"/>
      <c r="BV33" s="553"/>
      <c r="BW33" s="553"/>
      <c r="BX33" s="553"/>
      <c r="BY33" s="553"/>
      <c r="BZ33" s="553"/>
      <c r="CA33" s="553"/>
      <c r="CB33" s="553"/>
      <c r="CC33" s="553"/>
      <c r="CD33" s="553"/>
      <c r="CE33" s="553"/>
      <c r="CF33" s="553"/>
      <c r="CG33" s="553"/>
      <c r="CH33" s="553"/>
      <c r="CI33" s="553"/>
      <c r="CJ33" s="553"/>
      <c r="CK33" s="553"/>
      <c r="CL33" s="553"/>
      <c r="CM33" s="553"/>
      <c r="CN33" s="553"/>
      <c r="CO33" s="553"/>
      <c r="CP33" s="553"/>
      <c r="CQ33" s="553"/>
      <c r="CR33" s="553"/>
      <c r="CS33" s="553"/>
      <c r="CT33" s="553"/>
      <c r="CU33" s="553"/>
      <c r="CV33" s="553"/>
      <c r="CW33" s="553"/>
      <c r="CX33" s="553"/>
      <c r="CY33" s="553"/>
      <c r="CZ33" s="553"/>
      <c r="DA33" s="553"/>
      <c r="DB33" s="554"/>
      <c r="DC33" s="571"/>
      <c r="DD33" s="571"/>
      <c r="DE33" s="571"/>
      <c r="DF33" s="571"/>
    </row>
    <row r="34" spans="2:110" ht="6" customHeight="1" x14ac:dyDescent="0.15">
      <c r="D34" s="80"/>
      <c r="E34" s="80"/>
      <c r="F34" s="578"/>
      <c r="G34" s="579"/>
      <c r="H34" s="579"/>
      <c r="I34" s="579"/>
      <c r="J34" s="579"/>
      <c r="K34" s="579"/>
      <c r="L34" s="579"/>
      <c r="M34" s="579"/>
      <c r="N34" s="579"/>
      <c r="O34" s="579"/>
      <c r="P34" s="579"/>
      <c r="Q34" s="579"/>
      <c r="R34" s="579"/>
      <c r="S34" s="579"/>
      <c r="T34" s="579"/>
      <c r="U34" s="579"/>
      <c r="V34" s="579"/>
      <c r="W34" s="579"/>
      <c r="X34" s="579"/>
      <c r="Y34" s="579"/>
      <c r="Z34" s="579"/>
      <c r="AA34" s="579"/>
      <c r="AB34" s="579"/>
      <c r="AC34" s="579"/>
      <c r="AD34" s="579"/>
      <c r="AE34" s="579"/>
      <c r="AF34" s="579"/>
      <c r="AG34" s="579"/>
      <c r="AH34" s="579"/>
      <c r="AI34" s="579"/>
      <c r="AJ34" s="580"/>
      <c r="AK34" s="80"/>
      <c r="AL34" s="80"/>
      <c r="AM34" s="80"/>
      <c r="AN34" s="80"/>
      <c r="AO34" s="80"/>
      <c r="AP34" s="528"/>
      <c r="AQ34" s="529"/>
      <c r="AR34" s="530"/>
      <c r="AS34" s="518"/>
      <c r="AT34" s="518"/>
      <c r="AU34" s="518"/>
      <c r="AV34" s="518"/>
      <c r="AW34" s="518"/>
      <c r="AX34" s="518"/>
      <c r="AY34" s="518"/>
      <c r="AZ34" s="518"/>
      <c r="BA34" s="518"/>
      <c r="BB34" s="518"/>
      <c r="BC34" s="552"/>
      <c r="BD34" s="553"/>
      <c r="BE34" s="553"/>
      <c r="BF34" s="553"/>
      <c r="BG34" s="553"/>
      <c r="BH34" s="553"/>
      <c r="BI34" s="553"/>
      <c r="BJ34" s="553"/>
      <c r="BK34" s="553"/>
      <c r="BL34" s="553"/>
      <c r="BM34" s="553"/>
      <c r="BN34" s="553"/>
      <c r="BO34" s="553"/>
      <c r="BP34" s="553"/>
      <c r="BQ34" s="553"/>
      <c r="BR34" s="553"/>
      <c r="BS34" s="553"/>
      <c r="BT34" s="553"/>
      <c r="BU34" s="553"/>
      <c r="BV34" s="553"/>
      <c r="BW34" s="553"/>
      <c r="BX34" s="553"/>
      <c r="BY34" s="553"/>
      <c r="BZ34" s="553"/>
      <c r="CA34" s="553"/>
      <c r="CB34" s="553"/>
      <c r="CC34" s="553"/>
      <c r="CD34" s="553"/>
      <c r="CE34" s="553"/>
      <c r="CF34" s="553"/>
      <c r="CG34" s="553"/>
      <c r="CH34" s="553"/>
      <c r="CI34" s="553"/>
      <c r="CJ34" s="553"/>
      <c r="CK34" s="553"/>
      <c r="CL34" s="553"/>
      <c r="CM34" s="553"/>
      <c r="CN34" s="553"/>
      <c r="CO34" s="553"/>
      <c r="CP34" s="553"/>
      <c r="CQ34" s="553"/>
      <c r="CR34" s="553"/>
      <c r="CS34" s="553"/>
      <c r="CT34" s="553"/>
      <c r="CU34" s="553"/>
      <c r="CV34" s="553"/>
      <c r="CW34" s="553"/>
      <c r="CX34" s="553"/>
      <c r="CY34" s="553"/>
      <c r="CZ34" s="553"/>
      <c r="DA34" s="553"/>
      <c r="DB34" s="554"/>
      <c r="DC34" s="571"/>
      <c r="DD34" s="571"/>
      <c r="DE34" s="571"/>
      <c r="DF34" s="571"/>
    </row>
    <row r="35" spans="2:110" ht="6" customHeight="1" x14ac:dyDescent="0.15">
      <c r="D35" s="80"/>
      <c r="E35" s="80"/>
      <c r="F35" s="578"/>
      <c r="G35" s="579"/>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80"/>
      <c r="AK35" s="80"/>
      <c r="AL35" s="80"/>
      <c r="AM35" s="80"/>
      <c r="AN35" s="80"/>
      <c r="AO35" s="80"/>
      <c r="AP35" s="528"/>
      <c r="AQ35" s="529"/>
      <c r="AR35" s="530"/>
      <c r="AS35" s="518"/>
      <c r="AT35" s="518"/>
      <c r="AU35" s="518"/>
      <c r="AV35" s="518"/>
      <c r="AW35" s="518"/>
      <c r="AX35" s="518"/>
      <c r="AY35" s="518"/>
      <c r="AZ35" s="518"/>
      <c r="BA35" s="518"/>
      <c r="BB35" s="518"/>
      <c r="BC35" s="552"/>
      <c r="BD35" s="553"/>
      <c r="BE35" s="553"/>
      <c r="BF35" s="553"/>
      <c r="BG35" s="553"/>
      <c r="BH35" s="553"/>
      <c r="BI35" s="553"/>
      <c r="BJ35" s="553"/>
      <c r="BK35" s="553"/>
      <c r="BL35" s="553"/>
      <c r="BM35" s="553"/>
      <c r="BN35" s="553"/>
      <c r="BO35" s="553"/>
      <c r="BP35" s="553"/>
      <c r="BQ35" s="553"/>
      <c r="BR35" s="553"/>
      <c r="BS35" s="553"/>
      <c r="BT35" s="553"/>
      <c r="BU35" s="553"/>
      <c r="BV35" s="553"/>
      <c r="BW35" s="553"/>
      <c r="BX35" s="553"/>
      <c r="BY35" s="553"/>
      <c r="BZ35" s="553"/>
      <c r="CA35" s="553"/>
      <c r="CB35" s="553"/>
      <c r="CC35" s="553"/>
      <c r="CD35" s="553"/>
      <c r="CE35" s="553"/>
      <c r="CF35" s="553"/>
      <c r="CG35" s="553"/>
      <c r="CH35" s="553"/>
      <c r="CI35" s="553"/>
      <c r="CJ35" s="553"/>
      <c r="CK35" s="553"/>
      <c r="CL35" s="553"/>
      <c r="CM35" s="553"/>
      <c r="CN35" s="553"/>
      <c r="CO35" s="553"/>
      <c r="CP35" s="553"/>
      <c r="CQ35" s="553"/>
      <c r="CR35" s="553"/>
      <c r="CS35" s="553"/>
      <c r="CT35" s="553"/>
      <c r="CU35" s="553"/>
      <c r="CV35" s="553"/>
      <c r="CW35" s="553"/>
      <c r="CX35" s="553"/>
      <c r="CY35" s="553"/>
      <c r="CZ35" s="553"/>
      <c r="DA35" s="553"/>
      <c r="DB35" s="554"/>
      <c r="DC35" s="571"/>
      <c r="DD35" s="571"/>
      <c r="DE35" s="571"/>
      <c r="DF35" s="571"/>
    </row>
    <row r="36" spans="2:110" ht="6" customHeight="1" x14ac:dyDescent="0.15">
      <c r="D36" s="80"/>
      <c r="E36" s="80"/>
      <c r="F36" s="581" t="s">
        <v>204</v>
      </c>
      <c r="G36" s="582"/>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3"/>
      <c r="AK36" s="80"/>
      <c r="AL36" s="80"/>
      <c r="AM36" s="80"/>
      <c r="AN36" s="80"/>
      <c r="AO36" s="80"/>
      <c r="AP36" s="528"/>
      <c r="AQ36" s="529"/>
      <c r="AR36" s="530"/>
      <c r="AS36" s="518"/>
      <c r="AT36" s="518"/>
      <c r="AU36" s="518"/>
      <c r="AV36" s="518"/>
      <c r="AW36" s="518"/>
      <c r="AX36" s="518"/>
      <c r="AY36" s="518"/>
      <c r="AZ36" s="518"/>
      <c r="BA36" s="518"/>
      <c r="BB36" s="518"/>
      <c r="BC36" s="552"/>
      <c r="BD36" s="553"/>
      <c r="BE36" s="553"/>
      <c r="BF36" s="553"/>
      <c r="BG36" s="553"/>
      <c r="BH36" s="553"/>
      <c r="BI36" s="553"/>
      <c r="BJ36" s="553"/>
      <c r="BK36" s="553"/>
      <c r="BL36" s="553"/>
      <c r="BM36" s="553"/>
      <c r="BN36" s="553"/>
      <c r="BO36" s="553"/>
      <c r="BP36" s="553"/>
      <c r="BQ36" s="553"/>
      <c r="BR36" s="553"/>
      <c r="BS36" s="553"/>
      <c r="BT36" s="553"/>
      <c r="BU36" s="553"/>
      <c r="BV36" s="553"/>
      <c r="BW36" s="553"/>
      <c r="BX36" s="553"/>
      <c r="BY36" s="553"/>
      <c r="BZ36" s="553"/>
      <c r="CA36" s="553"/>
      <c r="CB36" s="553"/>
      <c r="CC36" s="553"/>
      <c r="CD36" s="553"/>
      <c r="CE36" s="553"/>
      <c r="CF36" s="553"/>
      <c r="CG36" s="553"/>
      <c r="CH36" s="553"/>
      <c r="CI36" s="553"/>
      <c r="CJ36" s="553"/>
      <c r="CK36" s="553"/>
      <c r="CL36" s="553"/>
      <c r="CM36" s="553"/>
      <c r="CN36" s="553"/>
      <c r="CO36" s="553"/>
      <c r="CP36" s="553"/>
      <c r="CQ36" s="553"/>
      <c r="CR36" s="553"/>
      <c r="CS36" s="553"/>
      <c r="CT36" s="553"/>
      <c r="CU36" s="553"/>
      <c r="CV36" s="553"/>
      <c r="CW36" s="553"/>
      <c r="CX36" s="553"/>
      <c r="CY36" s="553"/>
      <c r="CZ36" s="553"/>
      <c r="DA36" s="553"/>
      <c r="DB36" s="554"/>
      <c r="DC36" s="571"/>
      <c r="DD36" s="571"/>
      <c r="DE36" s="571"/>
      <c r="DF36" s="571"/>
    </row>
    <row r="37" spans="2:110" ht="6" customHeight="1" x14ac:dyDescent="0.15">
      <c r="D37" s="80"/>
      <c r="E37" s="80"/>
      <c r="F37" s="581"/>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3"/>
      <c r="AK37" s="80"/>
      <c r="AL37" s="80"/>
      <c r="AM37" s="80"/>
      <c r="AN37" s="80"/>
      <c r="AO37" s="80"/>
      <c r="AP37" s="531"/>
      <c r="AQ37" s="532"/>
      <c r="AR37" s="533"/>
      <c r="AS37" s="518"/>
      <c r="AT37" s="518"/>
      <c r="AU37" s="518"/>
      <c r="AV37" s="518"/>
      <c r="AW37" s="518"/>
      <c r="AX37" s="518"/>
      <c r="AY37" s="518"/>
      <c r="AZ37" s="518"/>
      <c r="BA37" s="518"/>
      <c r="BB37" s="518"/>
      <c r="BC37" s="555"/>
      <c r="BD37" s="556"/>
      <c r="BE37" s="556"/>
      <c r="BF37" s="556"/>
      <c r="BG37" s="556"/>
      <c r="BH37" s="556"/>
      <c r="BI37" s="556"/>
      <c r="BJ37" s="556"/>
      <c r="BK37" s="556"/>
      <c r="BL37" s="556"/>
      <c r="BM37" s="556"/>
      <c r="BN37" s="556"/>
      <c r="BO37" s="556"/>
      <c r="BP37" s="556"/>
      <c r="BQ37" s="556"/>
      <c r="BR37" s="556"/>
      <c r="BS37" s="556"/>
      <c r="BT37" s="556"/>
      <c r="BU37" s="556"/>
      <c r="BV37" s="556"/>
      <c r="BW37" s="556"/>
      <c r="BX37" s="556"/>
      <c r="BY37" s="556"/>
      <c r="BZ37" s="556"/>
      <c r="CA37" s="556"/>
      <c r="CB37" s="556"/>
      <c r="CC37" s="556"/>
      <c r="CD37" s="556"/>
      <c r="CE37" s="556"/>
      <c r="CF37" s="556"/>
      <c r="CG37" s="556"/>
      <c r="CH37" s="556"/>
      <c r="CI37" s="556"/>
      <c r="CJ37" s="556"/>
      <c r="CK37" s="556"/>
      <c r="CL37" s="556"/>
      <c r="CM37" s="556"/>
      <c r="CN37" s="556"/>
      <c r="CO37" s="556"/>
      <c r="CP37" s="556"/>
      <c r="CQ37" s="556"/>
      <c r="CR37" s="556"/>
      <c r="CS37" s="556"/>
      <c r="CT37" s="556"/>
      <c r="CU37" s="556"/>
      <c r="CV37" s="556"/>
      <c r="CW37" s="556"/>
      <c r="CX37" s="556"/>
      <c r="CY37" s="556"/>
      <c r="CZ37" s="556"/>
      <c r="DA37" s="556"/>
      <c r="DB37" s="557"/>
      <c r="DC37" s="571"/>
      <c r="DD37" s="571"/>
      <c r="DE37" s="571"/>
      <c r="DF37" s="571"/>
    </row>
    <row r="38" spans="2:110" ht="6" customHeight="1" x14ac:dyDescent="0.15">
      <c r="D38" s="80"/>
      <c r="E38" s="80"/>
      <c r="F38" s="581"/>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3"/>
      <c r="AK38" s="80"/>
      <c r="AL38" s="80"/>
      <c r="AM38" s="80"/>
      <c r="AN38" s="80"/>
      <c r="AO38" s="80"/>
      <c r="AP38" s="525" t="s">
        <v>205</v>
      </c>
      <c r="AQ38" s="526"/>
      <c r="AR38" s="527"/>
      <c r="AS38" s="518" t="s">
        <v>206</v>
      </c>
      <c r="AT38" s="518"/>
      <c r="AU38" s="518"/>
      <c r="AV38" s="518"/>
      <c r="AW38" s="518"/>
      <c r="AX38" s="518"/>
      <c r="AY38" s="518"/>
      <c r="AZ38" s="518"/>
      <c r="BA38" s="518"/>
      <c r="BB38" s="518"/>
      <c r="BC38" s="540" t="s">
        <v>22527</v>
      </c>
      <c r="BD38" s="541"/>
      <c r="BE38" s="541"/>
      <c r="BF38" s="541"/>
      <c r="BG38" s="541"/>
      <c r="BH38" s="541"/>
      <c r="BI38" s="541"/>
      <c r="BJ38" s="541"/>
      <c r="BK38" s="541"/>
      <c r="BL38" s="541"/>
      <c r="BM38" s="541"/>
      <c r="BN38" s="541"/>
      <c r="BO38" s="541"/>
      <c r="BP38" s="541"/>
      <c r="BQ38" s="541"/>
      <c r="BR38" s="541"/>
      <c r="BS38" s="541"/>
      <c r="BT38" s="541"/>
      <c r="BU38" s="541"/>
      <c r="BV38" s="541"/>
      <c r="BW38" s="541"/>
      <c r="BX38" s="541"/>
      <c r="BY38" s="541"/>
      <c r="BZ38" s="541"/>
      <c r="CA38" s="541"/>
      <c r="CB38" s="541"/>
      <c r="CC38" s="541"/>
      <c r="CD38" s="541"/>
      <c r="CE38" s="541"/>
      <c r="CF38" s="541"/>
      <c r="CG38" s="541"/>
      <c r="CH38" s="541"/>
      <c r="CI38" s="541"/>
      <c r="CJ38" s="541"/>
      <c r="CK38" s="541"/>
      <c r="CL38" s="541"/>
      <c r="CM38" s="541"/>
      <c r="CN38" s="541"/>
      <c r="CO38" s="541"/>
      <c r="CP38" s="541"/>
      <c r="CQ38" s="541"/>
      <c r="CR38" s="541"/>
      <c r="CS38" s="541"/>
      <c r="CT38" s="541"/>
      <c r="CU38" s="541"/>
      <c r="CV38" s="541"/>
      <c r="CW38" s="541"/>
      <c r="CX38" s="541"/>
      <c r="CY38" s="541"/>
      <c r="CZ38" s="541"/>
      <c r="DA38" s="541"/>
      <c r="DB38" s="542"/>
      <c r="DC38" s="562" t="s">
        <v>207</v>
      </c>
      <c r="DD38" s="563"/>
      <c r="DE38" s="563"/>
      <c r="DF38" s="564"/>
    </row>
    <row r="39" spans="2:110" ht="6" customHeight="1" x14ac:dyDescent="0.15">
      <c r="D39" s="80"/>
      <c r="E39" s="80"/>
      <c r="F39" s="581"/>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3"/>
      <c r="AK39" s="80"/>
      <c r="AL39" s="80"/>
      <c r="AM39" s="80"/>
      <c r="AN39" s="80"/>
      <c r="AO39" s="80"/>
      <c r="AP39" s="528"/>
      <c r="AQ39" s="529"/>
      <c r="AR39" s="530"/>
      <c r="AS39" s="518"/>
      <c r="AT39" s="518"/>
      <c r="AU39" s="518"/>
      <c r="AV39" s="518"/>
      <c r="AW39" s="518"/>
      <c r="AX39" s="518"/>
      <c r="AY39" s="518"/>
      <c r="AZ39" s="518"/>
      <c r="BA39" s="518"/>
      <c r="BB39" s="518"/>
      <c r="BC39" s="543"/>
      <c r="BD39" s="544"/>
      <c r="BE39" s="544"/>
      <c r="BF39" s="544"/>
      <c r="BG39" s="544"/>
      <c r="BH39" s="544"/>
      <c r="BI39" s="544"/>
      <c r="BJ39" s="544"/>
      <c r="BK39" s="544"/>
      <c r="BL39" s="544"/>
      <c r="BM39" s="544"/>
      <c r="BN39" s="544"/>
      <c r="BO39" s="544"/>
      <c r="BP39" s="544"/>
      <c r="BQ39" s="544"/>
      <c r="BR39" s="544"/>
      <c r="BS39" s="544"/>
      <c r="BT39" s="544"/>
      <c r="BU39" s="544"/>
      <c r="BV39" s="544"/>
      <c r="BW39" s="544"/>
      <c r="BX39" s="544"/>
      <c r="BY39" s="544"/>
      <c r="BZ39" s="544"/>
      <c r="CA39" s="544"/>
      <c r="CB39" s="544"/>
      <c r="CC39" s="544"/>
      <c r="CD39" s="544"/>
      <c r="CE39" s="544"/>
      <c r="CF39" s="544"/>
      <c r="CG39" s="544"/>
      <c r="CH39" s="544"/>
      <c r="CI39" s="544"/>
      <c r="CJ39" s="544"/>
      <c r="CK39" s="544"/>
      <c r="CL39" s="544"/>
      <c r="CM39" s="544"/>
      <c r="CN39" s="544"/>
      <c r="CO39" s="544"/>
      <c r="CP39" s="544"/>
      <c r="CQ39" s="544"/>
      <c r="CR39" s="544"/>
      <c r="CS39" s="544"/>
      <c r="CT39" s="544"/>
      <c r="CU39" s="544"/>
      <c r="CV39" s="544"/>
      <c r="CW39" s="544"/>
      <c r="CX39" s="544"/>
      <c r="CY39" s="544"/>
      <c r="CZ39" s="544"/>
      <c r="DA39" s="544"/>
      <c r="DB39" s="545"/>
      <c r="DC39" s="565"/>
      <c r="DD39" s="566"/>
      <c r="DE39" s="566"/>
      <c r="DF39" s="567"/>
    </row>
    <row r="40" spans="2:110" ht="6" customHeight="1" x14ac:dyDescent="0.15">
      <c r="D40" s="80"/>
      <c r="E40" s="80"/>
      <c r="F40" s="581"/>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3"/>
      <c r="AK40" s="80"/>
      <c r="AL40" s="80"/>
      <c r="AM40" s="80"/>
      <c r="AN40" s="80"/>
      <c r="AO40" s="80"/>
      <c r="AP40" s="528"/>
      <c r="AQ40" s="529"/>
      <c r="AR40" s="530"/>
      <c r="AS40" s="518"/>
      <c r="AT40" s="518"/>
      <c r="AU40" s="518"/>
      <c r="AV40" s="518"/>
      <c r="AW40" s="518"/>
      <c r="AX40" s="518"/>
      <c r="AY40" s="518"/>
      <c r="AZ40" s="518"/>
      <c r="BA40" s="518"/>
      <c r="BB40" s="518"/>
      <c r="BC40" s="543"/>
      <c r="BD40" s="544"/>
      <c r="BE40" s="544"/>
      <c r="BF40" s="544"/>
      <c r="BG40" s="544"/>
      <c r="BH40" s="544"/>
      <c r="BI40" s="544"/>
      <c r="BJ40" s="544"/>
      <c r="BK40" s="544"/>
      <c r="BL40" s="544"/>
      <c r="BM40" s="544"/>
      <c r="BN40" s="544"/>
      <c r="BO40" s="544"/>
      <c r="BP40" s="544"/>
      <c r="BQ40" s="544"/>
      <c r="BR40" s="544"/>
      <c r="BS40" s="544"/>
      <c r="BT40" s="544"/>
      <c r="BU40" s="544"/>
      <c r="BV40" s="544"/>
      <c r="BW40" s="544"/>
      <c r="BX40" s="544"/>
      <c r="BY40" s="544"/>
      <c r="BZ40" s="544"/>
      <c r="CA40" s="544"/>
      <c r="CB40" s="544"/>
      <c r="CC40" s="544"/>
      <c r="CD40" s="544"/>
      <c r="CE40" s="544"/>
      <c r="CF40" s="544"/>
      <c r="CG40" s="544"/>
      <c r="CH40" s="544"/>
      <c r="CI40" s="544"/>
      <c r="CJ40" s="544"/>
      <c r="CK40" s="544"/>
      <c r="CL40" s="544"/>
      <c r="CM40" s="544"/>
      <c r="CN40" s="544"/>
      <c r="CO40" s="544"/>
      <c r="CP40" s="544"/>
      <c r="CQ40" s="544"/>
      <c r="CR40" s="544"/>
      <c r="CS40" s="544"/>
      <c r="CT40" s="544"/>
      <c r="CU40" s="544"/>
      <c r="CV40" s="544"/>
      <c r="CW40" s="544"/>
      <c r="CX40" s="544"/>
      <c r="CY40" s="544"/>
      <c r="CZ40" s="544"/>
      <c r="DA40" s="544"/>
      <c r="DB40" s="545"/>
      <c r="DC40" s="565"/>
      <c r="DD40" s="566"/>
      <c r="DE40" s="566"/>
      <c r="DF40" s="567"/>
    </row>
    <row r="41" spans="2:110" ht="6" customHeight="1" x14ac:dyDescent="0.15">
      <c r="D41" s="80"/>
      <c r="E41" s="80"/>
      <c r="F41" s="584"/>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6"/>
      <c r="AK41" s="80"/>
      <c r="AL41" s="80"/>
      <c r="AM41" s="80"/>
      <c r="AN41" s="80"/>
      <c r="AO41" s="80"/>
      <c r="AP41" s="528"/>
      <c r="AQ41" s="529"/>
      <c r="AR41" s="530"/>
      <c r="AS41" s="518"/>
      <c r="AT41" s="518"/>
      <c r="AU41" s="518"/>
      <c r="AV41" s="518"/>
      <c r="AW41" s="518"/>
      <c r="AX41" s="518"/>
      <c r="AY41" s="518"/>
      <c r="AZ41" s="518"/>
      <c r="BA41" s="518"/>
      <c r="BB41" s="518"/>
      <c r="BC41" s="543"/>
      <c r="BD41" s="544"/>
      <c r="BE41" s="544"/>
      <c r="BF41" s="544"/>
      <c r="BG41" s="544"/>
      <c r="BH41" s="544"/>
      <c r="BI41" s="544"/>
      <c r="BJ41" s="544"/>
      <c r="BK41" s="544"/>
      <c r="BL41" s="544"/>
      <c r="BM41" s="544"/>
      <c r="BN41" s="544"/>
      <c r="BO41" s="544"/>
      <c r="BP41" s="544"/>
      <c r="BQ41" s="544"/>
      <c r="BR41" s="544"/>
      <c r="BS41" s="544"/>
      <c r="BT41" s="544"/>
      <c r="BU41" s="544"/>
      <c r="BV41" s="544"/>
      <c r="BW41" s="544"/>
      <c r="BX41" s="544"/>
      <c r="BY41" s="544"/>
      <c r="BZ41" s="544"/>
      <c r="CA41" s="544"/>
      <c r="CB41" s="544"/>
      <c r="CC41" s="544"/>
      <c r="CD41" s="544"/>
      <c r="CE41" s="544"/>
      <c r="CF41" s="544"/>
      <c r="CG41" s="544"/>
      <c r="CH41" s="544"/>
      <c r="CI41" s="544"/>
      <c r="CJ41" s="544"/>
      <c r="CK41" s="544"/>
      <c r="CL41" s="544"/>
      <c r="CM41" s="544"/>
      <c r="CN41" s="544"/>
      <c r="CO41" s="544"/>
      <c r="CP41" s="544"/>
      <c r="CQ41" s="544"/>
      <c r="CR41" s="544"/>
      <c r="CS41" s="544"/>
      <c r="CT41" s="544"/>
      <c r="CU41" s="544"/>
      <c r="CV41" s="544"/>
      <c r="CW41" s="544"/>
      <c r="CX41" s="544"/>
      <c r="CY41" s="544"/>
      <c r="CZ41" s="544"/>
      <c r="DA41" s="544"/>
      <c r="DB41" s="545"/>
      <c r="DC41" s="565"/>
      <c r="DD41" s="566"/>
      <c r="DE41" s="566"/>
      <c r="DF41" s="567"/>
    </row>
    <row r="42" spans="2:110" ht="6" customHeight="1" x14ac:dyDescent="0.15">
      <c r="D42" s="80"/>
      <c r="E42" s="80"/>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O42" s="80"/>
      <c r="AP42" s="528"/>
      <c r="AQ42" s="529"/>
      <c r="AR42" s="530"/>
      <c r="AS42" s="518"/>
      <c r="AT42" s="518"/>
      <c r="AU42" s="518"/>
      <c r="AV42" s="518"/>
      <c r="AW42" s="518"/>
      <c r="AX42" s="518"/>
      <c r="AY42" s="518"/>
      <c r="AZ42" s="518"/>
      <c r="BA42" s="518"/>
      <c r="BB42" s="518"/>
      <c r="BC42" s="543"/>
      <c r="BD42" s="544"/>
      <c r="BE42" s="544"/>
      <c r="BF42" s="544"/>
      <c r="BG42" s="544"/>
      <c r="BH42" s="544"/>
      <c r="BI42" s="544"/>
      <c r="BJ42" s="544"/>
      <c r="BK42" s="544"/>
      <c r="BL42" s="544"/>
      <c r="BM42" s="544"/>
      <c r="BN42" s="544"/>
      <c r="BO42" s="544"/>
      <c r="BP42" s="544"/>
      <c r="BQ42" s="544"/>
      <c r="BR42" s="544"/>
      <c r="BS42" s="544"/>
      <c r="BT42" s="544"/>
      <c r="BU42" s="544"/>
      <c r="BV42" s="544"/>
      <c r="BW42" s="544"/>
      <c r="BX42" s="544"/>
      <c r="BY42" s="544"/>
      <c r="BZ42" s="544"/>
      <c r="CA42" s="544"/>
      <c r="CB42" s="544"/>
      <c r="CC42" s="544"/>
      <c r="CD42" s="544"/>
      <c r="CE42" s="544"/>
      <c r="CF42" s="544"/>
      <c r="CG42" s="544"/>
      <c r="CH42" s="544"/>
      <c r="CI42" s="544"/>
      <c r="CJ42" s="544"/>
      <c r="CK42" s="544"/>
      <c r="CL42" s="544"/>
      <c r="CM42" s="544"/>
      <c r="CN42" s="544"/>
      <c r="CO42" s="544"/>
      <c r="CP42" s="544"/>
      <c r="CQ42" s="544"/>
      <c r="CR42" s="544"/>
      <c r="CS42" s="544"/>
      <c r="CT42" s="544"/>
      <c r="CU42" s="544"/>
      <c r="CV42" s="544"/>
      <c r="CW42" s="544"/>
      <c r="CX42" s="544"/>
      <c r="CY42" s="544"/>
      <c r="CZ42" s="544"/>
      <c r="DA42" s="544"/>
      <c r="DB42" s="545"/>
      <c r="DC42" s="565"/>
      <c r="DD42" s="566"/>
      <c r="DE42" s="566"/>
      <c r="DF42" s="567"/>
    </row>
    <row r="43" spans="2:110" ht="6" customHeight="1" x14ac:dyDescent="0.15">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528"/>
      <c r="AQ43" s="529"/>
      <c r="AR43" s="530"/>
      <c r="AS43" s="518"/>
      <c r="AT43" s="518"/>
      <c r="AU43" s="518"/>
      <c r="AV43" s="518"/>
      <c r="AW43" s="518"/>
      <c r="AX43" s="518"/>
      <c r="AY43" s="518"/>
      <c r="AZ43" s="518"/>
      <c r="BA43" s="518"/>
      <c r="BB43" s="518"/>
      <c r="BC43" s="543"/>
      <c r="BD43" s="544"/>
      <c r="BE43" s="544"/>
      <c r="BF43" s="544"/>
      <c r="BG43" s="544"/>
      <c r="BH43" s="544"/>
      <c r="BI43" s="544"/>
      <c r="BJ43" s="544"/>
      <c r="BK43" s="544"/>
      <c r="BL43" s="544"/>
      <c r="BM43" s="544"/>
      <c r="BN43" s="544"/>
      <c r="BO43" s="544"/>
      <c r="BP43" s="544"/>
      <c r="BQ43" s="544"/>
      <c r="BR43" s="544"/>
      <c r="BS43" s="544"/>
      <c r="BT43" s="544"/>
      <c r="BU43" s="544"/>
      <c r="BV43" s="544"/>
      <c r="BW43" s="544"/>
      <c r="BX43" s="544"/>
      <c r="BY43" s="544"/>
      <c r="BZ43" s="544"/>
      <c r="CA43" s="544"/>
      <c r="CB43" s="544"/>
      <c r="CC43" s="544"/>
      <c r="CD43" s="544"/>
      <c r="CE43" s="544"/>
      <c r="CF43" s="544"/>
      <c r="CG43" s="544"/>
      <c r="CH43" s="544"/>
      <c r="CI43" s="544"/>
      <c r="CJ43" s="544"/>
      <c r="CK43" s="544"/>
      <c r="CL43" s="544"/>
      <c r="CM43" s="544"/>
      <c r="CN43" s="544"/>
      <c r="CO43" s="544"/>
      <c r="CP43" s="544"/>
      <c r="CQ43" s="544"/>
      <c r="CR43" s="544"/>
      <c r="CS43" s="544"/>
      <c r="CT43" s="544"/>
      <c r="CU43" s="544"/>
      <c r="CV43" s="544"/>
      <c r="CW43" s="544"/>
      <c r="CX43" s="544"/>
      <c r="CY43" s="544"/>
      <c r="CZ43" s="544"/>
      <c r="DA43" s="544"/>
      <c r="DB43" s="545"/>
      <c r="DC43" s="565"/>
      <c r="DD43" s="566"/>
      <c r="DE43" s="566"/>
      <c r="DF43" s="567"/>
    </row>
    <row r="44" spans="2:110" ht="6" customHeight="1" x14ac:dyDescent="0.15">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528"/>
      <c r="AQ44" s="529"/>
      <c r="AR44" s="530"/>
      <c r="AS44" s="518"/>
      <c r="AT44" s="518"/>
      <c r="AU44" s="518"/>
      <c r="AV44" s="518"/>
      <c r="AW44" s="518"/>
      <c r="AX44" s="518"/>
      <c r="AY44" s="518"/>
      <c r="AZ44" s="518"/>
      <c r="BA44" s="518"/>
      <c r="BB44" s="518"/>
      <c r="BC44" s="543"/>
      <c r="BD44" s="544"/>
      <c r="BE44" s="544"/>
      <c r="BF44" s="544"/>
      <c r="BG44" s="544"/>
      <c r="BH44" s="544"/>
      <c r="BI44" s="544"/>
      <c r="BJ44" s="544"/>
      <c r="BK44" s="544"/>
      <c r="BL44" s="544"/>
      <c r="BM44" s="544"/>
      <c r="BN44" s="544"/>
      <c r="BO44" s="544"/>
      <c r="BP44" s="544"/>
      <c r="BQ44" s="544"/>
      <c r="BR44" s="544"/>
      <c r="BS44" s="544"/>
      <c r="BT44" s="544"/>
      <c r="BU44" s="544"/>
      <c r="BV44" s="544"/>
      <c r="BW44" s="544"/>
      <c r="BX44" s="544"/>
      <c r="BY44" s="544"/>
      <c r="BZ44" s="544"/>
      <c r="CA44" s="544"/>
      <c r="CB44" s="544"/>
      <c r="CC44" s="544"/>
      <c r="CD44" s="544"/>
      <c r="CE44" s="544"/>
      <c r="CF44" s="544"/>
      <c r="CG44" s="544"/>
      <c r="CH44" s="544"/>
      <c r="CI44" s="544"/>
      <c r="CJ44" s="544"/>
      <c r="CK44" s="544"/>
      <c r="CL44" s="544"/>
      <c r="CM44" s="544"/>
      <c r="CN44" s="544"/>
      <c r="CO44" s="544"/>
      <c r="CP44" s="544"/>
      <c r="CQ44" s="544"/>
      <c r="CR44" s="544"/>
      <c r="CS44" s="544"/>
      <c r="CT44" s="544"/>
      <c r="CU44" s="544"/>
      <c r="CV44" s="544"/>
      <c r="CW44" s="544"/>
      <c r="CX44" s="544"/>
      <c r="CY44" s="544"/>
      <c r="CZ44" s="544"/>
      <c r="DA44" s="544"/>
      <c r="DB44" s="545"/>
      <c r="DC44" s="565"/>
      <c r="DD44" s="566"/>
      <c r="DE44" s="566"/>
      <c r="DF44" s="567"/>
    </row>
    <row r="45" spans="2:110" ht="6" customHeight="1" x14ac:dyDescent="0.15">
      <c r="D45" s="80"/>
      <c r="E45" s="8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80"/>
      <c r="AL45" s="80"/>
      <c r="AM45" s="80"/>
      <c r="AN45" s="80"/>
      <c r="AO45" s="80"/>
      <c r="AP45" s="528"/>
      <c r="AQ45" s="529"/>
      <c r="AR45" s="530"/>
      <c r="AS45" s="518"/>
      <c r="AT45" s="518"/>
      <c r="AU45" s="518"/>
      <c r="AV45" s="518"/>
      <c r="AW45" s="518"/>
      <c r="AX45" s="518"/>
      <c r="AY45" s="518"/>
      <c r="AZ45" s="518"/>
      <c r="BA45" s="518"/>
      <c r="BB45" s="518"/>
      <c r="BC45" s="543"/>
      <c r="BD45" s="544"/>
      <c r="BE45" s="544"/>
      <c r="BF45" s="544"/>
      <c r="BG45" s="544"/>
      <c r="BH45" s="544"/>
      <c r="BI45" s="544"/>
      <c r="BJ45" s="544"/>
      <c r="BK45" s="544"/>
      <c r="BL45" s="544"/>
      <c r="BM45" s="544"/>
      <c r="BN45" s="544"/>
      <c r="BO45" s="544"/>
      <c r="BP45" s="544"/>
      <c r="BQ45" s="544"/>
      <c r="BR45" s="544"/>
      <c r="BS45" s="544"/>
      <c r="BT45" s="544"/>
      <c r="BU45" s="544"/>
      <c r="BV45" s="544"/>
      <c r="BW45" s="544"/>
      <c r="BX45" s="544"/>
      <c r="BY45" s="544"/>
      <c r="BZ45" s="544"/>
      <c r="CA45" s="544"/>
      <c r="CB45" s="544"/>
      <c r="CC45" s="544"/>
      <c r="CD45" s="544"/>
      <c r="CE45" s="544"/>
      <c r="CF45" s="544"/>
      <c r="CG45" s="544"/>
      <c r="CH45" s="544"/>
      <c r="CI45" s="544"/>
      <c r="CJ45" s="544"/>
      <c r="CK45" s="544"/>
      <c r="CL45" s="544"/>
      <c r="CM45" s="544"/>
      <c r="CN45" s="544"/>
      <c r="CO45" s="544"/>
      <c r="CP45" s="544"/>
      <c r="CQ45" s="544"/>
      <c r="CR45" s="544"/>
      <c r="CS45" s="544"/>
      <c r="CT45" s="544"/>
      <c r="CU45" s="544"/>
      <c r="CV45" s="544"/>
      <c r="CW45" s="544"/>
      <c r="CX45" s="544"/>
      <c r="CY45" s="544"/>
      <c r="CZ45" s="544"/>
      <c r="DA45" s="544"/>
      <c r="DB45" s="545"/>
      <c r="DC45" s="565"/>
      <c r="DD45" s="566"/>
      <c r="DE45" s="566"/>
      <c r="DF45" s="567"/>
    </row>
    <row r="46" spans="2:110" ht="6" customHeight="1" x14ac:dyDescent="0.15">
      <c r="D46" s="80"/>
      <c r="E46" s="501" t="s">
        <v>208</v>
      </c>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80"/>
      <c r="AP46" s="528"/>
      <c r="AQ46" s="529"/>
      <c r="AR46" s="530"/>
      <c r="AS46" s="518"/>
      <c r="AT46" s="518"/>
      <c r="AU46" s="518"/>
      <c r="AV46" s="518"/>
      <c r="AW46" s="518"/>
      <c r="AX46" s="518"/>
      <c r="AY46" s="518"/>
      <c r="AZ46" s="518"/>
      <c r="BA46" s="518"/>
      <c r="BB46" s="518"/>
      <c r="BC46" s="543"/>
      <c r="BD46" s="544"/>
      <c r="BE46" s="544"/>
      <c r="BF46" s="544"/>
      <c r="BG46" s="544"/>
      <c r="BH46" s="544"/>
      <c r="BI46" s="544"/>
      <c r="BJ46" s="544"/>
      <c r="BK46" s="544"/>
      <c r="BL46" s="544"/>
      <c r="BM46" s="544"/>
      <c r="BN46" s="544"/>
      <c r="BO46" s="544"/>
      <c r="BP46" s="544"/>
      <c r="BQ46" s="544"/>
      <c r="BR46" s="544"/>
      <c r="BS46" s="544"/>
      <c r="BT46" s="544"/>
      <c r="BU46" s="544"/>
      <c r="BV46" s="544"/>
      <c r="BW46" s="544"/>
      <c r="BX46" s="544"/>
      <c r="BY46" s="544"/>
      <c r="BZ46" s="544"/>
      <c r="CA46" s="544"/>
      <c r="CB46" s="544"/>
      <c r="CC46" s="544"/>
      <c r="CD46" s="544"/>
      <c r="CE46" s="544"/>
      <c r="CF46" s="544"/>
      <c r="CG46" s="544"/>
      <c r="CH46" s="544"/>
      <c r="CI46" s="544"/>
      <c r="CJ46" s="544"/>
      <c r="CK46" s="544"/>
      <c r="CL46" s="544"/>
      <c r="CM46" s="544"/>
      <c r="CN46" s="544"/>
      <c r="CO46" s="544"/>
      <c r="CP46" s="544"/>
      <c r="CQ46" s="544"/>
      <c r="CR46" s="544"/>
      <c r="CS46" s="544"/>
      <c r="CT46" s="544"/>
      <c r="CU46" s="544"/>
      <c r="CV46" s="544"/>
      <c r="CW46" s="544"/>
      <c r="CX46" s="544"/>
      <c r="CY46" s="544"/>
      <c r="CZ46" s="544"/>
      <c r="DA46" s="544"/>
      <c r="DB46" s="545"/>
      <c r="DC46" s="565"/>
      <c r="DD46" s="566"/>
      <c r="DE46" s="566"/>
      <c r="DF46" s="567"/>
    </row>
    <row r="47" spans="2:110" ht="6" customHeight="1" x14ac:dyDescent="0.2">
      <c r="B47" s="1"/>
      <c r="C47" s="1"/>
      <c r="D47" s="1"/>
      <c r="E47" s="501"/>
      <c r="F47" s="501"/>
      <c r="G47" s="501"/>
      <c r="H47" s="501"/>
      <c r="I47" s="501"/>
      <c r="J47" s="501"/>
      <c r="K47" s="501"/>
      <c r="L47" s="501"/>
      <c r="M47" s="501"/>
      <c r="N47" s="501"/>
      <c r="O47" s="501"/>
      <c r="P47" s="501"/>
      <c r="Q47" s="501"/>
      <c r="R47" s="501"/>
      <c r="S47" s="501"/>
      <c r="T47" s="501"/>
      <c r="U47" s="501"/>
      <c r="V47" s="501"/>
      <c r="W47" s="501"/>
      <c r="X47" s="501"/>
      <c r="Y47" s="501"/>
      <c r="Z47" s="501"/>
      <c r="AA47" s="501"/>
      <c r="AB47" s="501"/>
      <c r="AC47" s="501"/>
      <c r="AD47" s="501"/>
      <c r="AE47" s="501"/>
      <c r="AF47" s="501"/>
      <c r="AG47" s="501"/>
      <c r="AH47" s="501"/>
      <c r="AI47" s="501"/>
      <c r="AJ47" s="501"/>
      <c r="AK47" s="501"/>
      <c r="AL47" s="501"/>
      <c r="AM47" s="501"/>
      <c r="AN47" s="501"/>
      <c r="AO47" s="80"/>
      <c r="AP47" s="528"/>
      <c r="AQ47" s="529"/>
      <c r="AR47" s="530"/>
      <c r="AS47" s="518"/>
      <c r="AT47" s="518"/>
      <c r="AU47" s="518"/>
      <c r="AV47" s="518"/>
      <c r="AW47" s="518"/>
      <c r="AX47" s="518"/>
      <c r="AY47" s="518"/>
      <c r="AZ47" s="518"/>
      <c r="BA47" s="518"/>
      <c r="BB47" s="518"/>
      <c r="BC47" s="543"/>
      <c r="BD47" s="544"/>
      <c r="BE47" s="544"/>
      <c r="BF47" s="544"/>
      <c r="BG47" s="544"/>
      <c r="BH47" s="544"/>
      <c r="BI47" s="544"/>
      <c r="BJ47" s="544"/>
      <c r="BK47" s="544"/>
      <c r="BL47" s="544"/>
      <c r="BM47" s="544"/>
      <c r="BN47" s="544"/>
      <c r="BO47" s="544"/>
      <c r="BP47" s="544"/>
      <c r="BQ47" s="544"/>
      <c r="BR47" s="544"/>
      <c r="BS47" s="544"/>
      <c r="BT47" s="544"/>
      <c r="BU47" s="544"/>
      <c r="BV47" s="544"/>
      <c r="BW47" s="544"/>
      <c r="BX47" s="544"/>
      <c r="BY47" s="544"/>
      <c r="BZ47" s="544"/>
      <c r="CA47" s="544"/>
      <c r="CB47" s="544"/>
      <c r="CC47" s="544"/>
      <c r="CD47" s="544"/>
      <c r="CE47" s="544"/>
      <c r="CF47" s="544"/>
      <c r="CG47" s="544"/>
      <c r="CH47" s="544"/>
      <c r="CI47" s="544"/>
      <c r="CJ47" s="544"/>
      <c r="CK47" s="544"/>
      <c r="CL47" s="544"/>
      <c r="CM47" s="544"/>
      <c r="CN47" s="544"/>
      <c r="CO47" s="544"/>
      <c r="CP47" s="544"/>
      <c r="CQ47" s="544"/>
      <c r="CR47" s="544"/>
      <c r="CS47" s="544"/>
      <c r="CT47" s="544"/>
      <c r="CU47" s="544"/>
      <c r="CV47" s="544"/>
      <c r="CW47" s="544"/>
      <c r="CX47" s="544"/>
      <c r="CY47" s="544"/>
      <c r="CZ47" s="544"/>
      <c r="DA47" s="544"/>
      <c r="DB47" s="545"/>
      <c r="DC47" s="565"/>
      <c r="DD47" s="566"/>
      <c r="DE47" s="566"/>
      <c r="DF47" s="567"/>
    </row>
    <row r="48" spans="2:110" ht="6" customHeight="1" x14ac:dyDescent="0.2">
      <c r="B48" s="1"/>
      <c r="C48" s="1"/>
      <c r="D48" s="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80"/>
      <c r="AP48" s="528"/>
      <c r="AQ48" s="529"/>
      <c r="AR48" s="530"/>
      <c r="AS48" s="518"/>
      <c r="AT48" s="518"/>
      <c r="AU48" s="518"/>
      <c r="AV48" s="518"/>
      <c r="AW48" s="518"/>
      <c r="AX48" s="518"/>
      <c r="AY48" s="518"/>
      <c r="AZ48" s="518"/>
      <c r="BA48" s="518"/>
      <c r="BB48" s="518"/>
      <c r="BC48" s="543"/>
      <c r="BD48" s="544"/>
      <c r="BE48" s="544"/>
      <c r="BF48" s="544"/>
      <c r="BG48" s="544"/>
      <c r="BH48" s="544"/>
      <c r="BI48" s="544"/>
      <c r="BJ48" s="544"/>
      <c r="BK48" s="544"/>
      <c r="BL48" s="544"/>
      <c r="BM48" s="544"/>
      <c r="BN48" s="544"/>
      <c r="BO48" s="544"/>
      <c r="BP48" s="544"/>
      <c r="BQ48" s="544"/>
      <c r="BR48" s="544"/>
      <c r="BS48" s="544"/>
      <c r="BT48" s="544"/>
      <c r="BU48" s="544"/>
      <c r="BV48" s="544"/>
      <c r="BW48" s="544"/>
      <c r="BX48" s="544"/>
      <c r="BY48" s="544"/>
      <c r="BZ48" s="544"/>
      <c r="CA48" s="544"/>
      <c r="CB48" s="544"/>
      <c r="CC48" s="544"/>
      <c r="CD48" s="544"/>
      <c r="CE48" s="544"/>
      <c r="CF48" s="544"/>
      <c r="CG48" s="544"/>
      <c r="CH48" s="544"/>
      <c r="CI48" s="544"/>
      <c r="CJ48" s="544"/>
      <c r="CK48" s="544"/>
      <c r="CL48" s="544"/>
      <c r="CM48" s="544"/>
      <c r="CN48" s="544"/>
      <c r="CO48" s="544"/>
      <c r="CP48" s="544"/>
      <c r="CQ48" s="544"/>
      <c r="CR48" s="544"/>
      <c r="CS48" s="544"/>
      <c r="CT48" s="544"/>
      <c r="CU48" s="544"/>
      <c r="CV48" s="544"/>
      <c r="CW48" s="544"/>
      <c r="CX48" s="544"/>
      <c r="CY48" s="544"/>
      <c r="CZ48" s="544"/>
      <c r="DA48" s="544"/>
      <c r="DB48" s="545"/>
      <c r="DC48" s="565"/>
      <c r="DD48" s="566"/>
      <c r="DE48" s="566"/>
      <c r="DF48" s="567"/>
    </row>
    <row r="49" spans="4:146" ht="6" customHeight="1" x14ac:dyDescent="0.2">
      <c r="D49" s="80"/>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1"/>
      <c r="AP49" s="528"/>
      <c r="AQ49" s="529"/>
      <c r="AR49" s="530"/>
      <c r="AS49" s="518"/>
      <c r="AT49" s="518"/>
      <c r="AU49" s="518"/>
      <c r="AV49" s="518"/>
      <c r="AW49" s="518"/>
      <c r="AX49" s="518"/>
      <c r="AY49" s="518"/>
      <c r="AZ49" s="518"/>
      <c r="BA49" s="518"/>
      <c r="BB49" s="518"/>
      <c r="BC49" s="534" t="s">
        <v>209</v>
      </c>
      <c r="BD49" s="535"/>
      <c r="BE49" s="535"/>
      <c r="BF49" s="535"/>
      <c r="BG49" s="535"/>
      <c r="BH49" s="535"/>
      <c r="BI49" s="535"/>
      <c r="BJ49" s="535"/>
      <c r="BK49" s="535"/>
      <c r="BL49" s="535"/>
      <c r="BM49" s="535"/>
      <c r="BN49" s="535"/>
      <c r="BO49" s="535"/>
      <c r="BP49" s="535"/>
      <c r="BQ49" s="535"/>
      <c r="BR49" s="535"/>
      <c r="BS49" s="535"/>
      <c r="BT49" s="535"/>
      <c r="BU49" s="535"/>
      <c r="BV49" s="535"/>
      <c r="BW49" s="535"/>
      <c r="BX49" s="535"/>
      <c r="BY49" s="535"/>
      <c r="BZ49" s="535"/>
      <c r="CA49" s="535"/>
      <c r="CB49" s="535"/>
      <c r="CC49" s="535"/>
      <c r="CD49" s="535"/>
      <c r="CE49" s="535"/>
      <c r="CF49" s="535"/>
      <c r="CG49" s="535"/>
      <c r="CH49" s="535"/>
      <c r="CI49" s="535"/>
      <c r="CJ49" s="535"/>
      <c r="CK49" s="535"/>
      <c r="CL49" s="535"/>
      <c r="CM49" s="535"/>
      <c r="CN49" s="535"/>
      <c r="CO49" s="535"/>
      <c r="CP49" s="535"/>
      <c r="CQ49" s="535"/>
      <c r="CR49" s="535"/>
      <c r="CS49" s="535"/>
      <c r="CT49" s="535"/>
      <c r="CU49" s="535"/>
      <c r="CV49" s="535"/>
      <c r="CW49" s="535"/>
      <c r="CX49" s="535"/>
      <c r="CY49" s="535"/>
      <c r="CZ49" s="535"/>
      <c r="DA49" s="535"/>
      <c r="DB49" s="536"/>
      <c r="DC49" s="565"/>
      <c r="DD49" s="566"/>
      <c r="DE49" s="566"/>
      <c r="DF49" s="567"/>
    </row>
    <row r="50" spans="4:146" ht="6" customHeight="1" thickBot="1" x14ac:dyDescent="0.25">
      <c r="D50" s="80"/>
      <c r="E50" s="502"/>
      <c r="F50" s="502"/>
      <c r="G50" s="502"/>
      <c r="H50" s="502"/>
      <c r="I50" s="502"/>
      <c r="J50" s="502"/>
      <c r="K50" s="502"/>
      <c r="L50" s="502"/>
      <c r="M50" s="502"/>
      <c r="N50" s="502"/>
      <c r="O50" s="502"/>
      <c r="P50" s="502"/>
      <c r="Q50" s="502"/>
      <c r="R50" s="502"/>
      <c r="S50" s="502"/>
      <c r="T50" s="502"/>
      <c r="U50" s="502"/>
      <c r="V50" s="502"/>
      <c r="W50" s="502"/>
      <c r="X50" s="502"/>
      <c r="Y50" s="502"/>
      <c r="Z50" s="502"/>
      <c r="AA50" s="502"/>
      <c r="AB50" s="502"/>
      <c r="AC50" s="502"/>
      <c r="AD50" s="502"/>
      <c r="AE50" s="502"/>
      <c r="AF50" s="502"/>
      <c r="AG50" s="502"/>
      <c r="AH50" s="502"/>
      <c r="AI50" s="502"/>
      <c r="AJ50" s="502"/>
      <c r="AK50" s="502"/>
      <c r="AL50" s="502"/>
      <c r="AM50" s="501"/>
      <c r="AN50" s="501"/>
      <c r="AO50" s="1"/>
      <c r="AP50" s="528"/>
      <c r="AQ50" s="529"/>
      <c r="AR50" s="530"/>
      <c r="AS50" s="518"/>
      <c r="AT50" s="518"/>
      <c r="AU50" s="518"/>
      <c r="AV50" s="518"/>
      <c r="AW50" s="518"/>
      <c r="AX50" s="518"/>
      <c r="AY50" s="518"/>
      <c r="AZ50" s="518"/>
      <c r="BA50" s="518"/>
      <c r="BB50" s="518"/>
      <c r="BC50" s="534"/>
      <c r="BD50" s="535"/>
      <c r="BE50" s="535"/>
      <c r="BF50" s="535"/>
      <c r="BG50" s="535"/>
      <c r="BH50" s="535"/>
      <c r="BI50" s="535"/>
      <c r="BJ50" s="535"/>
      <c r="BK50" s="535"/>
      <c r="BL50" s="535"/>
      <c r="BM50" s="535"/>
      <c r="BN50" s="535"/>
      <c r="BO50" s="535"/>
      <c r="BP50" s="535"/>
      <c r="BQ50" s="535"/>
      <c r="BR50" s="535"/>
      <c r="BS50" s="535"/>
      <c r="BT50" s="535"/>
      <c r="BU50" s="535"/>
      <c r="BV50" s="535"/>
      <c r="BW50" s="535"/>
      <c r="BX50" s="535"/>
      <c r="BY50" s="535"/>
      <c r="BZ50" s="535"/>
      <c r="CA50" s="535"/>
      <c r="CB50" s="535"/>
      <c r="CC50" s="535"/>
      <c r="CD50" s="535"/>
      <c r="CE50" s="535"/>
      <c r="CF50" s="535"/>
      <c r="CG50" s="535"/>
      <c r="CH50" s="535"/>
      <c r="CI50" s="535"/>
      <c r="CJ50" s="535"/>
      <c r="CK50" s="535"/>
      <c r="CL50" s="535"/>
      <c r="CM50" s="535"/>
      <c r="CN50" s="535"/>
      <c r="CO50" s="535"/>
      <c r="CP50" s="535"/>
      <c r="CQ50" s="535"/>
      <c r="CR50" s="535"/>
      <c r="CS50" s="535"/>
      <c r="CT50" s="535"/>
      <c r="CU50" s="535"/>
      <c r="CV50" s="535"/>
      <c r="CW50" s="535"/>
      <c r="CX50" s="535"/>
      <c r="CY50" s="535"/>
      <c r="CZ50" s="535"/>
      <c r="DA50" s="535"/>
      <c r="DB50" s="536"/>
      <c r="DC50" s="565"/>
      <c r="DD50" s="566"/>
      <c r="DE50" s="566"/>
      <c r="DF50" s="567"/>
    </row>
    <row r="51" spans="4:146" ht="6" customHeight="1" x14ac:dyDescent="0.2">
      <c r="D51" s="80"/>
      <c r="E51" s="503" t="s">
        <v>210</v>
      </c>
      <c r="F51" s="504"/>
      <c r="G51" s="504"/>
      <c r="H51" s="504"/>
      <c r="I51" s="504"/>
      <c r="J51" s="504"/>
      <c r="K51" s="504"/>
      <c r="L51" s="504"/>
      <c r="M51" s="504"/>
      <c r="N51" s="504"/>
      <c r="O51" s="504"/>
      <c r="P51" s="504"/>
      <c r="Q51" s="504"/>
      <c r="R51" s="504"/>
      <c r="S51" s="504"/>
      <c r="T51" s="504"/>
      <c r="U51" s="504"/>
      <c r="V51" s="504"/>
      <c r="W51" s="504"/>
      <c r="X51" s="504"/>
      <c r="Y51" s="504"/>
      <c r="Z51" s="504"/>
      <c r="AA51" s="504"/>
      <c r="AB51" s="504"/>
      <c r="AC51" s="504"/>
      <c r="AD51" s="504"/>
      <c r="AE51" s="504"/>
      <c r="AF51" s="504"/>
      <c r="AG51" s="504"/>
      <c r="AH51" s="505"/>
      <c r="AI51" s="512" t="str">
        <f>入力フォーム!Q24</f>
        <v/>
      </c>
      <c r="AJ51" s="512"/>
      <c r="AK51" s="512"/>
      <c r="AL51" s="513"/>
      <c r="AM51" s="91"/>
      <c r="AN51" s="1"/>
      <c r="AO51" s="1"/>
      <c r="AP51" s="528"/>
      <c r="AQ51" s="529"/>
      <c r="AR51" s="530"/>
      <c r="AS51" s="518"/>
      <c r="AT51" s="518"/>
      <c r="AU51" s="518"/>
      <c r="AV51" s="518"/>
      <c r="AW51" s="518"/>
      <c r="AX51" s="518"/>
      <c r="AY51" s="518"/>
      <c r="AZ51" s="518"/>
      <c r="BA51" s="518"/>
      <c r="BB51" s="518"/>
      <c r="BC51" s="537"/>
      <c r="BD51" s="538"/>
      <c r="BE51" s="538"/>
      <c r="BF51" s="538"/>
      <c r="BG51" s="538"/>
      <c r="BH51" s="538"/>
      <c r="BI51" s="538"/>
      <c r="BJ51" s="538"/>
      <c r="BK51" s="538"/>
      <c r="BL51" s="538"/>
      <c r="BM51" s="538"/>
      <c r="BN51" s="538"/>
      <c r="BO51" s="538"/>
      <c r="BP51" s="538"/>
      <c r="BQ51" s="538"/>
      <c r="BR51" s="538"/>
      <c r="BS51" s="538"/>
      <c r="BT51" s="538"/>
      <c r="BU51" s="538"/>
      <c r="BV51" s="538"/>
      <c r="BW51" s="538"/>
      <c r="BX51" s="538"/>
      <c r="BY51" s="538"/>
      <c r="BZ51" s="538"/>
      <c r="CA51" s="538"/>
      <c r="CB51" s="538"/>
      <c r="CC51" s="538"/>
      <c r="CD51" s="538"/>
      <c r="CE51" s="538"/>
      <c r="CF51" s="538"/>
      <c r="CG51" s="538"/>
      <c r="CH51" s="538"/>
      <c r="CI51" s="538"/>
      <c r="CJ51" s="538"/>
      <c r="CK51" s="538"/>
      <c r="CL51" s="538"/>
      <c r="CM51" s="538"/>
      <c r="CN51" s="538"/>
      <c r="CO51" s="538"/>
      <c r="CP51" s="538"/>
      <c r="CQ51" s="538"/>
      <c r="CR51" s="538"/>
      <c r="CS51" s="538"/>
      <c r="CT51" s="538"/>
      <c r="CU51" s="538"/>
      <c r="CV51" s="538"/>
      <c r="CW51" s="538"/>
      <c r="CX51" s="538"/>
      <c r="CY51" s="538"/>
      <c r="CZ51" s="538"/>
      <c r="DA51" s="538"/>
      <c r="DB51" s="539"/>
      <c r="DC51" s="565"/>
      <c r="DD51" s="566"/>
      <c r="DE51" s="566"/>
      <c r="DF51" s="567"/>
    </row>
    <row r="52" spans="4:146" ht="6" customHeight="1" x14ac:dyDescent="0.2">
      <c r="D52" s="80"/>
      <c r="E52" s="506"/>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8"/>
      <c r="AI52" s="514"/>
      <c r="AJ52" s="514"/>
      <c r="AK52" s="514"/>
      <c r="AL52" s="515"/>
      <c r="AM52" s="1"/>
      <c r="AN52" s="1"/>
      <c r="AO52" s="1"/>
      <c r="AP52" s="528"/>
      <c r="AQ52" s="529"/>
      <c r="AR52" s="530"/>
      <c r="AS52" s="518" t="s">
        <v>211</v>
      </c>
      <c r="AT52" s="518"/>
      <c r="AU52" s="518"/>
      <c r="AV52" s="518"/>
      <c r="AW52" s="518"/>
      <c r="AX52" s="518"/>
      <c r="AY52" s="518"/>
      <c r="AZ52" s="518"/>
      <c r="BA52" s="518"/>
      <c r="BB52" s="518"/>
      <c r="BC52" s="519" t="s">
        <v>212</v>
      </c>
      <c r="BD52" s="519"/>
      <c r="BE52" s="519"/>
      <c r="BF52" s="519"/>
      <c r="BG52" s="519"/>
      <c r="BH52" s="519"/>
      <c r="BI52" s="519"/>
      <c r="BJ52" s="519"/>
      <c r="BK52" s="519"/>
      <c r="BL52" s="519"/>
      <c r="BM52" s="522" t="s">
        <v>213</v>
      </c>
      <c r="BN52" s="522"/>
      <c r="BO52" s="522"/>
      <c r="BP52" s="522"/>
      <c r="BQ52" s="522"/>
      <c r="BR52" s="522"/>
      <c r="BS52" s="559"/>
      <c r="BT52" s="559"/>
      <c r="BU52" s="559"/>
      <c r="BV52" s="559"/>
      <c r="BW52" s="522" t="s">
        <v>214</v>
      </c>
      <c r="BX52" s="522"/>
      <c r="BY52" s="522"/>
      <c r="BZ52" s="522"/>
      <c r="CA52" s="559"/>
      <c r="CB52" s="559"/>
      <c r="CC52" s="559"/>
      <c r="CD52" s="559"/>
      <c r="CE52" s="522" t="s">
        <v>215</v>
      </c>
      <c r="CF52" s="522"/>
      <c r="CG52" s="522"/>
      <c r="CH52" s="522"/>
      <c r="CI52" s="559"/>
      <c r="CJ52" s="559"/>
      <c r="CK52" s="559"/>
      <c r="CL52" s="559"/>
      <c r="CM52" s="522" t="s">
        <v>216</v>
      </c>
      <c r="CN52" s="522"/>
      <c r="CO52" s="522"/>
      <c r="CP52" s="522"/>
      <c r="CQ52" s="92"/>
      <c r="CR52" s="92"/>
      <c r="CS52" s="92"/>
      <c r="CT52" s="92"/>
      <c r="CU52" s="92"/>
      <c r="CV52" s="92"/>
      <c r="CW52" s="92"/>
      <c r="CX52" s="92"/>
      <c r="CY52" s="92"/>
      <c r="CZ52" s="92"/>
      <c r="DA52" s="92"/>
      <c r="DB52" s="93"/>
      <c r="DC52" s="565"/>
      <c r="DD52" s="566"/>
      <c r="DE52" s="566"/>
      <c r="DF52" s="567"/>
    </row>
    <row r="53" spans="4:146" ht="6" customHeight="1" x14ac:dyDescent="0.2">
      <c r="D53" s="80"/>
      <c r="E53" s="506"/>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8"/>
      <c r="AI53" s="514"/>
      <c r="AJ53" s="514"/>
      <c r="AK53" s="514"/>
      <c r="AL53" s="515"/>
      <c r="AM53" s="1"/>
      <c r="AN53" s="1"/>
      <c r="AO53" s="80"/>
      <c r="AP53" s="528"/>
      <c r="AQ53" s="529"/>
      <c r="AR53" s="530"/>
      <c r="AS53" s="518"/>
      <c r="AT53" s="518"/>
      <c r="AU53" s="518"/>
      <c r="AV53" s="518"/>
      <c r="AW53" s="518"/>
      <c r="AX53" s="518"/>
      <c r="AY53" s="518"/>
      <c r="AZ53" s="518"/>
      <c r="BA53" s="518"/>
      <c r="BB53" s="518"/>
      <c r="BC53" s="520"/>
      <c r="BD53" s="520"/>
      <c r="BE53" s="520"/>
      <c r="BF53" s="520"/>
      <c r="BG53" s="520"/>
      <c r="BH53" s="520"/>
      <c r="BI53" s="520"/>
      <c r="BJ53" s="520"/>
      <c r="BK53" s="520"/>
      <c r="BL53" s="520"/>
      <c r="BM53" s="523"/>
      <c r="BN53" s="523"/>
      <c r="BO53" s="523"/>
      <c r="BP53" s="523"/>
      <c r="BQ53" s="523"/>
      <c r="BR53" s="523"/>
      <c r="BS53" s="560"/>
      <c r="BT53" s="560"/>
      <c r="BU53" s="560"/>
      <c r="BV53" s="560"/>
      <c r="BW53" s="523"/>
      <c r="BX53" s="523"/>
      <c r="BY53" s="523"/>
      <c r="BZ53" s="523"/>
      <c r="CA53" s="560"/>
      <c r="CB53" s="560"/>
      <c r="CC53" s="560"/>
      <c r="CD53" s="560"/>
      <c r="CE53" s="523"/>
      <c r="CF53" s="523"/>
      <c r="CG53" s="523"/>
      <c r="CH53" s="523"/>
      <c r="CI53" s="560"/>
      <c r="CJ53" s="560"/>
      <c r="CK53" s="560"/>
      <c r="CL53" s="560"/>
      <c r="CM53" s="523"/>
      <c r="CN53" s="523"/>
      <c r="CO53" s="523"/>
      <c r="CP53" s="523"/>
      <c r="CQ53" s="94"/>
      <c r="CR53" s="94"/>
      <c r="CS53" s="94"/>
      <c r="CT53" s="94"/>
      <c r="CU53" s="94"/>
      <c r="CV53" s="94"/>
      <c r="CW53" s="94"/>
      <c r="CX53" s="94"/>
      <c r="CY53" s="94"/>
      <c r="CZ53" s="94"/>
      <c r="DA53" s="94"/>
      <c r="DB53" s="95"/>
      <c r="DC53" s="565"/>
      <c r="DD53" s="566"/>
      <c r="DE53" s="566"/>
      <c r="DF53" s="567"/>
    </row>
    <row r="54" spans="4:146" ht="6" customHeight="1" x14ac:dyDescent="0.2">
      <c r="D54" s="80"/>
      <c r="E54" s="509"/>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1"/>
      <c r="AI54" s="516"/>
      <c r="AJ54" s="516"/>
      <c r="AK54" s="516"/>
      <c r="AL54" s="517"/>
      <c r="AM54" s="1"/>
      <c r="AN54" s="1"/>
      <c r="AO54" s="80"/>
      <c r="AP54" s="531"/>
      <c r="AQ54" s="532"/>
      <c r="AR54" s="533"/>
      <c r="AS54" s="518"/>
      <c r="AT54" s="518"/>
      <c r="AU54" s="518"/>
      <c r="AV54" s="518"/>
      <c r="AW54" s="518"/>
      <c r="AX54" s="518"/>
      <c r="AY54" s="518"/>
      <c r="AZ54" s="518"/>
      <c r="BA54" s="518"/>
      <c r="BB54" s="518"/>
      <c r="BC54" s="521"/>
      <c r="BD54" s="521"/>
      <c r="BE54" s="521"/>
      <c r="BF54" s="521"/>
      <c r="BG54" s="521"/>
      <c r="BH54" s="521"/>
      <c r="BI54" s="521"/>
      <c r="BJ54" s="521"/>
      <c r="BK54" s="521"/>
      <c r="BL54" s="521"/>
      <c r="BM54" s="524"/>
      <c r="BN54" s="524"/>
      <c r="BO54" s="524"/>
      <c r="BP54" s="524"/>
      <c r="BQ54" s="524"/>
      <c r="BR54" s="524"/>
      <c r="BS54" s="561"/>
      <c r="BT54" s="561"/>
      <c r="BU54" s="561"/>
      <c r="BV54" s="561"/>
      <c r="BW54" s="524"/>
      <c r="BX54" s="524"/>
      <c r="BY54" s="524"/>
      <c r="BZ54" s="524"/>
      <c r="CA54" s="561"/>
      <c r="CB54" s="561"/>
      <c r="CC54" s="561"/>
      <c r="CD54" s="561"/>
      <c r="CE54" s="524"/>
      <c r="CF54" s="524"/>
      <c r="CG54" s="524"/>
      <c r="CH54" s="524"/>
      <c r="CI54" s="561"/>
      <c r="CJ54" s="561"/>
      <c r="CK54" s="561"/>
      <c r="CL54" s="561"/>
      <c r="CM54" s="524"/>
      <c r="CN54" s="524"/>
      <c r="CO54" s="524"/>
      <c r="CP54" s="524"/>
      <c r="CQ54" s="96"/>
      <c r="CR54" s="96"/>
      <c r="CS54" s="96"/>
      <c r="CT54" s="96"/>
      <c r="CU54" s="96"/>
      <c r="CV54" s="96"/>
      <c r="CW54" s="96"/>
      <c r="CX54" s="96"/>
      <c r="CY54" s="96"/>
      <c r="CZ54" s="96"/>
      <c r="DA54" s="96"/>
      <c r="DB54" s="97"/>
      <c r="DC54" s="568"/>
      <c r="DD54" s="569"/>
      <c r="DE54" s="569"/>
      <c r="DF54" s="570"/>
    </row>
    <row r="55" spans="4:146" ht="6" customHeight="1" x14ac:dyDescent="0.2">
      <c r="D55" s="80"/>
      <c r="E55" s="484" t="s">
        <v>217</v>
      </c>
      <c r="F55" s="485"/>
      <c r="G55" s="485"/>
      <c r="H55" s="485"/>
      <c r="I55" s="485"/>
      <c r="J55" s="485"/>
      <c r="K55" s="485"/>
      <c r="L55" s="485"/>
      <c r="M55" s="485"/>
      <c r="N55" s="485"/>
      <c r="O55" s="485"/>
      <c r="P55" s="485"/>
      <c r="Q55" s="485"/>
      <c r="R55" s="485"/>
      <c r="S55" s="485"/>
      <c r="T55" s="485"/>
      <c r="U55" s="485"/>
      <c r="V55" s="485"/>
      <c r="W55" s="485"/>
      <c r="X55" s="485"/>
      <c r="Y55" s="485"/>
      <c r="Z55" s="485"/>
      <c r="AA55" s="485"/>
      <c r="AB55" s="485"/>
      <c r="AC55" s="485"/>
      <c r="AD55" s="485"/>
      <c r="AE55" s="485"/>
      <c r="AF55" s="485"/>
      <c r="AG55" s="485"/>
      <c r="AH55" s="486"/>
      <c r="AI55" s="490" t="str">
        <f>入力フォーム!Q25</f>
        <v/>
      </c>
      <c r="AJ55" s="490"/>
      <c r="AK55" s="491"/>
      <c r="AL55" s="492"/>
      <c r="AM55" s="1"/>
      <c r="AN55" s="1"/>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c r="DC55" s="80"/>
      <c r="DD55" s="80"/>
      <c r="DE55" s="80"/>
      <c r="DF55" s="80"/>
    </row>
    <row r="56" spans="4:146" ht="6" customHeight="1" x14ac:dyDescent="0.2">
      <c r="D56" s="80"/>
      <c r="E56" s="484"/>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6"/>
      <c r="AI56" s="490"/>
      <c r="AJ56" s="490"/>
      <c r="AK56" s="491"/>
      <c r="AL56" s="492"/>
      <c r="AM56" s="1"/>
      <c r="AN56" s="1"/>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c r="DC56" s="80"/>
      <c r="DD56" s="80"/>
      <c r="DE56" s="80"/>
      <c r="DF56" s="80"/>
    </row>
    <row r="57" spans="4:146" ht="6" customHeight="1" x14ac:dyDescent="0.2">
      <c r="D57" s="1"/>
      <c r="E57" s="484"/>
      <c r="F57" s="485"/>
      <c r="G57" s="485"/>
      <c r="H57" s="485"/>
      <c r="I57" s="485"/>
      <c r="J57" s="485"/>
      <c r="K57" s="485"/>
      <c r="L57" s="485"/>
      <c r="M57" s="485"/>
      <c r="N57" s="485"/>
      <c r="O57" s="485"/>
      <c r="P57" s="485"/>
      <c r="Q57" s="485"/>
      <c r="R57" s="485"/>
      <c r="S57" s="485"/>
      <c r="T57" s="485"/>
      <c r="U57" s="485"/>
      <c r="V57" s="485"/>
      <c r="W57" s="485"/>
      <c r="X57" s="485"/>
      <c r="Y57" s="485"/>
      <c r="Z57" s="485"/>
      <c r="AA57" s="485"/>
      <c r="AB57" s="485"/>
      <c r="AC57" s="485"/>
      <c r="AD57" s="485"/>
      <c r="AE57" s="485"/>
      <c r="AF57" s="485"/>
      <c r="AG57" s="485"/>
      <c r="AH57" s="486"/>
      <c r="AI57" s="493"/>
      <c r="AJ57" s="493"/>
      <c r="AK57" s="494"/>
      <c r="AL57" s="495"/>
      <c r="AM57" s="1"/>
      <c r="AN57" s="1"/>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c r="DC57" s="80"/>
      <c r="DD57" s="80"/>
      <c r="DE57" s="80"/>
      <c r="DF57" s="80"/>
    </row>
    <row r="58" spans="4:146" ht="6" customHeight="1" thickBot="1" x14ac:dyDescent="0.25">
      <c r="D58" s="1"/>
      <c r="E58" s="487"/>
      <c r="F58" s="488"/>
      <c r="G58" s="488"/>
      <c r="H58" s="488"/>
      <c r="I58" s="488"/>
      <c r="J58" s="488"/>
      <c r="K58" s="488"/>
      <c r="L58" s="488"/>
      <c r="M58" s="488"/>
      <c r="N58" s="488"/>
      <c r="O58" s="488"/>
      <c r="P58" s="488"/>
      <c r="Q58" s="488"/>
      <c r="R58" s="488"/>
      <c r="S58" s="488"/>
      <c r="T58" s="488"/>
      <c r="U58" s="488"/>
      <c r="V58" s="488"/>
      <c r="W58" s="488"/>
      <c r="X58" s="488"/>
      <c r="Y58" s="488"/>
      <c r="Z58" s="488"/>
      <c r="AA58" s="488"/>
      <c r="AB58" s="488"/>
      <c r="AC58" s="488"/>
      <c r="AD58" s="488"/>
      <c r="AE58" s="488"/>
      <c r="AF58" s="488"/>
      <c r="AG58" s="488"/>
      <c r="AH58" s="489"/>
      <c r="AI58" s="496"/>
      <c r="AJ58" s="496"/>
      <c r="AK58" s="497"/>
      <c r="AL58" s="498"/>
      <c r="AM58" s="1"/>
      <c r="AN58" s="1"/>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row>
    <row r="59" spans="4:146" ht="6" customHeight="1" x14ac:dyDescent="0.2">
      <c r="D59" s="1"/>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row>
    <row r="60" spans="4:146" ht="6" customHeight="1" x14ac:dyDescent="0.2">
      <c r="D60" s="1"/>
      <c r="E60" s="499" t="s">
        <v>218</v>
      </c>
      <c r="F60" s="499"/>
      <c r="G60" s="499"/>
      <c r="H60" s="499"/>
      <c r="I60" s="499"/>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1"/>
      <c r="AJ60" s="1"/>
      <c r="AK60" s="1"/>
      <c r="AL60" s="1"/>
      <c r="AM60" s="1"/>
      <c r="AN60" s="1"/>
      <c r="AO60" s="1"/>
      <c r="AP60" s="1"/>
      <c r="AQ60" s="1"/>
      <c r="AR60" s="1"/>
      <c r="AS60" s="1"/>
      <c r="AT60" s="1"/>
      <c r="AU60" s="1"/>
      <c r="AV60" s="1"/>
      <c r="AW60" s="1"/>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9"/>
      <c r="CE60" s="99"/>
      <c r="CF60" s="99"/>
      <c r="CG60" s="99"/>
      <c r="CH60" s="99"/>
      <c r="CI60" s="99"/>
      <c r="CJ60" s="99"/>
      <c r="CK60" s="99"/>
      <c r="CL60" s="99"/>
      <c r="CM60" s="98"/>
      <c r="CN60" s="98"/>
      <c r="CO60" s="98"/>
      <c r="CP60" s="98"/>
      <c r="CQ60" s="98"/>
      <c r="CR60" s="98"/>
      <c r="CS60" s="98"/>
      <c r="CT60" s="98"/>
      <c r="CU60" s="98"/>
      <c r="CV60" s="98"/>
      <c r="CW60" s="98"/>
      <c r="CX60" s="98"/>
      <c r="CY60" s="98"/>
      <c r="CZ60" s="98"/>
      <c r="DA60" s="98"/>
      <c r="DB60" s="98"/>
      <c r="DC60" s="80"/>
      <c r="DD60" s="80"/>
      <c r="DE60" s="80"/>
      <c r="DF60" s="80"/>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row>
    <row r="61" spans="4:146" ht="6" customHeight="1" x14ac:dyDescent="0.2">
      <c r="D61" s="1"/>
      <c r="E61" s="500"/>
      <c r="F61" s="500"/>
      <c r="G61" s="500"/>
      <c r="H61" s="500"/>
      <c r="I61" s="500"/>
      <c r="J61" s="77"/>
      <c r="K61" s="77"/>
      <c r="L61" s="77"/>
      <c r="M61" s="77"/>
      <c r="N61" s="77"/>
      <c r="O61" s="77"/>
      <c r="P61" s="77"/>
      <c r="Q61" s="77"/>
      <c r="R61" s="77"/>
      <c r="S61" s="77"/>
      <c r="T61" s="77"/>
      <c r="U61" s="77"/>
      <c r="V61" s="1"/>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80"/>
      <c r="DD61" s="80"/>
      <c r="DE61" s="80"/>
      <c r="DF61" s="80"/>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row>
    <row r="62" spans="4:146" ht="6" customHeight="1" x14ac:dyDescent="0.2">
      <c r="D62" s="1"/>
      <c r="E62" s="598" t="s">
        <v>219</v>
      </c>
      <c r="F62" s="599"/>
      <c r="G62" s="599"/>
      <c r="H62" s="599"/>
      <c r="I62" s="599"/>
      <c r="J62" s="599"/>
      <c r="K62" s="599"/>
      <c r="L62" s="599"/>
      <c r="M62" s="599"/>
      <c r="N62" s="599"/>
      <c r="O62" s="599"/>
      <c r="P62" s="600"/>
      <c r="Q62" s="518" t="s">
        <v>220</v>
      </c>
      <c r="R62" s="518"/>
      <c r="S62" s="518"/>
      <c r="T62" s="518"/>
      <c r="U62" s="518"/>
      <c r="V62" s="651" t="str">
        <f>入力フォーム!Q31</f>
        <v/>
      </c>
      <c r="W62" s="652"/>
      <c r="X62" s="652"/>
      <c r="Y62" s="652"/>
      <c r="Z62" s="652"/>
      <c r="AA62" s="652"/>
      <c r="AB62" s="652"/>
      <c r="AC62" s="652"/>
      <c r="AD62" s="652"/>
      <c r="AE62" s="652"/>
      <c r="AF62" s="652"/>
      <c r="AG62" s="652"/>
      <c r="AH62" s="652"/>
      <c r="AI62" s="652"/>
      <c r="AJ62" s="652"/>
      <c r="AK62" s="652"/>
      <c r="AL62" s="652"/>
      <c r="AM62" s="653"/>
      <c r="AN62" s="598" t="s">
        <v>221</v>
      </c>
      <c r="AO62" s="599"/>
      <c r="AP62" s="599"/>
      <c r="AQ62" s="599"/>
      <c r="AR62" s="599"/>
      <c r="AS62" s="599"/>
      <c r="AT62" s="599"/>
      <c r="AU62" s="599"/>
      <c r="AV62" s="600"/>
      <c r="AW62" s="638" t="s">
        <v>108</v>
      </c>
      <c r="AX62" s="638"/>
      <c r="AY62" s="638"/>
      <c r="AZ62" s="639"/>
      <c r="BA62" s="640" t="s">
        <v>54</v>
      </c>
      <c r="BB62" s="640"/>
      <c r="BC62" s="640"/>
      <c r="BD62" s="640"/>
      <c r="BE62" s="640"/>
      <c r="BF62" s="641"/>
      <c r="BG62" s="644" t="s">
        <v>215</v>
      </c>
      <c r="BH62" s="640"/>
      <c r="BI62" s="640"/>
      <c r="BJ62" s="640"/>
      <c r="BK62" s="640"/>
      <c r="BL62" s="641"/>
      <c r="BM62" s="640" t="s">
        <v>216</v>
      </c>
      <c r="BN62" s="640"/>
      <c r="BO62" s="640"/>
      <c r="BP62" s="640"/>
      <c r="BQ62" s="640"/>
      <c r="BR62" s="641"/>
      <c r="BS62" s="660" t="s">
        <v>106</v>
      </c>
      <c r="BT62" s="660"/>
      <c r="BU62" s="660"/>
      <c r="BV62" s="660"/>
      <c r="BW62" s="661" t="str">
        <f>入力フォーム!Q39</f>
        <v/>
      </c>
      <c r="BX62" s="662"/>
      <c r="BY62" s="662"/>
      <c r="BZ62" s="662"/>
      <c r="CA62" s="662"/>
      <c r="CB62" s="662"/>
      <c r="CC62" s="662"/>
      <c r="CD62" s="662"/>
      <c r="CE62" s="662"/>
      <c r="CF62" s="662"/>
      <c r="CG62" s="662"/>
      <c r="CH62" s="662"/>
      <c r="CI62" s="662"/>
      <c r="CJ62" s="662"/>
      <c r="CK62" s="662"/>
      <c r="CL62" s="662"/>
      <c r="CM62" s="662"/>
      <c r="CN62" s="662"/>
      <c r="CO62" s="662"/>
      <c r="CP62" s="662"/>
      <c r="CQ62" s="662"/>
      <c r="CR62" s="663"/>
      <c r="CS62" s="80"/>
      <c r="CT62" s="80"/>
      <c r="CU62" s="83"/>
      <c r="CV62" s="83"/>
      <c r="CW62" s="83"/>
      <c r="CX62" s="83"/>
      <c r="CY62" s="83"/>
      <c r="CZ62" s="83"/>
      <c r="DA62" s="83"/>
      <c r="DB62" s="83"/>
      <c r="DC62" s="83"/>
      <c r="DD62" s="83"/>
      <c r="DE62" s="83"/>
      <c r="DF62" s="83"/>
      <c r="DP62" s="1"/>
      <c r="DQ62" s="1"/>
      <c r="DR62" s="1"/>
    </row>
    <row r="63" spans="4:146" ht="6" customHeight="1" x14ac:dyDescent="0.2">
      <c r="D63" s="1"/>
      <c r="E63" s="601"/>
      <c r="F63" s="602"/>
      <c r="G63" s="602"/>
      <c r="H63" s="602"/>
      <c r="I63" s="602"/>
      <c r="J63" s="602"/>
      <c r="K63" s="602"/>
      <c r="L63" s="602"/>
      <c r="M63" s="602"/>
      <c r="N63" s="602"/>
      <c r="O63" s="602"/>
      <c r="P63" s="603"/>
      <c r="Q63" s="518"/>
      <c r="R63" s="518"/>
      <c r="S63" s="518"/>
      <c r="T63" s="518"/>
      <c r="U63" s="518"/>
      <c r="V63" s="654"/>
      <c r="W63" s="655"/>
      <c r="X63" s="655"/>
      <c r="Y63" s="655"/>
      <c r="Z63" s="655"/>
      <c r="AA63" s="655"/>
      <c r="AB63" s="655"/>
      <c r="AC63" s="655"/>
      <c r="AD63" s="655"/>
      <c r="AE63" s="655"/>
      <c r="AF63" s="655"/>
      <c r="AG63" s="655"/>
      <c r="AH63" s="655"/>
      <c r="AI63" s="655"/>
      <c r="AJ63" s="655"/>
      <c r="AK63" s="655"/>
      <c r="AL63" s="655"/>
      <c r="AM63" s="656"/>
      <c r="AN63" s="601"/>
      <c r="AO63" s="602"/>
      <c r="AP63" s="602"/>
      <c r="AQ63" s="602"/>
      <c r="AR63" s="602"/>
      <c r="AS63" s="602"/>
      <c r="AT63" s="602"/>
      <c r="AU63" s="602"/>
      <c r="AV63" s="603"/>
      <c r="AW63" s="638"/>
      <c r="AX63" s="638"/>
      <c r="AY63" s="638"/>
      <c r="AZ63" s="639"/>
      <c r="BA63" s="642"/>
      <c r="BB63" s="642"/>
      <c r="BC63" s="642"/>
      <c r="BD63" s="642"/>
      <c r="BE63" s="642"/>
      <c r="BF63" s="643"/>
      <c r="BG63" s="645"/>
      <c r="BH63" s="642"/>
      <c r="BI63" s="642"/>
      <c r="BJ63" s="642"/>
      <c r="BK63" s="642"/>
      <c r="BL63" s="643"/>
      <c r="BM63" s="642"/>
      <c r="BN63" s="642"/>
      <c r="BO63" s="642"/>
      <c r="BP63" s="642"/>
      <c r="BQ63" s="642"/>
      <c r="BR63" s="643"/>
      <c r="BS63" s="660"/>
      <c r="BT63" s="660"/>
      <c r="BU63" s="660"/>
      <c r="BV63" s="660"/>
      <c r="BW63" s="664"/>
      <c r="BX63" s="665"/>
      <c r="BY63" s="665"/>
      <c r="BZ63" s="665"/>
      <c r="CA63" s="665"/>
      <c r="CB63" s="665"/>
      <c r="CC63" s="665"/>
      <c r="CD63" s="665"/>
      <c r="CE63" s="665"/>
      <c r="CF63" s="665"/>
      <c r="CG63" s="665"/>
      <c r="CH63" s="665"/>
      <c r="CI63" s="665"/>
      <c r="CJ63" s="665"/>
      <c r="CK63" s="665"/>
      <c r="CL63" s="665"/>
      <c r="CM63" s="665"/>
      <c r="CN63" s="665"/>
      <c r="CO63" s="665"/>
      <c r="CP63" s="665"/>
      <c r="CQ63" s="665"/>
      <c r="CR63" s="666"/>
      <c r="CS63" s="80"/>
      <c r="CT63" s="80"/>
      <c r="CU63" s="83"/>
      <c r="CV63" s="83"/>
      <c r="CW63" s="83"/>
      <c r="CX63" s="83"/>
      <c r="CY63" s="83"/>
      <c r="CZ63" s="83"/>
      <c r="DA63" s="83"/>
      <c r="DB63" s="83"/>
      <c r="DC63" s="83"/>
      <c r="DD63" s="83"/>
      <c r="DE63" s="83"/>
      <c r="DF63" s="83"/>
    </row>
    <row r="64" spans="4:146" ht="6" customHeight="1" x14ac:dyDescent="0.2">
      <c r="D64" s="1"/>
      <c r="E64" s="601"/>
      <c r="F64" s="602"/>
      <c r="G64" s="602"/>
      <c r="H64" s="602"/>
      <c r="I64" s="602"/>
      <c r="J64" s="602"/>
      <c r="K64" s="602"/>
      <c r="L64" s="602"/>
      <c r="M64" s="602"/>
      <c r="N64" s="602"/>
      <c r="O64" s="602"/>
      <c r="P64" s="603"/>
      <c r="Q64" s="518"/>
      <c r="R64" s="518"/>
      <c r="S64" s="518"/>
      <c r="T64" s="518"/>
      <c r="U64" s="518"/>
      <c r="V64" s="654"/>
      <c r="W64" s="655"/>
      <c r="X64" s="655"/>
      <c r="Y64" s="655"/>
      <c r="Z64" s="655"/>
      <c r="AA64" s="655"/>
      <c r="AB64" s="655"/>
      <c r="AC64" s="655"/>
      <c r="AD64" s="655"/>
      <c r="AE64" s="655"/>
      <c r="AF64" s="655"/>
      <c r="AG64" s="655"/>
      <c r="AH64" s="655"/>
      <c r="AI64" s="655"/>
      <c r="AJ64" s="655"/>
      <c r="AK64" s="655"/>
      <c r="AL64" s="655"/>
      <c r="AM64" s="656"/>
      <c r="AN64" s="601"/>
      <c r="AO64" s="602"/>
      <c r="AP64" s="602"/>
      <c r="AQ64" s="602"/>
      <c r="AR64" s="602"/>
      <c r="AS64" s="602"/>
      <c r="AT64" s="602"/>
      <c r="AU64" s="602"/>
      <c r="AV64" s="603"/>
      <c r="AW64" s="638"/>
      <c r="AX64" s="638"/>
      <c r="AY64" s="638"/>
      <c r="AZ64" s="639"/>
      <c r="BA64" s="646" t="str">
        <f>入力フォーム!T48</f>
        <v/>
      </c>
      <c r="BB64" s="514"/>
      <c r="BC64" s="514"/>
      <c r="BD64" s="514"/>
      <c r="BE64" s="514"/>
      <c r="BF64" s="636"/>
      <c r="BG64" s="649" t="str">
        <f>入力フォーム!U48</f>
        <v/>
      </c>
      <c r="BH64" s="514"/>
      <c r="BI64" s="514"/>
      <c r="BJ64" s="514"/>
      <c r="BK64" s="514"/>
      <c r="BL64" s="636"/>
      <c r="BM64" s="649" t="str">
        <f>入力フォーム!V48</f>
        <v/>
      </c>
      <c r="BN64" s="514"/>
      <c r="BO64" s="514"/>
      <c r="BP64" s="514"/>
      <c r="BQ64" s="514"/>
      <c r="BR64" s="636"/>
      <c r="BS64" s="660"/>
      <c r="BT64" s="660"/>
      <c r="BU64" s="660"/>
      <c r="BV64" s="660"/>
      <c r="BW64" s="664"/>
      <c r="BX64" s="665"/>
      <c r="BY64" s="665"/>
      <c r="BZ64" s="665"/>
      <c r="CA64" s="665"/>
      <c r="CB64" s="665"/>
      <c r="CC64" s="665"/>
      <c r="CD64" s="665"/>
      <c r="CE64" s="665"/>
      <c r="CF64" s="665"/>
      <c r="CG64" s="665"/>
      <c r="CH64" s="665"/>
      <c r="CI64" s="665"/>
      <c r="CJ64" s="665"/>
      <c r="CK64" s="665"/>
      <c r="CL64" s="665"/>
      <c r="CM64" s="665"/>
      <c r="CN64" s="665"/>
      <c r="CO64" s="665"/>
      <c r="CP64" s="665"/>
      <c r="CQ64" s="665"/>
      <c r="CR64" s="666"/>
      <c r="CS64" s="80"/>
      <c r="CT64" s="80"/>
      <c r="CU64" s="83"/>
      <c r="CV64" s="83"/>
      <c r="CW64" s="83"/>
      <c r="CX64" s="83"/>
      <c r="CY64" s="83"/>
      <c r="CZ64" s="83"/>
      <c r="DA64" s="83"/>
      <c r="DB64" s="83"/>
      <c r="DC64" s="83"/>
      <c r="DD64" s="83"/>
      <c r="DE64" s="83"/>
      <c r="DF64" s="83"/>
    </row>
    <row r="65" spans="4:146" ht="6" customHeight="1" x14ac:dyDescent="0.2">
      <c r="D65" s="1"/>
      <c r="E65" s="601"/>
      <c r="F65" s="602"/>
      <c r="G65" s="602"/>
      <c r="H65" s="602"/>
      <c r="I65" s="602"/>
      <c r="J65" s="602"/>
      <c r="K65" s="602"/>
      <c r="L65" s="602"/>
      <c r="M65" s="602"/>
      <c r="N65" s="602"/>
      <c r="O65" s="602"/>
      <c r="P65" s="603"/>
      <c r="Q65" s="518"/>
      <c r="R65" s="518"/>
      <c r="S65" s="518"/>
      <c r="T65" s="518"/>
      <c r="U65" s="518"/>
      <c r="V65" s="654"/>
      <c r="W65" s="655"/>
      <c r="X65" s="655"/>
      <c r="Y65" s="655"/>
      <c r="Z65" s="655"/>
      <c r="AA65" s="655"/>
      <c r="AB65" s="655"/>
      <c r="AC65" s="655"/>
      <c r="AD65" s="655"/>
      <c r="AE65" s="655"/>
      <c r="AF65" s="655"/>
      <c r="AG65" s="655"/>
      <c r="AH65" s="655"/>
      <c r="AI65" s="655"/>
      <c r="AJ65" s="655"/>
      <c r="AK65" s="655"/>
      <c r="AL65" s="655"/>
      <c r="AM65" s="656"/>
      <c r="AN65" s="601"/>
      <c r="AO65" s="602"/>
      <c r="AP65" s="602"/>
      <c r="AQ65" s="602"/>
      <c r="AR65" s="602"/>
      <c r="AS65" s="602"/>
      <c r="AT65" s="602"/>
      <c r="AU65" s="602"/>
      <c r="AV65" s="603"/>
      <c r="AW65" s="638"/>
      <c r="AX65" s="638"/>
      <c r="AY65" s="638"/>
      <c r="AZ65" s="639"/>
      <c r="BA65" s="646"/>
      <c r="BB65" s="514"/>
      <c r="BC65" s="514"/>
      <c r="BD65" s="514"/>
      <c r="BE65" s="514"/>
      <c r="BF65" s="636"/>
      <c r="BG65" s="649"/>
      <c r="BH65" s="514"/>
      <c r="BI65" s="514"/>
      <c r="BJ65" s="514"/>
      <c r="BK65" s="514"/>
      <c r="BL65" s="636"/>
      <c r="BM65" s="649"/>
      <c r="BN65" s="514"/>
      <c r="BO65" s="514"/>
      <c r="BP65" s="514"/>
      <c r="BQ65" s="514"/>
      <c r="BR65" s="636"/>
      <c r="BS65" s="660"/>
      <c r="BT65" s="660"/>
      <c r="BU65" s="660"/>
      <c r="BV65" s="660"/>
      <c r="BW65" s="664"/>
      <c r="BX65" s="665"/>
      <c r="BY65" s="665"/>
      <c r="BZ65" s="665"/>
      <c r="CA65" s="665"/>
      <c r="CB65" s="665"/>
      <c r="CC65" s="665"/>
      <c r="CD65" s="665"/>
      <c r="CE65" s="665"/>
      <c r="CF65" s="665"/>
      <c r="CG65" s="665"/>
      <c r="CH65" s="665"/>
      <c r="CI65" s="665"/>
      <c r="CJ65" s="665"/>
      <c r="CK65" s="665"/>
      <c r="CL65" s="665"/>
      <c r="CM65" s="665"/>
      <c r="CN65" s="665"/>
      <c r="CO65" s="665"/>
      <c r="CP65" s="665"/>
      <c r="CQ65" s="665"/>
      <c r="CR65" s="666"/>
      <c r="CS65" s="80"/>
      <c r="CT65" s="80"/>
      <c r="CU65" s="83"/>
      <c r="CV65" s="83"/>
      <c r="CW65" s="83"/>
      <c r="CX65" s="83"/>
      <c r="CY65" s="83"/>
      <c r="CZ65" s="83"/>
      <c r="DA65" s="83"/>
      <c r="DB65" s="83"/>
      <c r="DC65" s="83"/>
      <c r="DD65" s="83"/>
      <c r="DE65" s="83"/>
      <c r="DF65" s="83"/>
    </row>
    <row r="66" spans="4:146" ht="6" customHeight="1" x14ac:dyDescent="0.2">
      <c r="D66" s="1"/>
      <c r="E66" s="601"/>
      <c r="F66" s="602"/>
      <c r="G66" s="602"/>
      <c r="H66" s="602"/>
      <c r="I66" s="602"/>
      <c r="J66" s="602"/>
      <c r="K66" s="602"/>
      <c r="L66" s="602"/>
      <c r="M66" s="602"/>
      <c r="N66" s="602"/>
      <c r="O66" s="602"/>
      <c r="P66" s="603"/>
      <c r="Q66" s="518"/>
      <c r="R66" s="518"/>
      <c r="S66" s="518"/>
      <c r="T66" s="518"/>
      <c r="U66" s="518"/>
      <c r="V66" s="654"/>
      <c r="W66" s="655"/>
      <c r="X66" s="655"/>
      <c r="Y66" s="655"/>
      <c r="Z66" s="655"/>
      <c r="AA66" s="655"/>
      <c r="AB66" s="655"/>
      <c r="AC66" s="655"/>
      <c r="AD66" s="655"/>
      <c r="AE66" s="655"/>
      <c r="AF66" s="655"/>
      <c r="AG66" s="655"/>
      <c r="AH66" s="655"/>
      <c r="AI66" s="655"/>
      <c r="AJ66" s="655"/>
      <c r="AK66" s="655"/>
      <c r="AL66" s="655"/>
      <c r="AM66" s="656"/>
      <c r="AN66" s="601"/>
      <c r="AO66" s="602"/>
      <c r="AP66" s="602"/>
      <c r="AQ66" s="602"/>
      <c r="AR66" s="602"/>
      <c r="AS66" s="602"/>
      <c r="AT66" s="602"/>
      <c r="AU66" s="602"/>
      <c r="AV66" s="603"/>
      <c r="AW66" s="638"/>
      <c r="AX66" s="638"/>
      <c r="AY66" s="638"/>
      <c r="AZ66" s="639"/>
      <c r="BA66" s="646"/>
      <c r="BB66" s="514"/>
      <c r="BC66" s="514"/>
      <c r="BD66" s="514"/>
      <c r="BE66" s="514"/>
      <c r="BF66" s="636"/>
      <c r="BG66" s="649"/>
      <c r="BH66" s="514"/>
      <c r="BI66" s="514"/>
      <c r="BJ66" s="514"/>
      <c r="BK66" s="514"/>
      <c r="BL66" s="636"/>
      <c r="BM66" s="649"/>
      <c r="BN66" s="514"/>
      <c r="BO66" s="514"/>
      <c r="BP66" s="514"/>
      <c r="BQ66" s="514"/>
      <c r="BR66" s="636"/>
      <c r="BS66" s="660"/>
      <c r="BT66" s="660"/>
      <c r="BU66" s="660"/>
      <c r="BV66" s="660"/>
      <c r="BW66" s="664"/>
      <c r="BX66" s="665"/>
      <c r="BY66" s="665"/>
      <c r="BZ66" s="665"/>
      <c r="CA66" s="665"/>
      <c r="CB66" s="665"/>
      <c r="CC66" s="665"/>
      <c r="CD66" s="665"/>
      <c r="CE66" s="665"/>
      <c r="CF66" s="665"/>
      <c r="CG66" s="665"/>
      <c r="CH66" s="665"/>
      <c r="CI66" s="665"/>
      <c r="CJ66" s="665"/>
      <c r="CK66" s="665"/>
      <c r="CL66" s="665"/>
      <c r="CM66" s="665"/>
      <c r="CN66" s="665"/>
      <c r="CO66" s="665"/>
      <c r="CP66" s="665"/>
      <c r="CQ66" s="665"/>
      <c r="CR66" s="666"/>
      <c r="CS66" s="80"/>
      <c r="CT66" s="80"/>
      <c r="CU66" s="83"/>
      <c r="CV66" s="83"/>
      <c r="CW66" s="83"/>
      <c r="CX66" s="83"/>
      <c r="CY66" s="83"/>
      <c r="CZ66" s="83"/>
      <c r="DA66" s="83"/>
      <c r="DB66" s="83"/>
      <c r="DC66" s="83"/>
      <c r="DD66" s="83"/>
      <c r="DE66" s="83"/>
      <c r="DF66" s="83"/>
    </row>
    <row r="67" spans="4:146" ht="6" customHeight="1" x14ac:dyDescent="0.2">
      <c r="D67" s="1"/>
      <c r="E67" s="601"/>
      <c r="F67" s="602"/>
      <c r="G67" s="602"/>
      <c r="H67" s="602"/>
      <c r="I67" s="602"/>
      <c r="J67" s="602"/>
      <c r="K67" s="602"/>
      <c r="L67" s="602"/>
      <c r="M67" s="602"/>
      <c r="N67" s="602"/>
      <c r="O67" s="602"/>
      <c r="P67" s="603"/>
      <c r="Q67" s="518"/>
      <c r="R67" s="518"/>
      <c r="S67" s="518"/>
      <c r="T67" s="518"/>
      <c r="U67" s="518"/>
      <c r="V67" s="654"/>
      <c r="W67" s="655"/>
      <c r="X67" s="655"/>
      <c r="Y67" s="655"/>
      <c r="Z67" s="655"/>
      <c r="AA67" s="655"/>
      <c r="AB67" s="655"/>
      <c r="AC67" s="655"/>
      <c r="AD67" s="655"/>
      <c r="AE67" s="655"/>
      <c r="AF67" s="655"/>
      <c r="AG67" s="655"/>
      <c r="AH67" s="655"/>
      <c r="AI67" s="655"/>
      <c r="AJ67" s="655"/>
      <c r="AK67" s="655"/>
      <c r="AL67" s="655"/>
      <c r="AM67" s="656"/>
      <c r="AN67" s="601"/>
      <c r="AO67" s="602"/>
      <c r="AP67" s="602"/>
      <c r="AQ67" s="602"/>
      <c r="AR67" s="602"/>
      <c r="AS67" s="602"/>
      <c r="AT67" s="602"/>
      <c r="AU67" s="602"/>
      <c r="AV67" s="603"/>
      <c r="AW67" s="638"/>
      <c r="AX67" s="638"/>
      <c r="AY67" s="638"/>
      <c r="AZ67" s="639"/>
      <c r="BA67" s="646"/>
      <c r="BB67" s="514"/>
      <c r="BC67" s="514"/>
      <c r="BD67" s="514"/>
      <c r="BE67" s="514"/>
      <c r="BF67" s="636"/>
      <c r="BG67" s="649"/>
      <c r="BH67" s="514"/>
      <c r="BI67" s="514"/>
      <c r="BJ67" s="514"/>
      <c r="BK67" s="514"/>
      <c r="BL67" s="636"/>
      <c r="BM67" s="649"/>
      <c r="BN67" s="514"/>
      <c r="BO67" s="514"/>
      <c r="BP67" s="514"/>
      <c r="BQ67" s="514"/>
      <c r="BR67" s="636"/>
      <c r="BS67" s="660"/>
      <c r="BT67" s="660"/>
      <c r="BU67" s="660"/>
      <c r="BV67" s="660"/>
      <c r="BW67" s="664"/>
      <c r="BX67" s="665"/>
      <c r="BY67" s="665"/>
      <c r="BZ67" s="665"/>
      <c r="CA67" s="665"/>
      <c r="CB67" s="665"/>
      <c r="CC67" s="665"/>
      <c r="CD67" s="665"/>
      <c r="CE67" s="665"/>
      <c r="CF67" s="665"/>
      <c r="CG67" s="665"/>
      <c r="CH67" s="665"/>
      <c r="CI67" s="665"/>
      <c r="CJ67" s="665"/>
      <c r="CK67" s="665"/>
      <c r="CL67" s="665"/>
      <c r="CM67" s="665"/>
      <c r="CN67" s="665"/>
      <c r="CO67" s="665"/>
      <c r="CP67" s="665"/>
      <c r="CQ67" s="665"/>
      <c r="CR67" s="666"/>
      <c r="CS67" s="80"/>
      <c r="CT67" s="80"/>
      <c r="CU67" s="83"/>
      <c r="CV67" s="83"/>
      <c r="CW67" s="83"/>
      <c r="CX67" s="83"/>
      <c r="CY67" s="83"/>
      <c r="CZ67" s="83"/>
      <c r="DA67" s="83"/>
      <c r="DB67" s="83"/>
      <c r="DC67" s="83"/>
      <c r="DD67" s="83"/>
      <c r="DE67" s="83"/>
      <c r="DF67" s="83"/>
    </row>
    <row r="68" spans="4:146" ht="6" customHeight="1" x14ac:dyDescent="0.2">
      <c r="D68" s="1"/>
      <c r="E68" s="604"/>
      <c r="F68" s="605"/>
      <c r="G68" s="605"/>
      <c r="H68" s="605"/>
      <c r="I68" s="605"/>
      <c r="J68" s="605"/>
      <c r="K68" s="605"/>
      <c r="L68" s="605"/>
      <c r="M68" s="605"/>
      <c r="N68" s="605"/>
      <c r="O68" s="605"/>
      <c r="P68" s="606"/>
      <c r="Q68" s="518"/>
      <c r="R68" s="518"/>
      <c r="S68" s="518"/>
      <c r="T68" s="518"/>
      <c r="U68" s="518"/>
      <c r="V68" s="657"/>
      <c r="W68" s="658"/>
      <c r="X68" s="658"/>
      <c r="Y68" s="658"/>
      <c r="Z68" s="658"/>
      <c r="AA68" s="658"/>
      <c r="AB68" s="658"/>
      <c r="AC68" s="658"/>
      <c r="AD68" s="658"/>
      <c r="AE68" s="658"/>
      <c r="AF68" s="658"/>
      <c r="AG68" s="658"/>
      <c r="AH68" s="658"/>
      <c r="AI68" s="658"/>
      <c r="AJ68" s="658"/>
      <c r="AK68" s="658"/>
      <c r="AL68" s="658"/>
      <c r="AM68" s="659"/>
      <c r="AN68" s="604"/>
      <c r="AO68" s="605"/>
      <c r="AP68" s="605"/>
      <c r="AQ68" s="605"/>
      <c r="AR68" s="605"/>
      <c r="AS68" s="605"/>
      <c r="AT68" s="605"/>
      <c r="AU68" s="605"/>
      <c r="AV68" s="606"/>
      <c r="AW68" s="638"/>
      <c r="AX68" s="638"/>
      <c r="AY68" s="638"/>
      <c r="AZ68" s="639"/>
      <c r="BA68" s="647"/>
      <c r="BB68" s="648"/>
      <c r="BC68" s="648"/>
      <c r="BD68" s="648"/>
      <c r="BE68" s="648"/>
      <c r="BF68" s="490"/>
      <c r="BG68" s="650"/>
      <c r="BH68" s="648"/>
      <c r="BI68" s="648"/>
      <c r="BJ68" s="648"/>
      <c r="BK68" s="648"/>
      <c r="BL68" s="490"/>
      <c r="BM68" s="650"/>
      <c r="BN68" s="648"/>
      <c r="BO68" s="648"/>
      <c r="BP68" s="648"/>
      <c r="BQ68" s="648"/>
      <c r="BR68" s="490"/>
      <c r="BS68" s="660"/>
      <c r="BT68" s="660"/>
      <c r="BU68" s="660"/>
      <c r="BV68" s="660"/>
      <c r="BW68" s="667"/>
      <c r="BX68" s="668"/>
      <c r="BY68" s="668"/>
      <c r="BZ68" s="668"/>
      <c r="CA68" s="668"/>
      <c r="CB68" s="668"/>
      <c r="CC68" s="668"/>
      <c r="CD68" s="668"/>
      <c r="CE68" s="668"/>
      <c r="CF68" s="668"/>
      <c r="CG68" s="668"/>
      <c r="CH68" s="668"/>
      <c r="CI68" s="668"/>
      <c r="CJ68" s="668"/>
      <c r="CK68" s="668"/>
      <c r="CL68" s="668"/>
      <c r="CM68" s="668"/>
      <c r="CN68" s="668"/>
      <c r="CO68" s="668"/>
      <c r="CP68" s="668"/>
      <c r="CQ68" s="668"/>
      <c r="CR68" s="669"/>
      <c r="CS68" s="80"/>
      <c r="CT68" s="80"/>
      <c r="CU68" s="83"/>
      <c r="CV68" s="83"/>
      <c r="CW68" s="83"/>
      <c r="CX68" s="83"/>
      <c r="CY68" s="83"/>
      <c r="CZ68" s="83"/>
      <c r="DA68" s="83"/>
      <c r="DB68" s="83"/>
      <c r="DC68" s="83"/>
      <c r="DD68" s="83"/>
      <c r="DE68" s="83"/>
      <c r="DF68" s="100"/>
    </row>
    <row r="69" spans="4:146" ht="6" customHeight="1" x14ac:dyDescent="0.2">
      <c r="D69" s="1"/>
      <c r="E69" s="626" t="s">
        <v>222</v>
      </c>
      <c r="F69" s="627"/>
      <c r="G69" s="627"/>
      <c r="H69" s="627"/>
      <c r="I69" s="628"/>
      <c r="J69" s="613" t="s">
        <v>223</v>
      </c>
      <c r="K69" s="519"/>
      <c r="L69" s="519"/>
      <c r="M69" s="519"/>
      <c r="N69" s="519"/>
      <c r="O69" s="519"/>
      <c r="P69" s="519"/>
      <c r="Q69" s="519"/>
      <c r="R69" s="634" t="str">
        <f>入力フォーム!S33</f>
        <v>　</v>
      </c>
      <c r="S69" s="634"/>
      <c r="T69" s="634"/>
      <c r="U69" s="634"/>
      <c r="V69" s="634"/>
      <c r="W69" s="634"/>
      <c r="X69" s="634"/>
      <c r="Y69" s="634"/>
      <c r="Z69" s="634"/>
      <c r="AA69" s="634"/>
      <c r="AB69" s="634"/>
      <c r="AC69" s="634"/>
      <c r="AD69" s="634"/>
      <c r="AE69" s="634"/>
      <c r="AF69" s="634"/>
      <c r="AG69" s="634"/>
      <c r="AH69" s="634"/>
      <c r="AI69" s="634"/>
      <c r="AJ69" s="634"/>
      <c r="AK69" s="634"/>
      <c r="AL69" s="634"/>
      <c r="AM69" s="634"/>
      <c r="AN69" s="634"/>
      <c r="AO69" s="634"/>
      <c r="AP69" s="634"/>
      <c r="AQ69" s="634"/>
      <c r="AR69" s="634"/>
      <c r="AS69" s="634"/>
      <c r="AT69" s="634"/>
      <c r="AU69" s="634"/>
      <c r="AV69" s="634"/>
      <c r="AW69" s="634"/>
      <c r="AX69" s="634"/>
      <c r="AY69" s="634"/>
      <c r="AZ69" s="634"/>
      <c r="BA69" s="634"/>
      <c r="BB69" s="634"/>
      <c r="BC69" s="634"/>
      <c r="BD69" s="634"/>
      <c r="BE69" s="634"/>
      <c r="BF69" s="635"/>
      <c r="BG69" s="599" t="s">
        <v>224</v>
      </c>
      <c r="BH69" s="599"/>
      <c r="BI69" s="599"/>
      <c r="BJ69" s="600"/>
      <c r="BK69" s="101"/>
      <c r="BL69" s="80"/>
      <c r="BM69" s="80"/>
      <c r="BN69" s="80"/>
      <c r="BO69" s="80"/>
      <c r="BP69" s="80"/>
      <c r="BQ69" s="80"/>
      <c r="BR69" s="102"/>
      <c r="BS69" s="769" t="s">
        <v>54</v>
      </c>
      <c r="BT69" s="732"/>
      <c r="BU69" s="732"/>
      <c r="BV69" s="732"/>
      <c r="BW69" s="732"/>
      <c r="BX69" s="733"/>
      <c r="BY69" s="769" t="s">
        <v>215</v>
      </c>
      <c r="BZ69" s="732"/>
      <c r="CA69" s="732"/>
      <c r="CB69" s="732"/>
      <c r="CC69" s="732"/>
      <c r="CD69" s="733"/>
      <c r="CE69" s="732" t="s">
        <v>216</v>
      </c>
      <c r="CF69" s="732"/>
      <c r="CG69" s="732"/>
      <c r="CH69" s="732"/>
      <c r="CI69" s="732"/>
      <c r="CJ69" s="733"/>
      <c r="CK69" s="736" t="s">
        <v>225</v>
      </c>
      <c r="CL69" s="737"/>
      <c r="CM69" s="737"/>
      <c r="CN69" s="737"/>
      <c r="CO69" s="738"/>
      <c r="CP69" s="784" t="str">
        <f>入力フォーム!AB37</f>
        <v/>
      </c>
      <c r="CQ69" s="785"/>
      <c r="CR69" s="785"/>
      <c r="CS69" s="785"/>
      <c r="CT69" s="785"/>
      <c r="CU69" s="786"/>
      <c r="CV69" s="736" t="s">
        <v>103</v>
      </c>
      <c r="CW69" s="737"/>
      <c r="CX69" s="737"/>
      <c r="CY69" s="737"/>
      <c r="CZ69" s="737"/>
      <c r="DA69" s="103"/>
      <c r="DB69" s="104"/>
      <c r="DC69" s="104"/>
      <c r="DD69" s="104"/>
      <c r="DE69" s="104"/>
      <c r="DF69" s="105"/>
    </row>
    <row r="70" spans="4:146" ht="6" customHeight="1" x14ac:dyDescent="0.2">
      <c r="D70" s="1"/>
      <c r="E70" s="626"/>
      <c r="F70" s="627"/>
      <c r="G70" s="627"/>
      <c r="H70" s="627"/>
      <c r="I70" s="628"/>
      <c r="J70" s="615"/>
      <c r="K70" s="520"/>
      <c r="L70" s="520"/>
      <c r="M70" s="520"/>
      <c r="N70" s="520"/>
      <c r="O70" s="520"/>
      <c r="P70" s="520"/>
      <c r="Q70" s="520"/>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4"/>
      <c r="AY70" s="514"/>
      <c r="AZ70" s="514"/>
      <c r="BA70" s="514"/>
      <c r="BB70" s="514"/>
      <c r="BC70" s="514"/>
      <c r="BD70" s="514"/>
      <c r="BE70" s="514"/>
      <c r="BF70" s="636"/>
      <c r="BG70" s="602"/>
      <c r="BH70" s="602"/>
      <c r="BI70" s="602"/>
      <c r="BJ70" s="603"/>
      <c r="BK70" s="101"/>
      <c r="BL70" s="80"/>
      <c r="BM70" s="80"/>
      <c r="BN70" s="80"/>
      <c r="BO70" s="80"/>
      <c r="BP70" s="80"/>
      <c r="BQ70" s="80"/>
      <c r="BR70" s="102"/>
      <c r="BS70" s="770"/>
      <c r="BT70" s="734"/>
      <c r="BU70" s="734"/>
      <c r="BV70" s="734"/>
      <c r="BW70" s="734"/>
      <c r="BX70" s="735"/>
      <c r="BY70" s="770"/>
      <c r="BZ70" s="734"/>
      <c r="CA70" s="734"/>
      <c r="CB70" s="734"/>
      <c r="CC70" s="734"/>
      <c r="CD70" s="735"/>
      <c r="CE70" s="734"/>
      <c r="CF70" s="734"/>
      <c r="CG70" s="734"/>
      <c r="CH70" s="734"/>
      <c r="CI70" s="734"/>
      <c r="CJ70" s="735"/>
      <c r="CK70" s="739"/>
      <c r="CL70" s="740"/>
      <c r="CM70" s="740"/>
      <c r="CN70" s="740"/>
      <c r="CO70" s="741"/>
      <c r="CP70" s="691"/>
      <c r="CQ70" s="692"/>
      <c r="CR70" s="692"/>
      <c r="CS70" s="692"/>
      <c r="CT70" s="692"/>
      <c r="CU70" s="693"/>
      <c r="CV70" s="739"/>
      <c r="CW70" s="740"/>
      <c r="CX70" s="740"/>
      <c r="CY70" s="740"/>
      <c r="CZ70" s="740"/>
      <c r="DA70" s="101"/>
      <c r="DB70" s="80"/>
      <c r="DC70" s="80"/>
      <c r="DD70" s="80"/>
      <c r="DE70" s="80"/>
      <c r="DF70" s="102"/>
    </row>
    <row r="71" spans="4:146" ht="6" customHeight="1" x14ac:dyDescent="0.2">
      <c r="D71" s="1"/>
      <c r="E71" s="626"/>
      <c r="F71" s="627"/>
      <c r="G71" s="627"/>
      <c r="H71" s="627"/>
      <c r="I71" s="628"/>
      <c r="J71" s="632"/>
      <c r="K71" s="633"/>
      <c r="L71" s="633"/>
      <c r="M71" s="633"/>
      <c r="N71" s="633"/>
      <c r="O71" s="633"/>
      <c r="P71" s="633"/>
      <c r="Q71" s="633"/>
      <c r="R71" s="516"/>
      <c r="S71" s="516"/>
      <c r="T71" s="516"/>
      <c r="U71" s="516"/>
      <c r="V71" s="516"/>
      <c r="W71" s="516"/>
      <c r="X71" s="516"/>
      <c r="Y71" s="516"/>
      <c r="Z71" s="516"/>
      <c r="AA71" s="516"/>
      <c r="AB71" s="516"/>
      <c r="AC71" s="516"/>
      <c r="AD71" s="516"/>
      <c r="AE71" s="516"/>
      <c r="AF71" s="516"/>
      <c r="AG71" s="516"/>
      <c r="AH71" s="516"/>
      <c r="AI71" s="516"/>
      <c r="AJ71" s="516"/>
      <c r="AK71" s="516"/>
      <c r="AL71" s="516"/>
      <c r="AM71" s="516"/>
      <c r="AN71" s="516"/>
      <c r="AO71" s="516"/>
      <c r="AP71" s="516"/>
      <c r="AQ71" s="516"/>
      <c r="AR71" s="516"/>
      <c r="AS71" s="516"/>
      <c r="AT71" s="516"/>
      <c r="AU71" s="516"/>
      <c r="AV71" s="516"/>
      <c r="AW71" s="516"/>
      <c r="AX71" s="516"/>
      <c r="AY71" s="516"/>
      <c r="AZ71" s="516"/>
      <c r="BA71" s="516"/>
      <c r="BB71" s="516"/>
      <c r="BC71" s="516"/>
      <c r="BD71" s="516"/>
      <c r="BE71" s="516"/>
      <c r="BF71" s="637"/>
      <c r="BG71" s="602"/>
      <c r="BH71" s="602"/>
      <c r="BI71" s="602"/>
      <c r="BJ71" s="603"/>
      <c r="BK71" s="101"/>
      <c r="BL71" s="810" t="str">
        <f>IF(入力フォーム!S37=3,"ㇾ","")</f>
        <v/>
      </c>
      <c r="BM71" s="811"/>
      <c r="BN71" s="673" t="s">
        <v>102</v>
      </c>
      <c r="BO71" s="673"/>
      <c r="BP71" s="673"/>
      <c r="BQ71" s="673"/>
      <c r="BR71" s="102"/>
      <c r="BS71" s="770"/>
      <c r="BT71" s="734"/>
      <c r="BU71" s="734"/>
      <c r="BV71" s="734"/>
      <c r="BW71" s="734"/>
      <c r="BX71" s="735"/>
      <c r="BY71" s="770"/>
      <c r="BZ71" s="734"/>
      <c r="CA71" s="734"/>
      <c r="CB71" s="734"/>
      <c r="CC71" s="734"/>
      <c r="CD71" s="735"/>
      <c r="CE71" s="734"/>
      <c r="CF71" s="734"/>
      <c r="CG71" s="734"/>
      <c r="CH71" s="734"/>
      <c r="CI71" s="734"/>
      <c r="CJ71" s="735"/>
      <c r="CK71" s="739"/>
      <c r="CL71" s="740"/>
      <c r="CM71" s="740"/>
      <c r="CN71" s="740"/>
      <c r="CO71" s="741"/>
      <c r="CP71" s="691"/>
      <c r="CQ71" s="692"/>
      <c r="CR71" s="692"/>
      <c r="CS71" s="692"/>
      <c r="CT71" s="692"/>
      <c r="CU71" s="693"/>
      <c r="CV71" s="739"/>
      <c r="CW71" s="740"/>
      <c r="CX71" s="740"/>
      <c r="CY71" s="740"/>
      <c r="CZ71" s="740"/>
      <c r="DA71" s="101"/>
      <c r="DB71" s="686" t="str">
        <f>IF(入力フォーム!Q38=1,"ㇾ","")</f>
        <v/>
      </c>
      <c r="DC71" s="687"/>
      <c r="DD71" s="690" t="s">
        <v>131</v>
      </c>
      <c r="DE71" s="690"/>
      <c r="DF71" s="102"/>
    </row>
    <row r="72" spans="4:146" ht="6" customHeight="1" x14ac:dyDescent="0.2">
      <c r="D72" s="1"/>
      <c r="E72" s="626"/>
      <c r="F72" s="627"/>
      <c r="G72" s="627"/>
      <c r="H72" s="627"/>
      <c r="I72" s="628"/>
      <c r="J72" s="723" t="str">
        <f>入力フォーム!S35</f>
        <v>　</v>
      </c>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4"/>
      <c r="AY72" s="724"/>
      <c r="AZ72" s="724"/>
      <c r="BA72" s="724"/>
      <c r="BB72" s="724"/>
      <c r="BC72" s="724"/>
      <c r="BD72" s="724"/>
      <c r="BE72" s="724"/>
      <c r="BF72" s="725"/>
      <c r="BG72" s="602"/>
      <c r="BH72" s="602"/>
      <c r="BI72" s="602"/>
      <c r="BJ72" s="603"/>
      <c r="BK72" s="101"/>
      <c r="BL72" s="812"/>
      <c r="BM72" s="813"/>
      <c r="BN72" s="673"/>
      <c r="BO72" s="673"/>
      <c r="BP72" s="673"/>
      <c r="BQ72" s="673"/>
      <c r="BR72" s="102"/>
      <c r="BS72" s="691" t="str">
        <f>入力フォーム!T37</f>
        <v/>
      </c>
      <c r="BT72" s="692"/>
      <c r="BU72" s="692"/>
      <c r="BV72" s="692"/>
      <c r="BW72" s="692"/>
      <c r="BX72" s="693"/>
      <c r="BY72" s="691" t="str">
        <f>入力フォーム!U37</f>
        <v/>
      </c>
      <c r="BZ72" s="692"/>
      <c r="CA72" s="692"/>
      <c r="CB72" s="692"/>
      <c r="CC72" s="692"/>
      <c r="CD72" s="693"/>
      <c r="CE72" s="691" t="str">
        <f>入力フォーム!V37</f>
        <v/>
      </c>
      <c r="CF72" s="692"/>
      <c r="CG72" s="692"/>
      <c r="CH72" s="692"/>
      <c r="CI72" s="692"/>
      <c r="CJ72" s="693"/>
      <c r="CK72" s="739"/>
      <c r="CL72" s="740"/>
      <c r="CM72" s="740"/>
      <c r="CN72" s="740"/>
      <c r="CO72" s="741"/>
      <c r="CP72" s="691"/>
      <c r="CQ72" s="692"/>
      <c r="CR72" s="692"/>
      <c r="CS72" s="692"/>
      <c r="CT72" s="692"/>
      <c r="CU72" s="693"/>
      <c r="CV72" s="739"/>
      <c r="CW72" s="740"/>
      <c r="CX72" s="740"/>
      <c r="CY72" s="740"/>
      <c r="CZ72" s="740"/>
      <c r="DA72" s="101"/>
      <c r="DB72" s="688"/>
      <c r="DC72" s="689"/>
      <c r="DD72" s="690"/>
      <c r="DE72" s="690"/>
      <c r="DF72" s="102"/>
    </row>
    <row r="73" spans="4:146" ht="6" customHeight="1" x14ac:dyDescent="0.2">
      <c r="D73" s="1"/>
      <c r="E73" s="626"/>
      <c r="F73" s="627"/>
      <c r="G73" s="627"/>
      <c r="H73" s="627"/>
      <c r="I73" s="628"/>
      <c r="J73" s="726"/>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7"/>
      <c r="AY73" s="727"/>
      <c r="AZ73" s="727"/>
      <c r="BA73" s="727"/>
      <c r="BB73" s="727"/>
      <c r="BC73" s="727"/>
      <c r="BD73" s="727"/>
      <c r="BE73" s="727"/>
      <c r="BF73" s="728"/>
      <c r="BG73" s="602"/>
      <c r="BH73" s="602"/>
      <c r="BI73" s="602"/>
      <c r="BJ73" s="603"/>
      <c r="BK73" s="101"/>
      <c r="BL73" s="80"/>
      <c r="BM73" s="80"/>
      <c r="BN73" s="80"/>
      <c r="BO73" s="80"/>
      <c r="BP73" s="80"/>
      <c r="BQ73" s="80"/>
      <c r="BR73" s="102"/>
      <c r="BS73" s="691"/>
      <c r="BT73" s="692"/>
      <c r="BU73" s="692"/>
      <c r="BV73" s="692"/>
      <c r="BW73" s="692"/>
      <c r="BX73" s="693"/>
      <c r="BY73" s="691"/>
      <c r="BZ73" s="692"/>
      <c r="CA73" s="692"/>
      <c r="CB73" s="692"/>
      <c r="CC73" s="692"/>
      <c r="CD73" s="693"/>
      <c r="CE73" s="691"/>
      <c r="CF73" s="692"/>
      <c r="CG73" s="692"/>
      <c r="CH73" s="692"/>
      <c r="CI73" s="692"/>
      <c r="CJ73" s="693"/>
      <c r="CK73" s="739"/>
      <c r="CL73" s="740"/>
      <c r="CM73" s="740"/>
      <c r="CN73" s="740"/>
      <c r="CO73" s="741"/>
      <c r="CP73" s="691"/>
      <c r="CQ73" s="692"/>
      <c r="CR73" s="692"/>
      <c r="CS73" s="692"/>
      <c r="CT73" s="692"/>
      <c r="CU73" s="693"/>
      <c r="CV73" s="739"/>
      <c r="CW73" s="740"/>
      <c r="CX73" s="740"/>
      <c r="CY73" s="740"/>
      <c r="CZ73" s="740"/>
      <c r="DA73" s="101"/>
      <c r="DB73" s="80"/>
      <c r="DC73" s="80"/>
      <c r="DD73" s="80"/>
      <c r="DE73" s="80"/>
      <c r="DF73" s="102"/>
    </row>
    <row r="74" spans="4:146" ht="6" customHeight="1" x14ac:dyDescent="0.2">
      <c r="D74" s="1"/>
      <c r="E74" s="626"/>
      <c r="F74" s="627"/>
      <c r="G74" s="627"/>
      <c r="H74" s="627"/>
      <c r="I74" s="628"/>
      <c r="J74" s="726"/>
      <c r="K74" s="727"/>
      <c r="L74" s="727"/>
      <c r="M74" s="727"/>
      <c r="N74" s="727"/>
      <c r="O74" s="727"/>
      <c r="P74" s="727"/>
      <c r="Q74" s="727"/>
      <c r="R74" s="727"/>
      <c r="S74" s="727"/>
      <c r="T74" s="727"/>
      <c r="U74" s="727"/>
      <c r="V74" s="727"/>
      <c r="W74" s="727"/>
      <c r="X74" s="727"/>
      <c r="Y74" s="727"/>
      <c r="Z74" s="727"/>
      <c r="AA74" s="727"/>
      <c r="AB74" s="727"/>
      <c r="AC74" s="727"/>
      <c r="AD74" s="727"/>
      <c r="AE74" s="727"/>
      <c r="AF74" s="727"/>
      <c r="AG74" s="727"/>
      <c r="AH74" s="727"/>
      <c r="AI74" s="727"/>
      <c r="AJ74" s="727"/>
      <c r="AK74" s="727"/>
      <c r="AL74" s="727"/>
      <c r="AM74" s="727"/>
      <c r="AN74" s="727"/>
      <c r="AO74" s="727"/>
      <c r="AP74" s="727"/>
      <c r="AQ74" s="727"/>
      <c r="AR74" s="727"/>
      <c r="AS74" s="727"/>
      <c r="AT74" s="727"/>
      <c r="AU74" s="727"/>
      <c r="AV74" s="727"/>
      <c r="AW74" s="727"/>
      <c r="AX74" s="727"/>
      <c r="AY74" s="727"/>
      <c r="AZ74" s="727"/>
      <c r="BA74" s="727"/>
      <c r="BB74" s="727"/>
      <c r="BC74" s="727"/>
      <c r="BD74" s="727"/>
      <c r="BE74" s="727"/>
      <c r="BF74" s="728"/>
      <c r="BG74" s="602"/>
      <c r="BH74" s="602"/>
      <c r="BI74" s="602"/>
      <c r="BJ74" s="603"/>
      <c r="BK74" s="101"/>
      <c r="BL74" s="80"/>
      <c r="BM74" s="80"/>
      <c r="BN74" s="80"/>
      <c r="BO74" s="80"/>
      <c r="BP74" s="80"/>
      <c r="BQ74" s="80"/>
      <c r="BR74" s="102"/>
      <c r="BS74" s="691"/>
      <c r="BT74" s="692"/>
      <c r="BU74" s="692"/>
      <c r="BV74" s="692"/>
      <c r="BW74" s="692"/>
      <c r="BX74" s="693"/>
      <c r="BY74" s="691"/>
      <c r="BZ74" s="692"/>
      <c r="CA74" s="692"/>
      <c r="CB74" s="692"/>
      <c r="CC74" s="692"/>
      <c r="CD74" s="693"/>
      <c r="CE74" s="691"/>
      <c r="CF74" s="692"/>
      <c r="CG74" s="692"/>
      <c r="CH74" s="692"/>
      <c r="CI74" s="692"/>
      <c r="CJ74" s="693"/>
      <c r="CK74" s="739"/>
      <c r="CL74" s="740"/>
      <c r="CM74" s="740"/>
      <c r="CN74" s="740"/>
      <c r="CO74" s="741"/>
      <c r="CP74" s="691"/>
      <c r="CQ74" s="692"/>
      <c r="CR74" s="692"/>
      <c r="CS74" s="692"/>
      <c r="CT74" s="692"/>
      <c r="CU74" s="693"/>
      <c r="CV74" s="739"/>
      <c r="CW74" s="740"/>
      <c r="CX74" s="740"/>
      <c r="CY74" s="740"/>
      <c r="CZ74" s="740"/>
      <c r="DA74" s="101"/>
      <c r="DB74" s="80"/>
      <c r="DC74" s="80"/>
      <c r="DD74" s="80"/>
      <c r="DE74" s="80"/>
      <c r="DF74" s="102"/>
    </row>
    <row r="75" spans="4:146" ht="6" customHeight="1" x14ac:dyDescent="0.2">
      <c r="D75" s="1"/>
      <c r="E75" s="626"/>
      <c r="F75" s="627"/>
      <c r="G75" s="627"/>
      <c r="H75" s="627"/>
      <c r="I75" s="628"/>
      <c r="J75" s="726"/>
      <c r="K75" s="727"/>
      <c r="L75" s="727"/>
      <c r="M75" s="727"/>
      <c r="N75" s="727"/>
      <c r="O75" s="727"/>
      <c r="P75" s="727"/>
      <c r="Q75" s="727"/>
      <c r="R75" s="727"/>
      <c r="S75" s="727"/>
      <c r="T75" s="727"/>
      <c r="U75" s="727"/>
      <c r="V75" s="727"/>
      <c r="W75" s="727"/>
      <c r="X75" s="727"/>
      <c r="Y75" s="727"/>
      <c r="Z75" s="727"/>
      <c r="AA75" s="727"/>
      <c r="AB75" s="727"/>
      <c r="AC75" s="727"/>
      <c r="AD75" s="727"/>
      <c r="AE75" s="727"/>
      <c r="AF75" s="727"/>
      <c r="AG75" s="727"/>
      <c r="AH75" s="727"/>
      <c r="AI75" s="727"/>
      <c r="AJ75" s="727"/>
      <c r="AK75" s="727"/>
      <c r="AL75" s="727"/>
      <c r="AM75" s="727"/>
      <c r="AN75" s="727"/>
      <c r="AO75" s="727"/>
      <c r="AP75" s="727"/>
      <c r="AQ75" s="727"/>
      <c r="AR75" s="727"/>
      <c r="AS75" s="727"/>
      <c r="AT75" s="727"/>
      <c r="AU75" s="727"/>
      <c r="AV75" s="727"/>
      <c r="AW75" s="727"/>
      <c r="AX75" s="727"/>
      <c r="AY75" s="727"/>
      <c r="AZ75" s="727"/>
      <c r="BA75" s="727"/>
      <c r="BB75" s="727"/>
      <c r="BC75" s="727"/>
      <c r="BD75" s="727"/>
      <c r="BE75" s="727"/>
      <c r="BF75" s="728"/>
      <c r="BG75" s="602"/>
      <c r="BH75" s="602"/>
      <c r="BI75" s="602"/>
      <c r="BJ75" s="603"/>
      <c r="BK75" s="101"/>
      <c r="BL75" s="686" t="str">
        <f>IF(入力フォーム!S37=4,"ㇾ","")</f>
        <v/>
      </c>
      <c r="BM75" s="687"/>
      <c r="BN75" s="673" t="s">
        <v>105</v>
      </c>
      <c r="BO75" s="673"/>
      <c r="BP75" s="673"/>
      <c r="BQ75" s="673"/>
      <c r="BR75" s="102"/>
      <c r="BS75" s="691"/>
      <c r="BT75" s="692"/>
      <c r="BU75" s="692"/>
      <c r="BV75" s="692"/>
      <c r="BW75" s="692"/>
      <c r="BX75" s="693"/>
      <c r="BY75" s="691"/>
      <c r="BZ75" s="692"/>
      <c r="CA75" s="692"/>
      <c r="CB75" s="692"/>
      <c r="CC75" s="692"/>
      <c r="CD75" s="693"/>
      <c r="CE75" s="691"/>
      <c r="CF75" s="692"/>
      <c r="CG75" s="692"/>
      <c r="CH75" s="692"/>
      <c r="CI75" s="692"/>
      <c r="CJ75" s="693"/>
      <c r="CK75" s="739"/>
      <c r="CL75" s="740"/>
      <c r="CM75" s="740"/>
      <c r="CN75" s="740"/>
      <c r="CO75" s="741"/>
      <c r="CP75" s="691"/>
      <c r="CQ75" s="692"/>
      <c r="CR75" s="692"/>
      <c r="CS75" s="692"/>
      <c r="CT75" s="692"/>
      <c r="CU75" s="693"/>
      <c r="CV75" s="739"/>
      <c r="CW75" s="740"/>
      <c r="CX75" s="740"/>
      <c r="CY75" s="740"/>
      <c r="CZ75" s="740"/>
      <c r="DA75" s="101"/>
      <c r="DB75" s="686" t="str">
        <f>IF(入力フォーム!Q38=2,"ㇾ","")</f>
        <v/>
      </c>
      <c r="DC75" s="687"/>
      <c r="DD75" s="690" t="s">
        <v>135</v>
      </c>
      <c r="DE75" s="690"/>
      <c r="DF75" s="102"/>
    </row>
    <row r="76" spans="4:146" ht="6" customHeight="1" x14ac:dyDescent="0.2">
      <c r="D76" s="1"/>
      <c r="E76" s="626"/>
      <c r="F76" s="627"/>
      <c r="G76" s="627"/>
      <c r="H76" s="627"/>
      <c r="I76" s="628"/>
      <c r="J76" s="726"/>
      <c r="K76" s="727"/>
      <c r="L76" s="727"/>
      <c r="M76" s="727"/>
      <c r="N76" s="727"/>
      <c r="O76" s="727"/>
      <c r="P76" s="727"/>
      <c r="Q76" s="727"/>
      <c r="R76" s="727"/>
      <c r="S76" s="727"/>
      <c r="T76" s="727"/>
      <c r="U76" s="727"/>
      <c r="V76" s="727"/>
      <c r="W76" s="727"/>
      <c r="X76" s="727"/>
      <c r="Y76" s="727"/>
      <c r="Z76" s="727"/>
      <c r="AA76" s="727"/>
      <c r="AB76" s="727"/>
      <c r="AC76" s="727"/>
      <c r="AD76" s="727"/>
      <c r="AE76" s="727"/>
      <c r="AF76" s="727"/>
      <c r="AG76" s="727"/>
      <c r="AH76" s="727"/>
      <c r="AI76" s="727"/>
      <c r="AJ76" s="727"/>
      <c r="AK76" s="727"/>
      <c r="AL76" s="727"/>
      <c r="AM76" s="727"/>
      <c r="AN76" s="727"/>
      <c r="AO76" s="727"/>
      <c r="AP76" s="727"/>
      <c r="AQ76" s="727"/>
      <c r="AR76" s="727"/>
      <c r="AS76" s="727"/>
      <c r="AT76" s="727"/>
      <c r="AU76" s="727"/>
      <c r="AV76" s="727"/>
      <c r="AW76" s="727"/>
      <c r="AX76" s="727"/>
      <c r="AY76" s="727"/>
      <c r="AZ76" s="727"/>
      <c r="BA76" s="727"/>
      <c r="BB76" s="727"/>
      <c r="BC76" s="727"/>
      <c r="BD76" s="727"/>
      <c r="BE76" s="727"/>
      <c r="BF76" s="728"/>
      <c r="BG76" s="602"/>
      <c r="BH76" s="602"/>
      <c r="BI76" s="602"/>
      <c r="BJ76" s="603"/>
      <c r="BK76" s="101"/>
      <c r="BL76" s="688"/>
      <c r="BM76" s="689"/>
      <c r="BN76" s="673"/>
      <c r="BO76" s="673"/>
      <c r="BP76" s="673"/>
      <c r="BQ76" s="673"/>
      <c r="BR76" s="102"/>
      <c r="BS76" s="691"/>
      <c r="BT76" s="692"/>
      <c r="BU76" s="692"/>
      <c r="BV76" s="692"/>
      <c r="BW76" s="692"/>
      <c r="BX76" s="693"/>
      <c r="BY76" s="691"/>
      <c r="BZ76" s="692"/>
      <c r="CA76" s="692"/>
      <c r="CB76" s="692"/>
      <c r="CC76" s="692"/>
      <c r="CD76" s="693"/>
      <c r="CE76" s="691"/>
      <c r="CF76" s="692"/>
      <c r="CG76" s="692"/>
      <c r="CH76" s="692"/>
      <c r="CI76" s="692"/>
      <c r="CJ76" s="693"/>
      <c r="CK76" s="739"/>
      <c r="CL76" s="740"/>
      <c r="CM76" s="740"/>
      <c r="CN76" s="740"/>
      <c r="CO76" s="741"/>
      <c r="CP76" s="691"/>
      <c r="CQ76" s="692"/>
      <c r="CR76" s="692"/>
      <c r="CS76" s="692"/>
      <c r="CT76" s="692"/>
      <c r="CU76" s="693"/>
      <c r="CV76" s="739"/>
      <c r="CW76" s="740"/>
      <c r="CX76" s="740"/>
      <c r="CY76" s="740"/>
      <c r="CZ76" s="740"/>
      <c r="DA76" s="101"/>
      <c r="DB76" s="688"/>
      <c r="DC76" s="689"/>
      <c r="DD76" s="690"/>
      <c r="DE76" s="690"/>
      <c r="DF76" s="102"/>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row>
    <row r="77" spans="4:146" ht="6" customHeight="1" x14ac:dyDescent="0.2">
      <c r="D77" s="1"/>
      <c r="E77" s="629"/>
      <c r="F77" s="630"/>
      <c r="G77" s="630"/>
      <c r="H77" s="630"/>
      <c r="I77" s="631"/>
      <c r="J77" s="729"/>
      <c r="K77" s="730"/>
      <c r="L77" s="730"/>
      <c r="M77" s="730"/>
      <c r="N77" s="730"/>
      <c r="O77" s="730"/>
      <c r="P77" s="730"/>
      <c r="Q77" s="730"/>
      <c r="R77" s="730"/>
      <c r="S77" s="730"/>
      <c r="T77" s="730"/>
      <c r="U77" s="730"/>
      <c r="V77" s="730"/>
      <c r="W77" s="730"/>
      <c r="X77" s="730"/>
      <c r="Y77" s="730"/>
      <c r="Z77" s="730"/>
      <c r="AA77" s="730"/>
      <c r="AB77" s="730"/>
      <c r="AC77" s="730"/>
      <c r="AD77" s="730"/>
      <c r="AE77" s="730"/>
      <c r="AF77" s="730"/>
      <c r="AG77" s="730"/>
      <c r="AH77" s="730"/>
      <c r="AI77" s="730"/>
      <c r="AJ77" s="730"/>
      <c r="AK77" s="730"/>
      <c r="AL77" s="730"/>
      <c r="AM77" s="730"/>
      <c r="AN77" s="730"/>
      <c r="AO77" s="730"/>
      <c r="AP77" s="730"/>
      <c r="AQ77" s="730"/>
      <c r="AR77" s="730"/>
      <c r="AS77" s="730"/>
      <c r="AT77" s="730"/>
      <c r="AU77" s="730"/>
      <c r="AV77" s="730"/>
      <c r="AW77" s="730"/>
      <c r="AX77" s="730"/>
      <c r="AY77" s="730"/>
      <c r="AZ77" s="730"/>
      <c r="BA77" s="730"/>
      <c r="BB77" s="730"/>
      <c r="BC77" s="730"/>
      <c r="BD77" s="730"/>
      <c r="BE77" s="730"/>
      <c r="BF77" s="731"/>
      <c r="BG77" s="605"/>
      <c r="BH77" s="605"/>
      <c r="BI77" s="605"/>
      <c r="BJ77" s="606"/>
      <c r="BK77" s="106"/>
      <c r="BL77" s="107"/>
      <c r="BM77" s="107"/>
      <c r="BN77" s="107"/>
      <c r="BO77" s="107"/>
      <c r="BP77" s="107"/>
      <c r="BQ77" s="107"/>
      <c r="BR77" s="108"/>
      <c r="BS77" s="694"/>
      <c r="BT77" s="695"/>
      <c r="BU77" s="695"/>
      <c r="BV77" s="695"/>
      <c r="BW77" s="695"/>
      <c r="BX77" s="696"/>
      <c r="BY77" s="694"/>
      <c r="BZ77" s="695"/>
      <c r="CA77" s="695"/>
      <c r="CB77" s="695"/>
      <c r="CC77" s="695"/>
      <c r="CD77" s="696"/>
      <c r="CE77" s="694"/>
      <c r="CF77" s="695"/>
      <c r="CG77" s="695"/>
      <c r="CH77" s="695"/>
      <c r="CI77" s="695"/>
      <c r="CJ77" s="696"/>
      <c r="CK77" s="742"/>
      <c r="CL77" s="743"/>
      <c r="CM77" s="743"/>
      <c r="CN77" s="743"/>
      <c r="CO77" s="744"/>
      <c r="CP77" s="694"/>
      <c r="CQ77" s="695"/>
      <c r="CR77" s="695"/>
      <c r="CS77" s="695"/>
      <c r="CT77" s="695"/>
      <c r="CU77" s="696"/>
      <c r="CV77" s="742"/>
      <c r="CW77" s="743"/>
      <c r="CX77" s="743"/>
      <c r="CY77" s="743"/>
      <c r="CZ77" s="743"/>
      <c r="DA77" s="106"/>
      <c r="DB77" s="107"/>
      <c r="DC77" s="107"/>
      <c r="DD77" s="107"/>
      <c r="DE77" s="107"/>
      <c r="DF77" s="108"/>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row>
    <row r="78" spans="4:146" ht="6" customHeight="1" x14ac:dyDescent="0.2">
      <c r="D78" s="1"/>
      <c r="E78" s="598" t="s">
        <v>226</v>
      </c>
      <c r="F78" s="599"/>
      <c r="G78" s="599"/>
      <c r="H78" s="599"/>
      <c r="I78" s="599"/>
      <c r="J78" s="599"/>
      <c r="K78" s="599"/>
      <c r="L78" s="599"/>
      <c r="M78" s="599"/>
      <c r="N78" s="599"/>
      <c r="O78" s="599"/>
      <c r="P78" s="599"/>
      <c r="Q78" s="599"/>
      <c r="R78" s="599"/>
      <c r="S78" s="599"/>
      <c r="T78" s="599"/>
      <c r="U78" s="599"/>
      <c r="V78" s="600"/>
      <c r="W78" s="792" t="str">
        <f>入力フォーム!Q40</f>
        <v/>
      </c>
      <c r="X78" s="793"/>
      <c r="Y78" s="793"/>
      <c r="Z78" s="793"/>
      <c r="AA78" s="793"/>
      <c r="AB78" s="793"/>
      <c r="AC78" s="793"/>
      <c r="AD78" s="793"/>
      <c r="AE78" s="793"/>
      <c r="AF78" s="793"/>
      <c r="AG78" s="793"/>
      <c r="AH78" s="793"/>
      <c r="AI78" s="793"/>
      <c r="AJ78" s="793"/>
      <c r="AK78" s="793"/>
      <c r="AL78" s="794"/>
      <c r="AM78" s="617" t="s">
        <v>227</v>
      </c>
      <c r="AN78" s="618"/>
      <c r="AO78" s="618"/>
      <c r="AP78" s="619"/>
      <c r="AQ78" s="706" t="str">
        <f>入力フォーム!Q41</f>
        <v/>
      </c>
      <c r="AR78" s="707"/>
      <c r="AS78" s="707"/>
      <c r="AT78" s="707"/>
      <c r="AU78" s="707"/>
      <c r="AV78" s="707"/>
      <c r="AW78" s="707"/>
      <c r="AX78" s="707"/>
      <c r="AY78" s="707"/>
      <c r="AZ78" s="707"/>
      <c r="BA78" s="707"/>
      <c r="BB78" s="707"/>
      <c r="BC78" s="707"/>
      <c r="BD78" s="707"/>
      <c r="BE78" s="707"/>
      <c r="BF78" s="707"/>
      <c r="BG78" s="707"/>
      <c r="BH78" s="707"/>
      <c r="BI78" s="707"/>
      <c r="BJ78" s="707"/>
      <c r="BK78" s="707"/>
      <c r="BL78" s="707"/>
      <c r="BM78" s="707"/>
      <c r="BN78" s="708"/>
      <c r="BO78" s="715" t="s">
        <v>228</v>
      </c>
      <c r="BP78" s="716"/>
      <c r="BQ78" s="716"/>
      <c r="BR78" s="716"/>
      <c r="BS78" s="716"/>
      <c r="BT78" s="716"/>
      <c r="BU78" s="716"/>
      <c r="BV78" s="716"/>
      <c r="BW78" s="716"/>
      <c r="BX78" s="716"/>
      <c r="BY78" s="716"/>
      <c r="BZ78" s="716"/>
      <c r="CA78" s="716"/>
      <c r="CB78" s="716"/>
      <c r="CC78" s="716"/>
      <c r="CD78" s="716"/>
      <c r="CE78" s="716"/>
      <c r="CF78" s="716"/>
      <c r="CG78" s="716"/>
      <c r="CH78" s="716"/>
      <c r="CI78" s="716"/>
      <c r="CJ78" s="716"/>
      <c r="CK78" s="716"/>
      <c r="CL78" s="716"/>
      <c r="CM78" s="716"/>
      <c r="CN78" s="716"/>
      <c r="CO78" s="716"/>
      <c r="CP78" s="716"/>
      <c r="CQ78" s="716"/>
      <c r="CR78" s="716"/>
      <c r="CS78" s="716"/>
      <c r="CT78" s="716"/>
      <c r="CU78" s="716"/>
      <c r="CV78" s="716"/>
      <c r="CW78" s="716"/>
      <c r="CX78" s="716"/>
      <c r="CY78" s="716"/>
      <c r="CZ78" s="716"/>
      <c r="DA78" s="716"/>
      <c r="DB78" s="716"/>
      <c r="DC78" s="716"/>
      <c r="DD78" s="716"/>
      <c r="DE78" s="716"/>
      <c r="DF78" s="717"/>
    </row>
    <row r="79" spans="4:146" ht="6" customHeight="1" x14ac:dyDescent="0.2">
      <c r="D79" s="1"/>
      <c r="E79" s="601"/>
      <c r="F79" s="602"/>
      <c r="G79" s="602"/>
      <c r="H79" s="602"/>
      <c r="I79" s="602"/>
      <c r="J79" s="602"/>
      <c r="K79" s="602"/>
      <c r="L79" s="602"/>
      <c r="M79" s="602"/>
      <c r="N79" s="602"/>
      <c r="O79" s="602"/>
      <c r="P79" s="602"/>
      <c r="Q79" s="602"/>
      <c r="R79" s="602"/>
      <c r="S79" s="602"/>
      <c r="T79" s="602"/>
      <c r="U79" s="602"/>
      <c r="V79" s="603"/>
      <c r="W79" s="795"/>
      <c r="X79" s="796"/>
      <c r="Y79" s="796"/>
      <c r="Z79" s="796"/>
      <c r="AA79" s="796"/>
      <c r="AB79" s="796"/>
      <c r="AC79" s="796"/>
      <c r="AD79" s="796"/>
      <c r="AE79" s="796"/>
      <c r="AF79" s="796"/>
      <c r="AG79" s="796"/>
      <c r="AH79" s="796"/>
      <c r="AI79" s="796"/>
      <c r="AJ79" s="796"/>
      <c r="AK79" s="796"/>
      <c r="AL79" s="797"/>
      <c r="AM79" s="620"/>
      <c r="AN79" s="621"/>
      <c r="AO79" s="621"/>
      <c r="AP79" s="622"/>
      <c r="AQ79" s="709"/>
      <c r="AR79" s="710"/>
      <c r="AS79" s="710"/>
      <c r="AT79" s="710"/>
      <c r="AU79" s="710"/>
      <c r="AV79" s="710"/>
      <c r="AW79" s="710"/>
      <c r="AX79" s="710"/>
      <c r="AY79" s="710"/>
      <c r="AZ79" s="710"/>
      <c r="BA79" s="710"/>
      <c r="BB79" s="710"/>
      <c r="BC79" s="710"/>
      <c r="BD79" s="710"/>
      <c r="BE79" s="710"/>
      <c r="BF79" s="710"/>
      <c r="BG79" s="710"/>
      <c r="BH79" s="710"/>
      <c r="BI79" s="710"/>
      <c r="BJ79" s="710"/>
      <c r="BK79" s="710"/>
      <c r="BL79" s="710"/>
      <c r="BM79" s="710"/>
      <c r="BN79" s="711"/>
      <c r="BO79" s="718"/>
      <c r="BP79" s="485"/>
      <c r="BQ79" s="485"/>
      <c r="BR79" s="485"/>
      <c r="BS79" s="485"/>
      <c r="BT79" s="485"/>
      <c r="BU79" s="485"/>
      <c r="BV79" s="485"/>
      <c r="BW79" s="485"/>
      <c r="BX79" s="485"/>
      <c r="BY79" s="485"/>
      <c r="BZ79" s="485"/>
      <c r="CA79" s="485"/>
      <c r="CB79" s="485"/>
      <c r="CC79" s="485"/>
      <c r="CD79" s="485"/>
      <c r="CE79" s="485"/>
      <c r="CF79" s="485"/>
      <c r="CG79" s="485"/>
      <c r="CH79" s="485"/>
      <c r="CI79" s="485"/>
      <c r="CJ79" s="485"/>
      <c r="CK79" s="485"/>
      <c r="CL79" s="485"/>
      <c r="CM79" s="485"/>
      <c r="CN79" s="485"/>
      <c r="CO79" s="485"/>
      <c r="CP79" s="485"/>
      <c r="CQ79" s="485"/>
      <c r="CR79" s="485"/>
      <c r="CS79" s="485"/>
      <c r="CT79" s="485"/>
      <c r="CU79" s="485"/>
      <c r="CV79" s="485"/>
      <c r="CW79" s="485"/>
      <c r="CX79" s="485"/>
      <c r="CY79" s="485"/>
      <c r="CZ79" s="485"/>
      <c r="DA79" s="485"/>
      <c r="DB79" s="485"/>
      <c r="DC79" s="485"/>
      <c r="DD79" s="485"/>
      <c r="DE79" s="485"/>
      <c r="DF79" s="719"/>
    </row>
    <row r="80" spans="4:146" ht="6" customHeight="1" x14ac:dyDescent="0.2">
      <c r="D80" s="1"/>
      <c r="E80" s="601"/>
      <c r="F80" s="602"/>
      <c r="G80" s="602"/>
      <c r="H80" s="602"/>
      <c r="I80" s="602"/>
      <c r="J80" s="602"/>
      <c r="K80" s="602"/>
      <c r="L80" s="602"/>
      <c r="M80" s="602"/>
      <c r="N80" s="602"/>
      <c r="O80" s="602"/>
      <c r="P80" s="602"/>
      <c r="Q80" s="602"/>
      <c r="R80" s="602"/>
      <c r="S80" s="602"/>
      <c r="T80" s="602"/>
      <c r="U80" s="602"/>
      <c r="V80" s="603"/>
      <c r="W80" s="795"/>
      <c r="X80" s="796"/>
      <c r="Y80" s="796"/>
      <c r="Z80" s="796"/>
      <c r="AA80" s="796"/>
      <c r="AB80" s="796"/>
      <c r="AC80" s="796"/>
      <c r="AD80" s="796"/>
      <c r="AE80" s="796"/>
      <c r="AF80" s="796"/>
      <c r="AG80" s="796"/>
      <c r="AH80" s="796"/>
      <c r="AI80" s="796"/>
      <c r="AJ80" s="796"/>
      <c r="AK80" s="796"/>
      <c r="AL80" s="797"/>
      <c r="AM80" s="620"/>
      <c r="AN80" s="621"/>
      <c r="AO80" s="621"/>
      <c r="AP80" s="622"/>
      <c r="AQ80" s="709"/>
      <c r="AR80" s="710"/>
      <c r="AS80" s="710"/>
      <c r="AT80" s="710"/>
      <c r="AU80" s="710"/>
      <c r="AV80" s="710"/>
      <c r="AW80" s="710"/>
      <c r="AX80" s="710"/>
      <c r="AY80" s="710"/>
      <c r="AZ80" s="710"/>
      <c r="BA80" s="710"/>
      <c r="BB80" s="710"/>
      <c r="BC80" s="710"/>
      <c r="BD80" s="710"/>
      <c r="BE80" s="710"/>
      <c r="BF80" s="710"/>
      <c r="BG80" s="710"/>
      <c r="BH80" s="710"/>
      <c r="BI80" s="710"/>
      <c r="BJ80" s="710"/>
      <c r="BK80" s="710"/>
      <c r="BL80" s="710"/>
      <c r="BM80" s="710"/>
      <c r="BN80" s="711"/>
      <c r="BO80" s="718"/>
      <c r="BP80" s="485"/>
      <c r="BQ80" s="485"/>
      <c r="BR80" s="485"/>
      <c r="BS80" s="485"/>
      <c r="BT80" s="485"/>
      <c r="BU80" s="485"/>
      <c r="BV80" s="485"/>
      <c r="BW80" s="485"/>
      <c r="BX80" s="485"/>
      <c r="BY80" s="485"/>
      <c r="BZ80" s="485"/>
      <c r="CA80" s="485"/>
      <c r="CB80" s="485"/>
      <c r="CC80" s="485"/>
      <c r="CD80" s="485"/>
      <c r="CE80" s="485"/>
      <c r="CF80" s="485"/>
      <c r="CG80" s="485"/>
      <c r="CH80" s="485"/>
      <c r="CI80" s="485"/>
      <c r="CJ80" s="485"/>
      <c r="CK80" s="485"/>
      <c r="CL80" s="485"/>
      <c r="CM80" s="485"/>
      <c r="CN80" s="485"/>
      <c r="CO80" s="485"/>
      <c r="CP80" s="485"/>
      <c r="CQ80" s="485"/>
      <c r="CR80" s="485"/>
      <c r="CS80" s="485"/>
      <c r="CT80" s="485"/>
      <c r="CU80" s="485"/>
      <c r="CV80" s="485"/>
      <c r="CW80" s="485"/>
      <c r="CX80" s="485"/>
      <c r="CY80" s="485"/>
      <c r="CZ80" s="485"/>
      <c r="DA80" s="485"/>
      <c r="DB80" s="485"/>
      <c r="DC80" s="485"/>
      <c r="DD80" s="485"/>
      <c r="DE80" s="485"/>
      <c r="DF80" s="719"/>
    </row>
    <row r="81" spans="4:110" ht="6" customHeight="1" x14ac:dyDescent="0.2">
      <c r="D81" s="1"/>
      <c r="E81" s="601"/>
      <c r="F81" s="602"/>
      <c r="G81" s="602"/>
      <c r="H81" s="602"/>
      <c r="I81" s="602"/>
      <c r="J81" s="602"/>
      <c r="K81" s="602"/>
      <c r="L81" s="602"/>
      <c r="M81" s="602"/>
      <c r="N81" s="602"/>
      <c r="O81" s="602"/>
      <c r="P81" s="602"/>
      <c r="Q81" s="602"/>
      <c r="R81" s="602"/>
      <c r="S81" s="602"/>
      <c r="T81" s="602"/>
      <c r="U81" s="602"/>
      <c r="V81" s="603"/>
      <c r="W81" s="795"/>
      <c r="X81" s="796"/>
      <c r="Y81" s="796"/>
      <c r="Z81" s="796"/>
      <c r="AA81" s="796"/>
      <c r="AB81" s="796"/>
      <c r="AC81" s="796"/>
      <c r="AD81" s="796"/>
      <c r="AE81" s="796"/>
      <c r="AF81" s="796"/>
      <c r="AG81" s="796"/>
      <c r="AH81" s="796"/>
      <c r="AI81" s="796"/>
      <c r="AJ81" s="796"/>
      <c r="AK81" s="796"/>
      <c r="AL81" s="797"/>
      <c r="AM81" s="620"/>
      <c r="AN81" s="621"/>
      <c r="AO81" s="621"/>
      <c r="AP81" s="622"/>
      <c r="AQ81" s="709"/>
      <c r="AR81" s="710"/>
      <c r="AS81" s="710"/>
      <c r="AT81" s="710"/>
      <c r="AU81" s="710"/>
      <c r="AV81" s="710"/>
      <c r="AW81" s="710"/>
      <c r="AX81" s="710"/>
      <c r="AY81" s="710"/>
      <c r="AZ81" s="710"/>
      <c r="BA81" s="710"/>
      <c r="BB81" s="710"/>
      <c r="BC81" s="710"/>
      <c r="BD81" s="710"/>
      <c r="BE81" s="710"/>
      <c r="BF81" s="710"/>
      <c r="BG81" s="710"/>
      <c r="BH81" s="710"/>
      <c r="BI81" s="710"/>
      <c r="BJ81" s="710"/>
      <c r="BK81" s="710"/>
      <c r="BL81" s="710"/>
      <c r="BM81" s="710"/>
      <c r="BN81" s="711"/>
      <c r="BO81" s="718"/>
      <c r="BP81" s="485"/>
      <c r="BQ81" s="485"/>
      <c r="BR81" s="485"/>
      <c r="BS81" s="485"/>
      <c r="BT81" s="485"/>
      <c r="BU81" s="485"/>
      <c r="BV81" s="485"/>
      <c r="BW81" s="485"/>
      <c r="BX81" s="485"/>
      <c r="BY81" s="485"/>
      <c r="BZ81" s="485"/>
      <c r="CA81" s="485"/>
      <c r="CB81" s="485"/>
      <c r="CC81" s="485"/>
      <c r="CD81" s="485"/>
      <c r="CE81" s="485"/>
      <c r="CF81" s="485"/>
      <c r="CG81" s="485"/>
      <c r="CH81" s="485"/>
      <c r="CI81" s="485"/>
      <c r="CJ81" s="485"/>
      <c r="CK81" s="485"/>
      <c r="CL81" s="485"/>
      <c r="CM81" s="485"/>
      <c r="CN81" s="485"/>
      <c r="CO81" s="485"/>
      <c r="CP81" s="485"/>
      <c r="CQ81" s="485"/>
      <c r="CR81" s="485"/>
      <c r="CS81" s="485"/>
      <c r="CT81" s="485"/>
      <c r="CU81" s="485"/>
      <c r="CV81" s="485"/>
      <c r="CW81" s="485"/>
      <c r="CX81" s="485"/>
      <c r="CY81" s="485"/>
      <c r="CZ81" s="485"/>
      <c r="DA81" s="485"/>
      <c r="DB81" s="485"/>
      <c r="DC81" s="485"/>
      <c r="DD81" s="485"/>
      <c r="DE81" s="485"/>
      <c r="DF81" s="719"/>
    </row>
    <row r="82" spans="4:110" ht="6" customHeight="1" x14ac:dyDescent="0.2">
      <c r="D82" s="1"/>
      <c r="E82" s="604"/>
      <c r="F82" s="605"/>
      <c r="G82" s="605"/>
      <c r="H82" s="605"/>
      <c r="I82" s="605"/>
      <c r="J82" s="605"/>
      <c r="K82" s="605"/>
      <c r="L82" s="605"/>
      <c r="M82" s="605"/>
      <c r="N82" s="605"/>
      <c r="O82" s="605"/>
      <c r="P82" s="605"/>
      <c r="Q82" s="605"/>
      <c r="R82" s="605"/>
      <c r="S82" s="605"/>
      <c r="T82" s="605"/>
      <c r="U82" s="605"/>
      <c r="V82" s="606"/>
      <c r="W82" s="798"/>
      <c r="X82" s="799"/>
      <c r="Y82" s="799"/>
      <c r="Z82" s="799"/>
      <c r="AA82" s="799"/>
      <c r="AB82" s="799"/>
      <c r="AC82" s="799"/>
      <c r="AD82" s="799"/>
      <c r="AE82" s="799"/>
      <c r="AF82" s="799"/>
      <c r="AG82" s="799"/>
      <c r="AH82" s="799"/>
      <c r="AI82" s="799"/>
      <c r="AJ82" s="799"/>
      <c r="AK82" s="799"/>
      <c r="AL82" s="800"/>
      <c r="AM82" s="623"/>
      <c r="AN82" s="624"/>
      <c r="AO82" s="624"/>
      <c r="AP82" s="625"/>
      <c r="AQ82" s="712"/>
      <c r="AR82" s="713"/>
      <c r="AS82" s="713"/>
      <c r="AT82" s="713"/>
      <c r="AU82" s="713"/>
      <c r="AV82" s="713"/>
      <c r="AW82" s="713"/>
      <c r="AX82" s="713"/>
      <c r="AY82" s="713"/>
      <c r="AZ82" s="713"/>
      <c r="BA82" s="713"/>
      <c r="BB82" s="713"/>
      <c r="BC82" s="713"/>
      <c r="BD82" s="713"/>
      <c r="BE82" s="713"/>
      <c r="BF82" s="713"/>
      <c r="BG82" s="713"/>
      <c r="BH82" s="713"/>
      <c r="BI82" s="713"/>
      <c r="BJ82" s="713"/>
      <c r="BK82" s="713"/>
      <c r="BL82" s="713"/>
      <c r="BM82" s="713"/>
      <c r="BN82" s="714"/>
      <c r="BO82" s="720"/>
      <c r="BP82" s="721"/>
      <c r="BQ82" s="721"/>
      <c r="BR82" s="721"/>
      <c r="BS82" s="721"/>
      <c r="BT82" s="721"/>
      <c r="BU82" s="721"/>
      <c r="BV82" s="721"/>
      <c r="BW82" s="721"/>
      <c r="BX82" s="721"/>
      <c r="BY82" s="721"/>
      <c r="BZ82" s="721"/>
      <c r="CA82" s="721"/>
      <c r="CB82" s="721"/>
      <c r="CC82" s="721"/>
      <c r="CD82" s="721"/>
      <c r="CE82" s="721"/>
      <c r="CF82" s="721"/>
      <c r="CG82" s="721"/>
      <c r="CH82" s="721"/>
      <c r="CI82" s="721"/>
      <c r="CJ82" s="721"/>
      <c r="CK82" s="721"/>
      <c r="CL82" s="721"/>
      <c r="CM82" s="721"/>
      <c r="CN82" s="721"/>
      <c r="CO82" s="721"/>
      <c r="CP82" s="721"/>
      <c r="CQ82" s="721"/>
      <c r="CR82" s="721"/>
      <c r="CS82" s="721"/>
      <c r="CT82" s="721"/>
      <c r="CU82" s="721"/>
      <c r="CV82" s="721"/>
      <c r="CW82" s="721"/>
      <c r="CX82" s="721"/>
      <c r="CY82" s="721"/>
      <c r="CZ82" s="721"/>
      <c r="DA82" s="721"/>
      <c r="DB82" s="721"/>
      <c r="DC82" s="721"/>
      <c r="DD82" s="721"/>
      <c r="DE82" s="721"/>
      <c r="DF82" s="722"/>
    </row>
    <row r="83" spans="4:110" ht="6" customHeight="1" x14ac:dyDescent="0.2">
      <c r="D83" s="1"/>
      <c r="E83" s="771" t="s">
        <v>229</v>
      </c>
      <c r="F83" s="772"/>
      <c r="G83" s="772"/>
      <c r="H83" s="772"/>
      <c r="I83" s="773"/>
      <c r="J83" s="780" t="s">
        <v>230</v>
      </c>
      <c r="K83" s="781"/>
      <c r="L83" s="814" t="str">
        <f>入力フォーム!Q42</f>
        <v/>
      </c>
      <c r="M83" s="814"/>
      <c r="N83" s="814"/>
      <c r="O83" s="814"/>
      <c r="P83" s="814"/>
      <c r="Q83" s="814"/>
      <c r="R83" s="814"/>
      <c r="S83" s="814"/>
      <c r="T83" s="814"/>
      <c r="U83" s="814"/>
      <c r="V83" s="814"/>
      <c r="W83" s="814"/>
      <c r="X83" s="814"/>
      <c r="Y83" s="814"/>
      <c r="Z83" s="814"/>
      <c r="AA83" s="814"/>
      <c r="AB83" s="671" t="s">
        <v>231</v>
      </c>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671"/>
      <c r="AY83" s="671"/>
      <c r="AZ83" s="671"/>
      <c r="BA83" s="671"/>
      <c r="BB83" s="671"/>
      <c r="BC83" s="671"/>
      <c r="BD83" s="671"/>
      <c r="BE83" s="671"/>
      <c r="BF83" s="671"/>
      <c r="BG83" s="671"/>
      <c r="BH83" s="671"/>
      <c r="BI83" s="671"/>
      <c r="BJ83" s="671"/>
      <c r="BK83" s="671"/>
      <c r="BL83" s="671"/>
      <c r="BM83" s="671"/>
      <c r="BN83" s="671"/>
      <c r="BO83" s="671"/>
      <c r="BP83" s="671"/>
      <c r="BQ83" s="671"/>
      <c r="BR83" s="671"/>
      <c r="BS83" s="671"/>
      <c r="BT83" s="671"/>
      <c r="BU83" s="671"/>
      <c r="BV83" s="671"/>
      <c r="BW83" s="671"/>
      <c r="BX83" s="671"/>
      <c r="BY83" s="671"/>
      <c r="BZ83" s="671"/>
      <c r="CA83" s="672"/>
      <c r="CB83" s="598" t="s">
        <v>232</v>
      </c>
      <c r="CC83" s="599"/>
      <c r="CD83" s="599"/>
      <c r="CE83" s="599"/>
      <c r="CF83" s="599"/>
      <c r="CG83" s="599"/>
      <c r="CH83" s="599"/>
      <c r="CI83" s="599"/>
      <c r="CJ83" s="599"/>
      <c r="CK83" s="599"/>
      <c r="CL83" s="599"/>
      <c r="CM83" s="599"/>
      <c r="CN83" s="599"/>
      <c r="CO83" s="599"/>
      <c r="CP83" s="599"/>
      <c r="CQ83" s="599"/>
      <c r="CR83" s="599"/>
      <c r="CS83" s="599"/>
      <c r="CT83" s="599"/>
      <c r="CU83" s="599"/>
      <c r="CV83" s="599"/>
      <c r="CW83" s="599"/>
      <c r="CX83" s="599"/>
      <c r="CY83" s="599"/>
      <c r="CZ83" s="599"/>
      <c r="DA83" s="599"/>
      <c r="DB83" s="599"/>
      <c r="DC83" s="599"/>
      <c r="DD83" s="599"/>
      <c r="DE83" s="599"/>
      <c r="DF83" s="600"/>
    </row>
    <row r="84" spans="4:110" ht="6" customHeight="1" x14ac:dyDescent="0.2">
      <c r="D84" s="1"/>
      <c r="E84" s="774"/>
      <c r="F84" s="775"/>
      <c r="G84" s="775"/>
      <c r="H84" s="775"/>
      <c r="I84" s="776"/>
      <c r="J84" s="782"/>
      <c r="K84" s="783"/>
      <c r="L84" s="815"/>
      <c r="M84" s="815"/>
      <c r="N84" s="815"/>
      <c r="O84" s="815"/>
      <c r="P84" s="815"/>
      <c r="Q84" s="815"/>
      <c r="R84" s="815"/>
      <c r="S84" s="815"/>
      <c r="T84" s="815"/>
      <c r="U84" s="815"/>
      <c r="V84" s="815"/>
      <c r="W84" s="815"/>
      <c r="X84" s="815"/>
      <c r="Y84" s="815"/>
      <c r="Z84" s="815"/>
      <c r="AA84" s="815"/>
      <c r="AB84" s="673"/>
      <c r="AC84" s="673"/>
      <c r="AD84" s="673"/>
      <c r="AE84" s="673"/>
      <c r="AF84" s="673"/>
      <c r="AG84" s="673"/>
      <c r="AH84" s="673"/>
      <c r="AI84" s="673"/>
      <c r="AJ84" s="673"/>
      <c r="AK84" s="673"/>
      <c r="AL84" s="673"/>
      <c r="AM84" s="673"/>
      <c r="AN84" s="673"/>
      <c r="AO84" s="673"/>
      <c r="AP84" s="673"/>
      <c r="AQ84" s="673"/>
      <c r="AR84" s="673"/>
      <c r="AS84" s="673"/>
      <c r="AT84" s="673"/>
      <c r="AU84" s="673"/>
      <c r="AV84" s="673"/>
      <c r="AW84" s="673"/>
      <c r="AX84" s="673"/>
      <c r="AY84" s="673"/>
      <c r="AZ84" s="673"/>
      <c r="BA84" s="673"/>
      <c r="BB84" s="673"/>
      <c r="BC84" s="673"/>
      <c r="BD84" s="673"/>
      <c r="BE84" s="673"/>
      <c r="BF84" s="673"/>
      <c r="BG84" s="673"/>
      <c r="BH84" s="673"/>
      <c r="BI84" s="673"/>
      <c r="BJ84" s="673"/>
      <c r="BK84" s="673"/>
      <c r="BL84" s="673"/>
      <c r="BM84" s="673"/>
      <c r="BN84" s="673"/>
      <c r="BO84" s="673"/>
      <c r="BP84" s="673"/>
      <c r="BQ84" s="673"/>
      <c r="BR84" s="673"/>
      <c r="BS84" s="673"/>
      <c r="BT84" s="673"/>
      <c r="BU84" s="673"/>
      <c r="BV84" s="673"/>
      <c r="BW84" s="673"/>
      <c r="BX84" s="673"/>
      <c r="BY84" s="673"/>
      <c r="BZ84" s="673"/>
      <c r="CA84" s="674"/>
      <c r="CB84" s="601"/>
      <c r="CC84" s="602"/>
      <c r="CD84" s="602"/>
      <c r="CE84" s="602"/>
      <c r="CF84" s="602"/>
      <c r="CG84" s="602"/>
      <c r="CH84" s="602"/>
      <c r="CI84" s="602"/>
      <c r="CJ84" s="602"/>
      <c r="CK84" s="602"/>
      <c r="CL84" s="602"/>
      <c r="CM84" s="602"/>
      <c r="CN84" s="602"/>
      <c r="CO84" s="602"/>
      <c r="CP84" s="602"/>
      <c r="CQ84" s="602"/>
      <c r="CR84" s="602"/>
      <c r="CS84" s="602"/>
      <c r="CT84" s="602"/>
      <c r="CU84" s="602"/>
      <c r="CV84" s="602"/>
      <c r="CW84" s="602"/>
      <c r="CX84" s="602"/>
      <c r="CY84" s="602"/>
      <c r="CZ84" s="602"/>
      <c r="DA84" s="602"/>
      <c r="DB84" s="602"/>
      <c r="DC84" s="602"/>
      <c r="DD84" s="602"/>
      <c r="DE84" s="602"/>
      <c r="DF84" s="603"/>
    </row>
    <row r="85" spans="4:110" ht="6" customHeight="1" x14ac:dyDescent="0.2">
      <c r="D85" s="1"/>
      <c r="E85" s="774"/>
      <c r="F85" s="775"/>
      <c r="G85" s="775"/>
      <c r="H85" s="775"/>
      <c r="I85" s="776"/>
      <c r="J85" s="782"/>
      <c r="K85" s="783"/>
      <c r="L85" s="815"/>
      <c r="M85" s="815"/>
      <c r="N85" s="815"/>
      <c r="O85" s="815"/>
      <c r="P85" s="815"/>
      <c r="Q85" s="815"/>
      <c r="R85" s="815"/>
      <c r="S85" s="815"/>
      <c r="T85" s="815"/>
      <c r="U85" s="815"/>
      <c r="V85" s="815"/>
      <c r="W85" s="815"/>
      <c r="X85" s="815"/>
      <c r="Y85" s="815"/>
      <c r="Z85" s="815"/>
      <c r="AA85" s="815"/>
      <c r="AB85" s="673"/>
      <c r="AC85" s="673"/>
      <c r="AD85" s="673"/>
      <c r="AE85" s="673"/>
      <c r="AF85" s="673"/>
      <c r="AG85" s="673"/>
      <c r="AH85" s="673"/>
      <c r="AI85" s="673"/>
      <c r="AJ85" s="673"/>
      <c r="AK85" s="673"/>
      <c r="AL85" s="673"/>
      <c r="AM85" s="673"/>
      <c r="AN85" s="673"/>
      <c r="AO85" s="673"/>
      <c r="AP85" s="673"/>
      <c r="AQ85" s="673"/>
      <c r="AR85" s="673"/>
      <c r="AS85" s="673"/>
      <c r="AT85" s="673"/>
      <c r="AU85" s="673"/>
      <c r="AV85" s="673"/>
      <c r="AW85" s="673"/>
      <c r="AX85" s="673"/>
      <c r="AY85" s="673"/>
      <c r="AZ85" s="673"/>
      <c r="BA85" s="673"/>
      <c r="BB85" s="673"/>
      <c r="BC85" s="673"/>
      <c r="BD85" s="673"/>
      <c r="BE85" s="673"/>
      <c r="BF85" s="673"/>
      <c r="BG85" s="673"/>
      <c r="BH85" s="673"/>
      <c r="BI85" s="673"/>
      <c r="BJ85" s="673"/>
      <c r="BK85" s="673"/>
      <c r="BL85" s="673"/>
      <c r="BM85" s="673"/>
      <c r="BN85" s="673"/>
      <c r="BO85" s="673"/>
      <c r="BP85" s="673"/>
      <c r="BQ85" s="673"/>
      <c r="BR85" s="673"/>
      <c r="BS85" s="673"/>
      <c r="BT85" s="673"/>
      <c r="BU85" s="673"/>
      <c r="BV85" s="673"/>
      <c r="BW85" s="673"/>
      <c r="BX85" s="673"/>
      <c r="BY85" s="673"/>
      <c r="BZ85" s="673"/>
      <c r="CA85" s="674"/>
      <c r="CB85" s="787"/>
      <c r="CC85" s="788"/>
      <c r="CD85" s="788"/>
      <c r="CE85" s="788"/>
      <c r="CF85" s="788"/>
      <c r="CG85" s="788"/>
      <c r="CH85" s="788"/>
      <c r="CI85" s="788"/>
      <c r="CJ85" s="788"/>
      <c r="CK85" s="788"/>
      <c r="CL85" s="788"/>
      <c r="CM85" s="788"/>
      <c r="CN85" s="788"/>
      <c r="CO85" s="788"/>
      <c r="CP85" s="788"/>
      <c r="CQ85" s="788"/>
      <c r="CR85" s="788"/>
      <c r="CS85" s="788"/>
      <c r="CT85" s="788"/>
      <c r="CU85" s="788"/>
      <c r="CV85" s="788"/>
      <c r="CW85" s="788"/>
      <c r="CX85" s="788"/>
      <c r="CY85" s="788"/>
      <c r="CZ85" s="788"/>
      <c r="DA85" s="788"/>
      <c r="DB85" s="788"/>
      <c r="DC85" s="788"/>
      <c r="DD85" s="788"/>
      <c r="DE85" s="788"/>
      <c r="DF85" s="789"/>
    </row>
    <row r="86" spans="4:110" ht="6" customHeight="1" x14ac:dyDescent="0.2">
      <c r="D86" s="1"/>
      <c r="E86" s="774"/>
      <c r="F86" s="775"/>
      <c r="G86" s="775"/>
      <c r="H86" s="775"/>
      <c r="I86" s="776"/>
      <c r="J86" s="790" t="str">
        <f>入力フォーム!Q44&amp;入力フォーム!Q45</f>
        <v/>
      </c>
      <c r="K86" s="752"/>
      <c r="L86" s="752"/>
      <c r="M86" s="752"/>
      <c r="N86" s="752"/>
      <c r="O86" s="752"/>
      <c r="P86" s="752"/>
      <c r="Q86" s="752"/>
      <c r="R86" s="752"/>
      <c r="S86" s="752"/>
      <c r="T86" s="752"/>
      <c r="U86" s="752"/>
      <c r="V86" s="752"/>
      <c r="W86" s="752"/>
      <c r="X86" s="752"/>
      <c r="Y86" s="752"/>
      <c r="Z86" s="752"/>
      <c r="AA86" s="752"/>
      <c r="AB86" s="752"/>
      <c r="AC86" s="752"/>
      <c r="AD86" s="752"/>
      <c r="AE86" s="752"/>
      <c r="AF86" s="752"/>
      <c r="AG86" s="752"/>
      <c r="AH86" s="752"/>
      <c r="AI86" s="752"/>
      <c r="AJ86" s="752"/>
      <c r="AK86" s="752"/>
      <c r="AL86" s="752"/>
      <c r="AM86" s="752"/>
      <c r="AN86" s="752"/>
      <c r="AO86" s="752"/>
      <c r="AP86" s="752"/>
      <c r="AQ86" s="752"/>
      <c r="AR86" s="752"/>
      <c r="AS86" s="752"/>
      <c r="AT86" s="752"/>
      <c r="AU86" s="752"/>
      <c r="AV86" s="752"/>
      <c r="AW86" s="752"/>
      <c r="AX86" s="752"/>
      <c r="AY86" s="752"/>
      <c r="AZ86" s="752"/>
      <c r="BA86" s="752"/>
      <c r="BB86" s="752"/>
      <c r="BC86" s="752"/>
      <c r="BD86" s="752"/>
      <c r="BE86" s="752"/>
      <c r="BF86" s="752"/>
      <c r="BG86" s="752"/>
      <c r="BH86" s="752"/>
      <c r="BI86" s="752"/>
      <c r="BJ86" s="752"/>
      <c r="BK86" s="752"/>
      <c r="BL86" s="752"/>
      <c r="BM86" s="752"/>
      <c r="BN86" s="752"/>
      <c r="BO86" s="752"/>
      <c r="BP86" s="752"/>
      <c r="BQ86" s="752"/>
      <c r="BR86" s="752"/>
      <c r="BS86" s="752"/>
      <c r="BT86" s="752"/>
      <c r="BU86" s="752"/>
      <c r="BV86" s="752"/>
      <c r="BW86" s="752"/>
      <c r="BX86" s="752"/>
      <c r="BY86" s="752"/>
      <c r="BZ86" s="752"/>
      <c r="CA86" s="753"/>
      <c r="CB86" s="697"/>
      <c r="CC86" s="698"/>
      <c r="CD86" s="698"/>
      <c r="CE86" s="698"/>
      <c r="CF86" s="698"/>
      <c r="CG86" s="698"/>
      <c r="CH86" s="698"/>
      <c r="CI86" s="698"/>
      <c r="CJ86" s="698"/>
      <c r="CK86" s="698"/>
      <c r="CL86" s="698"/>
      <c r="CM86" s="698"/>
      <c r="CN86" s="698"/>
      <c r="CO86" s="698"/>
      <c r="CP86" s="698"/>
      <c r="CQ86" s="698"/>
      <c r="CR86" s="698"/>
      <c r="CS86" s="698"/>
      <c r="CT86" s="698"/>
      <c r="CU86" s="698"/>
      <c r="CV86" s="698"/>
      <c r="CW86" s="698"/>
      <c r="CX86" s="698"/>
      <c r="CY86" s="698"/>
      <c r="CZ86" s="698"/>
      <c r="DA86" s="698"/>
      <c r="DB86" s="698"/>
      <c r="DC86" s="698"/>
      <c r="DD86" s="698"/>
      <c r="DE86" s="698"/>
      <c r="DF86" s="699"/>
    </row>
    <row r="87" spans="4:110" ht="6" customHeight="1" x14ac:dyDescent="0.15">
      <c r="D87" s="80"/>
      <c r="E87" s="774"/>
      <c r="F87" s="775"/>
      <c r="G87" s="775"/>
      <c r="H87" s="775"/>
      <c r="I87" s="776"/>
      <c r="J87" s="790"/>
      <c r="K87" s="752"/>
      <c r="L87" s="752"/>
      <c r="M87" s="752"/>
      <c r="N87" s="752"/>
      <c r="O87" s="752"/>
      <c r="P87" s="752"/>
      <c r="Q87" s="752"/>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2"/>
      <c r="BA87" s="752"/>
      <c r="BB87" s="752"/>
      <c r="BC87" s="752"/>
      <c r="BD87" s="752"/>
      <c r="BE87" s="752"/>
      <c r="BF87" s="752"/>
      <c r="BG87" s="752"/>
      <c r="BH87" s="752"/>
      <c r="BI87" s="752"/>
      <c r="BJ87" s="752"/>
      <c r="BK87" s="752"/>
      <c r="BL87" s="752"/>
      <c r="BM87" s="752"/>
      <c r="BN87" s="752"/>
      <c r="BO87" s="752"/>
      <c r="BP87" s="752"/>
      <c r="BQ87" s="752"/>
      <c r="BR87" s="752"/>
      <c r="BS87" s="752"/>
      <c r="BT87" s="752"/>
      <c r="BU87" s="752"/>
      <c r="BV87" s="752"/>
      <c r="BW87" s="752"/>
      <c r="BX87" s="752"/>
      <c r="BY87" s="752"/>
      <c r="BZ87" s="752"/>
      <c r="CA87" s="753"/>
      <c r="CB87" s="700"/>
      <c r="CC87" s="701"/>
      <c r="CD87" s="701"/>
      <c r="CE87" s="701"/>
      <c r="CF87" s="701"/>
      <c r="CG87" s="701"/>
      <c r="CH87" s="701"/>
      <c r="CI87" s="701"/>
      <c r="CJ87" s="701"/>
      <c r="CK87" s="701"/>
      <c r="CL87" s="701"/>
      <c r="CM87" s="701"/>
      <c r="CN87" s="701"/>
      <c r="CO87" s="701"/>
      <c r="CP87" s="701"/>
      <c r="CQ87" s="701"/>
      <c r="CR87" s="701"/>
      <c r="CS87" s="701"/>
      <c r="CT87" s="701"/>
      <c r="CU87" s="701"/>
      <c r="CV87" s="701"/>
      <c r="CW87" s="701"/>
      <c r="CX87" s="701"/>
      <c r="CY87" s="701"/>
      <c r="CZ87" s="701"/>
      <c r="DA87" s="701"/>
      <c r="DB87" s="701"/>
      <c r="DC87" s="701"/>
      <c r="DD87" s="701"/>
      <c r="DE87" s="701"/>
      <c r="DF87" s="702"/>
    </row>
    <row r="88" spans="4:110" ht="6" customHeight="1" x14ac:dyDescent="0.15">
      <c r="D88" s="80"/>
      <c r="E88" s="774"/>
      <c r="F88" s="775"/>
      <c r="G88" s="775"/>
      <c r="H88" s="775"/>
      <c r="I88" s="776"/>
      <c r="J88" s="790"/>
      <c r="K88" s="752"/>
      <c r="L88" s="752"/>
      <c r="M88" s="752"/>
      <c r="N88" s="752"/>
      <c r="O88" s="752"/>
      <c r="P88" s="752"/>
      <c r="Q88" s="752"/>
      <c r="R88" s="752"/>
      <c r="S88" s="752"/>
      <c r="T88" s="752"/>
      <c r="U88" s="752"/>
      <c r="V88" s="752"/>
      <c r="W88" s="752"/>
      <c r="X88" s="752"/>
      <c r="Y88" s="752"/>
      <c r="Z88" s="752"/>
      <c r="AA88" s="752"/>
      <c r="AB88" s="752"/>
      <c r="AC88" s="752"/>
      <c r="AD88" s="752"/>
      <c r="AE88" s="752"/>
      <c r="AF88" s="752"/>
      <c r="AG88" s="752"/>
      <c r="AH88" s="752"/>
      <c r="AI88" s="752"/>
      <c r="AJ88" s="752"/>
      <c r="AK88" s="752"/>
      <c r="AL88" s="752"/>
      <c r="AM88" s="752"/>
      <c r="AN88" s="752"/>
      <c r="AO88" s="752"/>
      <c r="AP88" s="752"/>
      <c r="AQ88" s="752"/>
      <c r="AR88" s="752"/>
      <c r="AS88" s="752"/>
      <c r="AT88" s="752"/>
      <c r="AU88" s="752"/>
      <c r="AV88" s="752"/>
      <c r="AW88" s="752"/>
      <c r="AX88" s="752"/>
      <c r="AY88" s="752"/>
      <c r="AZ88" s="752"/>
      <c r="BA88" s="752"/>
      <c r="BB88" s="752"/>
      <c r="BC88" s="752"/>
      <c r="BD88" s="752"/>
      <c r="BE88" s="752"/>
      <c r="BF88" s="752"/>
      <c r="BG88" s="752"/>
      <c r="BH88" s="752"/>
      <c r="BI88" s="752"/>
      <c r="BJ88" s="752"/>
      <c r="BK88" s="752"/>
      <c r="BL88" s="752"/>
      <c r="BM88" s="752"/>
      <c r="BN88" s="752"/>
      <c r="BO88" s="752"/>
      <c r="BP88" s="752"/>
      <c r="BQ88" s="752"/>
      <c r="BR88" s="752"/>
      <c r="BS88" s="752"/>
      <c r="BT88" s="752"/>
      <c r="BU88" s="752"/>
      <c r="BV88" s="752"/>
      <c r="BW88" s="752"/>
      <c r="BX88" s="752"/>
      <c r="BY88" s="752"/>
      <c r="BZ88" s="752"/>
      <c r="CA88" s="753"/>
      <c r="CB88" s="700"/>
      <c r="CC88" s="701"/>
      <c r="CD88" s="701"/>
      <c r="CE88" s="701"/>
      <c r="CF88" s="701"/>
      <c r="CG88" s="701"/>
      <c r="CH88" s="701"/>
      <c r="CI88" s="701"/>
      <c r="CJ88" s="701"/>
      <c r="CK88" s="701"/>
      <c r="CL88" s="701"/>
      <c r="CM88" s="701"/>
      <c r="CN88" s="701"/>
      <c r="CO88" s="701"/>
      <c r="CP88" s="701"/>
      <c r="CQ88" s="701"/>
      <c r="CR88" s="701"/>
      <c r="CS88" s="701"/>
      <c r="CT88" s="701"/>
      <c r="CU88" s="701"/>
      <c r="CV88" s="701"/>
      <c r="CW88" s="701"/>
      <c r="CX88" s="701"/>
      <c r="CY88" s="701"/>
      <c r="CZ88" s="701"/>
      <c r="DA88" s="701"/>
      <c r="DB88" s="701"/>
      <c r="DC88" s="701"/>
      <c r="DD88" s="701"/>
      <c r="DE88" s="701"/>
      <c r="DF88" s="702"/>
    </row>
    <row r="89" spans="4:110" ht="6" customHeight="1" x14ac:dyDescent="0.15">
      <c r="D89" s="80"/>
      <c r="E89" s="774"/>
      <c r="F89" s="775"/>
      <c r="G89" s="775"/>
      <c r="H89" s="775"/>
      <c r="I89" s="776"/>
      <c r="J89" s="790"/>
      <c r="K89" s="752"/>
      <c r="L89" s="752"/>
      <c r="M89" s="752"/>
      <c r="N89" s="752"/>
      <c r="O89" s="752"/>
      <c r="P89" s="752"/>
      <c r="Q89" s="752"/>
      <c r="R89" s="752"/>
      <c r="S89" s="752"/>
      <c r="T89" s="752"/>
      <c r="U89" s="752"/>
      <c r="V89" s="752"/>
      <c r="W89" s="752"/>
      <c r="X89" s="752"/>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2"/>
      <c r="AY89" s="752"/>
      <c r="AZ89" s="752"/>
      <c r="BA89" s="752"/>
      <c r="BB89" s="752"/>
      <c r="BC89" s="752"/>
      <c r="BD89" s="752"/>
      <c r="BE89" s="752"/>
      <c r="BF89" s="752"/>
      <c r="BG89" s="752"/>
      <c r="BH89" s="752"/>
      <c r="BI89" s="752"/>
      <c r="BJ89" s="752"/>
      <c r="BK89" s="752"/>
      <c r="BL89" s="752"/>
      <c r="BM89" s="752"/>
      <c r="BN89" s="752"/>
      <c r="BO89" s="752"/>
      <c r="BP89" s="752"/>
      <c r="BQ89" s="752"/>
      <c r="BR89" s="752"/>
      <c r="BS89" s="752"/>
      <c r="BT89" s="752"/>
      <c r="BU89" s="752"/>
      <c r="BV89" s="752"/>
      <c r="BW89" s="752"/>
      <c r="BX89" s="752"/>
      <c r="BY89" s="752"/>
      <c r="BZ89" s="752"/>
      <c r="CA89" s="753"/>
      <c r="CB89" s="700"/>
      <c r="CC89" s="701"/>
      <c r="CD89" s="701"/>
      <c r="CE89" s="701"/>
      <c r="CF89" s="701"/>
      <c r="CG89" s="701"/>
      <c r="CH89" s="701"/>
      <c r="CI89" s="701"/>
      <c r="CJ89" s="701"/>
      <c r="CK89" s="701"/>
      <c r="CL89" s="701"/>
      <c r="CM89" s="701"/>
      <c r="CN89" s="701"/>
      <c r="CO89" s="701"/>
      <c r="CP89" s="701"/>
      <c r="CQ89" s="701"/>
      <c r="CR89" s="701"/>
      <c r="CS89" s="701"/>
      <c r="CT89" s="701"/>
      <c r="CU89" s="701"/>
      <c r="CV89" s="701"/>
      <c r="CW89" s="701"/>
      <c r="CX89" s="701"/>
      <c r="CY89" s="701"/>
      <c r="CZ89" s="701"/>
      <c r="DA89" s="701"/>
      <c r="DB89" s="701"/>
      <c r="DC89" s="701"/>
      <c r="DD89" s="701"/>
      <c r="DE89" s="701"/>
      <c r="DF89" s="702"/>
    </row>
    <row r="90" spans="4:110" ht="6" customHeight="1" x14ac:dyDescent="0.15">
      <c r="D90" s="80"/>
      <c r="E90" s="774"/>
      <c r="F90" s="775"/>
      <c r="G90" s="775"/>
      <c r="H90" s="775"/>
      <c r="I90" s="776"/>
      <c r="J90" s="790"/>
      <c r="K90" s="752"/>
      <c r="L90" s="752"/>
      <c r="M90" s="752"/>
      <c r="N90" s="752"/>
      <c r="O90" s="752"/>
      <c r="P90" s="752"/>
      <c r="Q90" s="752"/>
      <c r="R90" s="752"/>
      <c r="S90" s="752"/>
      <c r="T90" s="752"/>
      <c r="U90" s="752"/>
      <c r="V90" s="752"/>
      <c r="W90" s="752"/>
      <c r="X90" s="752"/>
      <c r="Y90" s="752"/>
      <c r="Z90" s="752"/>
      <c r="AA90" s="752"/>
      <c r="AB90" s="752"/>
      <c r="AC90" s="752"/>
      <c r="AD90" s="752"/>
      <c r="AE90" s="752"/>
      <c r="AF90" s="752"/>
      <c r="AG90" s="752"/>
      <c r="AH90" s="752"/>
      <c r="AI90" s="752"/>
      <c r="AJ90" s="752"/>
      <c r="AK90" s="752"/>
      <c r="AL90" s="752"/>
      <c r="AM90" s="752"/>
      <c r="AN90" s="752"/>
      <c r="AO90" s="752"/>
      <c r="AP90" s="752"/>
      <c r="AQ90" s="752"/>
      <c r="AR90" s="752"/>
      <c r="AS90" s="752"/>
      <c r="AT90" s="752"/>
      <c r="AU90" s="752"/>
      <c r="AV90" s="752"/>
      <c r="AW90" s="752"/>
      <c r="AX90" s="752"/>
      <c r="AY90" s="752"/>
      <c r="AZ90" s="752"/>
      <c r="BA90" s="752"/>
      <c r="BB90" s="752"/>
      <c r="BC90" s="752"/>
      <c r="BD90" s="752"/>
      <c r="BE90" s="752"/>
      <c r="BF90" s="752"/>
      <c r="BG90" s="752"/>
      <c r="BH90" s="752"/>
      <c r="BI90" s="752"/>
      <c r="BJ90" s="752"/>
      <c r="BK90" s="752"/>
      <c r="BL90" s="752"/>
      <c r="BM90" s="752"/>
      <c r="BN90" s="752"/>
      <c r="BO90" s="752"/>
      <c r="BP90" s="752"/>
      <c r="BQ90" s="752"/>
      <c r="BR90" s="752"/>
      <c r="BS90" s="752"/>
      <c r="BT90" s="752"/>
      <c r="BU90" s="752"/>
      <c r="BV90" s="752"/>
      <c r="BW90" s="752"/>
      <c r="BX90" s="752"/>
      <c r="BY90" s="752"/>
      <c r="BZ90" s="752"/>
      <c r="CA90" s="753"/>
      <c r="CB90" s="700"/>
      <c r="CC90" s="701"/>
      <c r="CD90" s="701"/>
      <c r="CE90" s="701"/>
      <c r="CF90" s="701"/>
      <c r="CG90" s="701"/>
      <c r="CH90" s="701"/>
      <c r="CI90" s="701"/>
      <c r="CJ90" s="701"/>
      <c r="CK90" s="701"/>
      <c r="CL90" s="701"/>
      <c r="CM90" s="701"/>
      <c r="CN90" s="701"/>
      <c r="CO90" s="701"/>
      <c r="CP90" s="701"/>
      <c r="CQ90" s="701"/>
      <c r="CR90" s="701"/>
      <c r="CS90" s="701"/>
      <c r="CT90" s="701"/>
      <c r="CU90" s="701"/>
      <c r="CV90" s="701"/>
      <c r="CW90" s="701"/>
      <c r="CX90" s="701"/>
      <c r="CY90" s="701"/>
      <c r="CZ90" s="701"/>
      <c r="DA90" s="701"/>
      <c r="DB90" s="701"/>
      <c r="DC90" s="701"/>
      <c r="DD90" s="701"/>
      <c r="DE90" s="701"/>
      <c r="DF90" s="702"/>
    </row>
    <row r="91" spans="4:110" ht="6" customHeight="1" x14ac:dyDescent="0.15">
      <c r="D91" s="80"/>
      <c r="E91" s="777"/>
      <c r="F91" s="778"/>
      <c r="G91" s="778"/>
      <c r="H91" s="778"/>
      <c r="I91" s="779"/>
      <c r="J91" s="791"/>
      <c r="K91" s="755"/>
      <c r="L91" s="755"/>
      <c r="M91" s="755"/>
      <c r="N91" s="755"/>
      <c r="O91" s="755"/>
      <c r="P91" s="755"/>
      <c r="Q91" s="755"/>
      <c r="R91" s="755"/>
      <c r="S91" s="755"/>
      <c r="T91" s="755"/>
      <c r="U91" s="755"/>
      <c r="V91" s="755"/>
      <c r="W91" s="755"/>
      <c r="X91" s="755"/>
      <c r="Y91" s="755"/>
      <c r="Z91" s="755"/>
      <c r="AA91" s="755"/>
      <c r="AB91" s="755"/>
      <c r="AC91" s="755"/>
      <c r="AD91" s="755"/>
      <c r="AE91" s="755"/>
      <c r="AF91" s="755"/>
      <c r="AG91" s="755"/>
      <c r="AH91" s="755"/>
      <c r="AI91" s="755"/>
      <c r="AJ91" s="755"/>
      <c r="AK91" s="755"/>
      <c r="AL91" s="755"/>
      <c r="AM91" s="755"/>
      <c r="AN91" s="755"/>
      <c r="AO91" s="755"/>
      <c r="AP91" s="755"/>
      <c r="AQ91" s="755"/>
      <c r="AR91" s="755"/>
      <c r="AS91" s="755"/>
      <c r="AT91" s="755"/>
      <c r="AU91" s="755"/>
      <c r="AV91" s="755"/>
      <c r="AW91" s="755"/>
      <c r="AX91" s="755"/>
      <c r="AY91" s="755"/>
      <c r="AZ91" s="755"/>
      <c r="BA91" s="755"/>
      <c r="BB91" s="755"/>
      <c r="BC91" s="755"/>
      <c r="BD91" s="755"/>
      <c r="BE91" s="755"/>
      <c r="BF91" s="755"/>
      <c r="BG91" s="755"/>
      <c r="BH91" s="755"/>
      <c r="BI91" s="755"/>
      <c r="BJ91" s="755"/>
      <c r="BK91" s="755"/>
      <c r="BL91" s="755"/>
      <c r="BM91" s="755"/>
      <c r="BN91" s="755"/>
      <c r="BO91" s="755"/>
      <c r="BP91" s="755"/>
      <c r="BQ91" s="755"/>
      <c r="BR91" s="755"/>
      <c r="BS91" s="755"/>
      <c r="BT91" s="755"/>
      <c r="BU91" s="755"/>
      <c r="BV91" s="755"/>
      <c r="BW91" s="755"/>
      <c r="BX91" s="755"/>
      <c r="BY91" s="755"/>
      <c r="BZ91" s="755"/>
      <c r="CA91" s="756"/>
      <c r="CB91" s="703"/>
      <c r="CC91" s="704"/>
      <c r="CD91" s="704"/>
      <c r="CE91" s="704"/>
      <c r="CF91" s="704"/>
      <c r="CG91" s="704"/>
      <c r="CH91" s="704"/>
      <c r="CI91" s="704"/>
      <c r="CJ91" s="704"/>
      <c r="CK91" s="704"/>
      <c r="CL91" s="704"/>
      <c r="CM91" s="704"/>
      <c r="CN91" s="704"/>
      <c r="CO91" s="704"/>
      <c r="CP91" s="704"/>
      <c r="CQ91" s="704"/>
      <c r="CR91" s="704"/>
      <c r="CS91" s="704"/>
      <c r="CT91" s="704"/>
      <c r="CU91" s="704"/>
      <c r="CV91" s="704"/>
      <c r="CW91" s="704"/>
      <c r="CX91" s="704"/>
      <c r="CY91" s="704"/>
      <c r="CZ91" s="704"/>
      <c r="DA91" s="704"/>
      <c r="DB91" s="704"/>
      <c r="DC91" s="704"/>
      <c r="DD91" s="704"/>
      <c r="DE91" s="704"/>
      <c r="DF91" s="705"/>
    </row>
    <row r="92" spans="4:110" ht="6" customHeight="1" x14ac:dyDescent="0.15">
      <c r="D92" s="80"/>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0"/>
      <c r="CT92" s="80"/>
      <c r="CU92" s="80"/>
      <c r="CV92" s="80"/>
      <c r="CW92" s="80"/>
      <c r="CX92" s="80"/>
      <c r="CY92" s="80"/>
      <c r="CZ92" s="80"/>
      <c r="DA92" s="80"/>
      <c r="DB92" s="80"/>
      <c r="DC92" s="80"/>
      <c r="DD92" s="80"/>
      <c r="DE92" s="80"/>
      <c r="DF92" s="80"/>
    </row>
    <row r="93" spans="4:110" ht="6" customHeight="1" x14ac:dyDescent="0.25">
      <c r="D93" s="80"/>
      <c r="E93" s="499" t="s">
        <v>233</v>
      </c>
      <c r="F93" s="499"/>
      <c r="G93" s="499"/>
      <c r="H93" s="499"/>
      <c r="I93" s="499"/>
      <c r="J93" s="109"/>
      <c r="K93" s="109"/>
      <c r="L93" s="109"/>
      <c r="M93" s="109"/>
      <c r="N93" s="109"/>
      <c r="O93" s="109"/>
      <c r="P93" s="109"/>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c r="CK93" s="99"/>
      <c r="CL93" s="99"/>
      <c r="CM93" s="99"/>
      <c r="CN93" s="99"/>
      <c r="CO93" s="99"/>
      <c r="CP93" s="99"/>
      <c r="CQ93" s="80"/>
      <c r="CR93" s="80"/>
      <c r="CS93" s="80"/>
      <c r="CT93" s="80"/>
      <c r="CU93" s="80"/>
      <c r="CV93" s="80"/>
      <c r="CW93" s="80"/>
      <c r="CX93" s="80"/>
      <c r="CY93" s="80"/>
      <c r="CZ93" s="80"/>
      <c r="DA93" s="80"/>
      <c r="DB93" s="80"/>
      <c r="DC93" s="80"/>
      <c r="DD93" s="80"/>
      <c r="DE93" s="80"/>
      <c r="DF93" s="80"/>
    </row>
    <row r="94" spans="4:110" ht="6" customHeight="1" x14ac:dyDescent="0.25">
      <c r="D94" s="80"/>
      <c r="E94" s="500"/>
      <c r="F94" s="500"/>
      <c r="G94" s="500"/>
      <c r="H94" s="500"/>
      <c r="I94" s="50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110"/>
      <c r="AL94" s="110"/>
      <c r="AM94" s="110"/>
      <c r="AN94" s="110"/>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80"/>
      <c r="CR94" s="80"/>
      <c r="CS94" s="80"/>
      <c r="CT94" s="80"/>
      <c r="CU94" s="80"/>
      <c r="CV94" s="80"/>
      <c r="CW94" s="80"/>
      <c r="CX94" s="80"/>
      <c r="CY94" s="80"/>
      <c r="CZ94" s="80"/>
      <c r="DA94" s="80"/>
      <c r="DB94" s="80"/>
      <c r="DC94" s="80"/>
      <c r="DD94" s="80"/>
      <c r="DE94" s="80"/>
      <c r="DF94" s="80"/>
    </row>
    <row r="95" spans="4:110" ht="6" customHeight="1" x14ac:dyDescent="0.15">
      <c r="D95" s="80"/>
      <c r="E95" s="598" t="s">
        <v>234</v>
      </c>
      <c r="F95" s="599"/>
      <c r="G95" s="599"/>
      <c r="H95" s="599"/>
      <c r="I95" s="600"/>
      <c r="J95" s="670" t="s">
        <v>235</v>
      </c>
      <c r="K95" s="670"/>
      <c r="L95" s="670"/>
      <c r="M95" s="670"/>
      <c r="N95" s="670"/>
      <c r="O95" s="670"/>
      <c r="P95" s="670"/>
      <c r="Q95" s="670"/>
      <c r="R95" s="670"/>
      <c r="S95" s="670"/>
      <c r="T95" s="670"/>
      <c r="U95" s="670"/>
      <c r="V95" s="670"/>
      <c r="W95" s="670"/>
      <c r="X95" s="670"/>
      <c r="Y95" s="670"/>
      <c r="Z95" s="670"/>
      <c r="AA95" s="670"/>
      <c r="AB95" s="670"/>
      <c r="AC95" s="823" t="s">
        <v>236</v>
      </c>
      <c r="AD95" s="823"/>
      <c r="AE95" s="823"/>
      <c r="AF95" s="823"/>
      <c r="AG95" s="823"/>
      <c r="AH95" s="823"/>
      <c r="AI95" s="823"/>
      <c r="AJ95" s="823"/>
      <c r="AK95" s="823"/>
      <c r="AL95" s="823"/>
      <c r="AM95" s="823"/>
      <c r="AN95" s="824"/>
      <c r="AO95" s="660" t="s">
        <v>237</v>
      </c>
      <c r="AP95" s="660"/>
      <c r="AQ95" s="660"/>
      <c r="AR95" s="660"/>
      <c r="AS95" s="660"/>
      <c r="AT95" s="660"/>
      <c r="AU95" s="660"/>
      <c r="AV95" s="660"/>
      <c r="AW95" s="660"/>
      <c r="AX95" s="660"/>
      <c r="AY95" s="660"/>
      <c r="AZ95" s="660"/>
      <c r="BA95" s="660"/>
      <c r="BB95" s="660"/>
      <c r="BC95" s="660"/>
      <c r="BD95" s="660"/>
      <c r="BE95" s="660"/>
      <c r="BF95" s="660"/>
      <c r="BG95" s="737" t="s">
        <v>238</v>
      </c>
      <c r="BH95" s="737"/>
      <c r="BI95" s="737"/>
      <c r="BJ95" s="737"/>
      <c r="BK95" s="737"/>
      <c r="BL95" s="737"/>
      <c r="BM95" s="737"/>
      <c r="BN95" s="737"/>
      <c r="BO95" s="738"/>
      <c r="BP95" s="736" t="s">
        <v>239</v>
      </c>
      <c r="BQ95" s="737"/>
      <c r="BR95" s="737"/>
      <c r="BS95" s="737"/>
      <c r="BT95" s="737"/>
      <c r="BU95" s="737"/>
      <c r="BV95" s="737"/>
      <c r="BW95" s="738"/>
      <c r="BX95" s="736" t="s">
        <v>240</v>
      </c>
      <c r="BY95" s="737"/>
      <c r="BZ95" s="737"/>
      <c r="CA95" s="737"/>
      <c r="CB95" s="737"/>
      <c r="CC95" s="737"/>
      <c r="CD95" s="737"/>
      <c r="CE95" s="737"/>
      <c r="CF95" s="737"/>
      <c r="CG95" s="737"/>
      <c r="CH95" s="737"/>
      <c r="CI95" s="737"/>
      <c r="CJ95" s="737"/>
      <c r="CK95" s="737"/>
      <c r="CL95" s="737"/>
      <c r="CM95" s="737"/>
      <c r="CN95" s="737"/>
      <c r="CO95" s="737"/>
      <c r="CP95" s="737"/>
      <c r="CQ95" s="737"/>
      <c r="CR95" s="738"/>
      <c r="CS95" s="543" t="s">
        <v>241</v>
      </c>
      <c r="CT95" s="535"/>
      <c r="CU95" s="535"/>
      <c r="CV95" s="535"/>
      <c r="CW95" s="535"/>
      <c r="CX95" s="535"/>
      <c r="CY95" s="535"/>
      <c r="CZ95" s="535"/>
      <c r="DA95" s="535"/>
      <c r="DB95" s="535"/>
      <c r="DC95" s="535"/>
      <c r="DD95" s="535"/>
      <c r="DE95" s="535"/>
      <c r="DF95" s="535"/>
    </row>
    <row r="96" spans="4:110" ht="6" customHeight="1" x14ac:dyDescent="0.15">
      <c r="D96" s="80"/>
      <c r="E96" s="601"/>
      <c r="F96" s="602"/>
      <c r="G96" s="602"/>
      <c r="H96" s="602"/>
      <c r="I96" s="603"/>
      <c r="J96" s="670"/>
      <c r="K96" s="670"/>
      <c r="L96" s="670"/>
      <c r="M96" s="670"/>
      <c r="N96" s="670"/>
      <c r="O96" s="670"/>
      <c r="P96" s="670"/>
      <c r="Q96" s="670"/>
      <c r="R96" s="670"/>
      <c r="S96" s="670"/>
      <c r="T96" s="670"/>
      <c r="U96" s="670"/>
      <c r="V96" s="670"/>
      <c r="W96" s="670"/>
      <c r="X96" s="670"/>
      <c r="Y96" s="670"/>
      <c r="Z96" s="670"/>
      <c r="AA96" s="670"/>
      <c r="AB96" s="670"/>
      <c r="AC96" s="825"/>
      <c r="AD96" s="825"/>
      <c r="AE96" s="825"/>
      <c r="AF96" s="825"/>
      <c r="AG96" s="825"/>
      <c r="AH96" s="825"/>
      <c r="AI96" s="825"/>
      <c r="AJ96" s="825"/>
      <c r="AK96" s="825"/>
      <c r="AL96" s="825"/>
      <c r="AM96" s="825"/>
      <c r="AN96" s="826"/>
      <c r="AO96" s="660"/>
      <c r="AP96" s="660"/>
      <c r="AQ96" s="660"/>
      <c r="AR96" s="660"/>
      <c r="AS96" s="660"/>
      <c r="AT96" s="660"/>
      <c r="AU96" s="660"/>
      <c r="AV96" s="660"/>
      <c r="AW96" s="660"/>
      <c r="AX96" s="660"/>
      <c r="AY96" s="660"/>
      <c r="AZ96" s="660"/>
      <c r="BA96" s="660"/>
      <c r="BB96" s="660"/>
      <c r="BC96" s="660"/>
      <c r="BD96" s="660"/>
      <c r="BE96" s="660"/>
      <c r="BF96" s="660"/>
      <c r="BG96" s="743"/>
      <c r="BH96" s="743"/>
      <c r="BI96" s="743"/>
      <c r="BJ96" s="743"/>
      <c r="BK96" s="743"/>
      <c r="BL96" s="743"/>
      <c r="BM96" s="743"/>
      <c r="BN96" s="743"/>
      <c r="BO96" s="744"/>
      <c r="BP96" s="742"/>
      <c r="BQ96" s="743"/>
      <c r="BR96" s="743"/>
      <c r="BS96" s="743"/>
      <c r="BT96" s="743"/>
      <c r="BU96" s="743"/>
      <c r="BV96" s="743"/>
      <c r="BW96" s="744"/>
      <c r="BX96" s="742"/>
      <c r="BY96" s="743"/>
      <c r="BZ96" s="743"/>
      <c r="CA96" s="743"/>
      <c r="CB96" s="743"/>
      <c r="CC96" s="743"/>
      <c r="CD96" s="743"/>
      <c r="CE96" s="743"/>
      <c r="CF96" s="743"/>
      <c r="CG96" s="743"/>
      <c r="CH96" s="743"/>
      <c r="CI96" s="743"/>
      <c r="CJ96" s="743"/>
      <c r="CK96" s="743"/>
      <c r="CL96" s="743"/>
      <c r="CM96" s="743"/>
      <c r="CN96" s="743"/>
      <c r="CO96" s="743"/>
      <c r="CP96" s="743"/>
      <c r="CQ96" s="743"/>
      <c r="CR96" s="744"/>
      <c r="CS96" s="534"/>
      <c r="CT96" s="535"/>
      <c r="CU96" s="535"/>
      <c r="CV96" s="535"/>
      <c r="CW96" s="535"/>
      <c r="CX96" s="535"/>
      <c r="CY96" s="535"/>
      <c r="CZ96" s="535"/>
      <c r="DA96" s="535"/>
      <c r="DB96" s="535"/>
      <c r="DC96" s="535"/>
      <c r="DD96" s="535"/>
      <c r="DE96" s="535"/>
      <c r="DF96" s="535"/>
    </row>
    <row r="97" spans="4:110" ht="6" customHeight="1" x14ac:dyDescent="0.15">
      <c r="D97" s="80"/>
      <c r="E97" s="601"/>
      <c r="F97" s="602"/>
      <c r="G97" s="602"/>
      <c r="H97" s="602"/>
      <c r="I97" s="603"/>
      <c r="J97" s="661" t="str">
        <f>入力フォーム!Q55</f>
        <v/>
      </c>
      <c r="K97" s="662"/>
      <c r="L97" s="662"/>
      <c r="M97" s="662"/>
      <c r="N97" s="662"/>
      <c r="O97" s="662"/>
      <c r="P97" s="662"/>
      <c r="Q97" s="662"/>
      <c r="R97" s="662"/>
      <c r="S97" s="662"/>
      <c r="T97" s="662"/>
      <c r="U97" s="662"/>
      <c r="V97" s="662"/>
      <c r="W97" s="662"/>
      <c r="X97" s="662"/>
      <c r="Y97" s="662"/>
      <c r="Z97" s="662"/>
      <c r="AA97" s="662"/>
      <c r="AB97" s="663"/>
      <c r="AC97" s="827" t="str">
        <f>入力フォーム!Q57</f>
        <v/>
      </c>
      <c r="AD97" s="828"/>
      <c r="AE97" s="828"/>
      <c r="AF97" s="828"/>
      <c r="AG97" s="828"/>
      <c r="AH97" s="828"/>
      <c r="AI97" s="828"/>
      <c r="AJ97" s="828"/>
      <c r="AK97" s="828"/>
      <c r="AL97" s="828"/>
      <c r="AM97" s="828"/>
      <c r="AN97" s="829"/>
      <c r="AO97" s="661" t="str">
        <f>入力フォーム!Q56</f>
        <v/>
      </c>
      <c r="AP97" s="662"/>
      <c r="AQ97" s="662"/>
      <c r="AR97" s="662"/>
      <c r="AS97" s="662"/>
      <c r="AT97" s="662"/>
      <c r="AU97" s="662"/>
      <c r="AV97" s="662"/>
      <c r="AW97" s="662"/>
      <c r="AX97" s="662"/>
      <c r="AY97" s="662"/>
      <c r="AZ97" s="662"/>
      <c r="BA97" s="662"/>
      <c r="BB97" s="541" t="s">
        <v>242</v>
      </c>
      <c r="BC97" s="675"/>
      <c r="BD97" s="675"/>
      <c r="BE97" s="675"/>
      <c r="BF97" s="676"/>
      <c r="BG97" s="836" t="str">
        <f>入力フォーム!Q58</f>
        <v/>
      </c>
      <c r="BH97" s="837"/>
      <c r="BI97" s="837"/>
      <c r="BJ97" s="837"/>
      <c r="BK97" s="837"/>
      <c r="BL97" s="837"/>
      <c r="BM97" s="837"/>
      <c r="BN97" s="837"/>
      <c r="BO97" s="838"/>
      <c r="BP97" s="677" t="s">
        <v>243</v>
      </c>
      <c r="BQ97" s="678"/>
      <c r="BR97" s="678"/>
      <c r="BS97" s="678"/>
      <c r="BT97" s="678"/>
      <c r="BU97" s="678"/>
      <c r="BV97" s="678"/>
      <c r="BW97" s="679"/>
      <c r="BX97" s="801" t="str">
        <f>入力フォーム!Q59</f>
        <v/>
      </c>
      <c r="BY97" s="802"/>
      <c r="BZ97" s="802"/>
      <c r="CA97" s="802"/>
      <c r="CB97" s="802"/>
      <c r="CC97" s="802"/>
      <c r="CD97" s="802"/>
      <c r="CE97" s="802"/>
      <c r="CF97" s="802"/>
      <c r="CG97" s="802"/>
      <c r="CH97" s="802"/>
      <c r="CI97" s="802"/>
      <c r="CJ97" s="802"/>
      <c r="CK97" s="802"/>
      <c r="CL97" s="802"/>
      <c r="CM97" s="802"/>
      <c r="CN97" s="802"/>
      <c r="CO97" s="802"/>
      <c r="CP97" s="802"/>
      <c r="CQ97" s="802"/>
      <c r="CR97" s="803"/>
      <c r="CS97" s="534"/>
      <c r="CT97" s="535"/>
      <c r="CU97" s="535"/>
      <c r="CV97" s="535"/>
      <c r="CW97" s="535"/>
      <c r="CX97" s="535"/>
      <c r="CY97" s="535"/>
      <c r="CZ97" s="535"/>
      <c r="DA97" s="535"/>
      <c r="DB97" s="535"/>
      <c r="DC97" s="535"/>
      <c r="DD97" s="535"/>
      <c r="DE97" s="535"/>
      <c r="DF97" s="535"/>
    </row>
    <row r="98" spans="4:110" ht="6" customHeight="1" x14ac:dyDescent="0.15">
      <c r="D98" s="80"/>
      <c r="E98" s="601"/>
      <c r="F98" s="602"/>
      <c r="G98" s="602"/>
      <c r="H98" s="602"/>
      <c r="I98" s="603"/>
      <c r="J98" s="664"/>
      <c r="K98" s="665"/>
      <c r="L98" s="665"/>
      <c r="M98" s="665"/>
      <c r="N98" s="665"/>
      <c r="O98" s="665"/>
      <c r="P98" s="665"/>
      <c r="Q98" s="665"/>
      <c r="R98" s="665"/>
      <c r="S98" s="665"/>
      <c r="T98" s="665"/>
      <c r="U98" s="665"/>
      <c r="V98" s="665"/>
      <c r="W98" s="665"/>
      <c r="X98" s="665"/>
      <c r="Y98" s="665"/>
      <c r="Z98" s="665"/>
      <c r="AA98" s="665"/>
      <c r="AB98" s="666"/>
      <c r="AC98" s="830"/>
      <c r="AD98" s="831"/>
      <c r="AE98" s="831"/>
      <c r="AF98" s="831"/>
      <c r="AG98" s="831"/>
      <c r="AH98" s="831"/>
      <c r="AI98" s="831"/>
      <c r="AJ98" s="831"/>
      <c r="AK98" s="831"/>
      <c r="AL98" s="831"/>
      <c r="AM98" s="831"/>
      <c r="AN98" s="832"/>
      <c r="AO98" s="664"/>
      <c r="AP98" s="665"/>
      <c r="AQ98" s="665"/>
      <c r="AR98" s="665"/>
      <c r="AS98" s="665"/>
      <c r="AT98" s="665"/>
      <c r="AU98" s="665"/>
      <c r="AV98" s="665"/>
      <c r="AW98" s="665"/>
      <c r="AX98" s="665"/>
      <c r="AY98" s="665"/>
      <c r="AZ98" s="665"/>
      <c r="BA98" s="665"/>
      <c r="BB98" s="535"/>
      <c r="BC98" s="535"/>
      <c r="BD98" s="535"/>
      <c r="BE98" s="535"/>
      <c r="BF98" s="536"/>
      <c r="BG98" s="839"/>
      <c r="BH98" s="840"/>
      <c r="BI98" s="840"/>
      <c r="BJ98" s="840"/>
      <c r="BK98" s="840"/>
      <c r="BL98" s="840"/>
      <c r="BM98" s="840"/>
      <c r="BN98" s="840"/>
      <c r="BO98" s="841"/>
      <c r="BP98" s="680"/>
      <c r="BQ98" s="681"/>
      <c r="BR98" s="681"/>
      <c r="BS98" s="681"/>
      <c r="BT98" s="681"/>
      <c r="BU98" s="681"/>
      <c r="BV98" s="681"/>
      <c r="BW98" s="682"/>
      <c r="BX98" s="804"/>
      <c r="BY98" s="805"/>
      <c r="BZ98" s="805"/>
      <c r="CA98" s="805"/>
      <c r="CB98" s="805"/>
      <c r="CC98" s="805"/>
      <c r="CD98" s="805"/>
      <c r="CE98" s="805"/>
      <c r="CF98" s="805"/>
      <c r="CG98" s="805"/>
      <c r="CH98" s="805"/>
      <c r="CI98" s="805"/>
      <c r="CJ98" s="805"/>
      <c r="CK98" s="805"/>
      <c r="CL98" s="805"/>
      <c r="CM98" s="805"/>
      <c r="CN98" s="805"/>
      <c r="CO98" s="805"/>
      <c r="CP98" s="805"/>
      <c r="CQ98" s="805"/>
      <c r="CR98" s="806"/>
      <c r="CS98" s="534"/>
      <c r="CT98" s="535"/>
      <c r="CU98" s="535"/>
      <c r="CV98" s="535"/>
      <c r="CW98" s="535"/>
      <c r="CX98" s="535"/>
      <c r="CY98" s="535"/>
      <c r="CZ98" s="535"/>
      <c r="DA98" s="535"/>
      <c r="DB98" s="535"/>
      <c r="DC98" s="535"/>
      <c r="DD98" s="535"/>
      <c r="DE98" s="535"/>
      <c r="DF98" s="535"/>
    </row>
    <row r="99" spans="4:110" ht="6" customHeight="1" x14ac:dyDescent="0.15">
      <c r="D99" s="80"/>
      <c r="E99" s="601"/>
      <c r="F99" s="602"/>
      <c r="G99" s="602"/>
      <c r="H99" s="602"/>
      <c r="I99" s="603"/>
      <c r="J99" s="664"/>
      <c r="K99" s="665"/>
      <c r="L99" s="665"/>
      <c r="M99" s="665"/>
      <c r="N99" s="665"/>
      <c r="O99" s="665"/>
      <c r="P99" s="665"/>
      <c r="Q99" s="665"/>
      <c r="R99" s="665"/>
      <c r="S99" s="665"/>
      <c r="T99" s="665"/>
      <c r="U99" s="665"/>
      <c r="V99" s="665"/>
      <c r="W99" s="665"/>
      <c r="X99" s="665"/>
      <c r="Y99" s="665"/>
      <c r="Z99" s="665"/>
      <c r="AA99" s="665"/>
      <c r="AB99" s="666"/>
      <c r="AC99" s="830"/>
      <c r="AD99" s="831"/>
      <c r="AE99" s="831"/>
      <c r="AF99" s="831"/>
      <c r="AG99" s="831"/>
      <c r="AH99" s="831"/>
      <c r="AI99" s="831"/>
      <c r="AJ99" s="831"/>
      <c r="AK99" s="831"/>
      <c r="AL99" s="831"/>
      <c r="AM99" s="831"/>
      <c r="AN99" s="832"/>
      <c r="AO99" s="664"/>
      <c r="AP99" s="665"/>
      <c r="AQ99" s="665"/>
      <c r="AR99" s="665"/>
      <c r="AS99" s="665"/>
      <c r="AT99" s="665"/>
      <c r="AU99" s="665"/>
      <c r="AV99" s="665"/>
      <c r="AW99" s="665"/>
      <c r="AX99" s="665"/>
      <c r="AY99" s="665"/>
      <c r="AZ99" s="665"/>
      <c r="BA99" s="665"/>
      <c r="BB99" s="535"/>
      <c r="BC99" s="535"/>
      <c r="BD99" s="535"/>
      <c r="BE99" s="535"/>
      <c r="BF99" s="536"/>
      <c r="BG99" s="839"/>
      <c r="BH99" s="840"/>
      <c r="BI99" s="840"/>
      <c r="BJ99" s="840"/>
      <c r="BK99" s="840"/>
      <c r="BL99" s="840"/>
      <c r="BM99" s="840"/>
      <c r="BN99" s="840"/>
      <c r="BO99" s="841"/>
      <c r="BP99" s="680"/>
      <c r="BQ99" s="681"/>
      <c r="BR99" s="681"/>
      <c r="BS99" s="681"/>
      <c r="BT99" s="681"/>
      <c r="BU99" s="681"/>
      <c r="BV99" s="681"/>
      <c r="BW99" s="682"/>
      <c r="BX99" s="804"/>
      <c r="BY99" s="805"/>
      <c r="BZ99" s="805"/>
      <c r="CA99" s="805"/>
      <c r="CB99" s="805"/>
      <c r="CC99" s="805"/>
      <c r="CD99" s="805"/>
      <c r="CE99" s="805"/>
      <c r="CF99" s="805"/>
      <c r="CG99" s="805"/>
      <c r="CH99" s="805"/>
      <c r="CI99" s="805"/>
      <c r="CJ99" s="805"/>
      <c r="CK99" s="805"/>
      <c r="CL99" s="805"/>
      <c r="CM99" s="805"/>
      <c r="CN99" s="805"/>
      <c r="CO99" s="805"/>
      <c r="CP99" s="805"/>
      <c r="CQ99" s="805"/>
      <c r="CR99" s="806"/>
      <c r="CS99" s="534"/>
      <c r="CT99" s="535"/>
      <c r="CU99" s="535"/>
      <c r="CV99" s="535"/>
      <c r="CW99" s="535"/>
      <c r="CX99" s="535"/>
      <c r="CY99" s="535"/>
      <c r="CZ99" s="535"/>
      <c r="DA99" s="535"/>
      <c r="DB99" s="535"/>
      <c r="DC99" s="535"/>
      <c r="DD99" s="535"/>
      <c r="DE99" s="535"/>
      <c r="DF99" s="535"/>
    </row>
    <row r="100" spans="4:110" ht="6" customHeight="1" x14ac:dyDescent="0.15">
      <c r="D100" s="80"/>
      <c r="E100" s="601"/>
      <c r="F100" s="602"/>
      <c r="G100" s="602"/>
      <c r="H100" s="602"/>
      <c r="I100" s="603"/>
      <c r="J100" s="664"/>
      <c r="K100" s="665"/>
      <c r="L100" s="665"/>
      <c r="M100" s="665"/>
      <c r="N100" s="665"/>
      <c r="O100" s="665"/>
      <c r="P100" s="665"/>
      <c r="Q100" s="665"/>
      <c r="R100" s="665"/>
      <c r="S100" s="665"/>
      <c r="T100" s="665"/>
      <c r="U100" s="665"/>
      <c r="V100" s="665"/>
      <c r="W100" s="665"/>
      <c r="X100" s="665"/>
      <c r="Y100" s="665"/>
      <c r="Z100" s="665"/>
      <c r="AA100" s="665"/>
      <c r="AB100" s="666"/>
      <c r="AC100" s="830"/>
      <c r="AD100" s="831"/>
      <c r="AE100" s="831"/>
      <c r="AF100" s="831"/>
      <c r="AG100" s="831"/>
      <c r="AH100" s="831"/>
      <c r="AI100" s="831"/>
      <c r="AJ100" s="831"/>
      <c r="AK100" s="831"/>
      <c r="AL100" s="831"/>
      <c r="AM100" s="831"/>
      <c r="AN100" s="832"/>
      <c r="AO100" s="664"/>
      <c r="AP100" s="665"/>
      <c r="AQ100" s="665"/>
      <c r="AR100" s="665"/>
      <c r="AS100" s="665"/>
      <c r="AT100" s="665"/>
      <c r="AU100" s="665"/>
      <c r="AV100" s="665"/>
      <c r="AW100" s="665"/>
      <c r="AX100" s="665"/>
      <c r="AY100" s="665"/>
      <c r="AZ100" s="665"/>
      <c r="BA100" s="665"/>
      <c r="BB100" s="535"/>
      <c r="BC100" s="535"/>
      <c r="BD100" s="535"/>
      <c r="BE100" s="535"/>
      <c r="BF100" s="536"/>
      <c r="BG100" s="839"/>
      <c r="BH100" s="840"/>
      <c r="BI100" s="840"/>
      <c r="BJ100" s="840"/>
      <c r="BK100" s="840"/>
      <c r="BL100" s="840"/>
      <c r="BM100" s="840"/>
      <c r="BN100" s="840"/>
      <c r="BO100" s="841"/>
      <c r="BP100" s="680"/>
      <c r="BQ100" s="681"/>
      <c r="BR100" s="681"/>
      <c r="BS100" s="681"/>
      <c r="BT100" s="681"/>
      <c r="BU100" s="681"/>
      <c r="BV100" s="681"/>
      <c r="BW100" s="682"/>
      <c r="BX100" s="804"/>
      <c r="BY100" s="805"/>
      <c r="BZ100" s="805"/>
      <c r="CA100" s="805"/>
      <c r="CB100" s="805"/>
      <c r="CC100" s="805"/>
      <c r="CD100" s="805"/>
      <c r="CE100" s="805"/>
      <c r="CF100" s="805"/>
      <c r="CG100" s="805"/>
      <c r="CH100" s="805"/>
      <c r="CI100" s="805"/>
      <c r="CJ100" s="805"/>
      <c r="CK100" s="805"/>
      <c r="CL100" s="805"/>
      <c r="CM100" s="805"/>
      <c r="CN100" s="805"/>
      <c r="CO100" s="805"/>
      <c r="CP100" s="805"/>
      <c r="CQ100" s="805"/>
      <c r="CR100" s="806"/>
      <c r="CS100" s="534"/>
      <c r="CT100" s="535"/>
      <c r="CU100" s="535"/>
      <c r="CV100" s="535"/>
      <c r="CW100" s="535"/>
      <c r="CX100" s="535"/>
      <c r="CY100" s="535"/>
      <c r="CZ100" s="535"/>
      <c r="DA100" s="535"/>
      <c r="DB100" s="535"/>
      <c r="DC100" s="535"/>
      <c r="DD100" s="535"/>
      <c r="DE100" s="535"/>
      <c r="DF100" s="535"/>
    </row>
    <row r="101" spans="4:110" ht="6" customHeight="1" x14ac:dyDescent="0.15">
      <c r="D101" s="80"/>
      <c r="E101" s="601"/>
      <c r="F101" s="602"/>
      <c r="G101" s="602"/>
      <c r="H101" s="602"/>
      <c r="I101" s="603"/>
      <c r="J101" s="664"/>
      <c r="K101" s="665"/>
      <c r="L101" s="665"/>
      <c r="M101" s="665"/>
      <c r="N101" s="665"/>
      <c r="O101" s="665"/>
      <c r="P101" s="665"/>
      <c r="Q101" s="665"/>
      <c r="R101" s="665"/>
      <c r="S101" s="665"/>
      <c r="T101" s="665"/>
      <c r="U101" s="665"/>
      <c r="V101" s="665"/>
      <c r="W101" s="665"/>
      <c r="X101" s="665"/>
      <c r="Y101" s="665"/>
      <c r="Z101" s="665"/>
      <c r="AA101" s="665"/>
      <c r="AB101" s="666"/>
      <c r="AC101" s="830"/>
      <c r="AD101" s="831"/>
      <c r="AE101" s="831"/>
      <c r="AF101" s="831"/>
      <c r="AG101" s="831"/>
      <c r="AH101" s="831"/>
      <c r="AI101" s="831"/>
      <c r="AJ101" s="831"/>
      <c r="AK101" s="831"/>
      <c r="AL101" s="831"/>
      <c r="AM101" s="831"/>
      <c r="AN101" s="832"/>
      <c r="AO101" s="664"/>
      <c r="AP101" s="665"/>
      <c r="AQ101" s="665"/>
      <c r="AR101" s="665"/>
      <c r="AS101" s="665"/>
      <c r="AT101" s="665"/>
      <c r="AU101" s="665"/>
      <c r="AV101" s="665"/>
      <c r="AW101" s="665"/>
      <c r="AX101" s="665"/>
      <c r="AY101" s="665"/>
      <c r="AZ101" s="665"/>
      <c r="BA101" s="665"/>
      <c r="BB101" s="535"/>
      <c r="BC101" s="535"/>
      <c r="BD101" s="535"/>
      <c r="BE101" s="535"/>
      <c r="BF101" s="536"/>
      <c r="BG101" s="839"/>
      <c r="BH101" s="840"/>
      <c r="BI101" s="840"/>
      <c r="BJ101" s="840"/>
      <c r="BK101" s="840"/>
      <c r="BL101" s="840"/>
      <c r="BM101" s="840"/>
      <c r="BN101" s="840"/>
      <c r="BO101" s="841"/>
      <c r="BP101" s="680"/>
      <c r="BQ101" s="681"/>
      <c r="BR101" s="681"/>
      <c r="BS101" s="681"/>
      <c r="BT101" s="681"/>
      <c r="BU101" s="681"/>
      <c r="BV101" s="681"/>
      <c r="BW101" s="682"/>
      <c r="BX101" s="804"/>
      <c r="BY101" s="805"/>
      <c r="BZ101" s="805"/>
      <c r="CA101" s="805"/>
      <c r="CB101" s="805"/>
      <c r="CC101" s="805"/>
      <c r="CD101" s="805"/>
      <c r="CE101" s="805"/>
      <c r="CF101" s="805"/>
      <c r="CG101" s="805"/>
      <c r="CH101" s="805"/>
      <c r="CI101" s="805"/>
      <c r="CJ101" s="805"/>
      <c r="CK101" s="805"/>
      <c r="CL101" s="805"/>
      <c r="CM101" s="805"/>
      <c r="CN101" s="805"/>
      <c r="CO101" s="805"/>
      <c r="CP101" s="805"/>
      <c r="CQ101" s="805"/>
      <c r="CR101" s="806"/>
      <c r="CS101" s="534"/>
      <c r="CT101" s="535"/>
      <c r="CU101" s="535"/>
      <c r="CV101" s="535"/>
      <c r="CW101" s="535"/>
      <c r="CX101" s="535"/>
      <c r="CY101" s="535"/>
      <c r="CZ101" s="535"/>
      <c r="DA101" s="535"/>
      <c r="DB101" s="535"/>
      <c r="DC101" s="535"/>
      <c r="DD101" s="535"/>
      <c r="DE101" s="535"/>
      <c r="DF101" s="535"/>
    </row>
    <row r="102" spans="4:110" ht="6" customHeight="1" x14ac:dyDescent="0.15">
      <c r="D102" s="80"/>
      <c r="E102" s="604"/>
      <c r="F102" s="605"/>
      <c r="G102" s="605"/>
      <c r="H102" s="605"/>
      <c r="I102" s="606"/>
      <c r="J102" s="667"/>
      <c r="K102" s="668"/>
      <c r="L102" s="668"/>
      <c r="M102" s="668"/>
      <c r="N102" s="668"/>
      <c r="O102" s="668"/>
      <c r="P102" s="668"/>
      <c r="Q102" s="668"/>
      <c r="R102" s="668"/>
      <c r="S102" s="668"/>
      <c r="T102" s="668"/>
      <c r="U102" s="668"/>
      <c r="V102" s="668"/>
      <c r="W102" s="668"/>
      <c r="X102" s="668"/>
      <c r="Y102" s="668"/>
      <c r="Z102" s="668"/>
      <c r="AA102" s="668"/>
      <c r="AB102" s="669"/>
      <c r="AC102" s="833"/>
      <c r="AD102" s="834"/>
      <c r="AE102" s="834"/>
      <c r="AF102" s="834"/>
      <c r="AG102" s="834"/>
      <c r="AH102" s="834"/>
      <c r="AI102" s="834"/>
      <c r="AJ102" s="834"/>
      <c r="AK102" s="834"/>
      <c r="AL102" s="834"/>
      <c r="AM102" s="834"/>
      <c r="AN102" s="835"/>
      <c r="AO102" s="667"/>
      <c r="AP102" s="668"/>
      <c r="AQ102" s="668"/>
      <c r="AR102" s="668"/>
      <c r="AS102" s="668"/>
      <c r="AT102" s="668"/>
      <c r="AU102" s="668"/>
      <c r="AV102" s="668"/>
      <c r="AW102" s="668"/>
      <c r="AX102" s="668"/>
      <c r="AY102" s="668"/>
      <c r="AZ102" s="668"/>
      <c r="BA102" s="668"/>
      <c r="BB102" s="538"/>
      <c r="BC102" s="538"/>
      <c r="BD102" s="538"/>
      <c r="BE102" s="538"/>
      <c r="BF102" s="539"/>
      <c r="BG102" s="842"/>
      <c r="BH102" s="843"/>
      <c r="BI102" s="843"/>
      <c r="BJ102" s="843"/>
      <c r="BK102" s="843"/>
      <c r="BL102" s="843"/>
      <c r="BM102" s="843"/>
      <c r="BN102" s="843"/>
      <c r="BO102" s="844"/>
      <c r="BP102" s="683"/>
      <c r="BQ102" s="684"/>
      <c r="BR102" s="684"/>
      <c r="BS102" s="684"/>
      <c r="BT102" s="684"/>
      <c r="BU102" s="684"/>
      <c r="BV102" s="684"/>
      <c r="BW102" s="685"/>
      <c r="BX102" s="807"/>
      <c r="BY102" s="808"/>
      <c r="BZ102" s="808"/>
      <c r="CA102" s="808"/>
      <c r="CB102" s="808"/>
      <c r="CC102" s="808"/>
      <c r="CD102" s="808"/>
      <c r="CE102" s="808"/>
      <c r="CF102" s="808"/>
      <c r="CG102" s="808"/>
      <c r="CH102" s="808"/>
      <c r="CI102" s="808"/>
      <c r="CJ102" s="808"/>
      <c r="CK102" s="808"/>
      <c r="CL102" s="808"/>
      <c r="CM102" s="808"/>
      <c r="CN102" s="808"/>
      <c r="CO102" s="808"/>
      <c r="CP102" s="808"/>
      <c r="CQ102" s="808"/>
      <c r="CR102" s="809"/>
      <c r="CS102" s="534"/>
      <c r="CT102" s="535"/>
      <c r="CU102" s="535"/>
      <c r="CV102" s="535"/>
      <c r="CW102" s="535"/>
      <c r="CX102" s="535"/>
      <c r="CY102" s="535"/>
      <c r="CZ102" s="535"/>
      <c r="DA102" s="535"/>
      <c r="DB102" s="535"/>
      <c r="DC102" s="535"/>
      <c r="DD102" s="535"/>
      <c r="DE102" s="535"/>
      <c r="DF102" s="535"/>
    </row>
    <row r="103" spans="4:110" ht="6" customHeight="1" x14ac:dyDescent="0.2">
      <c r="D103" s="80"/>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80"/>
      <c r="CR103" s="80"/>
      <c r="CS103" s="80"/>
      <c r="CT103" s="80"/>
      <c r="CU103" s="80"/>
      <c r="CV103" s="80"/>
      <c r="CW103" s="80"/>
      <c r="CX103" s="80"/>
      <c r="CY103" s="80"/>
      <c r="CZ103" s="80"/>
      <c r="DA103" s="80"/>
      <c r="DB103" s="80"/>
      <c r="DC103" s="80"/>
      <c r="DD103" s="80"/>
      <c r="DE103" s="80"/>
      <c r="DF103" s="80"/>
    </row>
    <row r="104" spans="4:110" ht="6" customHeight="1" x14ac:dyDescent="0.2">
      <c r="D104" s="80"/>
      <c r="E104" s="757" t="s">
        <v>244</v>
      </c>
      <c r="F104" s="757"/>
      <c r="G104" s="757"/>
      <c r="H104" s="757"/>
      <c r="I104" s="757"/>
      <c r="J104" s="757"/>
      <c r="K104" s="757"/>
      <c r="L104" s="757"/>
      <c r="M104" s="757"/>
      <c r="N104" s="757"/>
      <c r="O104" s="757"/>
      <c r="P104" s="757"/>
      <c r="Q104" s="757"/>
      <c r="R104" s="757"/>
      <c r="S104" s="757"/>
      <c r="T104" s="757"/>
      <c r="U104" s="757"/>
      <c r="V104" s="757"/>
      <c r="W104" s="757"/>
      <c r="X104" s="757"/>
      <c r="Y104" s="757"/>
      <c r="Z104" s="757"/>
      <c r="AA104" s="757"/>
      <c r="AB104" s="757"/>
      <c r="AC104" s="757"/>
      <c r="AD104" s="757"/>
      <c r="AE104" s="757"/>
      <c r="AF104" s="757"/>
      <c r="AG104" s="757"/>
      <c r="AH104" s="757"/>
      <c r="AI104" s="757"/>
      <c r="AJ104" s="757"/>
      <c r="AK104" s="757"/>
      <c r="AL104" s="757"/>
      <c r="AM104" s="757"/>
      <c r="AN104" s="757"/>
      <c r="AO104" s="757"/>
      <c r="AP104" s="757"/>
      <c r="AQ104" s="757"/>
      <c r="AR104" s="757"/>
      <c r="AS104" s="757"/>
      <c r="AT104" s="757"/>
      <c r="AU104" s="757"/>
      <c r="AV104" s="757"/>
      <c r="AW104" s="757"/>
      <c r="AX104" s="80"/>
      <c r="AY104" s="80"/>
      <c r="AZ104" s="80"/>
      <c r="BA104" s="80"/>
      <c r="BB104" s="80"/>
      <c r="BC104" s="80"/>
      <c r="BD104" s="80"/>
      <c r="BE104" s="80"/>
      <c r="BF104" s="80"/>
      <c r="BG104" s="80"/>
      <c r="BH104" s="80"/>
      <c r="BI104" s="80"/>
      <c r="BJ104" s="80"/>
      <c r="BK104" s="80"/>
      <c r="BL104" s="80"/>
      <c r="BM104" s="80"/>
      <c r="BN104" s="80"/>
      <c r="BO104" s="80"/>
      <c r="BP104" s="80"/>
      <c r="BQ104" s="80"/>
      <c r="BR104" s="80"/>
      <c r="BS104" s="80"/>
      <c r="BT104" s="80"/>
      <c r="BU104" s="80"/>
      <c r="BV104" s="80"/>
      <c r="BW104" s="80"/>
      <c r="BX104" s="80"/>
      <c r="BY104" s="80"/>
      <c r="BZ104" s="80"/>
      <c r="CA104" s="80"/>
      <c r="CB104" s="80"/>
      <c r="CC104" s="80"/>
      <c r="CD104" s="80"/>
      <c r="CE104" s="80"/>
      <c r="CF104" s="80"/>
      <c r="CG104" s="80"/>
      <c r="CH104" s="80"/>
      <c r="CI104" s="80"/>
      <c r="CJ104" s="80"/>
      <c r="CK104" s="80"/>
      <c r="CL104" s="80"/>
      <c r="CM104" s="80"/>
      <c r="CN104" s="80"/>
      <c r="CO104" s="1"/>
      <c r="CP104" s="1"/>
      <c r="CQ104" s="1"/>
      <c r="CR104" s="1"/>
      <c r="CS104" s="1"/>
      <c r="CT104" s="1"/>
      <c r="CU104" s="1"/>
      <c r="CV104" s="80"/>
      <c r="CW104" s="80"/>
      <c r="CX104" s="80"/>
      <c r="CY104" s="80"/>
      <c r="CZ104" s="80"/>
      <c r="DA104" s="80"/>
      <c r="DB104" s="80"/>
      <c r="DC104" s="80"/>
      <c r="DD104" s="111"/>
      <c r="DE104" s="111"/>
      <c r="DF104" s="111"/>
    </row>
    <row r="105" spans="4:110" ht="6" customHeight="1" x14ac:dyDescent="0.2">
      <c r="D105" s="80"/>
      <c r="E105" s="758"/>
      <c r="F105" s="758"/>
      <c r="G105" s="758"/>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80"/>
      <c r="AY105" s="80"/>
      <c r="AZ105" s="80"/>
      <c r="BA105" s="80"/>
      <c r="BB105" s="80"/>
      <c r="BC105" s="80"/>
      <c r="BD105" s="80"/>
      <c r="BE105" s="80"/>
      <c r="BF105" s="80"/>
      <c r="BG105" s="80"/>
      <c r="BH105" s="80"/>
      <c r="BI105" s="80"/>
      <c r="BJ105" s="80"/>
      <c r="BK105" s="80"/>
      <c r="BL105" s="80"/>
      <c r="BM105" s="80"/>
      <c r="BN105" s="80"/>
      <c r="BO105" s="80"/>
      <c r="BP105" s="80"/>
      <c r="BQ105" s="80"/>
      <c r="BR105" s="80"/>
      <c r="BS105" s="80"/>
      <c r="BT105" s="80"/>
      <c r="BU105" s="80"/>
      <c r="BV105" s="80"/>
      <c r="BW105" s="80"/>
      <c r="BX105" s="80"/>
      <c r="BY105" s="80"/>
      <c r="BZ105" s="80"/>
      <c r="CA105" s="80"/>
      <c r="CB105" s="80"/>
      <c r="CC105" s="80"/>
      <c r="CD105" s="80"/>
      <c r="CE105" s="80"/>
      <c r="CF105" s="80"/>
      <c r="CG105" s="80"/>
      <c r="CH105" s="80"/>
      <c r="CI105" s="80"/>
      <c r="CJ105" s="80"/>
      <c r="CK105" s="80"/>
      <c r="CL105" s="80"/>
      <c r="CM105" s="80"/>
      <c r="CN105" s="80"/>
      <c r="CO105" s="1"/>
      <c r="CP105" s="1"/>
      <c r="CQ105" s="1"/>
      <c r="CR105" s="1"/>
      <c r="CS105" s="1"/>
      <c r="CT105" s="1"/>
      <c r="CU105" s="1"/>
      <c r="CV105" s="80"/>
      <c r="CW105" s="80"/>
      <c r="CX105" s="80"/>
      <c r="CY105" s="80"/>
      <c r="CZ105" s="80"/>
      <c r="DA105" s="80"/>
      <c r="DB105" s="80"/>
      <c r="DC105" s="80"/>
      <c r="DD105" s="111"/>
      <c r="DE105" s="111"/>
      <c r="DF105" s="111"/>
    </row>
    <row r="106" spans="4:110" ht="6" customHeight="1" x14ac:dyDescent="0.2">
      <c r="D106" s="80"/>
      <c r="E106" s="598">
        <v>1</v>
      </c>
      <c r="F106" s="599"/>
      <c r="G106" s="600"/>
      <c r="H106" s="598" t="s">
        <v>245</v>
      </c>
      <c r="I106" s="737"/>
      <c r="J106" s="737"/>
      <c r="K106" s="737"/>
      <c r="L106" s="737"/>
      <c r="M106" s="737"/>
      <c r="N106" s="737"/>
      <c r="O106" s="737"/>
      <c r="P106" s="737"/>
      <c r="Q106" s="737"/>
      <c r="R106" s="738"/>
      <c r="S106" s="759" t="s">
        <v>246</v>
      </c>
      <c r="T106" s="760"/>
      <c r="U106" s="760"/>
      <c r="V106" s="760"/>
      <c r="W106" s="760"/>
      <c r="X106" s="760"/>
      <c r="Y106" s="760"/>
      <c r="Z106" s="760"/>
      <c r="AA106" s="760"/>
      <c r="AB106" s="760"/>
      <c r="AC106" s="760"/>
      <c r="AD106" s="760"/>
      <c r="AE106" s="760"/>
      <c r="AF106" s="760"/>
      <c r="AG106" s="760"/>
      <c r="AH106" s="761"/>
      <c r="AI106" s="765" t="s">
        <v>247</v>
      </c>
      <c r="AJ106" s="760"/>
      <c r="AK106" s="760"/>
      <c r="AL106" s="760"/>
      <c r="AM106" s="760"/>
      <c r="AN106" s="760"/>
      <c r="AO106" s="760"/>
      <c r="AP106" s="760"/>
      <c r="AQ106" s="760"/>
      <c r="AR106" s="760"/>
      <c r="AS106" s="760"/>
      <c r="AT106" s="760"/>
      <c r="AU106" s="760"/>
      <c r="AV106" s="760"/>
      <c r="AW106" s="766"/>
      <c r="AX106" s="599">
        <v>2</v>
      </c>
      <c r="AY106" s="599"/>
      <c r="AZ106" s="600"/>
      <c r="BA106" s="598" t="s">
        <v>248</v>
      </c>
      <c r="BB106" s="599"/>
      <c r="BC106" s="599"/>
      <c r="BD106" s="599"/>
      <c r="BE106" s="599"/>
      <c r="BF106" s="599"/>
      <c r="BG106" s="599"/>
      <c r="BH106" s="599"/>
      <c r="BI106" s="599"/>
      <c r="BJ106" s="599"/>
      <c r="BK106" s="600"/>
      <c r="BL106" s="759" t="s">
        <v>246</v>
      </c>
      <c r="BM106" s="760"/>
      <c r="BN106" s="760"/>
      <c r="BO106" s="760"/>
      <c r="BP106" s="760"/>
      <c r="BQ106" s="760"/>
      <c r="BR106" s="760"/>
      <c r="BS106" s="760"/>
      <c r="BT106" s="760"/>
      <c r="BU106" s="760"/>
      <c r="BV106" s="760"/>
      <c r="BW106" s="760"/>
      <c r="BX106" s="760"/>
      <c r="BY106" s="760"/>
      <c r="BZ106" s="760"/>
      <c r="CA106" s="761"/>
      <c r="CB106" s="765" t="s">
        <v>247</v>
      </c>
      <c r="CC106" s="760"/>
      <c r="CD106" s="760"/>
      <c r="CE106" s="760"/>
      <c r="CF106" s="760"/>
      <c r="CG106" s="760"/>
      <c r="CH106" s="760"/>
      <c r="CI106" s="760"/>
      <c r="CJ106" s="760"/>
      <c r="CK106" s="760"/>
      <c r="CL106" s="760"/>
      <c r="CM106" s="760"/>
      <c r="CN106" s="760"/>
      <c r="CO106" s="760"/>
      <c r="CP106" s="766"/>
      <c r="CQ106" s="1"/>
      <c r="CR106" s="1"/>
      <c r="CS106" s="1"/>
      <c r="CT106" s="1"/>
      <c r="CU106" s="1"/>
      <c r="CV106" s="80"/>
      <c r="CW106" s="80"/>
      <c r="CX106" s="80"/>
      <c r="CY106" s="80"/>
      <c r="CZ106" s="80"/>
      <c r="DA106" s="80"/>
      <c r="DB106" s="80"/>
      <c r="DC106" s="80"/>
      <c r="DD106" s="80"/>
      <c r="DE106" s="80"/>
      <c r="DF106" s="80"/>
    </row>
    <row r="107" spans="4:110" ht="6" customHeight="1" x14ac:dyDescent="0.2">
      <c r="D107" s="80"/>
      <c r="E107" s="601"/>
      <c r="F107" s="602"/>
      <c r="G107" s="603"/>
      <c r="H107" s="739"/>
      <c r="I107" s="740"/>
      <c r="J107" s="740"/>
      <c r="K107" s="740"/>
      <c r="L107" s="740"/>
      <c r="M107" s="740"/>
      <c r="N107" s="740"/>
      <c r="O107" s="740"/>
      <c r="P107" s="740"/>
      <c r="Q107" s="740"/>
      <c r="R107" s="741"/>
      <c r="S107" s="762"/>
      <c r="T107" s="763"/>
      <c r="U107" s="763"/>
      <c r="V107" s="763"/>
      <c r="W107" s="763"/>
      <c r="X107" s="763"/>
      <c r="Y107" s="763"/>
      <c r="Z107" s="763"/>
      <c r="AA107" s="763"/>
      <c r="AB107" s="763"/>
      <c r="AC107" s="763"/>
      <c r="AD107" s="763"/>
      <c r="AE107" s="763"/>
      <c r="AF107" s="763"/>
      <c r="AG107" s="763"/>
      <c r="AH107" s="764"/>
      <c r="AI107" s="767"/>
      <c r="AJ107" s="763"/>
      <c r="AK107" s="763"/>
      <c r="AL107" s="763"/>
      <c r="AM107" s="763"/>
      <c r="AN107" s="763"/>
      <c r="AO107" s="763"/>
      <c r="AP107" s="763"/>
      <c r="AQ107" s="763"/>
      <c r="AR107" s="763"/>
      <c r="AS107" s="763"/>
      <c r="AT107" s="763"/>
      <c r="AU107" s="763"/>
      <c r="AV107" s="763"/>
      <c r="AW107" s="768"/>
      <c r="AX107" s="602"/>
      <c r="AY107" s="602"/>
      <c r="AZ107" s="603"/>
      <c r="BA107" s="601"/>
      <c r="BB107" s="602"/>
      <c r="BC107" s="602"/>
      <c r="BD107" s="602"/>
      <c r="BE107" s="602"/>
      <c r="BF107" s="602"/>
      <c r="BG107" s="602"/>
      <c r="BH107" s="602"/>
      <c r="BI107" s="602"/>
      <c r="BJ107" s="602"/>
      <c r="BK107" s="603"/>
      <c r="BL107" s="762"/>
      <c r="BM107" s="763"/>
      <c r="BN107" s="763"/>
      <c r="BO107" s="763"/>
      <c r="BP107" s="763"/>
      <c r="BQ107" s="763"/>
      <c r="BR107" s="763"/>
      <c r="BS107" s="763"/>
      <c r="BT107" s="763"/>
      <c r="BU107" s="763"/>
      <c r="BV107" s="763"/>
      <c r="BW107" s="763"/>
      <c r="BX107" s="763"/>
      <c r="BY107" s="763"/>
      <c r="BZ107" s="763"/>
      <c r="CA107" s="764"/>
      <c r="CB107" s="767"/>
      <c r="CC107" s="763"/>
      <c r="CD107" s="763"/>
      <c r="CE107" s="763"/>
      <c r="CF107" s="763"/>
      <c r="CG107" s="763"/>
      <c r="CH107" s="763"/>
      <c r="CI107" s="763"/>
      <c r="CJ107" s="763"/>
      <c r="CK107" s="763"/>
      <c r="CL107" s="763"/>
      <c r="CM107" s="763"/>
      <c r="CN107" s="763"/>
      <c r="CO107" s="763"/>
      <c r="CP107" s="768"/>
      <c r="CQ107" s="1"/>
      <c r="CR107" s="1"/>
      <c r="CS107" s="1"/>
      <c r="CT107" s="1"/>
      <c r="CU107" s="1"/>
      <c r="CV107" s="80"/>
      <c r="CW107" s="80"/>
      <c r="CX107" s="80"/>
      <c r="CY107" s="80"/>
      <c r="CZ107" s="80"/>
      <c r="DA107" s="80"/>
      <c r="DB107" s="80"/>
      <c r="DC107" s="80"/>
      <c r="DD107" s="80"/>
      <c r="DE107" s="80"/>
      <c r="DF107" s="80"/>
    </row>
    <row r="108" spans="4:110" ht="6" customHeight="1" x14ac:dyDescent="0.2">
      <c r="D108" s="80"/>
      <c r="E108" s="601"/>
      <c r="F108" s="602"/>
      <c r="G108" s="603"/>
      <c r="H108" s="739"/>
      <c r="I108" s="740"/>
      <c r="J108" s="740"/>
      <c r="K108" s="740"/>
      <c r="L108" s="740"/>
      <c r="M108" s="740"/>
      <c r="N108" s="740"/>
      <c r="O108" s="740"/>
      <c r="P108" s="740"/>
      <c r="Q108" s="740"/>
      <c r="R108" s="741"/>
      <c r="S108" s="745" t="str">
        <f>IF(AND(入力フォーム!$D$7=1,入力フォーム!T65&lt;9),入力フォーム!S65,"")</f>
        <v/>
      </c>
      <c r="T108" s="752"/>
      <c r="U108" s="752"/>
      <c r="V108" s="752"/>
      <c r="W108" s="752"/>
      <c r="X108" s="752"/>
      <c r="Y108" s="752"/>
      <c r="Z108" s="752"/>
      <c r="AA108" s="752"/>
      <c r="AB108" s="752"/>
      <c r="AC108" s="752"/>
      <c r="AD108" s="752"/>
      <c r="AE108" s="752"/>
      <c r="AF108" s="752"/>
      <c r="AG108" s="752"/>
      <c r="AH108" s="853"/>
      <c r="AI108" s="855" t="str">
        <f>IF(AND(入力フォーム!$D$7=1,入力フォーム!T65&lt;9),入力フォーム!S66,"")</f>
        <v/>
      </c>
      <c r="AJ108" s="752"/>
      <c r="AK108" s="752"/>
      <c r="AL108" s="752"/>
      <c r="AM108" s="752"/>
      <c r="AN108" s="752"/>
      <c r="AO108" s="752"/>
      <c r="AP108" s="752"/>
      <c r="AQ108" s="752"/>
      <c r="AR108" s="752"/>
      <c r="AS108" s="752"/>
      <c r="AT108" s="752"/>
      <c r="AU108" s="752"/>
      <c r="AV108" s="752"/>
      <c r="AW108" s="753"/>
      <c r="AX108" s="602"/>
      <c r="AY108" s="602"/>
      <c r="AZ108" s="603"/>
      <c r="BA108" s="601"/>
      <c r="BB108" s="602"/>
      <c r="BC108" s="602"/>
      <c r="BD108" s="602"/>
      <c r="BE108" s="602"/>
      <c r="BF108" s="602"/>
      <c r="BG108" s="602"/>
      <c r="BH108" s="602"/>
      <c r="BI108" s="602"/>
      <c r="BJ108" s="602"/>
      <c r="BK108" s="603"/>
      <c r="BL108" s="745" t="str">
        <f>IF(AND(入力フォーム!$D$7=1,入力フォーム!T67&gt;9),入力フォーム!S67,"")</f>
        <v/>
      </c>
      <c r="BM108" s="746"/>
      <c r="BN108" s="746"/>
      <c r="BO108" s="746"/>
      <c r="BP108" s="746"/>
      <c r="BQ108" s="746"/>
      <c r="BR108" s="746"/>
      <c r="BS108" s="746"/>
      <c r="BT108" s="746"/>
      <c r="BU108" s="746"/>
      <c r="BV108" s="746"/>
      <c r="BW108" s="746"/>
      <c r="BX108" s="746"/>
      <c r="BY108" s="746"/>
      <c r="BZ108" s="746"/>
      <c r="CA108" s="747"/>
      <c r="CB108" s="751" t="str">
        <f>IF(AND(入力フォーム!$D$7=1,入力フォーム!T67&gt;9),入力フォーム!S68,"")</f>
        <v/>
      </c>
      <c r="CC108" s="752"/>
      <c r="CD108" s="752"/>
      <c r="CE108" s="752"/>
      <c r="CF108" s="752"/>
      <c r="CG108" s="752"/>
      <c r="CH108" s="752"/>
      <c r="CI108" s="752"/>
      <c r="CJ108" s="752"/>
      <c r="CK108" s="752"/>
      <c r="CL108" s="752"/>
      <c r="CM108" s="752"/>
      <c r="CN108" s="752"/>
      <c r="CO108" s="752"/>
      <c r="CP108" s="753"/>
      <c r="CQ108" s="1"/>
      <c r="CR108" s="1"/>
      <c r="CS108" s="1"/>
      <c r="CT108" s="1"/>
      <c r="CU108" s="1"/>
      <c r="CV108" s="80"/>
      <c r="CW108" s="80"/>
      <c r="CX108" s="80"/>
      <c r="CY108" s="80"/>
      <c r="CZ108" s="80"/>
      <c r="DA108" s="80"/>
      <c r="DB108" s="80"/>
      <c r="DC108" s="80"/>
      <c r="DD108" s="80"/>
      <c r="DE108" s="80"/>
      <c r="DF108" s="80"/>
    </row>
    <row r="109" spans="4:110" ht="6" customHeight="1" x14ac:dyDescent="0.2">
      <c r="D109" s="80"/>
      <c r="E109" s="601"/>
      <c r="F109" s="602"/>
      <c r="G109" s="603"/>
      <c r="H109" s="739"/>
      <c r="I109" s="740"/>
      <c r="J109" s="740"/>
      <c r="K109" s="740"/>
      <c r="L109" s="740"/>
      <c r="M109" s="740"/>
      <c r="N109" s="740"/>
      <c r="O109" s="740"/>
      <c r="P109" s="740"/>
      <c r="Q109" s="740"/>
      <c r="R109" s="741"/>
      <c r="S109" s="790"/>
      <c r="T109" s="752"/>
      <c r="U109" s="752"/>
      <c r="V109" s="752"/>
      <c r="W109" s="752"/>
      <c r="X109" s="752"/>
      <c r="Y109" s="752"/>
      <c r="Z109" s="752"/>
      <c r="AA109" s="752"/>
      <c r="AB109" s="752"/>
      <c r="AC109" s="752"/>
      <c r="AD109" s="752"/>
      <c r="AE109" s="752"/>
      <c r="AF109" s="752"/>
      <c r="AG109" s="752"/>
      <c r="AH109" s="853"/>
      <c r="AI109" s="751"/>
      <c r="AJ109" s="752"/>
      <c r="AK109" s="752"/>
      <c r="AL109" s="752"/>
      <c r="AM109" s="752"/>
      <c r="AN109" s="752"/>
      <c r="AO109" s="752"/>
      <c r="AP109" s="752"/>
      <c r="AQ109" s="752"/>
      <c r="AR109" s="752"/>
      <c r="AS109" s="752"/>
      <c r="AT109" s="752"/>
      <c r="AU109" s="752"/>
      <c r="AV109" s="752"/>
      <c r="AW109" s="753"/>
      <c r="AX109" s="602"/>
      <c r="AY109" s="602"/>
      <c r="AZ109" s="603"/>
      <c r="BA109" s="601"/>
      <c r="BB109" s="602"/>
      <c r="BC109" s="602"/>
      <c r="BD109" s="602"/>
      <c r="BE109" s="602"/>
      <c r="BF109" s="602"/>
      <c r="BG109" s="602"/>
      <c r="BH109" s="602"/>
      <c r="BI109" s="602"/>
      <c r="BJ109" s="602"/>
      <c r="BK109" s="603"/>
      <c r="BL109" s="745"/>
      <c r="BM109" s="746"/>
      <c r="BN109" s="746"/>
      <c r="BO109" s="746"/>
      <c r="BP109" s="746"/>
      <c r="BQ109" s="746"/>
      <c r="BR109" s="746"/>
      <c r="BS109" s="746"/>
      <c r="BT109" s="746"/>
      <c r="BU109" s="746"/>
      <c r="BV109" s="746"/>
      <c r="BW109" s="746"/>
      <c r="BX109" s="746"/>
      <c r="BY109" s="746"/>
      <c r="BZ109" s="746"/>
      <c r="CA109" s="747"/>
      <c r="CB109" s="751"/>
      <c r="CC109" s="752"/>
      <c r="CD109" s="752"/>
      <c r="CE109" s="752"/>
      <c r="CF109" s="752"/>
      <c r="CG109" s="752"/>
      <c r="CH109" s="752"/>
      <c r="CI109" s="752"/>
      <c r="CJ109" s="752"/>
      <c r="CK109" s="752"/>
      <c r="CL109" s="752"/>
      <c r="CM109" s="752"/>
      <c r="CN109" s="752"/>
      <c r="CO109" s="752"/>
      <c r="CP109" s="753"/>
      <c r="CQ109" s="1"/>
      <c r="CR109" s="1"/>
      <c r="CS109" s="1"/>
      <c r="CT109" s="1"/>
      <c r="CU109" s="1"/>
      <c r="CV109" s="80"/>
      <c r="CW109" s="80"/>
      <c r="CX109" s="80"/>
      <c r="CY109" s="80"/>
      <c r="CZ109" s="80"/>
      <c r="DA109" s="80"/>
      <c r="DB109" s="80"/>
      <c r="DC109" s="80"/>
      <c r="DD109" s="111"/>
      <c r="DE109" s="111"/>
      <c r="DF109" s="111"/>
    </row>
    <row r="110" spans="4:110" ht="6" customHeight="1" x14ac:dyDescent="0.2">
      <c r="D110" s="80"/>
      <c r="E110" s="601"/>
      <c r="F110" s="602"/>
      <c r="G110" s="603"/>
      <c r="H110" s="739"/>
      <c r="I110" s="740"/>
      <c r="J110" s="740"/>
      <c r="K110" s="740"/>
      <c r="L110" s="740"/>
      <c r="M110" s="740"/>
      <c r="N110" s="740"/>
      <c r="O110" s="740"/>
      <c r="P110" s="740"/>
      <c r="Q110" s="740"/>
      <c r="R110" s="741"/>
      <c r="S110" s="790"/>
      <c r="T110" s="752"/>
      <c r="U110" s="752"/>
      <c r="V110" s="752"/>
      <c r="W110" s="752"/>
      <c r="X110" s="752"/>
      <c r="Y110" s="752"/>
      <c r="Z110" s="752"/>
      <c r="AA110" s="752"/>
      <c r="AB110" s="752"/>
      <c r="AC110" s="752"/>
      <c r="AD110" s="752"/>
      <c r="AE110" s="752"/>
      <c r="AF110" s="752"/>
      <c r="AG110" s="752"/>
      <c r="AH110" s="853"/>
      <c r="AI110" s="751"/>
      <c r="AJ110" s="752"/>
      <c r="AK110" s="752"/>
      <c r="AL110" s="752"/>
      <c r="AM110" s="752"/>
      <c r="AN110" s="752"/>
      <c r="AO110" s="752"/>
      <c r="AP110" s="752"/>
      <c r="AQ110" s="752"/>
      <c r="AR110" s="752"/>
      <c r="AS110" s="752"/>
      <c r="AT110" s="752"/>
      <c r="AU110" s="752"/>
      <c r="AV110" s="752"/>
      <c r="AW110" s="753"/>
      <c r="AX110" s="602"/>
      <c r="AY110" s="602"/>
      <c r="AZ110" s="603"/>
      <c r="BA110" s="601"/>
      <c r="BB110" s="602"/>
      <c r="BC110" s="602"/>
      <c r="BD110" s="602"/>
      <c r="BE110" s="602"/>
      <c r="BF110" s="602"/>
      <c r="BG110" s="602"/>
      <c r="BH110" s="602"/>
      <c r="BI110" s="602"/>
      <c r="BJ110" s="602"/>
      <c r="BK110" s="603"/>
      <c r="BL110" s="745"/>
      <c r="BM110" s="746"/>
      <c r="BN110" s="746"/>
      <c r="BO110" s="746"/>
      <c r="BP110" s="746"/>
      <c r="BQ110" s="746"/>
      <c r="BR110" s="746"/>
      <c r="BS110" s="746"/>
      <c r="BT110" s="746"/>
      <c r="BU110" s="746"/>
      <c r="BV110" s="746"/>
      <c r="BW110" s="746"/>
      <c r="BX110" s="746"/>
      <c r="BY110" s="746"/>
      <c r="BZ110" s="746"/>
      <c r="CA110" s="747"/>
      <c r="CB110" s="751"/>
      <c r="CC110" s="752"/>
      <c r="CD110" s="752"/>
      <c r="CE110" s="752"/>
      <c r="CF110" s="752"/>
      <c r="CG110" s="752"/>
      <c r="CH110" s="752"/>
      <c r="CI110" s="752"/>
      <c r="CJ110" s="752"/>
      <c r="CK110" s="752"/>
      <c r="CL110" s="752"/>
      <c r="CM110" s="752"/>
      <c r="CN110" s="752"/>
      <c r="CO110" s="752"/>
      <c r="CP110" s="753"/>
      <c r="CQ110" s="1"/>
      <c r="CR110" s="1"/>
      <c r="CS110" s="1"/>
      <c r="CT110" s="1"/>
      <c r="CU110" s="1"/>
      <c r="CV110" s="1"/>
      <c r="CW110" s="111"/>
      <c r="CX110" s="111"/>
      <c r="CY110" s="111"/>
      <c r="CZ110" s="111"/>
      <c r="DA110" s="111"/>
      <c r="DB110" s="111"/>
      <c r="DC110" s="111"/>
      <c r="DD110" s="111"/>
      <c r="DE110" s="111"/>
      <c r="DF110" s="111"/>
    </row>
    <row r="111" spans="4:110" ht="6" customHeight="1" x14ac:dyDescent="0.2">
      <c r="D111" s="80"/>
      <c r="E111" s="604"/>
      <c r="F111" s="605"/>
      <c r="G111" s="606"/>
      <c r="H111" s="742"/>
      <c r="I111" s="743"/>
      <c r="J111" s="743"/>
      <c r="K111" s="743"/>
      <c r="L111" s="743"/>
      <c r="M111" s="743"/>
      <c r="N111" s="743"/>
      <c r="O111" s="743"/>
      <c r="P111" s="743"/>
      <c r="Q111" s="743"/>
      <c r="R111" s="744"/>
      <c r="S111" s="791"/>
      <c r="T111" s="755"/>
      <c r="U111" s="755"/>
      <c r="V111" s="755"/>
      <c r="W111" s="755"/>
      <c r="X111" s="755"/>
      <c r="Y111" s="755"/>
      <c r="Z111" s="755"/>
      <c r="AA111" s="755"/>
      <c r="AB111" s="755"/>
      <c r="AC111" s="755"/>
      <c r="AD111" s="755"/>
      <c r="AE111" s="755"/>
      <c r="AF111" s="755"/>
      <c r="AG111" s="755"/>
      <c r="AH111" s="854"/>
      <c r="AI111" s="754"/>
      <c r="AJ111" s="755"/>
      <c r="AK111" s="755"/>
      <c r="AL111" s="755"/>
      <c r="AM111" s="755"/>
      <c r="AN111" s="755"/>
      <c r="AO111" s="755"/>
      <c r="AP111" s="755"/>
      <c r="AQ111" s="755"/>
      <c r="AR111" s="755"/>
      <c r="AS111" s="755"/>
      <c r="AT111" s="755"/>
      <c r="AU111" s="755"/>
      <c r="AV111" s="755"/>
      <c r="AW111" s="756"/>
      <c r="AX111" s="605"/>
      <c r="AY111" s="605"/>
      <c r="AZ111" s="606"/>
      <c r="BA111" s="604"/>
      <c r="BB111" s="605"/>
      <c r="BC111" s="605"/>
      <c r="BD111" s="605"/>
      <c r="BE111" s="605"/>
      <c r="BF111" s="605"/>
      <c r="BG111" s="605"/>
      <c r="BH111" s="605"/>
      <c r="BI111" s="605"/>
      <c r="BJ111" s="605"/>
      <c r="BK111" s="606"/>
      <c r="BL111" s="748"/>
      <c r="BM111" s="749"/>
      <c r="BN111" s="749"/>
      <c r="BO111" s="749"/>
      <c r="BP111" s="749"/>
      <c r="BQ111" s="749"/>
      <c r="BR111" s="749"/>
      <c r="BS111" s="749"/>
      <c r="BT111" s="749"/>
      <c r="BU111" s="749"/>
      <c r="BV111" s="749"/>
      <c r="BW111" s="749"/>
      <c r="BX111" s="749"/>
      <c r="BY111" s="749"/>
      <c r="BZ111" s="749"/>
      <c r="CA111" s="750"/>
      <c r="CB111" s="754"/>
      <c r="CC111" s="755"/>
      <c r="CD111" s="755"/>
      <c r="CE111" s="755"/>
      <c r="CF111" s="755"/>
      <c r="CG111" s="755"/>
      <c r="CH111" s="755"/>
      <c r="CI111" s="755"/>
      <c r="CJ111" s="755"/>
      <c r="CK111" s="755"/>
      <c r="CL111" s="755"/>
      <c r="CM111" s="755"/>
      <c r="CN111" s="755"/>
      <c r="CO111" s="755"/>
      <c r="CP111" s="756"/>
      <c r="CQ111" s="1"/>
      <c r="CR111" s="1"/>
      <c r="CS111" s="1"/>
      <c r="CT111" s="1"/>
      <c r="CU111" s="1"/>
      <c r="CV111" s="1"/>
      <c r="CW111" s="111"/>
      <c r="CX111" s="111"/>
      <c r="CY111" s="111"/>
      <c r="CZ111" s="111"/>
      <c r="DA111" s="111"/>
      <c r="DB111" s="111"/>
      <c r="DC111" s="111"/>
      <c r="DD111" s="111"/>
      <c r="DE111" s="111"/>
      <c r="DF111" s="111"/>
    </row>
    <row r="112" spans="4:110" ht="6" customHeight="1" x14ac:dyDescent="0.15">
      <c r="D112" s="80"/>
      <c r="E112" s="80"/>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112"/>
      <c r="AZ112" s="112"/>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c r="CL112" s="112"/>
      <c r="CM112" s="112"/>
      <c r="CN112" s="112"/>
      <c r="CO112" s="112"/>
      <c r="CP112" s="112"/>
      <c r="CQ112" s="112"/>
      <c r="CR112" s="112"/>
      <c r="CS112" s="112"/>
      <c r="CT112" s="112"/>
      <c r="CU112" s="112"/>
      <c r="CV112" s="98"/>
      <c r="CW112" s="98"/>
      <c r="CX112" s="98"/>
      <c r="CY112" s="98"/>
      <c r="CZ112" s="98"/>
      <c r="DA112" s="98"/>
      <c r="DB112" s="98"/>
      <c r="DC112" s="98"/>
      <c r="DD112" s="98"/>
      <c r="DE112" s="98"/>
      <c r="DF112" s="98"/>
    </row>
    <row r="113" spans="4:110" ht="6" customHeight="1" x14ac:dyDescent="0.15">
      <c r="D113" s="80"/>
      <c r="E113" s="757" t="s">
        <v>249</v>
      </c>
      <c r="F113" s="757"/>
      <c r="G113" s="757"/>
      <c r="H113" s="757"/>
      <c r="I113" s="757"/>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4"/>
      <c r="AM113" s="114"/>
      <c r="AN113" s="114"/>
      <c r="AO113" s="114"/>
      <c r="AP113" s="114"/>
      <c r="AQ113" s="114"/>
      <c r="AR113" s="114"/>
      <c r="AS113" s="114"/>
      <c r="AT113" s="114"/>
      <c r="AU113" s="114"/>
      <c r="AV113" s="114"/>
      <c r="AW113" s="80"/>
      <c r="AX113" s="80"/>
      <c r="AY113" s="112"/>
      <c r="AZ113" s="112"/>
      <c r="BA113" s="112"/>
      <c r="BB113" s="112"/>
      <c r="BC113" s="112"/>
      <c r="BD113" s="112"/>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c r="CL113" s="112"/>
      <c r="CM113" s="112"/>
      <c r="CN113" s="112"/>
      <c r="CO113" s="112"/>
      <c r="CP113" s="112"/>
      <c r="CQ113" s="112"/>
      <c r="CR113" s="112"/>
      <c r="CS113" s="112"/>
      <c r="CT113" s="112"/>
      <c r="CU113" s="112"/>
      <c r="CV113" s="98"/>
      <c r="CW113" s="98"/>
      <c r="CX113" s="98"/>
      <c r="CY113" s="98"/>
      <c r="CZ113" s="98"/>
      <c r="DA113" s="98"/>
      <c r="DB113" s="98"/>
      <c r="DC113" s="98"/>
      <c r="DD113" s="98"/>
      <c r="DE113" s="98"/>
      <c r="DF113" s="98"/>
    </row>
    <row r="114" spans="4:110" ht="6" customHeight="1" x14ac:dyDescent="0.15">
      <c r="D114" s="80"/>
      <c r="E114" s="758"/>
      <c r="F114" s="758"/>
      <c r="G114" s="758"/>
      <c r="H114" s="758"/>
      <c r="I114" s="758"/>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6"/>
      <c r="AM114" s="116"/>
      <c r="AN114" s="116"/>
      <c r="AO114" s="116"/>
      <c r="AP114" s="116"/>
      <c r="AQ114" s="116"/>
      <c r="AR114" s="116"/>
      <c r="AS114" s="116"/>
      <c r="AT114" s="116"/>
      <c r="AU114" s="116"/>
      <c r="AV114" s="116"/>
      <c r="AW114" s="80"/>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0"/>
      <c r="CL114" s="80"/>
      <c r="CM114" s="80"/>
      <c r="CN114" s="80"/>
      <c r="CO114" s="80"/>
      <c r="CP114" s="80"/>
      <c r="CQ114" s="80"/>
      <c r="CR114" s="80"/>
      <c r="CS114" s="80"/>
      <c r="CT114" s="80"/>
      <c r="CU114" s="80"/>
      <c r="CV114" s="80"/>
      <c r="CW114" s="80"/>
      <c r="CX114" s="80"/>
      <c r="CY114" s="80"/>
      <c r="CZ114" s="80"/>
      <c r="DA114" s="80"/>
      <c r="DB114" s="80"/>
      <c r="DC114" s="80"/>
      <c r="DD114" s="80"/>
      <c r="DE114" s="80"/>
      <c r="DF114" s="80"/>
    </row>
    <row r="115" spans="4:110" ht="6" customHeight="1" x14ac:dyDescent="0.15">
      <c r="D115" s="80"/>
      <c r="E115" s="816" t="s">
        <v>250</v>
      </c>
      <c r="F115" s="817"/>
      <c r="G115" s="817"/>
      <c r="H115" s="817"/>
      <c r="I115" s="817"/>
      <c r="J115" s="817"/>
      <c r="K115" s="817"/>
      <c r="L115" s="817"/>
      <c r="M115" s="817"/>
      <c r="N115" s="817"/>
      <c r="O115" s="817"/>
      <c r="P115" s="817"/>
      <c r="Q115" s="817"/>
      <c r="R115" s="817"/>
      <c r="S115" s="817"/>
      <c r="T115" s="817"/>
      <c r="U115" s="817"/>
      <c r="V115" s="817"/>
      <c r="W115" s="817"/>
      <c r="X115" s="817"/>
      <c r="Y115" s="817"/>
      <c r="Z115" s="817"/>
      <c r="AA115" s="817"/>
      <c r="AB115" s="817"/>
      <c r="AC115" s="817"/>
      <c r="AD115" s="817"/>
      <c r="AE115" s="817"/>
      <c r="AF115" s="817"/>
      <c r="AG115" s="817"/>
      <c r="AH115" s="817"/>
      <c r="AI115" s="817"/>
      <c r="AJ115" s="817"/>
      <c r="AK115" s="117"/>
      <c r="AL115" s="117"/>
      <c r="AM115" s="118"/>
      <c r="AN115" s="118"/>
      <c r="AO115" s="118"/>
      <c r="AP115" s="118"/>
      <c r="AQ115" s="118"/>
      <c r="AR115" s="118"/>
      <c r="AS115" s="118"/>
      <c r="AT115" s="118"/>
      <c r="AU115" s="118"/>
      <c r="AV115" s="118"/>
      <c r="AW115" s="118"/>
      <c r="AX115" s="118"/>
      <c r="AY115" s="118"/>
      <c r="AZ115" s="118"/>
      <c r="BA115" s="118"/>
      <c r="BB115" s="118"/>
      <c r="BC115" s="118"/>
      <c r="BD115" s="118"/>
      <c r="BE115" s="118"/>
      <c r="BF115" s="118"/>
      <c r="BG115" s="118"/>
      <c r="BH115" s="118"/>
      <c r="BI115" s="118"/>
      <c r="BJ115" s="118"/>
      <c r="BK115" s="118"/>
      <c r="BL115" s="118"/>
      <c r="BM115" s="118"/>
      <c r="BN115" s="118"/>
      <c r="BO115" s="118"/>
      <c r="BP115" s="117"/>
      <c r="BQ115" s="820" t="s">
        <v>22546</v>
      </c>
      <c r="BR115" s="820"/>
      <c r="BS115" s="820"/>
      <c r="BT115" s="820"/>
      <c r="BU115" s="820"/>
      <c r="BV115" s="820"/>
      <c r="BW115" s="820"/>
      <c r="BX115" s="820"/>
      <c r="BY115" s="845"/>
      <c r="BZ115" s="845"/>
      <c r="CA115" s="845"/>
      <c r="CB115" s="845"/>
      <c r="CC115" s="845"/>
      <c r="CD115" s="845"/>
      <c r="CE115" s="845"/>
      <c r="CF115" s="845"/>
      <c r="CG115" s="845"/>
      <c r="CH115" s="845"/>
      <c r="CI115" s="845"/>
      <c r="CJ115" s="845"/>
      <c r="CK115" s="845"/>
      <c r="CL115" s="845"/>
      <c r="CM115" s="845"/>
      <c r="CN115" s="845"/>
      <c r="CO115" s="845"/>
      <c r="CP115" s="845"/>
      <c r="CQ115" s="845"/>
      <c r="CR115" s="845"/>
      <c r="CS115" s="845"/>
      <c r="CT115" s="845"/>
      <c r="CU115" s="845"/>
      <c r="CV115" s="845"/>
      <c r="CW115" s="845"/>
      <c r="CX115" s="845"/>
      <c r="CY115" s="845"/>
      <c r="CZ115" s="845"/>
      <c r="DA115" s="845"/>
      <c r="DB115" s="845"/>
      <c r="DC115" s="845"/>
      <c r="DD115" s="845"/>
      <c r="DE115" s="845"/>
      <c r="DF115" s="846"/>
    </row>
    <row r="116" spans="4:110" ht="6" customHeight="1" x14ac:dyDescent="0.15">
      <c r="D116" s="80"/>
      <c r="E116" s="818"/>
      <c r="F116" s="819"/>
      <c r="G116" s="819"/>
      <c r="H116" s="819"/>
      <c r="I116" s="819"/>
      <c r="J116" s="819"/>
      <c r="K116" s="819"/>
      <c r="L116" s="819"/>
      <c r="M116" s="819"/>
      <c r="N116" s="819"/>
      <c r="O116" s="819"/>
      <c r="P116" s="819"/>
      <c r="Q116" s="819"/>
      <c r="R116" s="819"/>
      <c r="S116" s="819"/>
      <c r="T116" s="819"/>
      <c r="U116" s="819"/>
      <c r="V116" s="819"/>
      <c r="W116" s="819"/>
      <c r="X116" s="819"/>
      <c r="Y116" s="819"/>
      <c r="Z116" s="819"/>
      <c r="AA116" s="819"/>
      <c r="AB116" s="819"/>
      <c r="AC116" s="819"/>
      <c r="AD116" s="819"/>
      <c r="AE116" s="819"/>
      <c r="AF116" s="819"/>
      <c r="AG116" s="819"/>
      <c r="AH116" s="819"/>
      <c r="AI116" s="819"/>
      <c r="AJ116" s="819"/>
      <c r="AK116" s="99"/>
      <c r="AL116" s="99"/>
      <c r="AM116" s="119"/>
      <c r="AN116" s="119"/>
      <c r="AO116" s="119"/>
      <c r="AP116" s="119"/>
      <c r="AQ116" s="119"/>
      <c r="AR116" s="119"/>
      <c r="AS116" s="119"/>
      <c r="AT116" s="119"/>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80"/>
      <c r="BQ116" s="821"/>
      <c r="BR116" s="821"/>
      <c r="BS116" s="821"/>
      <c r="BT116" s="821"/>
      <c r="BU116" s="821"/>
      <c r="BV116" s="821"/>
      <c r="BW116" s="821"/>
      <c r="BX116" s="821"/>
      <c r="BY116" s="847"/>
      <c r="BZ116" s="847"/>
      <c r="CA116" s="847"/>
      <c r="CB116" s="847"/>
      <c r="CC116" s="847"/>
      <c r="CD116" s="847"/>
      <c r="CE116" s="847"/>
      <c r="CF116" s="847"/>
      <c r="CG116" s="847"/>
      <c r="CH116" s="847"/>
      <c r="CI116" s="847"/>
      <c r="CJ116" s="847"/>
      <c r="CK116" s="847"/>
      <c r="CL116" s="847"/>
      <c r="CM116" s="847"/>
      <c r="CN116" s="847"/>
      <c r="CO116" s="847"/>
      <c r="CP116" s="847"/>
      <c r="CQ116" s="847"/>
      <c r="CR116" s="847"/>
      <c r="CS116" s="847"/>
      <c r="CT116" s="847"/>
      <c r="CU116" s="847"/>
      <c r="CV116" s="847"/>
      <c r="CW116" s="847"/>
      <c r="CX116" s="847"/>
      <c r="CY116" s="847"/>
      <c r="CZ116" s="847"/>
      <c r="DA116" s="847"/>
      <c r="DB116" s="847"/>
      <c r="DC116" s="847"/>
      <c r="DD116" s="847"/>
      <c r="DE116" s="847"/>
      <c r="DF116" s="848"/>
    </row>
    <row r="117" spans="4:110" ht="6" customHeight="1" x14ac:dyDescent="0.15">
      <c r="D117" s="80"/>
      <c r="E117" s="818"/>
      <c r="F117" s="819"/>
      <c r="G117" s="819"/>
      <c r="H117" s="819"/>
      <c r="I117" s="819"/>
      <c r="J117" s="819"/>
      <c r="K117" s="819"/>
      <c r="L117" s="819"/>
      <c r="M117" s="819"/>
      <c r="N117" s="819"/>
      <c r="O117" s="819"/>
      <c r="P117" s="819"/>
      <c r="Q117" s="819"/>
      <c r="R117" s="819"/>
      <c r="S117" s="819"/>
      <c r="T117" s="819"/>
      <c r="U117" s="819"/>
      <c r="V117" s="819"/>
      <c r="W117" s="819"/>
      <c r="X117" s="819"/>
      <c r="Y117" s="819"/>
      <c r="Z117" s="819"/>
      <c r="AA117" s="819"/>
      <c r="AB117" s="819"/>
      <c r="AC117" s="819"/>
      <c r="AD117" s="819"/>
      <c r="AE117" s="819"/>
      <c r="AF117" s="819"/>
      <c r="AG117" s="819"/>
      <c r="AH117" s="819"/>
      <c r="AI117" s="819"/>
      <c r="AJ117" s="819"/>
      <c r="AK117" s="80"/>
      <c r="AL117" s="80"/>
      <c r="AM117" s="119"/>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80"/>
      <c r="BQ117" s="821"/>
      <c r="BR117" s="821"/>
      <c r="BS117" s="821"/>
      <c r="BT117" s="821"/>
      <c r="BU117" s="821"/>
      <c r="BV117" s="821"/>
      <c r="BW117" s="821"/>
      <c r="BX117" s="821"/>
      <c r="BY117" s="847"/>
      <c r="BZ117" s="847"/>
      <c r="CA117" s="847"/>
      <c r="CB117" s="847"/>
      <c r="CC117" s="847"/>
      <c r="CD117" s="847"/>
      <c r="CE117" s="847"/>
      <c r="CF117" s="847"/>
      <c r="CG117" s="847"/>
      <c r="CH117" s="847"/>
      <c r="CI117" s="847"/>
      <c r="CJ117" s="847"/>
      <c r="CK117" s="847"/>
      <c r="CL117" s="847"/>
      <c r="CM117" s="847"/>
      <c r="CN117" s="847"/>
      <c r="CO117" s="847"/>
      <c r="CP117" s="847"/>
      <c r="CQ117" s="847"/>
      <c r="CR117" s="847"/>
      <c r="CS117" s="847"/>
      <c r="CT117" s="847"/>
      <c r="CU117" s="847"/>
      <c r="CV117" s="847"/>
      <c r="CW117" s="847"/>
      <c r="CX117" s="847"/>
      <c r="CY117" s="847"/>
      <c r="CZ117" s="847"/>
      <c r="DA117" s="847"/>
      <c r="DB117" s="847"/>
      <c r="DC117" s="847"/>
      <c r="DD117" s="847"/>
      <c r="DE117" s="847"/>
      <c r="DF117" s="848"/>
    </row>
    <row r="118" spans="4:110" ht="6" customHeight="1" x14ac:dyDescent="0.15">
      <c r="D118" s="80"/>
      <c r="E118" s="120"/>
      <c r="F118" s="121"/>
      <c r="G118" s="80"/>
      <c r="H118" s="819" t="s">
        <v>251</v>
      </c>
      <c r="I118" s="819"/>
      <c r="J118" s="819"/>
      <c r="K118" s="819"/>
      <c r="L118" s="819"/>
      <c r="M118" s="819"/>
      <c r="N118" s="819"/>
      <c r="O118" s="819"/>
      <c r="P118" s="819"/>
      <c r="Q118" s="819"/>
      <c r="R118" s="819"/>
      <c r="S118" s="819"/>
      <c r="T118" s="819"/>
      <c r="U118" s="819"/>
      <c r="V118" s="819"/>
      <c r="W118" s="819"/>
      <c r="X118" s="819"/>
      <c r="Y118" s="819"/>
      <c r="Z118" s="819"/>
      <c r="AA118" s="819"/>
      <c r="AB118" s="819"/>
      <c r="AC118" s="819"/>
      <c r="AD118" s="819"/>
      <c r="AE118" s="819"/>
      <c r="AF118" s="819"/>
      <c r="AG118" s="819"/>
      <c r="AH118" s="819"/>
      <c r="AI118" s="819"/>
      <c r="AJ118" s="819"/>
      <c r="AK118" s="80"/>
      <c r="AL118" s="80"/>
      <c r="AM118" s="851" t="s">
        <v>108</v>
      </c>
      <c r="AN118" s="851"/>
      <c r="AO118" s="851"/>
      <c r="AP118" s="851"/>
      <c r="AQ118" s="852" t="str">
        <f>入力フォーム!T11</f>
        <v/>
      </c>
      <c r="AR118" s="852"/>
      <c r="AS118" s="852"/>
      <c r="AT118" s="851" t="s">
        <v>54</v>
      </c>
      <c r="AU118" s="851"/>
      <c r="AV118" s="852" t="str">
        <f>入力フォーム!U11</f>
        <v/>
      </c>
      <c r="AW118" s="852"/>
      <c r="AX118" s="852"/>
      <c r="AY118" s="851" t="s">
        <v>215</v>
      </c>
      <c r="AZ118" s="851"/>
      <c r="BA118" s="852" t="str">
        <f>入力フォーム!V11</f>
        <v/>
      </c>
      <c r="BB118" s="852"/>
      <c r="BC118" s="852"/>
      <c r="BD118" s="851" t="s">
        <v>216</v>
      </c>
      <c r="BE118" s="851"/>
      <c r="BF118" s="119"/>
      <c r="BG118" s="119"/>
      <c r="BH118" s="119"/>
      <c r="BI118" s="119"/>
      <c r="BJ118" s="119"/>
      <c r="BK118" s="119"/>
      <c r="BL118" s="119"/>
      <c r="BM118" s="119"/>
      <c r="BN118" s="119"/>
      <c r="BO118" s="119"/>
      <c r="BP118" s="80"/>
      <c r="BQ118" s="821"/>
      <c r="BR118" s="821"/>
      <c r="BS118" s="821"/>
      <c r="BT118" s="821"/>
      <c r="BU118" s="821"/>
      <c r="BV118" s="821"/>
      <c r="BW118" s="821"/>
      <c r="BX118" s="821"/>
      <c r="BY118" s="847"/>
      <c r="BZ118" s="847"/>
      <c r="CA118" s="847"/>
      <c r="CB118" s="847"/>
      <c r="CC118" s="847"/>
      <c r="CD118" s="847"/>
      <c r="CE118" s="847"/>
      <c r="CF118" s="847"/>
      <c r="CG118" s="847"/>
      <c r="CH118" s="847"/>
      <c r="CI118" s="847"/>
      <c r="CJ118" s="847"/>
      <c r="CK118" s="847"/>
      <c r="CL118" s="847"/>
      <c r="CM118" s="847"/>
      <c r="CN118" s="847"/>
      <c r="CO118" s="847"/>
      <c r="CP118" s="847"/>
      <c r="CQ118" s="847"/>
      <c r="CR118" s="847"/>
      <c r="CS118" s="847"/>
      <c r="CT118" s="847"/>
      <c r="CU118" s="847"/>
      <c r="CV118" s="847"/>
      <c r="CW118" s="847"/>
      <c r="CX118" s="847"/>
      <c r="CY118" s="847"/>
      <c r="CZ118" s="847"/>
      <c r="DA118" s="847"/>
      <c r="DB118" s="847"/>
      <c r="DC118" s="847"/>
      <c r="DD118" s="847"/>
      <c r="DE118" s="847"/>
      <c r="DF118" s="848"/>
    </row>
    <row r="119" spans="4:110" ht="6" customHeight="1" x14ac:dyDescent="0.15">
      <c r="D119" s="80"/>
      <c r="E119" s="120"/>
      <c r="F119" s="121"/>
      <c r="G119" s="121"/>
      <c r="H119" s="819"/>
      <c r="I119" s="819"/>
      <c r="J119" s="819"/>
      <c r="K119" s="819"/>
      <c r="L119" s="819"/>
      <c r="M119" s="819"/>
      <c r="N119" s="819"/>
      <c r="O119" s="819"/>
      <c r="P119" s="819"/>
      <c r="Q119" s="819"/>
      <c r="R119" s="819"/>
      <c r="S119" s="819"/>
      <c r="T119" s="819"/>
      <c r="U119" s="819"/>
      <c r="V119" s="819"/>
      <c r="W119" s="819"/>
      <c r="X119" s="819"/>
      <c r="Y119" s="819"/>
      <c r="Z119" s="819"/>
      <c r="AA119" s="819"/>
      <c r="AB119" s="819"/>
      <c r="AC119" s="819"/>
      <c r="AD119" s="819"/>
      <c r="AE119" s="819"/>
      <c r="AF119" s="819"/>
      <c r="AG119" s="819"/>
      <c r="AH119" s="819"/>
      <c r="AI119" s="819"/>
      <c r="AJ119" s="819"/>
      <c r="AK119" s="80"/>
      <c r="AL119" s="80"/>
      <c r="AM119" s="851"/>
      <c r="AN119" s="851"/>
      <c r="AO119" s="851"/>
      <c r="AP119" s="851"/>
      <c r="AQ119" s="852"/>
      <c r="AR119" s="852"/>
      <c r="AS119" s="852"/>
      <c r="AT119" s="851"/>
      <c r="AU119" s="851"/>
      <c r="AV119" s="852"/>
      <c r="AW119" s="852"/>
      <c r="AX119" s="852"/>
      <c r="AY119" s="851"/>
      <c r="AZ119" s="851"/>
      <c r="BA119" s="852"/>
      <c r="BB119" s="852"/>
      <c r="BC119" s="852"/>
      <c r="BD119" s="851"/>
      <c r="BE119" s="851"/>
      <c r="BF119" s="119"/>
      <c r="BG119" s="119"/>
      <c r="BH119" s="119"/>
      <c r="BI119" s="119"/>
      <c r="BJ119" s="119"/>
      <c r="BK119" s="119"/>
      <c r="BL119" s="119"/>
      <c r="BM119" s="119"/>
      <c r="BN119" s="119"/>
      <c r="BO119" s="119"/>
      <c r="BP119" s="80"/>
      <c r="BQ119" s="821"/>
      <c r="BR119" s="821"/>
      <c r="BS119" s="821"/>
      <c r="BT119" s="821"/>
      <c r="BU119" s="821"/>
      <c r="BV119" s="821"/>
      <c r="BW119" s="821"/>
      <c r="BX119" s="821"/>
      <c r="BY119" s="847"/>
      <c r="BZ119" s="847"/>
      <c r="CA119" s="847"/>
      <c r="CB119" s="847"/>
      <c r="CC119" s="847"/>
      <c r="CD119" s="847"/>
      <c r="CE119" s="847"/>
      <c r="CF119" s="847"/>
      <c r="CG119" s="847"/>
      <c r="CH119" s="847"/>
      <c r="CI119" s="847"/>
      <c r="CJ119" s="847"/>
      <c r="CK119" s="847"/>
      <c r="CL119" s="847"/>
      <c r="CM119" s="847"/>
      <c r="CN119" s="847"/>
      <c r="CO119" s="847"/>
      <c r="CP119" s="847"/>
      <c r="CQ119" s="847"/>
      <c r="CR119" s="847"/>
      <c r="CS119" s="847"/>
      <c r="CT119" s="847"/>
      <c r="CU119" s="847"/>
      <c r="CV119" s="847"/>
      <c r="CW119" s="847"/>
      <c r="CX119" s="847"/>
      <c r="CY119" s="847"/>
      <c r="CZ119" s="847"/>
      <c r="DA119" s="847"/>
      <c r="DB119" s="847"/>
      <c r="DC119" s="847"/>
      <c r="DD119" s="847"/>
      <c r="DE119" s="847"/>
      <c r="DF119" s="848"/>
    </row>
    <row r="120" spans="4:110" ht="6" customHeight="1" x14ac:dyDescent="0.15">
      <c r="D120" s="80"/>
      <c r="E120" s="120"/>
      <c r="F120" s="121"/>
      <c r="G120" s="121"/>
      <c r="H120" s="819"/>
      <c r="I120" s="819"/>
      <c r="J120" s="819"/>
      <c r="K120" s="819"/>
      <c r="L120" s="819"/>
      <c r="M120" s="819"/>
      <c r="N120" s="819"/>
      <c r="O120" s="819"/>
      <c r="P120" s="819"/>
      <c r="Q120" s="819"/>
      <c r="R120" s="819"/>
      <c r="S120" s="819"/>
      <c r="T120" s="819"/>
      <c r="U120" s="819"/>
      <c r="V120" s="819"/>
      <c r="W120" s="819"/>
      <c r="X120" s="819"/>
      <c r="Y120" s="819"/>
      <c r="Z120" s="819"/>
      <c r="AA120" s="819"/>
      <c r="AB120" s="819"/>
      <c r="AC120" s="819"/>
      <c r="AD120" s="819"/>
      <c r="AE120" s="819"/>
      <c r="AF120" s="819"/>
      <c r="AG120" s="819"/>
      <c r="AH120" s="819"/>
      <c r="AI120" s="819"/>
      <c r="AJ120" s="819"/>
      <c r="AK120" s="80"/>
      <c r="AL120" s="80"/>
      <c r="AM120" s="851"/>
      <c r="AN120" s="851"/>
      <c r="AO120" s="851"/>
      <c r="AP120" s="851"/>
      <c r="AQ120" s="852"/>
      <c r="AR120" s="852"/>
      <c r="AS120" s="852"/>
      <c r="AT120" s="851"/>
      <c r="AU120" s="851"/>
      <c r="AV120" s="852"/>
      <c r="AW120" s="852"/>
      <c r="AX120" s="852"/>
      <c r="AY120" s="851"/>
      <c r="AZ120" s="851"/>
      <c r="BA120" s="852"/>
      <c r="BB120" s="852"/>
      <c r="BC120" s="852"/>
      <c r="BD120" s="851"/>
      <c r="BE120" s="851"/>
      <c r="BF120" s="119"/>
      <c r="BG120" s="119"/>
      <c r="BH120" s="119"/>
      <c r="BI120" s="119"/>
      <c r="BJ120" s="119"/>
      <c r="BK120" s="119"/>
      <c r="BL120" s="119"/>
      <c r="BM120" s="119"/>
      <c r="BN120" s="119"/>
      <c r="BO120" s="119"/>
      <c r="BP120" s="80"/>
      <c r="BQ120" s="821"/>
      <c r="BR120" s="821"/>
      <c r="BS120" s="821"/>
      <c r="BT120" s="821"/>
      <c r="BU120" s="821"/>
      <c r="BV120" s="821"/>
      <c r="BW120" s="821"/>
      <c r="BX120" s="821"/>
      <c r="BY120" s="847"/>
      <c r="BZ120" s="847"/>
      <c r="CA120" s="847"/>
      <c r="CB120" s="847"/>
      <c r="CC120" s="847"/>
      <c r="CD120" s="847"/>
      <c r="CE120" s="847"/>
      <c r="CF120" s="847"/>
      <c r="CG120" s="847"/>
      <c r="CH120" s="847"/>
      <c r="CI120" s="847"/>
      <c r="CJ120" s="847"/>
      <c r="CK120" s="847"/>
      <c r="CL120" s="847"/>
      <c r="CM120" s="847"/>
      <c r="CN120" s="847"/>
      <c r="CO120" s="847"/>
      <c r="CP120" s="847"/>
      <c r="CQ120" s="847"/>
      <c r="CR120" s="847"/>
      <c r="CS120" s="847"/>
      <c r="CT120" s="847"/>
      <c r="CU120" s="847"/>
      <c r="CV120" s="847"/>
      <c r="CW120" s="847"/>
      <c r="CX120" s="847"/>
      <c r="CY120" s="847"/>
      <c r="CZ120" s="847"/>
      <c r="DA120" s="847"/>
      <c r="DB120" s="847"/>
      <c r="DC120" s="847"/>
      <c r="DD120" s="847"/>
      <c r="DE120" s="847"/>
      <c r="DF120" s="848"/>
    </row>
    <row r="121" spans="4:110" ht="6" customHeight="1" x14ac:dyDescent="0.15">
      <c r="D121" s="80"/>
      <c r="E121" s="122"/>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80"/>
      <c r="AK121" s="80"/>
      <c r="AL121" s="80"/>
      <c r="AM121" s="124"/>
      <c r="AN121" s="124"/>
      <c r="AO121" s="124"/>
      <c r="AP121" s="124"/>
      <c r="AQ121" s="124"/>
      <c r="AR121" s="124"/>
      <c r="AS121" s="124"/>
      <c r="AT121" s="124"/>
      <c r="AU121" s="124"/>
      <c r="AV121" s="124"/>
      <c r="AW121" s="124"/>
      <c r="AX121" s="124"/>
      <c r="AY121" s="124"/>
      <c r="AZ121" s="124"/>
      <c r="BA121" s="124"/>
      <c r="BB121" s="124"/>
      <c r="BC121" s="124"/>
      <c r="BD121" s="124"/>
      <c r="BE121" s="124"/>
      <c r="BF121" s="124"/>
      <c r="BG121" s="124"/>
      <c r="BH121" s="124"/>
      <c r="BI121" s="124"/>
      <c r="BJ121" s="124"/>
      <c r="BK121" s="124"/>
      <c r="BL121" s="124"/>
      <c r="BM121" s="124"/>
      <c r="BN121" s="124"/>
      <c r="BO121" s="124"/>
      <c r="BP121" s="80"/>
      <c r="BQ121" s="822"/>
      <c r="BR121" s="822"/>
      <c r="BS121" s="822"/>
      <c r="BT121" s="822"/>
      <c r="BU121" s="822"/>
      <c r="BV121" s="822"/>
      <c r="BW121" s="822"/>
      <c r="BX121" s="822"/>
      <c r="BY121" s="849"/>
      <c r="BZ121" s="849"/>
      <c r="CA121" s="849"/>
      <c r="CB121" s="849"/>
      <c r="CC121" s="849"/>
      <c r="CD121" s="849"/>
      <c r="CE121" s="849"/>
      <c r="CF121" s="849"/>
      <c r="CG121" s="849"/>
      <c r="CH121" s="849"/>
      <c r="CI121" s="849"/>
      <c r="CJ121" s="849"/>
      <c r="CK121" s="849"/>
      <c r="CL121" s="849"/>
      <c r="CM121" s="849"/>
      <c r="CN121" s="849"/>
      <c r="CO121" s="849"/>
      <c r="CP121" s="849"/>
      <c r="CQ121" s="849"/>
      <c r="CR121" s="849"/>
      <c r="CS121" s="849"/>
      <c r="CT121" s="849"/>
      <c r="CU121" s="849"/>
      <c r="CV121" s="849"/>
      <c r="CW121" s="849"/>
      <c r="CX121" s="849"/>
      <c r="CY121" s="849"/>
      <c r="CZ121" s="849"/>
      <c r="DA121" s="849"/>
      <c r="DB121" s="849"/>
      <c r="DC121" s="849"/>
      <c r="DD121" s="849"/>
      <c r="DE121" s="849"/>
      <c r="DF121" s="850"/>
    </row>
    <row r="122" spans="4:110" ht="6" customHeight="1" x14ac:dyDescent="0.15">
      <c r="D122" s="80"/>
      <c r="E122" s="816" t="s">
        <v>252</v>
      </c>
      <c r="F122" s="817"/>
      <c r="G122" s="817"/>
      <c r="H122" s="817"/>
      <c r="I122" s="817"/>
      <c r="J122" s="817"/>
      <c r="K122" s="817"/>
      <c r="L122" s="817"/>
      <c r="M122" s="817"/>
      <c r="N122" s="817"/>
      <c r="O122" s="817"/>
      <c r="P122" s="817"/>
      <c r="Q122" s="817"/>
      <c r="R122" s="817"/>
      <c r="S122" s="817"/>
      <c r="T122" s="817"/>
      <c r="U122" s="817"/>
      <c r="V122" s="817"/>
      <c r="W122" s="817"/>
      <c r="X122" s="817"/>
      <c r="Y122" s="817"/>
      <c r="Z122" s="817"/>
      <c r="AA122" s="817"/>
      <c r="AB122" s="817"/>
      <c r="AC122" s="817"/>
      <c r="AD122" s="817"/>
      <c r="AE122" s="817"/>
      <c r="AF122" s="817"/>
      <c r="AG122" s="817"/>
      <c r="AH122" s="817"/>
      <c r="AI122" s="817"/>
      <c r="AJ122" s="817"/>
      <c r="AK122" s="817"/>
      <c r="AL122" s="817"/>
      <c r="AM122" s="125"/>
      <c r="AN122" s="125"/>
      <c r="AO122" s="125"/>
      <c r="AP122" s="125"/>
      <c r="AQ122" s="125"/>
      <c r="AR122" s="125"/>
      <c r="AS122" s="125"/>
      <c r="AT122" s="125"/>
      <c r="AU122" s="125"/>
      <c r="AV122" s="125"/>
      <c r="AW122" s="125"/>
      <c r="AX122" s="125"/>
      <c r="AY122" s="125"/>
      <c r="AZ122" s="125"/>
      <c r="BA122" s="125"/>
      <c r="BB122" s="125"/>
      <c r="BC122" s="125"/>
      <c r="BD122" s="125"/>
      <c r="BE122" s="125"/>
      <c r="BF122" s="125"/>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80"/>
      <c r="CQ122" s="80"/>
      <c r="CR122" s="80"/>
      <c r="CS122" s="80"/>
      <c r="CT122" s="80"/>
      <c r="CU122" s="80"/>
      <c r="CV122" s="80"/>
      <c r="CW122" s="80"/>
      <c r="CX122" s="80"/>
      <c r="CY122" s="80"/>
      <c r="CZ122" s="80"/>
      <c r="DA122" s="80"/>
      <c r="DB122" s="80"/>
      <c r="DC122" s="80"/>
      <c r="DD122" s="80"/>
      <c r="DE122" s="80"/>
      <c r="DF122" s="126"/>
    </row>
    <row r="123" spans="4:110" ht="6" customHeight="1" x14ac:dyDescent="0.15">
      <c r="D123" s="80"/>
      <c r="E123" s="818"/>
      <c r="F123" s="819"/>
      <c r="G123" s="819"/>
      <c r="H123" s="819"/>
      <c r="I123" s="819"/>
      <c r="J123" s="819"/>
      <c r="K123" s="819"/>
      <c r="L123" s="819"/>
      <c r="M123" s="819"/>
      <c r="N123" s="819"/>
      <c r="O123" s="819"/>
      <c r="P123" s="819"/>
      <c r="Q123" s="819"/>
      <c r="R123" s="819"/>
      <c r="S123" s="819"/>
      <c r="T123" s="819"/>
      <c r="U123" s="819"/>
      <c r="V123" s="819"/>
      <c r="W123" s="819"/>
      <c r="X123" s="819"/>
      <c r="Y123" s="819"/>
      <c r="Z123" s="819"/>
      <c r="AA123" s="819"/>
      <c r="AB123" s="819"/>
      <c r="AC123" s="819"/>
      <c r="AD123" s="819"/>
      <c r="AE123" s="819"/>
      <c r="AF123" s="819"/>
      <c r="AG123" s="819"/>
      <c r="AH123" s="819"/>
      <c r="AI123" s="819"/>
      <c r="AJ123" s="819"/>
      <c r="AK123" s="819"/>
      <c r="AL123" s="819"/>
      <c r="AM123" s="121"/>
      <c r="AN123" s="121"/>
      <c r="AO123" s="121"/>
      <c r="AP123" s="121"/>
      <c r="AQ123" s="121"/>
      <c r="AR123" s="121"/>
      <c r="AS123" s="121"/>
      <c r="AT123" s="121"/>
      <c r="AU123" s="121"/>
      <c r="AV123" s="121"/>
      <c r="AW123" s="121"/>
      <c r="AX123" s="121"/>
      <c r="AY123" s="121"/>
      <c r="AZ123" s="121"/>
      <c r="BA123" s="121"/>
      <c r="BB123" s="121"/>
      <c r="BC123" s="121"/>
      <c r="BD123" s="121"/>
      <c r="BE123" s="121"/>
      <c r="BF123" s="121"/>
      <c r="BG123" s="99"/>
      <c r="BH123" s="99"/>
      <c r="BI123" s="99"/>
      <c r="BJ123" s="99"/>
      <c r="BK123" s="99"/>
      <c r="BL123" s="99"/>
      <c r="BM123" s="99"/>
      <c r="BN123" s="99"/>
      <c r="BO123" s="99"/>
      <c r="BP123" s="99"/>
      <c r="BQ123" s="99"/>
      <c r="BR123" s="99"/>
      <c r="BS123" s="99"/>
      <c r="BT123" s="99"/>
      <c r="BU123" s="99"/>
      <c r="BV123" s="99"/>
      <c r="BW123" s="99"/>
      <c r="BX123" s="99"/>
      <c r="BY123" s="99"/>
      <c r="BZ123" s="99"/>
      <c r="CA123" s="99"/>
      <c r="CB123" s="99"/>
      <c r="CC123" s="99"/>
      <c r="CD123" s="99"/>
      <c r="CE123" s="99"/>
      <c r="CF123" s="99"/>
      <c r="CG123" s="99"/>
      <c r="CH123" s="99"/>
      <c r="CI123" s="99"/>
      <c r="CJ123" s="99"/>
      <c r="CK123" s="99"/>
      <c r="CL123" s="99"/>
      <c r="CM123" s="99"/>
      <c r="CN123" s="99"/>
      <c r="CO123" s="99"/>
      <c r="CP123" s="80"/>
      <c r="CQ123" s="80"/>
      <c r="CR123" s="80"/>
      <c r="CS123" s="80"/>
      <c r="CT123" s="80"/>
      <c r="CU123" s="80"/>
      <c r="CV123" s="80"/>
      <c r="CW123" s="80"/>
      <c r="CX123" s="80"/>
      <c r="CY123" s="80"/>
      <c r="CZ123" s="80"/>
      <c r="DA123" s="80"/>
      <c r="DB123" s="80"/>
      <c r="DC123" s="80"/>
      <c r="DD123" s="80"/>
      <c r="DE123" s="80"/>
      <c r="DF123" s="127"/>
    </row>
    <row r="124" spans="4:110" ht="6" customHeight="1" x14ac:dyDescent="0.15">
      <c r="D124" s="80"/>
      <c r="E124" s="818"/>
      <c r="F124" s="819"/>
      <c r="G124" s="819"/>
      <c r="H124" s="819"/>
      <c r="I124" s="819"/>
      <c r="J124" s="819"/>
      <c r="K124" s="819"/>
      <c r="L124" s="819"/>
      <c r="M124" s="819"/>
      <c r="N124" s="819"/>
      <c r="O124" s="819"/>
      <c r="P124" s="819"/>
      <c r="Q124" s="819"/>
      <c r="R124" s="819"/>
      <c r="S124" s="819"/>
      <c r="T124" s="819"/>
      <c r="U124" s="819"/>
      <c r="V124" s="819"/>
      <c r="W124" s="819"/>
      <c r="X124" s="819"/>
      <c r="Y124" s="819"/>
      <c r="Z124" s="819"/>
      <c r="AA124" s="819"/>
      <c r="AB124" s="819"/>
      <c r="AC124" s="819"/>
      <c r="AD124" s="819"/>
      <c r="AE124" s="819"/>
      <c r="AF124" s="819"/>
      <c r="AG124" s="819"/>
      <c r="AH124" s="819"/>
      <c r="AI124" s="819"/>
      <c r="AJ124" s="819"/>
      <c r="AK124" s="819"/>
      <c r="AL124" s="819"/>
      <c r="AM124" s="121"/>
      <c r="AN124" s="121"/>
      <c r="AO124" s="121"/>
      <c r="AP124" s="121"/>
      <c r="AQ124" s="121"/>
      <c r="AR124" s="121"/>
      <c r="AS124" s="121"/>
      <c r="AT124" s="121"/>
      <c r="AU124" s="121"/>
      <c r="AV124" s="121"/>
      <c r="AW124" s="121"/>
      <c r="AX124" s="121"/>
      <c r="AY124" s="121"/>
      <c r="AZ124" s="121"/>
      <c r="BA124" s="121"/>
      <c r="BB124" s="121"/>
      <c r="BC124" s="121"/>
      <c r="BD124" s="121"/>
      <c r="BE124" s="121"/>
      <c r="BF124" s="121"/>
      <c r="BG124" s="99"/>
      <c r="BH124" s="99"/>
      <c r="BI124" s="99"/>
      <c r="BJ124" s="99"/>
      <c r="BK124" s="99"/>
      <c r="BL124" s="99"/>
      <c r="BM124" s="99"/>
      <c r="BN124" s="99"/>
      <c r="BO124" s="99"/>
      <c r="BP124" s="99"/>
      <c r="BQ124" s="99"/>
      <c r="BR124" s="99"/>
      <c r="BS124" s="99"/>
      <c r="BT124" s="99"/>
      <c r="BU124" s="99"/>
      <c r="BV124" s="99"/>
      <c r="BW124" s="99"/>
      <c r="BX124" s="99"/>
      <c r="BY124" s="99"/>
      <c r="BZ124" s="99"/>
      <c r="CA124" s="99"/>
      <c r="CB124" s="99"/>
      <c r="CC124" s="99"/>
      <c r="CD124" s="99"/>
      <c r="CE124" s="99"/>
      <c r="CF124" s="99"/>
      <c r="CG124" s="99"/>
      <c r="CH124" s="99"/>
      <c r="CI124" s="99"/>
      <c r="CJ124" s="99"/>
      <c r="CK124" s="99"/>
      <c r="CL124" s="99"/>
      <c r="CM124" s="99"/>
      <c r="CN124" s="99"/>
      <c r="CO124" s="99"/>
      <c r="CP124" s="80"/>
      <c r="CQ124" s="80"/>
      <c r="CR124" s="80"/>
      <c r="CS124" s="80"/>
      <c r="CT124" s="80"/>
      <c r="CU124" s="80"/>
      <c r="CV124" s="80"/>
      <c r="CW124" s="80"/>
      <c r="CX124" s="80"/>
      <c r="CY124" s="80"/>
      <c r="CZ124" s="80"/>
      <c r="DA124" s="80"/>
      <c r="DB124" s="80"/>
      <c r="DC124" s="80"/>
      <c r="DD124" s="80"/>
      <c r="DE124" s="80"/>
      <c r="DF124" s="127"/>
    </row>
    <row r="125" spans="4:110" ht="6" customHeight="1" x14ac:dyDescent="0.15">
      <c r="D125" s="80"/>
      <c r="E125" s="128"/>
      <c r="F125" s="129"/>
      <c r="G125" s="819" t="s">
        <v>253</v>
      </c>
      <c r="H125" s="819"/>
      <c r="I125" s="819"/>
      <c r="J125" s="819"/>
      <c r="K125" s="819"/>
      <c r="L125" s="819"/>
      <c r="M125" s="819"/>
      <c r="N125" s="819"/>
      <c r="O125" s="819"/>
      <c r="P125" s="819"/>
      <c r="Q125" s="819"/>
      <c r="R125" s="819"/>
      <c r="S125" s="819"/>
      <c r="T125" s="819"/>
      <c r="U125" s="819"/>
      <c r="V125" s="819"/>
      <c r="W125" s="819"/>
      <c r="X125" s="819"/>
      <c r="Y125" s="819"/>
      <c r="Z125" s="819"/>
      <c r="AA125" s="819"/>
      <c r="AB125" s="819"/>
      <c r="AC125" s="819"/>
      <c r="AD125" s="819"/>
      <c r="AE125" s="819"/>
      <c r="AF125" s="819"/>
      <c r="AG125" s="819"/>
      <c r="AH125" s="819"/>
      <c r="AI125" s="819"/>
      <c r="AJ125" s="819"/>
      <c r="AK125" s="819"/>
      <c r="AL125" s="819"/>
      <c r="AM125" s="819"/>
      <c r="AN125" s="819"/>
      <c r="AO125" s="819"/>
      <c r="AP125" s="819"/>
      <c r="AQ125" s="819"/>
      <c r="AR125" s="819"/>
      <c r="AS125" s="819"/>
      <c r="AT125" s="819"/>
      <c r="AU125" s="819"/>
      <c r="AV125" s="819"/>
      <c r="AW125" s="819"/>
      <c r="AX125" s="819"/>
      <c r="AY125" s="819"/>
      <c r="AZ125" s="819"/>
      <c r="BA125" s="819"/>
      <c r="BB125" s="819"/>
      <c r="BC125" s="819"/>
      <c r="BD125" s="819"/>
      <c r="BE125" s="819"/>
      <c r="BF125" s="819"/>
      <c r="BG125" s="819"/>
      <c r="BH125" s="819"/>
      <c r="BI125" s="81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80"/>
      <c r="CQ125" s="80"/>
      <c r="CR125" s="80"/>
      <c r="CS125" s="80"/>
      <c r="CT125" s="80"/>
      <c r="CU125" s="80"/>
      <c r="CV125" s="80"/>
      <c r="CW125" s="80"/>
      <c r="CX125" s="80"/>
      <c r="CY125" s="80"/>
      <c r="CZ125" s="80"/>
      <c r="DA125" s="80"/>
      <c r="DB125" s="80"/>
      <c r="DC125" s="80"/>
      <c r="DD125" s="80"/>
      <c r="DE125" s="80"/>
      <c r="DF125" s="127"/>
    </row>
    <row r="126" spans="4:110" ht="6" customHeight="1" x14ac:dyDescent="0.15">
      <c r="D126" s="80"/>
      <c r="E126" s="120"/>
      <c r="F126" s="121"/>
      <c r="G126" s="819"/>
      <c r="H126" s="819"/>
      <c r="I126" s="819"/>
      <c r="J126" s="819"/>
      <c r="K126" s="819"/>
      <c r="L126" s="819"/>
      <c r="M126" s="819"/>
      <c r="N126" s="819"/>
      <c r="O126" s="819"/>
      <c r="P126" s="819"/>
      <c r="Q126" s="819"/>
      <c r="R126" s="819"/>
      <c r="S126" s="819"/>
      <c r="T126" s="819"/>
      <c r="U126" s="819"/>
      <c r="V126" s="819"/>
      <c r="W126" s="819"/>
      <c r="X126" s="819"/>
      <c r="Y126" s="819"/>
      <c r="Z126" s="819"/>
      <c r="AA126" s="819"/>
      <c r="AB126" s="819"/>
      <c r="AC126" s="819"/>
      <c r="AD126" s="819"/>
      <c r="AE126" s="819"/>
      <c r="AF126" s="819"/>
      <c r="AG126" s="819"/>
      <c r="AH126" s="819"/>
      <c r="AI126" s="819"/>
      <c r="AJ126" s="819"/>
      <c r="AK126" s="819"/>
      <c r="AL126" s="819"/>
      <c r="AM126" s="819"/>
      <c r="AN126" s="819"/>
      <c r="AO126" s="819"/>
      <c r="AP126" s="819"/>
      <c r="AQ126" s="819"/>
      <c r="AR126" s="819"/>
      <c r="AS126" s="819"/>
      <c r="AT126" s="819"/>
      <c r="AU126" s="819"/>
      <c r="AV126" s="819"/>
      <c r="AW126" s="819"/>
      <c r="AX126" s="819"/>
      <c r="AY126" s="819"/>
      <c r="AZ126" s="819"/>
      <c r="BA126" s="819"/>
      <c r="BB126" s="819"/>
      <c r="BC126" s="819"/>
      <c r="BD126" s="819"/>
      <c r="BE126" s="819"/>
      <c r="BF126" s="819"/>
      <c r="BG126" s="819"/>
      <c r="BH126" s="819"/>
      <c r="BI126" s="81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c r="CK126" s="99"/>
      <c r="CL126" s="99"/>
      <c r="CM126" s="99"/>
      <c r="CN126" s="99"/>
      <c r="CO126" s="99"/>
      <c r="CP126" s="80"/>
      <c r="CQ126" s="80"/>
      <c r="CR126" s="80"/>
      <c r="CS126" s="80"/>
      <c r="CT126" s="80"/>
      <c r="CU126" s="80"/>
      <c r="CV126" s="80"/>
      <c r="CW126" s="80"/>
      <c r="CX126" s="80"/>
      <c r="CY126" s="80"/>
      <c r="CZ126" s="80"/>
      <c r="DA126" s="80"/>
      <c r="DB126" s="80"/>
      <c r="DC126" s="80"/>
      <c r="DD126" s="80"/>
      <c r="DE126" s="80"/>
      <c r="DF126" s="127"/>
    </row>
    <row r="127" spans="4:110" ht="6" customHeight="1" x14ac:dyDescent="0.15">
      <c r="D127" s="80"/>
      <c r="E127" s="120"/>
      <c r="F127" s="121"/>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30"/>
      <c r="BA127" s="130"/>
      <c r="BB127" s="130"/>
      <c r="BC127" s="130"/>
      <c r="BD127" s="130"/>
      <c r="BE127" s="130"/>
      <c r="BF127" s="130"/>
      <c r="BG127" s="9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c r="CK127" s="99"/>
      <c r="CL127" s="99"/>
      <c r="CM127" s="99"/>
      <c r="CN127" s="99"/>
      <c r="CO127" s="99"/>
      <c r="CP127" s="80"/>
      <c r="CQ127" s="80"/>
      <c r="CR127" s="80"/>
      <c r="CS127" s="80"/>
      <c r="CT127" s="80"/>
      <c r="CU127" s="80"/>
      <c r="CV127" s="80"/>
      <c r="CW127" s="80"/>
      <c r="CX127" s="80"/>
      <c r="CY127" s="80"/>
      <c r="CZ127" s="80"/>
      <c r="DA127" s="80"/>
      <c r="DB127" s="80"/>
      <c r="DC127" s="80"/>
      <c r="DD127" s="80"/>
      <c r="DE127" s="80"/>
      <c r="DF127" s="127"/>
    </row>
    <row r="128" spans="4:110" ht="6" customHeight="1" x14ac:dyDescent="0.15">
      <c r="D128" s="80"/>
      <c r="E128" s="131"/>
      <c r="F128" s="86"/>
      <c r="G128" s="86"/>
      <c r="H128" s="86"/>
      <c r="I128" s="86"/>
      <c r="J128" s="86"/>
      <c r="K128" s="86"/>
      <c r="L128" s="856" t="s">
        <v>254</v>
      </c>
      <c r="M128" s="856"/>
      <c r="N128" s="856"/>
      <c r="O128" s="856"/>
      <c r="P128" s="856"/>
      <c r="Q128" s="857" t="str">
        <f>入力フォーム!T91</f>
        <v/>
      </c>
      <c r="R128" s="857"/>
      <c r="S128" s="857"/>
      <c r="T128" s="857"/>
      <c r="U128" s="857"/>
      <c r="V128" s="856" t="s">
        <v>54</v>
      </c>
      <c r="W128" s="856"/>
      <c r="X128" s="856"/>
      <c r="Y128" s="856"/>
      <c r="Z128" s="856"/>
      <c r="AA128" s="857" t="str">
        <f>入力フォーム!U91</f>
        <v/>
      </c>
      <c r="AB128" s="857"/>
      <c r="AC128" s="857"/>
      <c r="AD128" s="857"/>
      <c r="AE128" s="857"/>
      <c r="AF128" s="858" t="s">
        <v>55</v>
      </c>
      <c r="AG128" s="858"/>
      <c r="AH128" s="858"/>
      <c r="AI128" s="858"/>
      <c r="AJ128" s="858"/>
      <c r="AK128" s="859" t="str">
        <f>入力フォーム!V91</f>
        <v/>
      </c>
      <c r="AL128" s="859"/>
      <c r="AM128" s="859"/>
      <c r="AN128" s="859"/>
      <c r="AO128" s="859"/>
      <c r="AP128" s="858" t="s">
        <v>216</v>
      </c>
      <c r="AQ128" s="858"/>
      <c r="AR128" s="858"/>
      <c r="AS128" s="858"/>
      <c r="AT128" s="858"/>
      <c r="AU128" s="858"/>
      <c r="AV128" s="132"/>
      <c r="AW128" s="132"/>
      <c r="AX128" s="132"/>
      <c r="AY128" s="132"/>
      <c r="AZ128" s="132"/>
      <c r="BA128" s="132"/>
      <c r="BB128" s="132"/>
      <c r="BC128" s="132"/>
      <c r="BD128" s="132"/>
      <c r="BE128" s="132"/>
      <c r="BF128" s="132"/>
      <c r="BG128" s="132"/>
      <c r="BH128" s="132"/>
      <c r="BI128" s="132"/>
      <c r="BJ128" s="132"/>
      <c r="BK128" s="132"/>
      <c r="BL128" s="132"/>
      <c r="BM128" s="132"/>
      <c r="BN128" s="132"/>
      <c r="BO128" s="132"/>
      <c r="BP128" s="132"/>
      <c r="BQ128" s="132"/>
      <c r="BR128" s="132"/>
      <c r="BS128" s="132"/>
      <c r="BT128" s="132"/>
      <c r="BU128" s="132"/>
      <c r="BV128" s="80"/>
      <c r="BW128" s="80"/>
      <c r="BX128" s="80"/>
      <c r="BY128" s="80"/>
      <c r="BZ128" s="80"/>
      <c r="CA128" s="80"/>
      <c r="CB128" s="80"/>
      <c r="CC128" s="80"/>
      <c r="CD128" s="80"/>
      <c r="CE128" s="80"/>
      <c r="CF128" s="132"/>
      <c r="CG128" s="132"/>
      <c r="CH128" s="132"/>
      <c r="CI128" s="132"/>
      <c r="CJ128" s="132"/>
      <c r="CK128" s="132"/>
      <c r="CL128" s="132"/>
      <c r="CM128" s="132"/>
      <c r="CN128" s="132"/>
      <c r="CO128" s="132"/>
      <c r="CP128" s="80"/>
      <c r="CQ128" s="80"/>
      <c r="CR128" s="80"/>
      <c r="CS128" s="80"/>
      <c r="CT128" s="80"/>
      <c r="CU128" s="80"/>
      <c r="CV128" s="80"/>
      <c r="CW128" s="80"/>
      <c r="CX128" s="80"/>
      <c r="CY128" s="80"/>
      <c r="CZ128" s="80"/>
      <c r="DA128" s="80"/>
      <c r="DB128" s="80"/>
      <c r="DC128" s="80"/>
      <c r="DD128" s="80"/>
      <c r="DE128" s="80"/>
      <c r="DF128" s="133"/>
    </row>
    <row r="129" spans="4:110" ht="6" customHeight="1" x14ac:dyDescent="0.15">
      <c r="D129" s="80"/>
      <c r="E129" s="131"/>
      <c r="F129" s="86"/>
      <c r="G129" s="86"/>
      <c r="H129" s="86"/>
      <c r="I129" s="86"/>
      <c r="J129" s="86"/>
      <c r="K129" s="86"/>
      <c r="L129" s="856"/>
      <c r="M129" s="856"/>
      <c r="N129" s="856"/>
      <c r="O129" s="856"/>
      <c r="P129" s="856"/>
      <c r="Q129" s="857"/>
      <c r="R129" s="857"/>
      <c r="S129" s="857"/>
      <c r="T129" s="857"/>
      <c r="U129" s="857"/>
      <c r="V129" s="856"/>
      <c r="W129" s="856"/>
      <c r="X129" s="856"/>
      <c r="Y129" s="856"/>
      <c r="Z129" s="856"/>
      <c r="AA129" s="857"/>
      <c r="AB129" s="857"/>
      <c r="AC129" s="857"/>
      <c r="AD129" s="857"/>
      <c r="AE129" s="857"/>
      <c r="AF129" s="858"/>
      <c r="AG129" s="858"/>
      <c r="AH129" s="858"/>
      <c r="AI129" s="858"/>
      <c r="AJ129" s="858"/>
      <c r="AK129" s="859"/>
      <c r="AL129" s="859"/>
      <c r="AM129" s="859"/>
      <c r="AN129" s="859"/>
      <c r="AO129" s="859"/>
      <c r="AP129" s="858"/>
      <c r="AQ129" s="858"/>
      <c r="AR129" s="858"/>
      <c r="AS129" s="858"/>
      <c r="AT129" s="858"/>
      <c r="AU129" s="858"/>
      <c r="AV129" s="132"/>
      <c r="AW129" s="132"/>
      <c r="AX129" s="132"/>
      <c r="AY129" s="132"/>
      <c r="AZ129" s="132"/>
      <c r="BA129" s="132"/>
      <c r="BB129" s="132"/>
      <c r="BC129" s="132"/>
      <c r="BD129" s="132"/>
      <c r="BE129" s="132"/>
      <c r="BF129" s="132"/>
      <c r="BG129" s="132"/>
      <c r="BH129" s="132"/>
      <c r="BI129" s="132"/>
      <c r="BJ129" s="132"/>
      <c r="BK129" s="132"/>
      <c r="BL129" s="132"/>
      <c r="BM129" s="132"/>
      <c r="BN129" s="132"/>
      <c r="BO129" s="132"/>
      <c r="BP129" s="132"/>
      <c r="BQ129" s="132"/>
      <c r="BR129" s="132"/>
      <c r="BS129" s="132"/>
      <c r="BT129" s="132"/>
      <c r="BU129" s="132"/>
      <c r="BV129" s="80"/>
      <c r="BW129" s="80"/>
      <c r="BX129" s="80"/>
      <c r="BY129" s="80"/>
      <c r="BZ129" s="80"/>
      <c r="CA129" s="80"/>
      <c r="CB129" s="80"/>
      <c r="CC129" s="80"/>
      <c r="CD129" s="80"/>
      <c r="CE129" s="80"/>
      <c r="CF129" s="132"/>
      <c r="CG129" s="132"/>
      <c r="CH129" s="132"/>
      <c r="CI129" s="132"/>
      <c r="CJ129" s="132"/>
      <c r="CK129" s="132"/>
      <c r="CL129" s="132"/>
      <c r="CM129" s="132"/>
      <c r="CN129" s="132"/>
      <c r="CO129" s="132"/>
      <c r="CP129" s="80"/>
      <c r="CQ129" s="80"/>
      <c r="CR129" s="80"/>
      <c r="CS129" s="80"/>
      <c r="CT129" s="80"/>
      <c r="CU129" s="80"/>
      <c r="CV129" s="80"/>
      <c r="CW129" s="80"/>
      <c r="CX129" s="80"/>
      <c r="CY129" s="80"/>
      <c r="CZ129" s="80"/>
      <c r="DA129" s="80"/>
      <c r="DB129" s="80"/>
      <c r="DC129" s="80"/>
      <c r="DD129" s="80"/>
      <c r="DE129" s="80"/>
      <c r="DF129" s="133"/>
    </row>
    <row r="130" spans="4:110" ht="6" customHeight="1" x14ac:dyDescent="0.15">
      <c r="D130" s="80"/>
      <c r="E130" s="131"/>
      <c r="F130" s="86"/>
      <c r="G130" s="86"/>
      <c r="H130" s="86"/>
      <c r="I130" s="86"/>
      <c r="J130" s="86"/>
      <c r="K130" s="86"/>
      <c r="L130" s="856"/>
      <c r="M130" s="856"/>
      <c r="N130" s="856"/>
      <c r="O130" s="856"/>
      <c r="P130" s="856"/>
      <c r="Q130" s="857"/>
      <c r="R130" s="857"/>
      <c r="S130" s="857"/>
      <c r="T130" s="857"/>
      <c r="U130" s="857"/>
      <c r="V130" s="856"/>
      <c r="W130" s="856"/>
      <c r="X130" s="856"/>
      <c r="Y130" s="856"/>
      <c r="Z130" s="856"/>
      <c r="AA130" s="857"/>
      <c r="AB130" s="857"/>
      <c r="AC130" s="857"/>
      <c r="AD130" s="857"/>
      <c r="AE130" s="857"/>
      <c r="AF130" s="858"/>
      <c r="AG130" s="858"/>
      <c r="AH130" s="858"/>
      <c r="AI130" s="858"/>
      <c r="AJ130" s="858"/>
      <c r="AK130" s="859"/>
      <c r="AL130" s="859"/>
      <c r="AM130" s="859"/>
      <c r="AN130" s="859"/>
      <c r="AO130" s="859"/>
      <c r="AP130" s="858"/>
      <c r="AQ130" s="858"/>
      <c r="AR130" s="858"/>
      <c r="AS130" s="858"/>
      <c r="AT130" s="858"/>
      <c r="AU130" s="858"/>
      <c r="AV130" s="132"/>
      <c r="AW130" s="132"/>
      <c r="AX130" s="132"/>
      <c r="AY130" s="132"/>
      <c r="AZ130" s="132"/>
      <c r="BA130" s="132"/>
      <c r="BB130" s="132"/>
      <c r="BC130" s="132"/>
      <c r="BD130" s="132"/>
      <c r="BE130" s="132"/>
      <c r="BF130" s="132"/>
      <c r="BG130" s="132"/>
      <c r="BH130" s="132"/>
      <c r="BI130" s="132"/>
      <c r="BJ130" s="132"/>
      <c r="BK130" s="132"/>
      <c r="BL130" s="132"/>
      <c r="BM130" s="132"/>
      <c r="BN130" s="132"/>
      <c r="BO130" s="132"/>
      <c r="BP130" s="132"/>
      <c r="BQ130" s="132"/>
      <c r="BR130" s="132"/>
      <c r="BS130" s="132"/>
      <c r="BT130" s="132"/>
      <c r="BU130" s="132"/>
      <c r="BV130" s="80"/>
      <c r="BW130" s="80"/>
      <c r="BX130" s="80"/>
      <c r="BY130" s="80"/>
      <c r="BZ130" s="80"/>
      <c r="CA130" s="80"/>
      <c r="CB130" s="80"/>
      <c r="CC130" s="80"/>
      <c r="CD130" s="80"/>
      <c r="CE130" s="80"/>
      <c r="CF130" s="132"/>
      <c r="CG130" s="132"/>
      <c r="CH130" s="132"/>
      <c r="CI130" s="132"/>
      <c r="CJ130" s="132"/>
      <c r="CK130" s="132"/>
      <c r="CL130" s="132"/>
      <c r="CM130" s="132"/>
      <c r="CN130" s="132"/>
      <c r="CO130" s="132"/>
      <c r="CP130" s="80"/>
      <c r="CQ130" s="80"/>
      <c r="CR130" s="80"/>
      <c r="CS130" s="80"/>
      <c r="CT130" s="80"/>
      <c r="CU130" s="80"/>
      <c r="CV130" s="80"/>
      <c r="CW130" s="80"/>
      <c r="CX130" s="80"/>
      <c r="CY130" s="80"/>
      <c r="CZ130" s="80"/>
      <c r="DA130" s="80"/>
      <c r="DB130" s="80"/>
      <c r="DC130" s="80"/>
      <c r="DD130" s="80"/>
      <c r="DE130" s="80"/>
      <c r="DF130" s="133"/>
    </row>
    <row r="131" spans="4:110" ht="6" customHeight="1" x14ac:dyDescent="0.15">
      <c r="D131" s="80"/>
      <c r="E131" s="131"/>
      <c r="F131" s="86"/>
      <c r="G131" s="86"/>
      <c r="H131" s="86"/>
      <c r="I131" s="86"/>
      <c r="J131" s="86"/>
      <c r="K131" s="86"/>
      <c r="L131" s="134"/>
      <c r="M131" s="134"/>
      <c r="N131" s="134"/>
      <c r="O131" s="134"/>
      <c r="P131" s="134"/>
      <c r="Q131" s="134"/>
      <c r="R131" s="134"/>
      <c r="S131" s="134"/>
      <c r="T131" s="134"/>
      <c r="U131" s="134"/>
      <c r="V131" s="134"/>
      <c r="W131" s="134"/>
      <c r="X131" s="134"/>
      <c r="Y131" s="134"/>
      <c r="Z131" s="134"/>
      <c r="AA131" s="134"/>
      <c r="AB131" s="134"/>
      <c r="AC131" s="134"/>
      <c r="AD131" s="134"/>
      <c r="AE131" s="134"/>
      <c r="AF131" s="135"/>
      <c r="AG131" s="135"/>
      <c r="AH131" s="135"/>
      <c r="AI131" s="135"/>
      <c r="AJ131" s="135"/>
      <c r="AK131" s="135"/>
      <c r="AL131" s="135"/>
      <c r="AM131" s="135"/>
      <c r="AN131" s="135"/>
      <c r="AO131" s="135"/>
      <c r="AP131" s="135"/>
      <c r="AQ131" s="135"/>
      <c r="AR131" s="135"/>
      <c r="AS131" s="135"/>
      <c r="AT131" s="135"/>
      <c r="AU131" s="135"/>
      <c r="AV131" s="132"/>
      <c r="AW131" s="132"/>
      <c r="AX131" s="132"/>
      <c r="AY131" s="132"/>
      <c r="AZ131" s="132"/>
      <c r="BA131" s="132"/>
      <c r="BB131" s="132"/>
      <c r="BC131" s="132"/>
      <c r="BD131" s="132"/>
      <c r="BE131" s="132"/>
      <c r="BF131" s="132"/>
      <c r="BG131" s="132"/>
      <c r="BH131" s="132"/>
      <c r="BI131" s="132"/>
      <c r="BJ131" s="132"/>
      <c r="BK131" s="132"/>
      <c r="BL131" s="132"/>
      <c r="BM131" s="132"/>
      <c r="BN131" s="132"/>
      <c r="BO131" s="132"/>
      <c r="BP131" s="132"/>
      <c r="BQ131" s="132"/>
      <c r="BR131" s="132"/>
      <c r="BS131" s="132"/>
      <c r="BT131" s="132"/>
      <c r="BU131" s="132"/>
      <c r="BV131" s="132"/>
      <c r="BW131" s="132"/>
      <c r="BX131" s="132"/>
      <c r="BY131" s="132"/>
      <c r="BZ131" s="132"/>
      <c r="CA131" s="132"/>
      <c r="CB131" s="132"/>
      <c r="CC131" s="132"/>
      <c r="CD131" s="132"/>
      <c r="CE131" s="132"/>
      <c r="CF131" s="132"/>
      <c r="CG131" s="132"/>
      <c r="CH131" s="132"/>
      <c r="CI131" s="132"/>
      <c r="CJ131" s="132"/>
      <c r="CK131" s="132"/>
      <c r="CL131" s="132"/>
      <c r="CM131" s="132"/>
      <c r="CN131" s="132"/>
      <c r="CO131" s="132"/>
      <c r="CP131" s="80"/>
      <c r="CQ131" s="80"/>
      <c r="CR131" s="80"/>
      <c r="CS131" s="80"/>
      <c r="CT131" s="80"/>
      <c r="CU131" s="80"/>
      <c r="CV131" s="80"/>
      <c r="CW131" s="80"/>
      <c r="CX131" s="80"/>
      <c r="CY131" s="80"/>
      <c r="CZ131" s="80"/>
      <c r="DA131" s="80"/>
      <c r="DB131" s="80"/>
      <c r="DC131" s="80"/>
      <c r="DD131" s="80"/>
      <c r="DE131" s="80"/>
      <c r="DF131" s="133"/>
    </row>
    <row r="132" spans="4:110" ht="6" customHeight="1" x14ac:dyDescent="0.15">
      <c r="D132" s="80"/>
      <c r="E132" s="136"/>
      <c r="F132" s="80"/>
      <c r="G132" s="860" t="s">
        <v>76</v>
      </c>
      <c r="H132" s="860"/>
      <c r="I132" s="860"/>
      <c r="J132" s="860"/>
      <c r="K132" s="860"/>
      <c r="L132" s="860"/>
      <c r="M132" s="860"/>
      <c r="N132" s="860"/>
      <c r="O132" s="860"/>
      <c r="P132" s="860"/>
      <c r="Q132" s="860"/>
      <c r="R132" s="860"/>
      <c r="S132" s="860"/>
      <c r="T132" s="860"/>
      <c r="U132" s="137"/>
      <c r="V132" s="861" t="str">
        <f>入力フォーム!E92</f>
        <v/>
      </c>
      <c r="W132" s="861"/>
      <c r="X132" s="861"/>
      <c r="Y132" s="861"/>
      <c r="Z132" s="861"/>
      <c r="AA132" s="861"/>
      <c r="AB132" s="861"/>
      <c r="AC132" s="861"/>
      <c r="AD132" s="861"/>
      <c r="AE132" s="861"/>
      <c r="AF132" s="861"/>
      <c r="AG132" s="861"/>
      <c r="AH132" s="861"/>
      <c r="AI132" s="861"/>
      <c r="AJ132" s="861"/>
      <c r="AK132" s="861"/>
      <c r="AL132" s="861"/>
      <c r="AM132" s="861"/>
      <c r="AN132" s="861"/>
      <c r="AO132" s="861"/>
      <c r="AP132" s="861"/>
      <c r="AQ132" s="861"/>
      <c r="AR132" s="861"/>
      <c r="AS132" s="861"/>
      <c r="AT132" s="861"/>
      <c r="AU132" s="861"/>
      <c r="AV132" s="861"/>
      <c r="AW132" s="861"/>
      <c r="AX132" s="861"/>
      <c r="AY132" s="861"/>
      <c r="AZ132" s="861"/>
      <c r="BA132" s="861"/>
      <c r="BB132" s="861"/>
      <c r="BC132" s="861"/>
      <c r="BD132" s="861"/>
      <c r="BE132" s="861"/>
      <c r="BF132" s="132"/>
      <c r="BG132" s="132"/>
      <c r="BH132" s="132"/>
      <c r="BI132" s="132"/>
      <c r="BJ132" s="132"/>
      <c r="BK132" s="132"/>
      <c r="BL132" s="132"/>
      <c r="BM132" s="132"/>
      <c r="BN132" s="132"/>
      <c r="BO132" s="132"/>
      <c r="BP132" s="132"/>
      <c r="BQ132" s="132"/>
      <c r="BR132" s="132"/>
      <c r="BS132" s="132"/>
      <c r="BT132" s="132"/>
      <c r="BU132" s="132"/>
      <c r="BV132" s="80"/>
      <c r="BW132" s="80"/>
      <c r="BX132" s="80"/>
      <c r="BY132" s="80"/>
      <c r="BZ132" s="80"/>
      <c r="CA132" s="80"/>
      <c r="CB132" s="80"/>
      <c r="CC132" s="80"/>
      <c r="CD132" s="80"/>
      <c r="CE132" s="80"/>
      <c r="CF132" s="99"/>
      <c r="CG132" s="99"/>
      <c r="CH132" s="99"/>
      <c r="CI132" s="99"/>
      <c r="CJ132" s="99"/>
      <c r="CK132" s="99"/>
      <c r="CL132" s="132"/>
      <c r="CM132" s="132"/>
      <c r="CN132" s="132"/>
      <c r="CO132" s="132"/>
      <c r="CP132" s="80"/>
      <c r="CQ132" s="80"/>
      <c r="CR132" s="80"/>
      <c r="CS132" s="80"/>
      <c r="CT132" s="80"/>
      <c r="CU132" s="80"/>
      <c r="CV132" s="80"/>
      <c r="CW132" s="80"/>
      <c r="CX132" s="80"/>
      <c r="CY132" s="80"/>
      <c r="CZ132" s="80"/>
      <c r="DA132" s="80"/>
      <c r="DB132" s="80"/>
      <c r="DC132" s="80"/>
      <c r="DD132" s="80"/>
      <c r="DE132" s="80"/>
      <c r="DF132" s="138"/>
    </row>
    <row r="133" spans="4:110" ht="6" customHeight="1" x14ac:dyDescent="0.15">
      <c r="D133" s="80"/>
      <c r="E133" s="136"/>
      <c r="F133" s="80"/>
      <c r="G133" s="860"/>
      <c r="H133" s="860"/>
      <c r="I133" s="860"/>
      <c r="J133" s="860"/>
      <c r="K133" s="860"/>
      <c r="L133" s="860"/>
      <c r="M133" s="860"/>
      <c r="N133" s="860"/>
      <c r="O133" s="860"/>
      <c r="P133" s="860"/>
      <c r="Q133" s="860"/>
      <c r="R133" s="860"/>
      <c r="S133" s="860"/>
      <c r="T133" s="860"/>
      <c r="U133" s="137"/>
      <c r="V133" s="861"/>
      <c r="W133" s="861"/>
      <c r="X133" s="861"/>
      <c r="Y133" s="861"/>
      <c r="Z133" s="861"/>
      <c r="AA133" s="861"/>
      <c r="AB133" s="861"/>
      <c r="AC133" s="861"/>
      <c r="AD133" s="861"/>
      <c r="AE133" s="861"/>
      <c r="AF133" s="861"/>
      <c r="AG133" s="861"/>
      <c r="AH133" s="861"/>
      <c r="AI133" s="861"/>
      <c r="AJ133" s="861"/>
      <c r="AK133" s="861"/>
      <c r="AL133" s="861"/>
      <c r="AM133" s="861"/>
      <c r="AN133" s="861"/>
      <c r="AO133" s="861"/>
      <c r="AP133" s="861"/>
      <c r="AQ133" s="861"/>
      <c r="AR133" s="861"/>
      <c r="AS133" s="861"/>
      <c r="AT133" s="861"/>
      <c r="AU133" s="861"/>
      <c r="AV133" s="861"/>
      <c r="AW133" s="861"/>
      <c r="AX133" s="861"/>
      <c r="AY133" s="861"/>
      <c r="AZ133" s="861"/>
      <c r="BA133" s="861"/>
      <c r="BB133" s="861"/>
      <c r="BC133" s="861"/>
      <c r="BD133" s="861"/>
      <c r="BE133" s="861"/>
      <c r="BF133" s="132"/>
      <c r="BG133" s="132"/>
      <c r="BH133" s="132"/>
      <c r="BI133" s="132"/>
      <c r="BJ133" s="132"/>
      <c r="BK133" s="132"/>
      <c r="BL133" s="132"/>
      <c r="BM133" s="132"/>
      <c r="BN133" s="132"/>
      <c r="BO133" s="132"/>
      <c r="BP133" s="132"/>
      <c r="BQ133" s="132"/>
      <c r="BR133" s="132"/>
      <c r="BS133" s="132"/>
      <c r="BT133" s="132"/>
      <c r="BU133" s="132"/>
      <c r="BV133" s="80"/>
      <c r="BW133" s="80"/>
      <c r="BX133" s="80"/>
      <c r="BY133" s="80"/>
      <c r="BZ133" s="80"/>
      <c r="CA133" s="80"/>
      <c r="CB133" s="80"/>
      <c r="CC133" s="80"/>
      <c r="CD133" s="80"/>
      <c r="CE133" s="80"/>
      <c r="CF133" s="99"/>
      <c r="CG133" s="99"/>
      <c r="CH133" s="99"/>
      <c r="CI133" s="99"/>
      <c r="CJ133" s="99"/>
      <c r="CK133" s="99"/>
      <c r="CL133" s="132"/>
      <c r="CM133" s="132"/>
      <c r="CN133" s="132"/>
      <c r="CO133" s="132"/>
      <c r="CP133" s="80"/>
      <c r="CQ133" s="80"/>
      <c r="CR133" s="80"/>
      <c r="CS133" s="80"/>
      <c r="CT133" s="80"/>
      <c r="CU133" s="80"/>
      <c r="CV133" s="80"/>
      <c r="CW133" s="80"/>
      <c r="CX133" s="80"/>
      <c r="CY133" s="80"/>
      <c r="CZ133" s="80"/>
      <c r="DA133" s="80"/>
      <c r="DB133" s="80"/>
      <c r="DC133" s="80"/>
      <c r="DD133" s="80"/>
      <c r="DE133" s="80"/>
      <c r="DF133" s="138"/>
    </row>
    <row r="134" spans="4:110" ht="6" customHeight="1" x14ac:dyDescent="0.15">
      <c r="D134" s="80"/>
      <c r="E134" s="136"/>
      <c r="F134" s="80"/>
      <c r="G134" s="860"/>
      <c r="H134" s="860"/>
      <c r="I134" s="860"/>
      <c r="J134" s="860"/>
      <c r="K134" s="860"/>
      <c r="L134" s="860"/>
      <c r="M134" s="860"/>
      <c r="N134" s="860"/>
      <c r="O134" s="860"/>
      <c r="P134" s="860"/>
      <c r="Q134" s="860"/>
      <c r="R134" s="860"/>
      <c r="S134" s="860"/>
      <c r="T134" s="860"/>
      <c r="U134" s="137"/>
      <c r="V134" s="861"/>
      <c r="W134" s="861"/>
      <c r="X134" s="861"/>
      <c r="Y134" s="861"/>
      <c r="Z134" s="861"/>
      <c r="AA134" s="861"/>
      <c r="AB134" s="861"/>
      <c r="AC134" s="861"/>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1"/>
      <c r="AY134" s="861"/>
      <c r="AZ134" s="861"/>
      <c r="BA134" s="861"/>
      <c r="BB134" s="861"/>
      <c r="BC134" s="861"/>
      <c r="BD134" s="861"/>
      <c r="BE134" s="861"/>
      <c r="BF134" s="132"/>
      <c r="BG134" s="132"/>
      <c r="BH134" s="132"/>
      <c r="BI134" s="132"/>
      <c r="BJ134" s="132"/>
      <c r="BK134" s="132"/>
      <c r="BL134" s="132"/>
      <c r="BM134" s="132"/>
      <c r="BN134" s="132"/>
      <c r="BO134" s="132"/>
      <c r="BP134" s="132"/>
      <c r="BQ134" s="132"/>
      <c r="BR134" s="132"/>
      <c r="BS134" s="132"/>
      <c r="BT134" s="132"/>
      <c r="BU134" s="132"/>
      <c r="BV134" s="80"/>
      <c r="BW134" s="80"/>
      <c r="BX134" s="80"/>
      <c r="BY134" s="80"/>
      <c r="BZ134" s="80"/>
      <c r="CA134" s="80"/>
      <c r="CB134" s="80"/>
      <c r="CC134" s="80"/>
      <c r="CD134" s="80"/>
      <c r="CE134" s="80"/>
      <c r="CF134" s="99"/>
      <c r="CG134" s="99"/>
      <c r="CH134" s="99"/>
      <c r="CI134" s="99"/>
      <c r="CJ134" s="99"/>
      <c r="CK134" s="99"/>
      <c r="CL134" s="132"/>
      <c r="CM134" s="132"/>
      <c r="CN134" s="132"/>
      <c r="CO134" s="132"/>
      <c r="CP134" s="80"/>
      <c r="CQ134" s="80"/>
      <c r="CR134" s="80"/>
      <c r="CS134" s="80"/>
      <c r="CT134" s="80"/>
      <c r="CU134" s="80"/>
      <c r="CV134" s="80"/>
      <c r="CW134" s="80"/>
      <c r="CX134" s="80"/>
      <c r="CY134" s="80"/>
      <c r="CZ134" s="80"/>
      <c r="DA134" s="80"/>
      <c r="DB134" s="80"/>
      <c r="DC134" s="80"/>
      <c r="DD134" s="80"/>
      <c r="DE134" s="80"/>
      <c r="DF134" s="138"/>
    </row>
    <row r="135" spans="4:110" ht="6" customHeight="1" x14ac:dyDescent="0.15">
      <c r="D135" s="80"/>
      <c r="E135" s="136"/>
      <c r="F135" s="80"/>
      <c r="G135" s="860"/>
      <c r="H135" s="860"/>
      <c r="I135" s="860"/>
      <c r="J135" s="860"/>
      <c r="K135" s="860"/>
      <c r="L135" s="860"/>
      <c r="M135" s="860"/>
      <c r="N135" s="860"/>
      <c r="O135" s="860"/>
      <c r="P135" s="860"/>
      <c r="Q135" s="860"/>
      <c r="R135" s="860"/>
      <c r="S135" s="860"/>
      <c r="T135" s="860"/>
      <c r="U135" s="137"/>
      <c r="V135" s="861"/>
      <c r="W135" s="861"/>
      <c r="X135" s="861"/>
      <c r="Y135" s="861"/>
      <c r="Z135" s="861"/>
      <c r="AA135" s="861"/>
      <c r="AB135" s="861"/>
      <c r="AC135" s="861"/>
      <c r="AD135" s="861"/>
      <c r="AE135" s="861"/>
      <c r="AF135" s="861"/>
      <c r="AG135" s="861"/>
      <c r="AH135" s="861"/>
      <c r="AI135" s="861"/>
      <c r="AJ135" s="861"/>
      <c r="AK135" s="861"/>
      <c r="AL135" s="861"/>
      <c r="AM135" s="861"/>
      <c r="AN135" s="861"/>
      <c r="AO135" s="861"/>
      <c r="AP135" s="861"/>
      <c r="AQ135" s="861"/>
      <c r="AR135" s="861"/>
      <c r="AS135" s="861"/>
      <c r="AT135" s="861"/>
      <c r="AU135" s="861"/>
      <c r="AV135" s="861"/>
      <c r="AW135" s="861"/>
      <c r="AX135" s="861"/>
      <c r="AY135" s="861"/>
      <c r="AZ135" s="861"/>
      <c r="BA135" s="861"/>
      <c r="BB135" s="861"/>
      <c r="BC135" s="861"/>
      <c r="BD135" s="861"/>
      <c r="BE135" s="861"/>
      <c r="BF135" s="80"/>
      <c r="BG135" s="80"/>
      <c r="BH135" s="80"/>
      <c r="BI135" s="80"/>
      <c r="BJ135" s="80"/>
      <c r="BK135" s="80"/>
      <c r="BL135" s="80"/>
      <c r="BM135" s="80"/>
      <c r="BN135" s="80"/>
      <c r="BO135" s="80"/>
      <c r="BP135" s="80"/>
      <c r="BQ135" s="80"/>
      <c r="BR135" s="80"/>
      <c r="BS135" s="80"/>
      <c r="BT135" s="80"/>
      <c r="BU135" s="80"/>
      <c r="BV135" s="80"/>
      <c r="BW135" s="80"/>
      <c r="BX135" s="80"/>
      <c r="BY135" s="80"/>
      <c r="BZ135" s="80"/>
      <c r="CA135" s="80"/>
      <c r="CB135" s="80"/>
      <c r="CC135" s="80"/>
      <c r="CD135" s="80"/>
      <c r="CE135" s="80"/>
      <c r="CF135" s="99"/>
      <c r="CG135" s="99"/>
      <c r="CH135" s="99"/>
      <c r="CI135" s="99"/>
      <c r="CJ135" s="99"/>
      <c r="CK135" s="99"/>
      <c r="CL135" s="132"/>
      <c r="CM135" s="132"/>
      <c r="CN135" s="132"/>
      <c r="CO135" s="132"/>
      <c r="CP135" s="80"/>
      <c r="CQ135" s="80"/>
      <c r="CR135" s="80"/>
      <c r="CS135" s="80"/>
      <c r="CT135" s="80"/>
      <c r="CU135" s="80"/>
      <c r="CV135" s="80"/>
      <c r="CW135" s="80"/>
      <c r="CX135" s="80"/>
      <c r="CY135" s="80"/>
      <c r="CZ135" s="80"/>
      <c r="DA135" s="80"/>
      <c r="DB135" s="80"/>
      <c r="DC135" s="80"/>
      <c r="DD135" s="80"/>
      <c r="DE135" s="80"/>
      <c r="DF135" s="138"/>
    </row>
    <row r="136" spans="4:110" ht="6" customHeight="1" x14ac:dyDescent="0.15">
      <c r="D136" s="80"/>
      <c r="E136" s="136"/>
      <c r="F136" s="80"/>
      <c r="G136" s="860" t="s">
        <v>182</v>
      </c>
      <c r="H136" s="860"/>
      <c r="I136" s="860"/>
      <c r="J136" s="860"/>
      <c r="K136" s="860"/>
      <c r="L136" s="860"/>
      <c r="M136" s="860"/>
      <c r="N136" s="860"/>
      <c r="O136" s="860"/>
      <c r="P136" s="860"/>
      <c r="Q136" s="860"/>
      <c r="R136" s="860"/>
      <c r="S136" s="860"/>
      <c r="T136" s="860"/>
      <c r="U136" s="137"/>
      <c r="V136" s="861">
        <f>入力フォーム!E93</f>
        <v>0</v>
      </c>
      <c r="W136" s="861"/>
      <c r="X136" s="861"/>
      <c r="Y136" s="861"/>
      <c r="Z136" s="861"/>
      <c r="AA136" s="861"/>
      <c r="AB136" s="861"/>
      <c r="AC136" s="861"/>
      <c r="AD136" s="861"/>
      <c r="AE136" s="861"/>
      <c r="AF136" s="861"/>
      <c r="AG136" s="861"/>
      <c r="AH136" s="861"/>
      <c r="AI136" s="861"/>
      <c r="AJ136" s="861"/>
      <c r="AK136" s="861"/>
      <c r="AL136" s="861"/>
      <c r="AM136" s="861"/>
      <c r="AN136" s="861"/>
      <c r="AO136" s="861"/>
      <c r="AP136" s="861"/>
      <c r="AQ136" s="861"/>
      <c r="AR136" s="861"/>
      <c r="AS136" s="861"/>
      <c r="AT136" s="861"/>
      <c r="AU136" s="861"/>
      <c r="AV136" s="80"/>
      <c r="AW136" s="80"/>
      <c r="AX136" s="80"/>
      <c r="AY136" s="80"/>
      <c r="AZ136" s="80"/>
      <c r="BA136" s="80"/>
      <c r="BB136" s="80"/>
      <c r="BC136" s="80"/>
      <c r="BD136" s="80"/>
      <c r="BE136" s="80"/>
      <c r="BF136" s="80"/>
      <c r="BG136" s="80"/>
      <c r="BH136" s="80"/>
      <c r="BI136" s="80"/>
      <c r="BJ136" s="80"/>
      <c r="BK136" s="80"/>
      <c r="BL136" s="80"/>
      <c r="BM136" s="80"/>
      <c r="BN136" s="80"/>
      <c r="BO136" s="80"/>
      <c r="BP136" s="80"/>
      <c r="BQ136" s="80"/>
      <c r="BR136" s="80"/>
      <c r="BS136" s="80"/>
      <c r="BT136" s="80"/>
      <c r="BU136" s="80"/>
      <c r="BV136" s="80"/>
      <c r="BW136" s="80"/>
      <c r="BX136" s="80"/>
      <c r="BY136" s="80"/>
      <c r="BZ136" s="80"/>
      <c r="CA136" s="80"/>
      <c r="CB136" s="80"/>
      <c r="CC136" s="80"/>
      <c r="CD136" s="80"/>
      <c r="CE136" s="80"/>
      <c r="CF136" s="99"/>
      <c r="CG136" s="99"/>
      <c r="CH136" s="99"/>
      <c r="CI136" s="99"/>
      <c r="CJ136" s="99"/>
      <c r="CK136" s="99"/>
      <c r="CL136" s="132"/>
      <c r="CM136" s="132"/>
      <c r="CN136" s="132"/>
      <c r="CO136" s="132"/>
      <c r="CP136" s="80"/>
      <c r="CQ136" s="80"/>
      <c r="CR136" s="80"/>
      <c r="CS136" s="80"/>
      <c r="CT136" s="80"/>
      <c r="CU136" s="80"/>
      <c r="CV136" s="80"/>
      <c r="CW136" s="80"/>
      <c r="CX136" s="80"/>
      <c r="CY136" s="80"/>
      <c r="CZ136" s="80"/>
      <c r="DA136" s="80"/>
      <c r="DB136" s="80"/>
      <c r="DC136" s="80"/>
      <c r="DD136" s="80"/>
      <c r="DE136" s="80"/>
      <c r="DF136" s="138"/>
    </row>
    <row r="137" spans="4:110" ht="6" customHeight="1" x14ac:dyDescent="0.15">
      <c r="D137" s="80"/>
      <c r="E137" s="136"/>
      <c r="F137" s="80"/>
      <c r="G137" s="860"/>
      <c r="H137" s="860"/>
      <c r="I137" s="860"/>
      <c r="J137" s="860"/>
      <c r="K137" s="860"/>
      <c r="L137" s="860"/>
      <c r="M137" s="860"/>
      <c r="N137" s="860"/>
      <c r="O137" s="860"/>
      <c r="P137" s="860"/>
      <c r="Q137" s="860"/>
      <c r="R137" s="860"/>
      <c r="S137" s="860"/>
      <c r="T137" s="860"/>
      <c r="U137" s="137"/>
      <c r="V137" s="861"/>
      <c r="W137" s="861"/>
      <c r="X137" s="861"/>
      <c r="Y137" s="861"/>
      <c r="Z137" s="861"/>
      <c r="AA137" s="861"/>
      <c r="AB137" s="861"/>
      <c r="AC137" s="861"/>
      <c r="AD137" s="861"/>
      <c r="AE137" s="861"/>
      <c r="AF137" s="861"/>
      <c r="AG137" s="861"/>
      <c r="AH137" s="861"/>
      <c r="AI137" s="861"/>
      <c r="AJ137" s="861"/>
      <c r="AK137" s="861"/>
      <c r="AL137" s="861"/>
      <c r="AM137" s="861"/>
      <c r="AN137" s="861"/>
      <c r="AO137" s="861"/>
      <c r="AP137" s="861"/>
      <c r="AQ137" s="861"/>
      <c r="AR137" s="861"/>
      <c r="AS137" s="861"/>
      <c r="AT137" s="861"/>
      <c r="AU137" s="861"/>
      <c r="AV137" s="132"/>
      <c r="AW137" s="132"/>
      <c r="AX137" s="132"/>
      <c r="AY137" s="132"/>
      <c r="AZ137" s="80"/>
      <c r="BA137" s="80"/>
      <c r="BB137" s="80"/>
      <c r="BC137" s="80"/>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99"/>
      <c r="CG137" s="99"/>
      <c r="CH137" s="99"/>
      <c r="CI137" s="99"/>
      <c r="CJ137" s="99"/>
      <c r="CK137" s="99"/>
      <c r="CL137" s="132"/>
      <c r="CM137" s="132"/>
      <c r="CN137" s="132"/>
      <c r="CO137" s="132"/>
      <c r="CP137" s="80"/>
      <c r="CQ137" s="80"/>
      <c r="CR137" s="80"/>
      <c r="CS137" s="80"/>
      <c r="CT137" s="80"/>
      <c r="CU137" s="80"/>
      <c r="CV137" s="80"/>
      <c r="CW137" s="80"/>
      <c r="CX137" s="80"/>
      <c r="CY137" s="80"/>
      <c r="CZ137" s="80"/>
      <c r="DA137" s="80"/>
      <c r="DB137" s="80"/>
      <c r="DC137" s="80"/>
      <c r="DD137" s="80"/>
      <c r="DE137" s="80"/>
      <c r="DF137" s="138"/>
    </row>
    <row r="138" spans="4:110" ht="6" customHeight="1" x14ac:dyDescent="0.15">
      <c r="D138" s="80"/>
      <c r="E138" s="136"/>
      <c r="F138" s="80"/>
      <c r="G138" s="860"/>
      <c r="H138" s="860"/>
      <c r="I138" s="860"/>
      <c r="J138" s="860"/>
      <c r="K138" s="860"/>
      <c r="L138" s="860"/>
      <c r="M138" s="860"/>
      <c r="N138" s="860"/>
      <c r="O138" s="860"/>
      <c r="P138" s="860"/>
      <c r="Q138" s="860"/>
      <c r="R138" s="860"/>
      <c r="S138" s="860"/>
      <c r="T138" s="860"/>
      <c r="U138" s="137"/>
      <c r="V138" s="861"/>
      <c r="W138" s="861"/>
      <c r="X138" s="861"/>
      <c r="Y138" s="861"/>
      <c r="Z138" s="861"/>
      <c r="AA138" s="861"/>
      <c r="AB138" s="861"/>
      <c r="AC138" s="861"/>
      <c r="AD138" s="861"/>
      <c r="AE138" s="861"/>
      <c r="AF138" s="861"/>
      <c r="AG138" s="861"/>
      <c r="AH138" s="861"/>
      <c r="AI138" s="861"/>
      <c r="AJ138" s="861"/>
      <c r="AK138" s="861"/>
      <c r="AL138" s="861"/>
      <c r="AM138" s="861"/>
      <c r="AN138" s="861"/>
      <c r="AO138" s="861"/>
      <c r="AP138" s="861"/>
      <c r="AQ138" s="861"/>
      <c r="AR138" s="861"/>
      <c r="AS138" s="861"/>
      <c r="AT138" s="861"/>
      <c r="AU138" s="861"/>
      <c r="AV138" s="132"/>
      <c r="AW138" s="132"/>
      <c r="AX138" s="132"/>
      <c r="AY138" s="132"/>
      <c r="AZ138" s="80"/>
      <c r="BA138" s="80"/>
      <c r="BB138" s="80"/>
      <c r="BC138" s="8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99"/>
      <c r="CG138" s="99"/>
      <c r="CH138" s="99"/>
      <c r="CI138" s="99"/>
      <c r="CJ138" s="99"/>
      <c r="CK138" s="99"/>
      <c r="CL138" s="132"/>
      <c r="CM138" s="132"/>
      <c r="CN138" s="132"/>
      <c r="CO138" s="132"/>
      <c r="CP138" s="80"/>
      <c r="CQ138" s="80"/>
      <c r="CR138" s="80"/>
      <c r="CS138" s="80"/>
      <c r="CT138" s="80"/>
      <c r="CU138" s="80"/>
      <c r="CV138" s="80"/>
      <c r="CW138" s="80"/>
      <c r="CX138" s="80"/>
      <c r="CY138" s="80"/>
      <c r="CZ138" s="80"/>
      <c r="DA138" s="80"/>
      <c r="DB138" s="80"/>
      <c r="DC138" s="80"/>
      <c r="DD138" s="80"/>
      <c r="DE138" s="80"/>
      <c r="DF138" s="138"/>
    </row>
    <row r="139" spans="4:110" ht="6" customHeight="1" x14ac:dyDescent="0.15">
      <c r="D139" s="80"/>
      <c r="E139" s="136"/>
      <c r="F139" s="80"/>
      <c r="G139" s="860"/>
      <c r="H139" s="860"/>
      <c r="I139" s="860"/>
      <c r="J139" s="860"/>
      <c r="K139" s="860"/>
      <c r="L139" s="860"/>
      <c r="M139" s="860"/>
      <c r="N139" s="860"/>
      <c r="O139" s="860"/>
      <c r="P139" s="860"/>
      <c r="Q139" s="860"/>
      <c r="R139" s="860"/>
      <c r="S139" s="860"/>
      <c r="T139" s="860"/>
      <c r="U139" s="137"/>
      <c r="V139" s="861"/>
      <c r="W139" s="861"/>
      <c r="X139" s="861"/>
      <c r="Y139" s="861"/>
      <c r="Z139" s="861"/>
      <c r="AA139" s="861"/>
      <c r="AB139" s="861"/>
      <c r="AC139" s="861"/>
      <c r="AD139" s="861"/>
      <c r="AE139" s="861"/>
      <c r="AF139" s="861"/>
      <c r="AG139" s="861"/>
      <c r="AH139" s="861"/>
      <c r="AI139" s="861"/>
      <c r="AJ139" s="861"/>
      <c r="AK139" s="861"/>
      <c r="AL139" s="861"/>
      <c r="AM139" s="861"/>
      <c r="AN139" s="861"/>
      <c r="AO139" s="861"/>
      <c r="AP139" s="861"/>
      <c r="AQ139" s="861"/>
      <c r="AR139" s="861"/>
      <c r="AS139" s="861"/>
      <c r="AT139" s="861"/>
      <c r="AU139" s="861"/>
      <c r="AV139" s="132"/>
      <c r="AW139" s="132"/>
      <c r="AX139" s="132"/>
      <c r="AY139" s="132"/>
      <c r="AZ139" s="80"/>
      <c r="BA139" s="80"/>
      <c r="BB139" s="80"/>
      <c r="BC139" s="80"/>
      <c r="BD139" s="80"/>
      <c r="BE139" s="80"/>
      <c r="BF139" s="80"/>
      <c r="BG139" s="80"/>
      <c r="BH139" s="80"/>
      <c r="BI139" s="80"/>
      <c r="BJ139" s="132"/>
      <c r="BK139" s="132"/>
      <c r="BL139" s="132"/>
      <c r="BM139" s="132"/>
      <c r="BN139" s="132"/>
      <c r="BO139" s="132"/>
      <c r="BP139" s="132"/>
      <c r="BQ139" s="132"/>
      <c r="BR139" s="132"/>
      <c r="BS139" s="132"/>
      <c r="BT139" s="132"/>
      <c r="BU139" s="132"/>
      <c r="BV139" s="80"/>
      <c r="BW139" s="80"/>
      <c r="BX139" s="80"/>
      <c r="BY139" s="80"/>
      <c r="BZ139" s="80"/>
      <c r="CA139" s="80"/>
      <c r="CB139" s="80"/>
      <c r="CC139" s="80"/>
      <c r="CD139" s="80"/>
      <c r="CE139" s="80"/>
      <c r="CF139" s="99"/>
      <c r="CG139" s="99"/>
      <c r="CH139" s="99"/>
      <c r="CI139" s="99"/>
      <c r="CJ139" s="99"/>
      <c r="CK139" s="99"/>
      <c r="CL139" s="132"/>
      <c r="CM139" s="139"/>
      <c r="CN139" s="139"/>
      <c r="CO139" s="139"/>
      <c r="CP139" s="80"/>
      <c r="CQ139" s="80"/>
      <c r="CR139" s="80"/>
      <c r="CS139" s="80"/>
      <c r="CT139" s="80"/>
      <c r="CU139" s="80"/>
      <c r="CV139" s="80"/>
      <c r="CW139" s="80"/>
      <c r="CX139" s="80"/>
      <c r="CY139" s="80"/>
      <c r="CZ139" s="80"/>
      <c r="DA139" s="80"/>
      <c r="DB139" s="80"/>
      <c r="DC139" s="80"/>
      <c r="DD139" s="80"/>
      <c r="DE139" s="80"/>
      <c r="DF139" s="138"/>
    </row>
    <row r="140" spans="4:110" ht="6" customHeight="1" x14ac:dyDescent="0.15">
      <c r="D140" s="80"/>
      <c r="E140" s="140"/>
      <c r="F140" s="80"/>
      <c r="G140" s="862" t="s">
        <v>255</v>
      </c>
      <c r="H140" s="862"/>
      <c r="I140" s="862"/>
      <c r="J140" s="862"/>
      <c r="K140" s="862"/>
      <c r="L140" s="862"/>
      <c r="M140" s="862"/>
      <c r="N140" s="862"/>
      <c r="O140" s="862"/>
      <c r="P140" s="862"/>
      <c r="Q140" s="862"/>
      <c r="R140" s="862"/>
      <c r="S140" s="862"/>
      <c r="T140" s="862"/>
      <c r="U140" s="86"/>
      <c r="V140" s="861">
        <f>入力フォーム!E94</f>
        <v>0</v>
      </c>
      <c r="W140" s="861"/>
      <c r="X140" s="861"/>
      <c r="Y140" s="861"/>
      <c r="Z140" s="861"/>
      <c r="AA140" s="861"/>
      <c r="AB140" s="861"/>
      <c r="AC140" s="861"/>
      <c r="AD140" s="861"/>
      <c r="AE140" s="861"/>
      <c r="AF140" s="861"/>
      <c r="AG140" s="861"/>
      <c r="AH140" s="861"/>
      <c r="AI140" s="861"/>
      <c r="AJ140" s="861"/>
      <c r="AK140" s="861"/>
      <c r="AL140" s="861"/>
      <c r="AM140" s="861"/>
      <c r="AN140" s="861"/>
      <c r="AO140" s="861"/>
      <c r="AP140" s="861"/>
      <c r="AQ140" s="861"/>
      <c r="AR140" s="861"/>
      <c r="AS140" s="861"/>
      <c r="AT140" s="861"/>
      <c r="AU140" s="861"/>
      <c r="AV140" s="80"/>
      <c r="AW140" s="80"/>
      <c r="AX140" s="80"/>
      <c r="AY140" s="520" t="s">
        <v>256</v>
      </c>
      <c r="AZ140" s="520"/>
      <c r="BA140" s="520"/>
      <c r="BB140" s="520"/>
      <c r="BC140" s="520"/>
      <c r="BD140" s="520"/>
      <c r="BE140" s="520"/>
      <c r="BF140" s="520"/>
      <c r="BG140" s="665">
        <f>入力フォーム!E95</f>
        <v>0</v>
      </c>
      <c r="BH140" s="665"/>
      <c r="BI140" s="665"/>
      <c r="BJ140" s="665"/>
      <c r="BK140" s="665"/>
      <c r="BL140" s="665"/>
      <c r="BM140" s="665"/>
      <c r="BN140" s="665"/>
      <c r="BO140" s="665"/>
      <c r="BP140" s="665"/>
      <c r="BQ140" s="665"/>
      <c r="BR140" s="665"/>
      <c r="BS140" s="665"/>
      <c r="BT140" s="665"/>
      <c r="BU140" s="665"/>
      <c r="BV140" s="665"/>
      <c r="BW140" s="665"/>
      <c r="BX140" s="665"/>
      <c r="BY140" s="665"/>
      <c r="BZ140" s="665"/>
      <c r="CA140" s="665"/>
      <c r="CB140" s="665"/>
      <c r="CC140" s="665"/>
      <c r="CD140" s="665"/>
      <c r="CE140" s="665"/>
      <c r="CF140" s="665"/>
      <c r="CG140" s="665"/>
      <c r="CH140" s="665"/>
      <c r="CI140" s="665"/>
      <c r="CJ140" s="665"/>
      <c r="CK140" s="665"/>
      <c r="CL140" s="132"/>
      <c r="CM140" s="139"/>
      <c r="CN140" s="139"/>
      <c r="CO140" s="139"/>
      <c r="CP140" s="80"/>
      <c r="CQ140" s="80"/>
      <c r="CR140" s="80"/>
      <c r="CS140" s="80"/>
      <c r="CT140" s="80"/>
      <c r="CU140" s="80"/>
      <c r="CV140" s="80"/>
      <c r="CW140" s="80"/>
      <c r="CX140" s="80"/>
      <c r="CY140" s="80"/>
      <c r="CZ140" s="80"/>
      <c r="DA140" s="80"/>
      <c r="DB140" s="80"/>
      <c r="DC140" s="80"/>
      <c r="DD140" s="80"/>
      <c r="DE140" s="80"/>
      <c r="DF140" s="138"/>
    </row>
    <row r="141" spans="4:110" ht="6" customHeight="1" x14ac:dyDescent="0.15">
      <c r="D141" s="80"/>
      <c r="E141" s="140"/>
      <c r="F141" s="80"/>
      <c r="G141" s="862"/>
      <c r="H141" s="862"/>
      <c r="I141" s="862"/>
      <c r="J141" s="862"/>
      <c r="K141" s="862"/>
      <c r="L141" s="862"/>
      <c r="M141" s="862"/>
      <c r="N141" s="862"/>
      <c r="O141" s="862"/>
      <c r="P141" s="862"/>
      <c r="Q141" s="862"/>
      <c r="R141" s="862"/>
      <c r="S141" s="862"/>
      <c r="T141" s="862"/>
      <c r="U141" s="86"/>
      <c r="V141" s="861"/>
      <c r="W141" s="861"/>
      <c r="X141" s="861"/>
      <c r="Y141" s="861"/>
      <c r="Z141" s="861"/>
      <c r="AA141" s="861"/>
      <c r="AB141" s="861"/>
      <c r="AC141" s="861"/>
      <c r="AD141" s="861"/>
      <c r="AE141" s="861"/>
      <c r="AF141" s="861"/>
      <c r="AG141" s="861"/>
      <c r="AH141" s="861"/>
      <c r="AI141" s="861"/>
      <c r="AJ141" s="861"/>
      <c r="AK141" s="861"/>
      <c r="AL141" s="861"/>
      <c r="AM141" s="861"/>
      <c r="AN141" s="861"/>
      <c r="AO141" s="861"/>
      <c r="AP141" s="861"/>
      <c r="AQ141" s="861"/>
      <c r="AR141" s="861"/>
      <c r="AS141" s="861"/>
      <c r="AT141" s="861"/>
      <c r="AU141" s="861"/>
      <c r="AV141" s="80"/>
      <c r="AW141" s="80"/>
      <c r="AX141" s="80"/>
      <c r="AY141" s="520"/>
      <c r="AZ141" s="520"/>
      <c r="BA141" s="520"/>
      <c r="BB141" s="520"/>
      <c r="BC141" s="520"/>
      <c r="BD141" s="520"/>
      <c r="BE141" s="520"/>
      <c r="BF141" s="520"/>
      <c r="BG141" s="665"/>
      <c r="BH141" s="665"/>
      <c r="BI141" s="665"/>
      <c r="BJ141" s="665"/>
      <c r="BK141" s="665"/>
      <c r="BL141" s="665"/>
      <c r="BM141" s="665"/>
      <c r="BN141" s="665"/>
      <c r="BO141" s="665"/>
      <c r="BP141" s="665"/>
      <c r="BQ141" s="665"/>
      <c r="BR141" s="665"/>
      <c r="BS141" s="665"/>
      <c r="BT141" s="665"/>
      <c r="BU141" s="665"/>
      <c r="BV141" s="665"/>
      <c r="BW141" s="665"/>
      <c r="BX141" s="665"/>
      <c r="BY141" s="665"/>
      <c r="BZ141" s="665"/>
      <c r="CA141" s="665"/>
      <c r="CB141" s="665"/>
      <c r="CC141" s="665"/>
      <c r="CD141" s="665"/>
      <c r="CE141" s="665"/>
      <c r="CF141" s="665"/>
      <c r="CG141" s="665"/>
      <c r="CH141" s="665"/>
      <c r="CI141" s="665"/>
      <c r="CJ141" s="665"/>
      <c r="CK141" s="665"/>
      <c r="CL141" s="132"/>
      <c r="CM141" s="139"/>
      <c r="CN141" s="139"/>
      <c r="CO141" s="139"/>
      <c r="CP141" s="80"/>
      <c r="CQ141" s="80"/>
      <c r="CR141" s="80"/>
      <c r="CS141" s="80"/>
      <c r="CT141" s="80"/>
      <c r="CU141" s="80"/>
      <c r="CV141" s="80"/>
      <c r="CW141" s="80"/>
      <c r="CX141" s="80"/>
      <c r="CY141" s="80"/>
      <c r="CZ141" s="80"/>
      <c r="DA141" s="80"/>
      <c r="DB141" s="80"/>
      <c r="DC141" s="80"/>
      <c r="DD141" s="80"/>
      <c r="DE141" s="80"/>
      <c r="DF141" s="138"/>
    </row>
    <row r="142" spans="4:110" ht="6" customHeight="1" x14ac:dyDescent="0.15">
      <c r="D142" s="80"/>
      <c r="E142" s="140"/>
      <c r="F142" s="80"/>
      <c r="G142" s="862"/>
      <c r="H142" s="862"/>
      <c r="I142" s="862"/>
      <c r="J142" s="862"/>
      <c r="K142" s="862"/>
      <c r="L142" s="862"/>
      <c r="M142" s="862"/>
      <c r="N142" s="862"/>
      <c r="O142" s="862"/>
      <c r="P142" s="862"/>
      <c r="Q142" s="862"/>
      <c r="R142" s="862"/>
      <c r="S142" s="862"/>
      <c r="T142" s="862"/>
      <c r="U142" s="86"/>
      <c r="V142" s="861"/>
      <c r="W142" s="861"/>
      <c r="X142" s="861"/>
      <c r="Y142" s="861"/>
      <c r="Z142" s="861"/>
      <c r="AA142" s="861"/>
      <c r="AB142" s="861"/>
      <c r="AC142" s="861"/>
      <c r="AD142" s="861"/>
      <c r="AE142" s="861"/>
      <c r="AF142" s="861"/>
      <c r="AG142" s="861"/>
      <c r="AH142" s="861"/>
      <c r="AI142" s="861"/>
      <c r="AJ142" s="861"/>
      <c r="AK142" s="861"/>
      <c r="AL142" s="861"/>
      <c r="AM142" s="861"/>
      <c r="AN142" s="861"/>
      <c r="AO142" s="861"/>
      <c r="AP142" s="861"/>
      <c r="AQ142" s="861"/>
      <c r="AR142" s="861"/>
      <c r="AS142" s="861"/>
      <c r="AT142" s="861"/>
      <c r="AU142" s="861"/>
      <c r="AV142" s="80"/>
      <c r="AW142" s="80"/>
      <c r="AX142" s="80"/>
      <c r="AY142" s="520"/>
      <c r="AZ142" s="520"/>
      <c r="BA142" s="520"/>
      <c r="BB142" s="520"/>
      <c r="BC142" s="520"/>
      <c r="BD142" s="520"/>
      <c r="BE142" s="520"/>
      <c r="BF142" s="520"/>
      <c r="BG142" s="665"/>
      <c r="BH142" s="665"/>
      <c r="BI142" s="665"/>
      <c r="BJ142" s="665"/>
      <c r="BK142" s="665"/>
      <c r="BL142" s="665"/>
      <c r="BM142" s="665"/>
      <c r="BN142" s="665"/>
      <c r="BO142" s="665"/>
      <c r="BP142" s="665"/>
      <c r="BQ142" s="665"/>
      <c r="BR142" s="665"/>
      <c r="BS142" s="665"/>
      <c r="BT142" s="665"/>
      <c r="BU142" s="665"/>
      <c r="BV142" s="665"/>
      <c r="BW142" s="665"/>
      <c r="BX142" s="665"/>
      <c r="BY142" s="665"/>
      <c r="BZ142" s="665"/>
      <c r="CA142" s="665"/>
      <c r="CB142" s="665"/>
      <c r="CC142" s="665"/>
      <c r="CD142" s="665"/>
      <c r="CE142" s="665"/>
      <c r="CF142" s="665"/>
      <c r="CG142" s="665"/>
      <c r="CH142" s="665"/>
      <c r="CI142" s="665"/>
      <c r="CJ142" s="665"/>
      <c r="CK142" s="665"/>
      <c r="CL142" s="132"/>
      <c r="CM142" s="139"/>
      <c r="CN142" s="139"/>
      <c r="CO142" s="139"/>
      <c r="CP142" s="80"/>
      <c r="CQ142" s="80"/>
      <c r="CR142" s="80"/>
      <c r="CS142" s="80"/>
      <c r="CT142" s="80"/>
      <c r="CU142" s="80"/>
      <c r="CV142" s="80"/>
      <c r="CW142" s="80"/>
      <c r="CX142" s="80"/>
      <c r="CY142" s="80"/>
      <c r="CZ142" s="80"/>
      <c r="DA142" s="80"/>
      <c r="DB142" s="80"/>
      <c r="DC142" s="80"/>
      <c r="DD142" s="80"/>
      <c r="DE142" s="80"/>
      <c r="DF142" s="138"/>
    </row>
    <row r="143" spans="4:110" ht="6" customHeight="1" x14ac:dyDescent="0.15">
      <c r="D143" s="80"/>
      <c r="E143" s="136"/>
      <c r="F143" s="80"/>
      <c r="G143" s="862"/>
      <c r="H143" s="862"/>
      <c r="I143" s="862"/>
      <c r="J143" s="862"/>
      <c r="K143" s="862"/>
      <c r="L143" s="862"/>
      <c r="M143" s="862"/>
      <c r="N143" s="862"/>
      <c r="O143" s="862"/>
      <c r="P143" s="862"/>
      <c r="Q143" s="862"/>
      <c r="R143" s="862"/>
      <c r="S143" s="862"/>
      <c r="T143" s="862"/>
      <c r="U143" s="86"/>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80"/>
      <c r="AQ143" s="80"/>
      <c r="AR143" s="80"/>
      <c r="AS143" s="80"/>
      <c r="AT143" s="80"/>
      <c r="AU143" s="80"/>
      <c r="AV143" s="80"/>
      <c r="AW143" s="80"/>
      <c r="AX143" s="80"/>
      <c r="AY143" s="520"/>
      <c r="AZ143" s="520"/>
      <c r="BA143" s="520"/>
      <c r="BB143" s="520"/>
      <c r="BC143" s="520"/>
      <c r="BD143" s="520"/>
      <c r="BE143" s="520"/>
      <c r="BF143" s="520"/>
      <c r="BG143" s="665"/>
      <c r="BH143" s="665"/>
      <c r="BI143" s="665"/>
      <c r="BJ143" s="665"/>
      <c r="BK143" s="665"/>
      <c r="BL143" s="665"/>
      <c r="BM143" s="665"/>
      <c r="BN143" s="665"/>
      <c r="BO143" s="665"/>
      <c r="BP143" s="665"/>
      <c r="BQ143" s="665"/>
      <c r="BR143" s="665"/>
      <c r="BS143" s="665"/>
      <c r="BT143" s="665"/>
      <c r="BU143" s="665"/>
      <c r="BV143" s="665"/>
      <c r="BW143" s="665"/>
      <c r="BX143" s="665"/>
      <c r="BY143" s="665"/>
      <c r="BZ143" s="665"/>
      <c r="CA143" s="665"/>
      <c r="CB143" s="665"/>
      <c r="CC143" s="665"/>
      <c r="CD143" s="665"/>
      <c r="CE143" s="665"/>
      <c r="CF143" s="665"/>
      <c r="CG143" s="665"/>
      <c r="CH143" s="665"/>
      <c r="CI143" s="665"/>
      <c r="CJ143" s="665"/>
      <c r="CK143" s="665"/>
      <c r="CL143" s="132"/>
      <c r="CM143" s="139"/>
      <c r="CN143" s="139"/>
      <c r="CO143" s="139"/>
      <c r="CP143" s="80"/>
      <c r="CQ143" s="80"/>
      <c r="CR143" s="80"/>
      <c r="CS143" s="80"/>
      <c r="CT143" s="80"/>
      <c r="CU143" s="80"/>
      <c r="CV143" s="80"/>
      <c r="CW143" s="80"/>
      <c r="CX143" s="80"/>
      <c r="CY143" s="80"/>
      <c r="CZ143" s="80"/>
      <c r="DA143" s="80"/>
      <c r="DB143" s="80"/>
      <c r="DC143" s="80"/>
      <c r="DD143" s="80"/>
      <c r="DE143" s="80"/>
      <c r="DF143" s="138"/>
    </row>
    <row r="144" spans="4:110" ht="6" customHeight="1" x14ac:dyDescent="0.15">
      <c r="D144" s="80"/>
      <c r="E144" s="141"/>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c r="AQ144" s="142"/>
      <c r="AR144" s="142"/>
      <c r="AS144" s="142"/>
      <c r="AT144" s="142"/>
      <c r="AU144" s="142"/>
      <c r="AV144" s="142"/>
      <c r="AW144" s="142"/>
      <c r="AX144" s="142"/>
      <c r="AY144" s="142"/>
      <c r="AZ144" s="142"/>
      <c r="BA144" s="142"/>
      <c r="BB144" s="107"/>
      <c r="BC144" s="107"/>
      <c r="BD144" s="142"/>
      <c r="BE144" s="142"/>
      <c r="BF144" s="142"/>
      <c r="BG144" s="142"/>
      <c r="BH144" s="142"/>
      <c r="BI144" s="142"/>
      <c r="BJ144" s="142"/>
      <c r="BK144" s="142"/>
      <c r="BL144" s="142"/>
      <c r="BM144" s="142"/>
      <c r="BN144" s="142"/>
      <c r="BO144" s="142"/>
      <c r="BP144" s="142"/>
      <c r="BQ144" s="142"/>
      <c r="BR144" s="142"/>
      <c r="BS144" s="142"/>
      <c r="BT144" s="142"/>
      <c r="BU144" s="142"/>
      <c r="BV144" s="107"/>
      <c r="BW144" s="107"/>
      <c r="BX144" s="107"/>
      <c r="BY144" s="107"/>
      <c r="BZ144" s="107"/>
      <c r="CA144" s="107"/>
      <c r="CB144" s="107"/>
      <c r="CC144" s="107"/>
      <c r="CD144" s="107"/>
      <c r="CE144" s="107"/>
      <c r="CF144" s="143"/>
      <c r="CG144" s="143"/>
      <c r="CH144" s="143"/>
      <c r="CI144" s="143"/>
      <c r="CJ144" s="143"/>
      <c r="CK144" s="143"/>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4"/>
    </row>
    <row r="145" spans="4:111" ht="6" customHeight="1" x14ac:dyDescent="0.15">
      <c r="D145" s="80"/>
      <c r="E145" s="80"/>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601" t="s">
        <v>257</v>
      </c>
      <c r="AW145" s="602"/>
      <c r="AX145" s="602"/>
      <c r="AY145" s="602"/>
      <c r="AZ145" s="602"/>
      <c r="BA145" s="602"/>
      <c r="BB145" s="602"/>
      <c r="BC145" s="602"/>
      <c r="BD145" s="602"/>
      <c r="BE145" s="602"/>
      <c r="BF145" s="602"/>
      <c r="BG145" s="602"/>
      <c r="BH145" s="602"/>
      <c r="BI145" s="602"/>
      <c r="BJ145" s="602"/>
      <c r="BK145" s="602"/>
      <c r="BL145" s="602"/>
      <c r="BM145" s="602"/>
      <c r="BN145" s="602"/>
      <c r="BO145" s="602"/>
      <c r="BP145" s="602"/>
      <c r="BQ145" s="602"/>
      <c r="BR145" s="602"/>
      <c r="BS145" s="603"/>
      <c r="BT145" s="602" t="s">
        <v>258</v>
      </c>
      <c r="BU145" s="602"/>
      <c r="BV145" s="602"/>
      <c r="BW145" s="602"/>
      <c r="BX145" s="602"/>
      <c r="BY145" s="602"/>
      <c r="BZ145" s="602"/>
      <c r="CA145" s="602"/>
      <c r="CB145" s="602"/>
      <c r="CC145" s="602"/>
      <c r="CD145" s="602"/>
      <c r="CE145" s="602"/>
      <c r="CF145" s="602"/>
      <c r="CG145" s="602"/>
      <c r="CH145" s="602"/>
      <c r="CI145" s="602"/>
      <c r="CJ145" s="602"/>
      <c r="CK145" s="602"/>
      <c r="CL145" s="602"/>
      <c r="CM145" s="602"/>
      <c r="CN145" s="602"/>
      <c r="CO145" s="602"/>
      <c r="CP145" s="602"/>
      <c r="CQ145" s="602"/>
      <c r="CR145" s="602"/>
      <c r="CS145" s="602"/>
      <c r="CT145" s="602"/>
      <c r="CU145" s="602"/>
      <c r="CV145" s="602"/>
      <c r="CW145" s="602"/>
      <c r="CX145" s="602"/>
      <c r="CY145" s="602"/>
      <c r="CZ145" s="602"/>
      <c r="DA145" s="602"/>
      <c r="DB145" s="602"/>
      <c r="DC145" s="602"/>
      <c r="DD145" s="602"/>
      <c r="DE145" s="602"/>
      <c r="DF145" s="603"/>
      <c r="DG145" s="99"/>
    </row>
    <row r="146" spans="4:111" ht="6" customHeight="1" x14ac:dyDescent="0.15">
      <c r="D146" s="80"/>
      <c r="E146" s="80"/>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0"/>
      <c r="AN146" s="80"/>
      <c r="AO146" s="80"/>
      <c r="AP146" s="80"/>
      <c r="AQ146" s="80"/>
      <c r="AR146" s="80"/>
      <c r="AS146" s="80"/>
      <c r="AT146" s="80"/>
      <c r="AU146" s="80"/>
      <c r="AV146" s="601"/>
      <c r="AW146" s="602"/>
      <c r="AX146" s="602"/>
      <c r="AY146" s="602"/>
      <c r="AZ146" s="602"/>
      <c r="BA146" s="602"/>
      <c r="BB146" s="602"/>
      <c r="BC146" s="602"/>
      <c r="BD146" s="602"/>
      <c r="BE146" s="602"/>
      <c r="BF146" s="602"/>
      <c r="BG146" s="602"/>
      <c r="BH146" s="602"/>
      <c r="BI146" s="602"/>
      <c r="BJ146" s="602"/>
      <c r="BK146" s="602"/>
      <c r="BL146" s="602"/>
      <c r="BM146" s="602"/>
      <c r="BN146" s="602"/>
      <c r="BO146" s="602"/>
      <c r="BP146" s="602"/>
      <c r="BQ146" s="602"/>
      <c r="BR146" s="602"/>
      <c r="BS146" s="603"/>
      <c r="BT146" s="602"/>
      <c r="BU146" s="602"/>
      <c r="BV146" s="602"/>
      <c r="BW146" s="602"/>
      <c r="BX146" s="602"/>
      <c r="BY146" s="602"/>
      <c r="BZ146" s="602"/>
      <c r="CA146" s="602"/>
      <c r="CB146" s="602"/>
      <c r="CC146" s="602"/>
      <c r="CD146" s="602"/>
      <c r="CE146" s="602"/>
      <c r="CF146" s="602"/>
      <c r="CG146" s="602"/>
      <c r="CH146" s="602"/>
      <c r="CI146" s="602"/>
      <c r="CJ146" s="602"/>
      <c r="CK146" s="602"/>
      <c r="CL146" s="602"/>
      <c r="CM146" s="602"/>
      <c r="CN146" s="602"/>
      <c r="CO146" s="602"/>
      <c r="CP146" s="602"/>
      <c r="CQ146" s="602"/>
      <c r="CR146" s="602"/>
      <c r="CS146" s="602"/>
      <c r="CT146" s="602"/>
      <c r="CU146" s="602"/>
      <c r="CV146" s="602"/>
      <c r="CW146" s="602"/>
      <c r="CX146" s="602"/>
      <c r="CY146" s="602"/>
      <c r="CZ146" s="602"/>
      <c r="DA146" s="602"/>
      <c r="DB146" s="602"/>
      <c r="DC146" s="602"/>
      <c r="DD146" s="602"/>
      <c r="DE146" s="602"/>
      <c r="DF146" s="603"/>
    </row>
    <row r="147" spans="4:111" ht="6" customHeight="1" x14ac:dyDescent="0.15">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80"/>
      <c r="AQ147" s="80"/>
      <c r="AR147" s="80"/>
      <c r="AS147" s="80"/>
      <c r="AT147" s="80"/>
      <c r="AU147" s="80"/>
      <c r="AV147" s="604"/>
      <c r="AW147" s="605"/>
      <c r="AX147" s="605"/>
      <c r="AY147" s="605"/>
      <c r="AZ147" s="605"/>
      <c r="BA147" s="605"/>
      <c r="BB147" s="605"/>
      <c r="BC147" s="605"/>
      <c r="BD147" s="605"/>
      <c r="BE147" s="605"/>
      <c r="BF147" s="605"/>
      <c r="BG147" s="605"/>
      <c r="BH147" s="605"/>
      <c r="BI147" s="605"/>
      <c r="BJ147" s="605"/>
      <c r="BK147" s="605"/>
      <c r="BL147" s="605"/>
      <c r="BM147" s="605"/>
      <c r="BN147" s="605"/>
      <c r="BO147" s="605"/>
      <c r="BP147" s="605"/>
      <c r="BQ147" s="605"/>
      <c r="BR147" s="605"/>
      <c r="BS147" s="606"/>
      <c r="BT147" s="605"/>
      <c r="BU147" s="605"/>
      <c r="BV147" s="605"/>
      <c r="BW147" s="605"/>
      <c r="BX147" s="605"/>
      <c r="BY147" s="605"/>
      <c r="BZ147" s="605"/>
      <c r="CA147" s="605"/>
      <c r="CB147" s="605"/>
      <c r="CC147" s="605"/>
      <c r="CD147" s="605"/>
      <c r="CE147" s="605"/>
      <c r="CF147" s="605"/>
      <c r="CG147" s="605"/>
      <c r="CH147" s="605"/>
      <c r="CI147" s="605"/>
      <c r="CJ147" s="605"/>
      <c r="CK147" s="605"/>
      <c r="CL147" s="605"/>
      <c r="CM147" s="605"/>
      <c r="CN147" s="605"/>
      <c r="CO147" s="605"/>
      <c r="CP147" s="605"/>
      <c r="CQ147" s="605"/>
      <c r="CR147" s="605"/>
      <c r="CS147" s="605"/>
      <c r="CT147" s="605"/>
      <c r="CU147" s="605"/>
      <c r="CV147" s="605"/>
      <c r="CW147" s="605"/>
      <c r="CX147" s="605"/>
      <c r="CY147" s="605"/>
      <c r="CZ147" s="605"/>
      <c r="DA147" s="605"/>
      <c r="DB147" s="605"/>
      <c r="DC147" s="605"/>
      <c r="DD147" s="605"/>
      <c r="DE147" s="605"/>
      <c r="DF147" s="606"/>
    </row>
    <row r="148" spans="4:111" ht="6" customHeight="1" x14ac:dyDescent="0.15">
      <c r="D148" s="80"/>
      <c r="E148" s="80"/>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0"/>
      <c r="AG148" s="80"/>
      <c r="AH148" s="80"/>
      <c r="AI148" s="80"/>
      <c r="AJ148" s="80"/>
      <c r="AK148" s="80"/>
      <c r="AL148" s="80"/>
      <c r="AM148" s="80"/>
      <c r="AN148" s="80"/>
      <c r="AO148" s="80"/>
      <c r="AP148" s="80"/>
      <c r="AQ148" s="80"/>
      <c r="AR148" s="80"/>
      <c r="AS148" s="80"/>
      <c r="AT148" s="80"/>
      <c r="AU148" s="80"/>
      <c r="AV148" s="876" t="str">
        <f>入力フォーム!Q16</f>
        <v/>
      </c>
      <c r="AW148" s="877"/>
      <c r="AX148" s="877"/>
      <c r="AY148" s="877"/>
      <c r="AZ148" s="877"/>
      <c r="BA148" s="877"/>
      <c r="BB148" s="877"/>
      <c r="BC148" s="877"/>
      <c r="BD148" s="877"/>
      <c r="BE148" s="877"/>
      <c r="BF148" s="877"/>
      <c r="BG148" s="877"/>
      <c r="BH148" s="877"/>
      <c r="BI148" s="877"/>
      <c r="BJ148" s="877"/>
      <c r="BK148" s="877"/>
      <c r="BL148" s="877"/>
      <c r="BM148" s="877"/>
      <c r="BN148" s="877"/>
      <c r="BO148" s="877"/>
      <c r="BP148" s="877"/>
      <c r="BQ148" s="877"/>
      <c r="BR148" s="877"/>
      <c r="BS148" s="878"/>
      <c r="BT148" s="872" t="str">
        <f>入力フォーム!E17</f>
        <v/>
      </c>
      <c r="BU148" s="872"/>
      <c r="BV148" s="872"/>
      <c r="BW148" s="872"/>
      <c r="BX148" s="872"/>
      <c r="BY148" s="872"/>
      <c r="BZ148" s="872"/>
      <c r="CA148" s="872"/>
      <c r="CB148" s="872"/>
      <c r="CC148" s="872"/>
      <c r="CD148" s="872"/>
      <c r="CE148" s="872"/>
      <c r="CF148" s="872"/>
      <c r="CG148" s="872"/>
      <c r="CH148" s="872"/>
      <c r="CI148" s="872"/>
      <c r="CJ148" s="872"/>
      <c r="CK148" s="872"/>
      <c r="CL148" s="872"/>
      <c r="CM148" s="872"/>
      <c r="CN148" s="872"/>
      <c r="CO148" s="872"/>
      <c r="CP148" s="872"/>
      <c r="CQ148" s="872"/>
      <c r="CR148" s="872"/>
      <c r="CS148" s="872"/>
      <c r="CT148" s="872"/>
      <c r="CU148" s="872"/>
      <c r="CV148" s="872"/>
      <c r="CW148" s="872"/>
      <c r="CX148" s="872"/>
      <c r="CY148" s="872"/>
      <c r="CZ148" s="872"/>
      <c r="DA148" s="872"/>
      <c r="DB148" s="872"/>
      <c r="DC148" s="872"/>
      <c r="DD148" s="872"/>
      <c r="DE148" s="872"/>
      <c r="DF148" s="873"/>
    </row>
    <row r="149" spans="4:111" ht="6" customHeight="1" x14ac:dyDescent="0.15">
      <c r="D149" s="80"/>
      <c r="E149" s="80"/>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0"/>
      <c r="AG149" s="80"/>
      <c r="AH149" s="80"/>
      <c r="AI149" s="80"/>
      <c r="AJ149" s="80"/>
      <c r="AK149" s="80"/>
      <c r="AL149" s="80"/>
      <c r="AM149" s="80"/>
      <c r="AN149" s="80"/>
      <c r="AO149" s="80"/>
      <c r="AP149" s="80"/>
      <c r="AQ149" s="80"/>
      <c r="AR149" s="80"/>
      <c r="AS149" s="80"/>
      <c r="AT149" s="80"/>
      <c r="AU149" s="80"/>
      <c r="AV149" s="879"/>
      <c r="AW149" s="872"/>
      <c r="AX149" s="872"/>
      <c r="AY149" s="872"/>
      <c r="AZ149" s="872"/>
      <c r="BA149" s="872"/>
      <c r="BB149" s="872"/>
      <c r="BC149" s="872"/>
      <c r="BD149" s="872"/>
      <c r="BE149" s="872"/>
      <c r="BF149" s="872"/>
      <c r="BG149" s="872"/>
      <c r="BH149" s="872"/>
      <c r="BI149" s="872"/>
      <c r="BJ149" s="872"/>
      <c r="BK149" s="872"/>
      <c r="BL149" s="872"/>
      <c r="BM149" s="872"/>
      <c r="BN149" s="872"/>
      <c r="BO149" s="872"/>
      <c r="BP149" s="872"/>
      <c r="BQ149" s="872"/>
      <c r="BR149" s="872"/>
      <c r="BS149" s="873"/>
      <c r="BT149" s="872"/>
      <c r="BU149" s="872"/>
      <c r="BV149" s="872"/>
      <c r="BW149" s="872"/>
      <c r="BX149" s="872"/>
      <c r="BY149" s="872"/>
      <c r="BZ149" s="872"/>
      <c r="CA149" s="872"/>
      <c r="CB149" s="872"/>
      <c r="CC149" s="872"/>
      <c r="CD149" s="872"/>
      <c r="CE149" s="872"/>
      <c r="CF149" s="872"/>
      <c r="CG149" s="872"/>
      <c r="CH149" s="872"/>
      <c r="CI149" s="872"/>
      <c r="CJ149" s="872"/>
      <c r="CK149" s="872"/>
      <c r="CL149" s="872"/>
      <c r="CM149" s="872"/>
      <c r="CN149" s="872"/>
      <c r="CO149" s="872"/>
      <c r="CP149" s="872"/>
      <c r="CQ149" s="872"/>
      <c r="CR149" s="872"/>
      <c r="CS149" s="872"/>
      <c r="CT149" s="872"/>
      <c r="CU149" s="872"/>
      <c r="CV149" s="872"/>
      <c r="CW149" s="872"/>
      <c r="CX149" s="872"/>
      <c r="CY149" s="872"/>
      <c r="CZ149" s="872"/>
      <c r="DA149" s="872"/>
      <c r="DB149" s="872"/>
      <c r="DC149" s="872"/>
      <c r="DD149" s="872"/>
      <c r="DE149" s="872"/>
      <c r="DF149" s="873"/>
    </row>
    <row r="150" spans="4:111" ht="6" customHeight="1" x14ac:dyDescent="0.15">
      <c r="D150" s="80"/>
      <c r="E150" s="80"/>
      <c r="F150" s="86"/>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0"/>
      <c r="AG150" s="80"/>
      <c r="AH150" s="80"/>
      <c r="AI150" s="80"/>
      <c r="AJ150" s="80"/>
      <c r="AK150" s="80"/>
      <c r="AL150" s="80"/>
      <c r="AM150" s="80"/>
      <c r="AN150" s="80"/>
      <c r="AO150" s="80"/>
      <c r="AP150" s="80"/>
      <c r="AQ150" s="80"/>
      <c r="AR150" s="80"/>
      <c r="AS150" s="80"/>
      <c r="AT150" s="80"/>
      <c r="AU150" s="80"/>
      <c r="AV150" s="879"/>
      <c r="AW150" s="872"/>
      <c r="AX150" s="872"/>
      <c r="AY150" s="872"/>
      <c r="AZ150" s="872"/>
      <c r="BA150" s="872"/>
      <c r="BB150" s="872"/>
      <c r="BC150" s="872"/>
      <c r="BD150" s="872"/>
      <c r="BE150" s="872"/>
      <c r="BF150" s="872"/>
      <c r="BG150" s="872"/>
      <c r="BH150" s="872"/>
      <c r="BI150" s="872"/>
      <c r="BJ150" s="872"/>
      <c r="BK150" s="872"/>
      <c r="BL150" s="872"/>
      <c r="BM150" s="872"/>
      <c r="BN150" s="872"/>
      <c r="BO150" s="872"/>
      <c r="BP150" s="872"/>
      <c r="BQ150" s="872"/>
      <c r="BR150" s="872"/>
      <c r="BS150" s="873"/>
      <c r="BT150" s="872"/>
      <c r="BU150" s="872"/>
      <c r="BV150" s="872"/>
      <c r="BW150" s="872"/>
      <c r="BX150" s="872"/>
      <c r="BY150" s="872"/>
      <c r="BZ150" s="872"/>
      <c r="CA150" s="872"/>
      <c r="CB150" s="872"/>
      <c r="CC150" s="872"/>
      <c r="CD150" s="872"/>
      <c r="CE150" s="872"/>
      <c r="CF150" s="872"/>
      <c r="CG150" s="872"/>
      <c r="CH150" s="872"/>
      <c r="CI150" s="872"/>
      <c r="CJ150" s="872"/>
      <c r="CK150" s="872"/>
      <c r="CL150" s="872"/>
      <c r="CM150" s="872"/>
      <c r="CN150" s="872"/>
      <c r="CO150" s="872"/>
      <c r="CP150" s="872"/>
      <c r="CQ150" s="872"/>
      <c r="CR150" s="872"/>
      <c r="CS150" s="872"/>
      <c r="CT150" s="872"/>
      <c r="CU150" s="872"/>
      <c r="CV150" s="872"/>
      <c r="CW150" s="872"/>
      <c r="CX150" s="872"/>
      <c r="CY150" s="872"/>
      <c r="CZ150" s="872"/>
      <c r="DA150" s="872"/>
      <c r="DB150" s="872"/>
      <c r="DC150" s="872"/>
      <c r="DD150" s="872"/>
      <c r="DE150" s="872"/>
      <c r="DF150" s="873"/>
    </row>
    <row r="151" spans="4:111" ht="6" customHeight="1" x14ac:dyDescent="0.15">
      <c r="D151" s="80"/>
      <c r="E151" s="80"/>
      <c r="F151" s="145"/>
      <c r="G151" s="145"/>
      <c r="H151" s="145"/>
      <c r="I151" s="145"/>
      <c r="J151" s="145"/>
      <c r="K151" s="145"/>
      <c r="L151" s="145"/>
      <c r="M151" s="145"/>
      <c r="N151" s="145"/>
      <c r="O151" s="145"/>
      <c r="P151" s="145"/>
      <c r="Q151" s="145"/>
      <c r="R151" s="145"/>
      <c r="S151" s="145"/>
      <c r="T151" s="145"/>
      <c r="U151" s="145"/>
      <c r="V151" s="145"/>
      <c r="W151" s="145"/>
      <c r="X151" s="145"/>
      <c r="Y151" s="145"/>
      <c r="Z151" s="145"/>
      <c r="AA151" s="145"/>
      <c r="AB151" s="145"/>
      <c r="AC151" s="145"/>
      <c r="AD151" s="145"/>
      <c r="AE151" s="145"/>
      <c r="AF151" s="80"/>
      <c r="AG151" s="80"/>
      <c r="AH151" s="80"/>
      <c r="AI151" s="80"/>
      <c r="AJ151" s="80"/>
      <c r="AK151" s="80"/>
      <c r="AL151" s="80"/>
      <c r="AM151" s="80"/>
      <c r="AN151" s="80"/>
      <c r="AO151" s="80"/>
      <c r="AP151" s="80"/>
      <c r="AQ151" s="80"/>
      <c r="AR151" s="80"/>
      <c r="AS151" s="80"/>
      <c r="AT151" s="80"/>
      <c r="AU151" s="80"/>
      <c r="AV151" s="879"/>
      <c r="AW151" s="872"/>
      <c r="AX151" s="872"/>
      <c r="AY151" s="872"/>
      <c r="AZ151" s="872"/>
      <c r="BA151" s="872"/>
      <c r="BB151" s="872"/>
      <c r="BC151" s="872"/>
      <c r="BD151" s="872"/>
      <c r="BE151" s="872"/>
      <c r="BF151" s="872"/>
      <c r="BG151" s="872"/>
      <c r="BH151" s="872"/>
      <c r="BI151" s="872"/>
      <c r="BJ151" s="872"/>
      <c r="BK151" s="872"/>
      <c r="BL151" s="872"/>
      <c r="BM151" s="872"/>
      <c r="BN151" s="872"/>
      <c r="BO151" s="872"/>
      <c r="BP151" s="872"/>
      <c r="BQ151" s="872"/>
      <c r="BR151" s="872"/>
      <c r="BS151" s="873"/>
      <c r="BT151" s="872"/>
      <c r="BU151" s="872"/>
      <c r="BV151" s="872"/>
      <c r="BW151" s="872"/>
      <c r="BX151" s="872"/>
      <c r="BY151" s="872"/>
      <c r="BZ151" s="872"/>
      <c r="CA151" s="872"/>
      <c r="CB151" s="872"/>
      <c r="CC151" s="872"/>
      <c r="CD151" s="872"/>
      <c r="CE151" s="872"/>
      <c r="CF151" s="872"/>
      <c r="CG151" s="872"/>
      <c r="CH151" s="872"/>
      <c r="CI151" s="872"/>
      <c r="CJ151" s="872"/>
      <c r="CK151" s="872"/>
      <c r="CL151" s="872"/>
      <c r="CM151" s="872"/>
      <c r="CN151" s="872"/>
      <c r="CO151" s="872"/>
      <c r="CP151" s="872"/>
      <c r="CQ151" s="872"/>
      <c r="CR151" s="872"/>
      <c r="CS151" s="872"/>
      <c r="CT151" s="872"/>
      <c r="CU151" s="872"/>
      <c r="CV151" s="872"/>
      <c r="CW151" s="872"/>
      <c r="CX151" s="872"/>
      <c r="CY151" s="872"/>
      <c r="CZ151" s="872"/>
      <c r="DA151" s="872"/>
      <c r="DB151" s="872"/>
      <c r="DC151" s="872"/>
      <c r="DD151" s="872"/>
      <c r="DE151" s="872"/>
      <c r="DF151" s="873"/>
    </row>
    <row r="152" spans="4:111" ht="6" customHeight="1" x14ac:dyDescent="0.15">
      <c r="D152" s="80"/>
      <c r="E152" s="80"/>
      <c r="F152" s="145"/>
      <c r="G152" s="145"/>
      <c r="H152" s="145"/>
      <c r="I152" s="145"/>
      <c r="J152" s="145"/>
      <c r="K152" s="145"/>
      <c r="L152" s="145"/>
      <c r="M152" s="145"/>
      <c r="N152" s="145"/>
      <c r="O152" s="145"/>
      <c r="P152" s="145"/>
      <c r="Q152" s="145"/>
      <c r="R152" s="145"/>
      <c r="S152" s="145"/>
      <c r="T152" s="145"/>
      <c r="U152" s="145"/>
      <c r="V152" s="145"/>
      <c r="W152" s="145"/>
      <c r="X152" s="145"/>
      <c r="Y152" s="145"/>
      <c r="Z152" s="145"/>
      <c r="AA152" s="145"/>
      <c r="AB152" s="145"/>
      <c r="AC152" s="145"/>
      <c r="AD152" s="145"/>
      <c r="AE152" s="145"/>
      <c r="AF152" s="80"/>
      <c r="AG152" s="80"/>
      <c r="AH152" s="80"/>
      <c r="AI152" s="80"/>
      <c r="AJ152" s="80"/>
      <c r="AK152" s="80"/>
      <c r="AL152" s="80"/>
      <c r="AM152" s="80"/>
      <c r="AN152" s="80"/>
      <c r="AO152" s="80"/>
      <c r="AP152" s="80"/>
      <c r="AQ152" s="80"/>
      <c r="AR152" s="80"/>
      <c r="AS152" s="80"/>
      <c r="AT152" s="80"/>
      <c r="AU152" s="80"/>
      <c r="AV152" s="880"/>
      <c r="AW152" s="874"/>
      <c r="AX152" s="874"/>
      <c r="AY152" s="874"/>
      <c r="AZ152" s="874"/>
      <c r="BA152" s="874"/>
      <c r="BB152" s="874"/>
      <c r="BC152" s="874"/>
      <c r="BD152" s="874"/>
      <c r="BE152" s="874"/>
      <c r="BF152" s="874"/>
      <c r="BG152" s="874"/>
      <c r="BH152" s="874"/>
      <c r="BI152" s="874"/>
      <c r="BJ152" s="874"/>
      <c r="BK152" s="874"/>
      <c r="BL152" s="874"/>
      <c r="BM152" s="874"/>
      <c r="BN152" s="874"/>
      <c r="BO152" s="874"/>
      <c r="BP152" s="874"/>
      <c r="BQ152" s="874"/>
      <c r="BR152" s="874"/>
      <c r="BS152" s="875"/>
      <c r="BT152" s="874"/>
      <c r="BU152" s="874"/>
      <c r="BV152" s="874"/>
      <c r="BW152" s="874"/>
      <c r="BX152" s="874"/>
      <c r="BY152" s="874"/>
      <c r="BZ152" s="874"/>
      <c r="CA152" s="874"/>
      <c r="CB152" s="874"/>
      <c r="CC152" s="874"/>
      <c r="CD152" s="874"/>
      <c r="CE152" s="874"/>
      <c r="CF152" s="874"/>
      <c r="CG152" s="874"/>
      <c r="CH152" s="874"/>
      <c r="CI152" s="874"/>
      <c r="CJ152" s="874"/>
      <c r="CK152" s="874"/>
      <c r="CL152" s="874"/>
      <c r="CM152" s="874"/>
      <c r="CN152" s="874"/>
      <c r="CO152" s="874"/>
      <c r="CP152" s="874"/>
      <c r="CQ152" s="874"/>
      <c r="CR152" s="874"/>
      <c r="CS152" s="874"/>
      <c r="CT152" s="874"/>
      <c r="CU152" s="874"/>
      <c r="CV152" s="874"/>
      <c r="CW152" s="874"/>
      <c r="CX152" s="874"/>
      <c r="CY152" s="874"/>
      <c r="CZ152" s="874"/>
      <c r="DA152" s="874"/>
      <c r="DB152" s="874"/>
      <c r="DC152" s="874"/>
      <c r="DD152" s="874"/>
      <c r="DE152" s="874"/>
      <c r="DF152" s="875"/>
    </row>
    <row r="153" spans="4:111" ht="6" customHeight="1" x14ac:dyDescent="0.3">
      <c r="D153" s="80"/>
      <c r="E153" s="485" t="s">
        <v>259</v>
      </c>
      <c r="F153" s="485"/>
      <c r="G153" s="485"/>
      <c r="H153" s="485"/>
      <c r="I153" s="485"/>
      <c r="J153" s="485"/>
      <c r="K153" s="485"/>
      <c r="L153" s="485"/>
      <c r="M153" s="485"/>
      <c r="N153" s="485"/>
      <c r="O153" s="485"/>
      <c r="P153" s="485"/>
      <c r="Q153" s="485"/>
      <c r="R153" s="485"/>
      <c r="S153" s="485"/>
      <c r="T153" s="485"/>
      <c r="U153" s="485"/>
      <c r="V153" s="485"/>
      <c r="W153" s="485"/>
      <c r="X153" s="485"/>
      <c r="Y153" s="485"/>
      <c r="Z153" s="485"/>
      <c r="AA153" s="485"/>
      <c r="AB153" s="485"/>
      <c r="AC153" s="485"/>
      <c r="AD153" s="485"/>
      <c r="AE153" s="485"/>
      <c r="AF153" s="146"/>
      <c r="AG153" s="146"/>
      <c r="AH153" s="146"/>
      <c r="AI153" s="146"/>
      <c r="AJ153" s="146"/>
      <c r="AK153" s="146"/>
      <c r="AL153" s="146"/>
      <c r="AM153" s="146"/>
      <c r="AN153" s="146"/>
      <c r="AO153" s="146"/>
      <c r="AP153" s="146"/>
      <c r="AQ153" s="146"/>
      <c r="AR153" s="146"/>
      <c r="AS153" s="147"/>
      <c r="AT153" s="147"/>
      <c r="AU153" s="147"/>
      <c r="AV153" s="147"/>
      <c r="AW153" s="147"/>
      <c r="AX153" s="147"/>
      <c r="AY153" s="147"/>
      <c r="AZ153" s="147"/>
      <c r="BA153" s="147"/>
      <c r="BB153" s="147"/>
      <c r="BC153" s="147"/>
      <c r="BD153" s="147"/>
      <c r="BE153" s="80"/>
      <c r="BF153" s="80"/>
      <c r="BG153" s="80"/>
      <c r="BH153" s="80"/>
      <c r="BI153" s="80"/>
      <c r="BJ153" s="80"/>
      <c r="BK153" s="80"/>
      <c r="BL153" s="80"/>
      <c r="BM153" s="80"/>
      <c r="BN153" s="80"/>
      <c r="BO153" s="80"/>
      <c r="BP153" s="80"/>
      <c r="BQ153" s="80"/>
      <c r="BR153" s="80"/>
      <c r="BS153" s="80"/>
      <c r="BT153" s="80"/>
      <c r="BU153" s="80"/>
      <c r="BV153" s="80"/>
      <c r="BW153" s="80"/>
      <c r="BX153" s="80"/>
      <c r="BY153" s="80"/>
      <c r="BZ153" s="80"/>
      <c r="CA153" s="80"/>
      <c r="CB153" s="80"/>
      <c r="CC153" s="80"/>
      <c r="CD153" s="80"/>
      <c r="CE153" s="80"/>
      <c r="CF153" s="80"/>
      <c r="CG153" s="80"/>
      <c r="CH153" s="80"/>
      <c r="CI153" s="80"/>
      <c r="CJ153" s="80"/>
      <c r="CK153" s="80"/>
      <c r="CL153" s="80"/>
      <c r="CM153" s="80"/>
      <c r="CN153" s="80"/>
      <c r="CO153" s="80"/>
      <c r="CP153" s="80"/>
      <c r="CQ153" s="80"/>
      <c r="CR153" s="80"/>
      <c r="CS153" s="80"/>
      <c r="CT153" s="80"/>
      <c r="CU153" s="80"/>
      <c r="CV153" s="80"/>
      <c r="CW153" s="80"/>
      <c r="CX153" s="80"/>
      <c r="CY153" s="80"/>
      <c r="CZ153" s="80"/>
      <c r="DA153" s="80"/>
      <c r="DB153" s="80"/>
      <c r="DC153" s="80"/>
      <c r="DD153" s="80"/>
      <c r="DE153" s="80"/>
      <c r="DF153" s="80"/>
    </row>
    <row r="154" spans="4:111" ht="6" customHeight="1" x14ac:dyDescent="0.3">
      <c r="D154" s="80"/>
      <c r="E154" s="485"/>
      <c r="F154" s="485"/>
      <c r="G154" s="485"/>
      <c r="H154" s="485"/>
      <c r="I154" s="485"/>
      <c r="J154" s="485"/>
      <c r="K154" s="485"/>
      <c r="L154" s="485"/>
      <c r="M154" s="485"/>
      <c r="N154" s="485"/>
      <c r="O154" s="485"/>
      <c r="P154" s="485"/>
      <c r="Q154" s="485"/>
      <c r="R154" s="485"/>
      <c r="S154" s="485"/>
      <c r="T154" s="485"/>
      <c r="U154" s="485"/>
      <c r="V154" s="485"/>
      <c r="W154" s="485"/>
      <c r="X154" s="485"/>
      <c r="Y154" s="485"/>
      <c r="Z154" s="485"/>
      <c r="AA154" s="485"/>
      <c r="AB154" s="485"/>
      <c r="AC154" s="485"/>
      <c r="AD154" s="485"/>
      <c r="AE154" s="485"/>
      <c r="AF154" s="146"/>
      <c r="AG154" s="146"/>
      <c r="AH154" s="146"/>
      <c r="AI154" s="146"/>
      <c r="AJ154" s="146"/>
      <c r="AK154" s="146"/>
      <c r="AL154" s="146"/>
      <c r="AM154" s="146"/>
      <c r="AN154" s="146"/>
      <c r="AO154" s="146"/>
      <c r="AP154" s="146"/>
      <c r="AQ154" s="146"/>
      <c r="AR154" s="146"/>
      <c r="AS154" s="147"/>
      <c r="AT154" s="147"/>
      <c r="AU154" s="147"/>
      <c r="AV154" s="147"/>
      <c r="AW154" s="147"/>
      <c r="AX154" s="147"/>
      <c r="AY154" s="147"/>
      <c r="AZ154" s="147"/>
      <c r="BA154" s="147"/>
      <c r="BB154" s="147"/>
      <c r="BC154" s="147"/>
      <c r="BD154" s="147"/>
      <c r="BE154" s="80"/>
      <c r="BF154" s="80"/>
      <c r="BG154" s="80"/>
      <c r="BH154" s="80"/>
      <c r="BI154" s="80"/>
      <c r="BJ154" s="80"/>
      <c r="BK154" s="80"/>
      <c r="BL154" s="80"/>
      <c r="BM154" s="80"/>
      <c r="BN154" s="80"/>
      <c r="BO154" s="80"/>
      <c r="BP154" s="80"/>
      <c r="BQ154" s="80"/>
      <c r="BR154" s="80"/>
      <c r="BS154" s="80"/>
      <c r="BT154" s="80"/>
      <c r="BU154" s="80"/>
      <c r="BV154" s="80"/>
      <c r="BW154" s="80"/>
      <c r="BX154" s="80"/>
      <c r="BY154" s="80"/>
      <c r="BZ154" s="80"/>
      <c r="CA154" s="80"/>
      <c r="CB154" s="80"/>
      <c r="CC154" s="80"/>
      <c r="CD154" s="80"/>
      <c r="CE154" s="80"/>
      <c r="CF154" s="80"/>
      <c r="CG154" s="80"/>
      <c r="CH154" s="80"/>
      <c r="CI154" s="80"/>
      <c r="CJ154" s="80"/>
      <c r="CK154" s="80"/>
      <c r="CL154" s="80"/>
      <c r="CM154" s="80"/>
      <c r="CN154" s="80"/>
      <c r="CO154" s="80"/>
      <c r="CP154" s="80"/>
      <c r="CQ154" s="80"/>
      <c r="CR154" s="80"/>
      <c r="CS154" s="80"/>
      <c r="CT154" s="80"/>
      <c r="CU154" s="80"/>
      <c r="CV154" s="80"/>
      <c r="CW154" s="80"/>
      <c r="CX154" s="80"/>
      <c r="CY154" s="80"/>
      <c r="CZ154" s="80"/>
      <c r="DA154" s="80"/>
      <c r="DB154" s="80"/>
      <c r="DC154" s="80"/>
      <c r="DD154" s="80"/>
      <c r="DE154" s="80"/>
      <c r="DF154" s="80"/>
    </row>
    <row r="155" spans="4:111" ht="6" customHeight="1" x14ac:dyDescent="0.15">
      <c r="D155" s="80"/>
      <c r="E155" s="518" t="s">
        <v>260</v>
      </c>
      <c r="F155" s="518"/>
      <c r="G155" s="518"/>
      <c r="H155" s="518"/>
      <c r="I155" s="518"/>
      <c r="J155" s="518"/>
      <c r="K155" s="518"/>
      <c r="L155" s="518"/>
      <c r="M155" s="518"/>
      <c r="N155" s="518"/>
      <c r="O155" s="518"/>
      <c r="P155" s="518"/>
      <c r="Q155" s="518"/>
      <c r="R155" s="518"/>
      <c r="S155" s="518"/>
      <c r="T155" s="518"/>
      <c r="U155" s="613" t="s">
        <v>261</v>
      </c>
      <c r="V155" s="519"/>
      <c r="W155" s="519"/>
      <c r="X155" s="519"/>
      <c r="Y155" s="519"/>
      <c r="Z155" s="519"/>
      <c r="AA155" s="863" t="s">
        <v>262</v>
      </c>
      <c r="AB155" s="864"/>
      <c r="AC155" s="864"/>
      <c r="AD155" s="864"/>
      <c r="AE155" s="864"/>
      <c r="AF155" s="865"/>
      <c r="AG155" s="863" t="s">
        <v>263</v>
      </c>
      <c r="AH155" s="864"/>
      <c r="AI155" s="864"/>
      <c r="AJ155" s="864"/>
      <c r="AK155" s="864"/>
      <c r="AL155" s="865"/>
      <c r="AM155" s="863" t="s">
        <v>264</v>
      </c>
      <c r="AN155" s="864"/>
      <c r="AO155" s="864"/>
      <c r="AP155" s="864"/>
      <c r="AQ155" s="865"/>
      <c r="AR155" s="863" t="s">
        <v>22534</v>
      </c>
      <c r="AS155" s="864"/>
      <c r="AT155" s="864"/>
      <c r="AU155" s="864"/>
      <c r="AV155" s="864"/>
      <c r="AW155" s="865"/>
      <c r="AX155" s="863" t="s">
        <v>265</v>
      </c>
      <c r="AY155" s="864"/>
      <c r="AZ155" s="864"/>
      <c r="BA155" s="864"/>
      <c r="BB155" s="864"/>
      <c r="BC155" s="864"/>
      <c r="BD155" s="864"/>
      <c r="BE155" s="864"/>
      <c r="BF155" s="864"/>
      <c r="BG155" s="864"/>
      <c r="BH155" s="864"/>
      <c r="BI155" s="864"/>
      <c r="BJ155" s="864"/>
      <c r="BK155" s="864"/>
      <c r="BL155" s="864"/>
      <c r="BM155" s="865"/>
      <c r="BN155" s="882" t="s">
        <v>22535</v>
      </c>
      <c r="BO155" s="883"/>
      <c r="BP155" s="883"/>
      <c r="BQ155" s="883"/>
      <c r="BR155" s="883"/>
      <c r="BS155" s="883"/>
      <c r="BT155" s="883"/>
      <c r="BU155" s="883"/>
      <c r="BV155" s="883"/>
      <c r="BW155" s="883"/>
      <c r="BX155" s="883"/>
      <c r="BY155" s="883"/>
      <c r="BZ155" s="883"/>
      <c r="CA155" s="883"/>
      <c r="CB155" s="883"/>
      <c r="CC155" s="883"/>
      <c r="CD155" s="883"/>
      <c r="CE155" s="883"/>
      <c r="CF155" s="883"/>
      <c r="CG155" s="883"/>
      <c r="CH155" s="883"/>
      <c r="CI155" s="883"/>
      <c r="CJ155" s="883"/>
      <c r="CK155" s="883"/>
      <c r="CL155" s="883"/>
      <c r="CM155" s="883"/>
      <c r="CN155" s="883"/>
      <c r="CO155" s="883"/>
      <c r="CP155" s="883"/>
      <c r="CQ155" s="883"/>
      <c r="CR155" s="883"/>
      <c r="CS155" s="883"/>
      <c r="CT155" s="883"/>
      <c r="CU155" s="883"/>
      <c r="CV155" s="883"/>
      <c r="CW155" s="883"/>
      <c r="CX155" s="883"/>
      <c r="CY155" s="883"/>
      <c r="CZ155" s="883"/>
      <c r="DA155" s="883"/>
      <c r="DB155" s="883"/>
      <c r="DC155" s="883"/>
      <c r="DD155" s="883"/>
      <c r="DE155" s="883"/>
      <c r="DF155" s="884"/>
    </row>
    <row r="156" spans="4:111" ht="6" customHeight="1" x14ac:dyDescent="0.15">
      <c r="D156" s="80"/>
      <c r="E156" s="518"/>
      <c r="F156" s="518"/>
      <c r="G156" s="518"/>
      <c r="H156" s="518"/>
      <c r="I156" s="518"/>
      <c r="J156" s="518"/>
      <c r="K156" s="518"/>
      <c r="L156" s="518"/>
      <c r="M156" s="518"/>
      <c r="N156" s="518"/>
      <c r="O156" s="518"/>
      <c r="P156" s="518"/>
      <c r="Q156" s="518"/>
      <c r="R156" s="518"/>
      <c r="S156" s="518"/>
      <c r="T156" s="518"/>
      <c r="U156" s="615"/>
      <c r="V156" s="520"/>
      <c r="W156" s="520"/>
      <c r="X156" s="520"/>
      <c r="Y156" s="520"/>
      <c r="Z156" s="520"/>
      <c r="AA156" s="866"/>
      <c r="AB156" s="867"/>
      <c r="AC156" s="867"/>
      <c r="AD156" s="867"/>
      <c r="AE156" s="867"/>
      <c r="AF156" s="868"/>
      <c r="AG156" s="866"/>
      <c r="AH156" s="867"/>
      <c r="AI156" s="867"/>
      <c r="AJ156" s="867"/>
      <c r="AK156" s="867"/>
      <c r="AL156" s="868"/>
      <c r="AM156" s="866"/>
      <c r="AN156" s="867"/>
      <c r="AO156" s="867"/>
      <c r="AP156" s="867"/>
      <c r="AQ156" s="868"/>
      <c r="AR156" s="866"/>
      <c r="AS156" s="867"/>
      <c r="AT156" s="867"/>
      <c r="AU156" s="867"/>
      <c r="AV156" s="867"/>
      <c r="AW156" s="868"/>
      <c r="AX156" s="866"/>
      <c r="AY156" s="867"/>
      <c r="AZ156" s="867"/>
      <c r="BA156" s="867"/>
      <c r="BB156" s="867"/>
      <c r="BC156" s="867"/>
      <c r="BD156" s="867"/>
      <c r="BE156" s="867"/>
      <c r="BF156" s="867"/>
      <c r="BG156" s="867"/>
      <c r="BH156" s="867"/>
      <c r="BI156" s="867"/>
      <c r="BJ156" s="867"/>
      <c r="BK156" s="867"/>
      <c r="BL156" s="867"/>
      <c r="BM156" s="868"/>
      <c r="BN156" s="885"/>
      <c r="BO156" s="886"/>
      <c r="BP156" s="886"/>
      <c r="BQ156" s="886"/>
      <c r="BR156" s="886"/>
      <c r="BS156" s="886"/>
      <c r="BT156" s="886"/>
      <c r="BU156" s="886"/>
      <c r="BV156" s="886"/>
      <c r="BW156" s="886"/>
      <c r="BX156" s="886"/>
      <c r="BY156" s="886"/>
      <c r="BZ156" s="886"/>
      <c r="CA156" s="886"/>
      <c r="CB156" s="886"/>
      <c r="CC156" s="886"/>
      <c r="CD156" s="886"/>
      <c r="CE156" s="886"/>
      <c r="CF156" s="886"/>
      <c r="CG156" s="886"/>
      <c r="CH156" s="886"/>
      <c r="CI156" s="886"/>
      <c r="CJ156" s="886"/>
      <c r="CK156" s="886"/>
      <c r="CL156" s="886"/>
      <c r="CM156" s="886"/>
      <c r="CN156" s="886"/>
      <c r="CO156" s="886"/>
      <c r="CP156" s="886"/>
      <c r="CQ156" s="886"/>
      <c r="CR156" s="886"/>
      <c r="CS156" s="886"/>
      <c r="CT156" s="886"/>
      <c r="CU156" s="886"/>
      <c r="CV156" s="886"/>
      <c r="CW156" s="886"/>
      <c r="CX156" s="886"/>
      <c r="CY156" s="886"/>
      <c r="CZ156" s="886"/>
      <c r="DA156" s="886"/>
      <c r="DB156" s="886"/>
      <c r="DC156" s="886"/>
      <c r="DD156" s="886"/>
      <c r="DE156" s="886"/>
      <c r="DF156" s="887"/>
    </row>
    <row r="157" spans="4:111" ht="6" customHeight="1" x14ac:dyDescent="0.15">
      <c r="D157" s="80"/>
      <c r="E157" s="518" t="s">
        <v>266</v>
      </c>
      <c r="F157" s="518"/>
      <c r="G157" s="518"/>
      <c r="H157" s="518"/>
      <c r="I157" s="518"/>
      <c r="J157" s="518"/>
      <c r="K157" s="518" t="s">
        <v>267</v>
      </c>
      <c r="L157" s="518"/>
      <c r="M157" s="518"/>
      <c r="N157" s="518"/>
      <c r="O157" s="518"/>
      <c r="P157" s="518"/>
      <c r="Q157" s="518"/>
      <c r="R157" s="518"/>
      <c r="S157" s="518"/>
      <c r="T157" s="518"/>
      <c r="U157" s="615"/>
      <c r="V157" s="520"/>
      <c r="W157" s="520"/>
      <c r="X157" s="520"/>
      <c r="Y157" s="520"/>
      <c r="Z157" s="520"/>
      <c r="AA157" s="866"/>
      <c r="AB157" s="867"/>
      <c r="AC157" s="867"/>
      <c r="AD157" s="867"/>
      <c r="AE157" s="867"/>
      <c r="AF157" s="868"/>
      <c r="AG157" s="866"/>
      <c r="AH157" s="867"/>
      <c r="AI157" s="867"/>
      <c r="AJ157" s="867"/>
      <c r="AK157" s="867"/>
      <c r="AL157" s="868"/>
      <c r="AM157" s="866"/>
      <c r="AN157" s="867"/>
      <c r="AO157" s="867"/>
      <c r="AP157" s="867"/>
      <c r="AQ157" s="868"/>
      <c r="AR157" s="866"/>
      <c r="AS157" s="867"/>
      <c r="AT157" s="867"/>
      <c r="AU157" s="867"/>
      <c r="AV157" s="867"/>
      <c r="AW157" s="868"/>
      <c r="AX157" s="866"/>
      <c r="AY157" s="867"/>
      <c r="AZ157" s="867"/>
      <c r="BA157" s="867"/>
      <c r="BB157" s="867"/>
      <c r="BC157" s="867"/>
      <c r="BD157" s="867"/>
      <c r="BE157" s="867"/>
      <c r="BF157" s="867"/>
      <c r="BG157" s="867"/>
      <c r="BH157" s="867"/>
      <c r="BI157" s="867"/>
      <c r="BJ157" s="867"/>
      <c r="BK157" s="867"/>
      <c r="BL157" s="867"/>
      <c r="BM157" s="868"/>
      <c r="BN157" s="885"/>
      <c r="BO157" s="886"/>
      <c r="BP157" s="886"/>
      <c r="BQ157" s="886"/>
      <c r="BR157" s="886"/>
      <c r="BS157" s="886"/>
      <c r="BT157" s="886"/>
      <c r="BU157" s="886"/>
      <c r="BV157" s="886"/>
      <c r="BW157" s="886"/>
      <c r="BX157" s="886"/>
      <c r="BY157" s="886"/>
      <c r="BZ157" s="886"/>
      <c r="CA157" s="886"/>
      <c r="CB157" s="886"/>
      <c r="CC157" s="886"/>
      <c r="CD157" s="886"/>
      <c r="CE157" s="886"/>
      <c r="CF157" s="886"/>
      <c r="CG157" s="886"/>
      <c r="CH157" s="886"/>
      <c r="CI157" s="886"/>
      <c r="CJ157" s="886"/>
      <c r="CK157" s="886"/>
      <c r="CL157" s="886"/>
      <c r="CM157" s="886"/>
      <c r="CN157" s="886"/>
      <c r="CO157" s="886"/>
      <c r="CP157" s="886"/>
      <c r="CQ157" s="886"/>
      <c r="CR157" s="886"/>
      <c r="CS157" s="886"/>
      <c r="CT157" s="886"/>
      <c r="CU157" s="886"/>
      <c r="CV157" s="886"/>
      <c r="CW157" s="886"/>
      <c r="CX157" s="886"/>
      <c r="CY157" s="886"/>
      <c r="CZ157" s="886"/>
      <c r="DA157" s="886"/>
      <c r="DB157" s="886"/>
      <c r="DC157" s="886"/>
      <c r="DD157" s="886"/>
      <c r="DE157" s="886"/>
      <c r="DF157" s="887"/>
    </row>
    <row r="158" spans="4:111" ht="6" customHeight="1" x14ac:dyDescent="0.15">
      <c r="D158" s="80"/>
      <c r="E158" s="518"/>
      <c r="F158" s="518"/>
      <c r="G158" s="518"/>
      <c r="H158" s="518"/>
      <c r="I158" s="518"/>
      <c r="J158" s="518"/>
      <c r="K158" s="518"/>
      <c r="L158" s="518"/>
      <c r="M158" s="518"/>
      <c r="N158" s="518"/>
      <c r="O158" s="518"/>
      <c r="P158" s="518"/>
      <c r="Q158" s="518"/>
      <c r="R158" s="518"/>
      <c r="S158" s="518"/>
      <c r="T158" s="518"/>
      <c r="U158" s="615"/>
      <c r="V158" s="520"/>
      <c r="W158" s="520"/>
      <c r="X158" s="520"/>
      <c r="Y158" s="520"/>
      <c r="Z158" s="520"/>
      <c r="AA158" s="866"/>
      <c r="AB158" s="867"/>
      <c r="AC158" s="867"/>
      <c r="AD158" s="867"/>
      <c r="AE158" s="867"/>
      <c r="AF158" s="868"/>
      <c r="AG158" s="866"/>
      <c r="AH158" s="867"/>
      <c r="AI158" s="867"/>
      <c r="AJ158" s="867"/>
      <c r="AK158" s="867"/>
      <c r="AL158" s="868"/>
      <c r="AM158" s="866"/>
      <c r="AN158" s="867"/>
      <c r="AO158" s="867"/>
      <c r="AP158" s="867"/>
      <c r="AQ158" s="868"/>
      <c r="AR158" s="866"/>
      <c r="AS158" s="867"/>
      <c r="AT158" s="867"/>
      <c r="AU158" s="867"/>
      <c r="AV158" s="867"/>
      <c r="AW158" s="868"/>
      <c r="AX158" s="866"/>
      <c r="AY158" s="867"/>
      <c r="AZ158" s="867"/>
      <c r="BA158" s="867"/>
      <c r="BB158" s="867"/>
      <c r="BC158" s="867"/>
      <c r="BD158" s="867"/>
      <c r="BE158" s="867"/>
      <c r="BF158" s="867"/>
      <c r="BG158" s="867"/>
      <c r="BH158" s="867"/>
      <c r="BI158" s="867"/>
      <c r="BJ158" s="867"/>
      <c r="BK158" s="867"/>
      <c r="BL158" s="867"/>
      <c r="BM158" s="868"/>
      <c r="BN158" s="885"/>
      <c r="BO158" s="886"/>
      <c r="BP158" s="886"/>
      <c r="BQ158" s="886"/>
      <c r="BR158" s="886"/>
      <c r="BS158" s="886"/>
      <c r="BT158" s="886"/>
      <c r="BU158" s="886"/>
      <c r="BV158" s="886"/>
      <c r="BW158" s="886"/>
      <c r="BX158" s="886"/>
      <c r="BY158" s="886"/>
      <c r="BZ158" s="886"/>
      <c r="CA158" s="886"/>
      <c r="CB158" s="886"/>
      <c r="CC158" s="886"/>
      <c r="CD158" s="886"/>
      <c r="CE158" s="886"/>
      <c r="CF158" s="886"/>
      <c r="CG158" s="886"/>
      <c r="CH158" s="886"/>
      <c r="CI158" s="886"/>
      <c r="CJ158" s="886"/>
      <c r="CK158" s="886"/>
      <c r="CL158" s="886"/>
      <c r="CM158" s="886"/>
      <c r="CN158" s="886"/>
      <c r="CO158" s="886"/>
      <c r="CP158" s="886"/>
      <c r="CQ158" s="886"/>
      <c r="CR158" s="886"/>
      <c r="CS158" s="886"/>
      <c r="CT158" s="886"/>
      <c r="CU158" s="886"/>
      <c r="CV158" s="886"/>
      <c r="CW158" s="886"/>
      <c r="CX158" s="886"/>
      <c r="CY158" s="886"/>
      <c r="CZ158" s="886"/>
      <c r="DA158" s="886"/>
      <c r="DB158" s="886"/>
      <c r="DC158" s="886"/>
      <c r="DD158" s="886"/>
      <c r="DE158" s="886"/>
      <c r="DF158" s="887"/>
    </row>
    <row r="159" spans="4:111" ht="6" customHeight="1" x14ac:dyDescent="0.15">
      <c r="D159" s="80"/>
      <c r="E159" s="518"/>
      <c r="F159" s="518"/>
      <c r="G159" s="518"/>
      <c r="H159" s="518"/>
      <c r="I159" s="518"/>
      <c r="J159" s="518"/>
      <c r="K159" s="518"/>
      <c r="L159" s="518"/>
      <c r="M159" s="518"/>
      <c r="N159" s="518"/>
      <c r="O159" s="518"/>
      <c r="P159" s="518"/>
      <c r="Q159" s="518"/>
      <c r="R159" s="518"/>
      <c r="S159" s="518"/>
      <c r="T159" s="518"/>
      <c r="U159" s="881"/>
      <c r="V159" s="521"/>
      <c r="W159" s="521"/>
      <c r="X159" s="521"/>
      <c r="Y159" s="521"/>
      <c r="Z159" s="521"/>
      <c r="AA159" s="869"/>
      <c r="AB159" s="870"/>
      <c r="AC159" s="870"/>
      <c r="AD159" s="870"/>
      <c r="AE159" s="870"/>
      <c r="AF159" s="871"/>
      <c r="AG159" s="869"/>
      <c r="AH159" s="870"/>
      <c r="AI159" s="870"/>
      <c r="AJ159" s="870"/>
      <c r="AK159" s="870"/>
      <c r="AL159" s="871"/>
      <c r="AM159" s="869"/>
      <c r="AN159" s="870"/>
      <c r="AO159" s="870"/>
      <c r="AP159" s="870"/>
      <c r="AQ159" s="871"/>
      <c r="AR159" s="869"/>
      <c r="AS159" s="870"/>
      <c r="AT159" s="870"/>
      <c r="AU159" s="870"/>
      <c r="AV159" s="870"/>
      <c r="AW159" s="871"/>
      <c r="AX159" s="869"/>
      <c r="AY159" s="870"/>
      <c r="AZ159" s="870"/>
      <c r="BA159" s="870"/>
      <c r="BB159" s="870"/>
      <c r="BC159" s="870"/>
      <c r="BD159" s="870"/>
      <c r="BE159" s="870"/>
      <c r="BF159" s="870"/>
      <c r="BG159" s="870"/>
      <c r="BH159" s="870"/>
      <c r="BI159" s="870"/>
      <c r="BJ159" s="870"/>
      <c r="BK159" s="870"/>
      <c r="BL159" s="870"/>
      <c r="BM159" s="871"/>
      <c r="BN159" s="885"/>
      <c r="BO159" s="886"/>
      <c r="BP159" s="886"/>
      <c r="BQ159" s="886"/>
      <c r="BR159" s="886"/>
      <c r="BS159" s="886"/>
      <c r="BT159" s="886"/>
      <c r="BU159" s="886"/>
      <c r="BV159" s="886"/>
      <c r="BW159" s="886"/>
      <c r="BX159" s="886"/>
      <c r="BY159" s="886"/>
      <c r="BZ159" s="886"/>
      <c r="CA159" s="886"/>
      <c r="CB159" s="886"/>
      <c r="CC159" s="886"/>
      <c r="CD159" s="886"/>
      <c r="CE159" s="886"/>
      <c r="CF159" s="886"/>
      <c r="CG159" s="886"/>
      <c r="CH159" s="886"/>
      <c r="CI159" s="886"/>
      <c r="CJ159" s="886"/>
      <c r="CK159" s="886"/>
      <c r="CL159" s="886"/>
      <c r="CM159" s="886"/>
      <c r="CN159" s="886"/>
      <c r="CO159" s="886"/>
      <c r="CP159" s="886"/>
      <c r="CQ159" s="886"/>
      <c r="CR159" s="886"/>
      <c r="CS159" s="886"/>
      <c r="CT159" s="886"/>
      <c r="CU159" s="886"/>
      <c r="CV159" s="886"/>
      <c r="CW159" s="886"/>
      <c r="CX159" s="886"/>
      <c r="CY159" s="886"/>
      <c r="CZ159" s="886"/>
      <c r="DA159" s="886"/>
      <c r="DB159" s="886"/>
      <c r="DC159" s="886"/>
      <c r="DD159" s="886"/>
      <c r="DE159" s="886"/>
      <c r="DF159" s="887"/>
    </row>
    <row r="160" spans="4:111" ht="6" customHeight="1" x14ac:dyDescent="0.15">
      <c r="D160" s="80"/>
      <c r="E160" s="863"/>
      <c r="F160" s="864"/>
      <c r="G160" s="864"/>
      <c r="H160" s="864"/>
      <c r="I160" s="864"/>
      <c r="J160" s="865"/>
      <c r="K160" s="893" t="s">
        <v>268</v>
      </c>
      <c r="L160" s="894"/>
      <c r="M160" s="894"/>
      <c r="N160" s="894"/>
      <c r="O160" s="895"/>
      <c r="P160" s="902" t="s">
        <v>269</v>
      </c>
      <c r="Q160" s="902"/>
      <c r="R160" s="902"/>
      <c r="S160" s="902"/>
      <c r="T160" s="902"/>
      <c r="U160" s="863"/>
      <c r="V160" s="864"/>
      <c r="W160" s="864"/>
      <c r="X160" s="864"/>
      <c r="Y160" s="864"/>
      <c r="Z160" s="865"/>
      <c r="AA160" s="863"/>
      <c r="AB160" s="864"/>
      <c r="AC160" s="864"/>
      <c r="AD160" s="864"/>
      <c r="AE160" s="864"/>
      <c r="AF160" s="865"/>
      <c r="AG160" s="863" t="s">
        <v>270</v>
      </c>
      <c r="AH160" s="864"/>
      <c r="AI160" s="864"/>
      <c r="AJ160" s="864"/>
      <c r="AK160" s="864"/>
      <c r="AL160" s="865"/>
      <c r="AM160" s="863" t="s">
        <v>271</v>
      </c>
      <c r="AN160" s="864"/>
      <c r="AO160" s="864"/>
      <c r="AP160" s="864"/>
      <c r="AQ160" s="864"/>
      <c r="AR160" s="863"/>
      <c r="AS160" s="864"/>
      <c r="AT160" s="864"/>
      <c r="AU160" s="864"/>
      <c r="AV160" s="864"/>
      <c r="AW160" s="864"/>
      <c r="AX160" s="891" t="s">
        <v>272</v>
      </c>
      <c r="AY160" s="891"/>
      <c r="AZ160" s="891"/>
      <c r="BA160" s="891"/>
      <c r="BB160" s="892" t="s">
        <v>273</v>
      </c>
      <c r="BC160" s="892"/>
      <c r="BD160" s="892"/>
      <c r="BE160" s="892"/>
      <c r="BF160" s="891" t="s">
        <v>274</v>
      </c>
      <c r="BG160" s="891"/>
      <c r="BH160" s="891"/>
      <c r="BI160" s="891"/>
      <c r="BJ160" s="863" t="s">
        <v>275</v>
      </c>
      <c r="BK160" s="864"/>
      <c r="BL160" s="864"/>
      <c r="BM160" s="865"/>
      <c r="BN160" s="885"/>
      <c r="BO160" s="886"/>
      <c r="BP160" s="886"/>
      <c r="BQ160" s="886"/>
      <c r="BR160" s="886"/>
      <c r="BS160" s="886"/>
      <c r="BT160" s="886"/>
      <c r="BU160" s="886"/>
      <c r="BV160" s="886"/>
      <c r="BW160" s="886"/>
      <c r="BX160" s="886"/>
      <c r="BY160" s="886"/>
      <c r="BZ160" s="886"/>
      <c r="CA160" s="886"/>
      <c r="CB160" s="886"/>
      <c r="CC160" s="886"/>
      <c r="CD160" s="886"/>
      <c r="CE160" s="886"/>
      <c r="CF160" s="886"/>
      <c r="CG160" s="886"/>
      <c r="CH160" s="886"/>
      <c r="CI160" s="886"/>
      <c r="CJ160" s="886"/>
      <c r="CK160" s="886"/>
      <c r="CL160" s="886"/>
      <c r="CM160" s="886"/>
      <c r="CN160" s="886"/>
      <c r="CO160" s="886"/>
      <c r="CP160" s="886"/>
      <c r="CQ160" s="886"/>
      <c r="CR160" s="886"/>
      <c r="CS160" s="886"/>
      <c r="CT160" s="886"/>
      <c r="CU160" s="886"/>
      <c r="CV160" s="886"/>
      <c r="CW160" s="886"/>
      <c r="CX160" s="886"/>
      <c r="CY160" s="886"/>
      <c r="CZ160" s="886"/>
      <c r="DA160" s="886"/>
      <c r="DB160" s="886"/>
      <c r="DC160" s="886"/>
      <c r="DD160" s="886"/>
      <c r="DE160" s="886"/>
      <c r="DF160" s="887"/>
    </row>
    <row r="161" spans="4:110" ht="6" customHeight="1" x14ac:dyDescent="0.15">
      <c r="D161" s="80"/>
      <c r="E161" s="866"/>
      <c r="F161" s="867"/>
      <c r="G161" s="867"/>
      <c r="H161" s="867"/>
      <c r="I161" s="867"/>
      <c r="J161" s="868"/>
      <c r="K161" s="896"/>
      <c r="L161" s="897"/>
      <c r="M161" s="897"/>
      <c r="N161" s="897"/>
      <c r="O161" s="898"/>
      <c r="P161" s="902"/>
      <c r="Q161" s="902"/>
      <c r="R161" s="902"/>
      <c r="S161" s="902"/>
      <c r="T161" s="902"/>
      <c r="U161" s="866"/>
      <c r="V161" s="867"/>
      <c r="W161" s="867"/>
      <c r="X161" s="867"/>
      <c r="Y161" s="867"/>
      <c r="Z161" s="868"/>
      <c r="AA161" s="866"/>
      <c r="AB161" s="867"/>
      <c r="AC161" s="867"/>
      <c r="AD161" s="867"/>
      <c r="AE161" s="867"/>
      <c r="AF161" s="868"/>
      <c r="AG161" s="866"/>
      <c r="AH161" s="867"/>
      <c r="AI161" s="867"/>
      <c r="AJ161" s="867"/>
      <c r="AK161" s="867"/>
      <c r="AL161" s="868"/>
      <c r="AM161" s="866"/>
      <c r="AN161" s="867"/>
      <c r="AO161" s="867"/>
      <c r="AP161" s="867"/>
      <c r="AQ161" s="867"/>
      <c r="AR161" s="866"/>
      <c r="AS161" s="867"/>
      <c r="AT161" s="867"/>
      <c r="AU161" s="867"/>
      <c r="AV161" s="867"/>
      <c r="AW161" s="867"/>
      <c r="AX161" s="891"/>
      <c r="AY161" s="891"/>
      <c r="AZ161" s="891"/>
      <c r="BA161" s="891"/>
      <c r="BB161" s="892"/>
      <c r="BC161" s="892"/>
      <c r="BD161" s="892"/>
      <c r="BE161" s="892"/>
      <c r="BF161" s="891"/>
      <c r="BG161" s="891"/>
      <c r="BH161" s="891"/>
      <c r="BI161" s="891"/>
      <c r="BJ161" s="869"/>
      <c r="BK161" s="870"/>
      <c r="BL161" s="870"/>
      <c r="BM161" s="871"/>
      <c r="BN161" s="885"/>
      <c r="BO161" s="886"/>
      <c r="BP161" s="886"/>
      <c r="BQ161" s="886"/>
      <c r="BR161" s="886"/>
      <c r="BS161" s="886"/>
      <c r="BT161" s="886"/>
      <c r="BU161" s="886"/>
      <c r="BV161" s="886"/>
      <c r="BW161" s="886"/>
      <c r="BX161" s="886"/>
      <c r="BY161" s="886"/>
      <c r="BZ161" s="886"/>
      <c r="CA161" s="886"/>
      <c r="CB161" s="886"/>
      <c r="CC161" s="886"/>
      <c r="CD161" s="886"/>
      <c r="CE161" s="886"/>
      <c r="CF161" s="886"/>
      <c r="CG161" s="886"/>
      <c r="CH161" s="886"/>
      <c r="CI161" s="886"/>
      <c r="CJ161" s="886"/>
      <c r="CK161" s="886"/>
      <c r="CL161" s="886"/>
      <c r="CM161" s="886"/>
      <c r="CN161" s="886"/>
      <c r="CO161" s="886"/>
      <c r="CP161" s="886"/>
      <c r="CQ161" s="886"/>
      <c r="CR161" s="886"/>
      <c r="CS161" s="886"/>
      <c r="CT161" s="886"/>
      <c r="CU161" s="886"/>
      <c r="CV161" s="886"/>
      <c r="CW161" s="886"/>
      <c r="CX161" s="886"/>
      <c r="CY161" s="886"/>
      <c r="CZ161" s="886"/>
      <c r="DA161" s="886"/>
      <c r="DB161" s="886"/>
      <c r="DC161" s="886"/>
      <c r="DD161" s="886"/>
      <c r="DE161" s="886"/>
      <c r="DF161" s="887"/>
    </row>
    <row r="162" spans="4:110" ht="6" customHeight="1" x14ac:dyDescent="0.15">
      <c r="D162" s="80"/>
      <c r="E162" s="866"/>
      <c r="F162" s="867"/>
      <c r="G162" s="867"/>
      <c r="H162" s="867"/>
      <c r="I162" s="867"/>
      <c r="J162" s="868"/>
      <c r="K162" s="896"/>
      <c r="L162" s="897"/>
      <c r="M162" s="897"/>
      <c r="N162" s="897"/>
      <c r="O162" s="898"/>
      <c r="P162" s="902"/>
      <c r="Q162" s="902"/>
      <c r="R162" s="902"/>
      <c r="S162" s="902"/>
      <c r="T162" s="902"/>
      <c r="U162" s="866"/>
      <c r="V162" s="867"/>
      <c r="W162" s="867"/>
      <c r="X162" s="867"/>
      <c r="Y162" s="867"/>
      <c r="Z162" s="868"/>
      <c r="AA162" s="866"/>
      <c r="AB162" s="867"/>
      <c r="AC162" s="867"/>
      <c r="AD162" s="867"/>
      <c r="AE162" s="867"/>
      <c r="AF162" s="868"/>
      <c r="AG162" s="869"/>
      <c r="AH162" s="870"/>
      <c r="AI162" s="870"/>
      <c r="AJ162" s="870"/>
      <c r="AK162" s="870"/>
      <c r="AL162" s="871"/>
      <c r="AM162" s="869"/>
      <c r="AN162" s="870"/>
      <c r="AO162" s="870"/>
      <c r="AP162" s="870"/>
      <c r="AQ162" s="870"/>
      <c r="AR162" s="866"/>
      <c r="AS162" s="867"/>
      <c r="AT162" s="867"/>
      <c r="AU162" s="867"/>
      <c r="AV162" s="867"/>
      <c r="AW162" s="867"/>
      <c r="AX162" s="891"/>
      <c r="AY162" s="891"/>
      <c r="AZ162" s="891"/>
      <c r="BA162" s="891"/>
      <c r="BB162" s="891"/>
      <c r="BC162" s="891"/>
      <c r="BD162" s="891"/>
      <c r="BE162" s="891"/>
      <c r="BF162" s="891"/>
      <c r="BG162" s="891"/>
      <c r="BH162" s="891"/>
      <c r="BI162" s="891"/>
      <c r="BJ162" s="891"/>
      <c r="BK162" s="891"/>
      <c r="BL162" s="891"/>
      <c r="BM162" s="891"/>
      <c r="BN162" s="885"/>
      <c r="BO162" s="886"/>
      <c r="BP162" s="886"/>
      <c r="BQ162" s="886"/>
      <c r="BR162" s="886"/>
      <c r="BS162" s="886"/>
      <c r="BT162" s="886"/>
      <c r="BU162" s="886"/>
      <c r="BV162" s="886"/>
      <c r="BW162" s="886"/>
      <c r="BX162" s="886"/>
      <c r="BY162" s="886"/>
      <c r="BZ162" s="886"/>
      <c r="CA162" s="886"/>
      <c r="CB162" s="886"/>
      <c r="CC162" s="886"/>
      <c r="CD162" s="886"/>
      <c r="CE162" s="886"/>
      <c r="CF162" s="886"/>
      <c r="CG162" s="886"/>
      <c r="CH162" s="886"/>
      <c r="CI162" s="886"/>
      <c r="CJ162" s="886"/>
      <c r="CK162" s="886"/>
      <c r="CL162" s="886"/>
      <c r="CM162" s="886"/>
      <c r="CN162" s="886"/>
      <c r="CO162" s="886"/>
      <c r="CP162" s="886"/>
      <c r="CQ162" s="886"/>
      <c r="CR162" s="886"/>
      <c r="CS162" s="886"/>
      <c r="CT162" s="886"/>
      <c r="CU162" s="886"/>
      <c r="CV162" s="886"/>
      <c r="CW162" s="886"/>
      <c r="CX162" s="886"/>
      <c r="CY162" s="886"/>
      <c r="CZ162" s="886"/>
      <c r="DA162" s="886"/>
      <c r="DB162" s="886"/>
      <c r="DC162" s="886"/>
      <c r="DD162" s="886"/>
      <c r="DE162" s="886"/>
      <c r="DF162" s="887"/>
    </row>
    <row r="163" spans="4:110" ht="6" customHeight="1" x14ac:dyDescent="0.15">
      <c r="D163" s="80"/>
      <c r="E163" s="866"/>
      <c r="F163" s="867"/>
      <c r="G163" s="867"/>
      <c r="H163" s="867"/>
      <c r="I163" s="867"/>
      <c r="J163" s="868"/>
      <c r="K163" s="896"/>
      <c r="L163" s="897"/>
      <c r="M163" s="897"/>
      <c r="N163" s="897"/>
      <c r="O163" s="898"/>
      <c r="P163" s="902"/>
      <c r="Q163" s="902"/>
      <c r="R163" s="902"/>
      <c r="S163" s="902"/>
      <c r="T163" s="902"/>
      <c r="U163" s="866"/>
      <c r="V163" s="867"/>
      <c r="W163" s="867"/>
      <c r="X163" s="867"/>
      <c r="Y163" s="867"/>
      <c r="Z163" s="868"/>
      <c r="AA163" s="866"/>
      <c r="AB163" s="867"/>
      <c r="AC163" s="867"/>
      <c r="AD163" s="867"/>
      <c r="AE163" s="867"/>
      <c r="AF163" s="868"/>
      <c r="AG163" s="866" t="s">
        <v>276</v>
      </c>
      <c r="AH163" s="867"/>
      <c r="AI163" s="867"/>
      <c r="AJ163" s="867"/>
      <c r="AK163" s="867"/>
      <c r="AL163" s="868"/>
      <c r="AM163" s="863" t="s">
        <v>277</v>
      </c>
      <c r="AN163" s="864"/>
      <c r="AO163" s="864"/>
      <c r="AP163" s="864"/>
      <c r="AQ163" s="864"/>
      <c r="AR163" s="866"/>
      <c r="AS163" s="867"/>
      <c r="AT163" s="867"/>
      <c r="AU163" s="867"/>
      <c r="AV163" s="867"/>
      <c r="AW163" s="867"/>
      <c r="AX163" s="891"/>
      <c r="AY163" s="891"/>
      <c r="AZ163" s="891"/>
      <c r="BA163" s="891"/>
      <c r="BB163" s="891"/>
      <c r="BC163" s="891"/>
      <c r="BD163" s="891"/>
      <c r="BE163" s="891"/>
      <c r="BF163" s="891"/>
      <c r="BG163" s="891"/>
      <c r="BH163" s="891"/>
      <c r="BI163" s="891"/>
      <c r="BJ163" s="891"/>
      <c r="BK163" s="891"/>
      <c r="BL163" s="891"/>
      <c r="BM163" s="891"/>
      <c r="BN163" s="885"/>
      <c r="BO163" s="886"/>
      <c r="BP163" s="886"/>
      <c r="BQ163" s="886"/>
      <c r="BR163" s="886"/>
      <c r="BS163" s="886"/>
      <c r="BT163" s="886"/>
      <c r="BU163" s="886"/>
      <c r="BV163" s="886"/>
      <c r="BW163" s="886"/>
      <c r="BX163" s="886"/>
      <c r="BY163" s="886"/>
      <c r="BZ163" s="886"/>
      <c r="CA163" s="886"/>
      <c r="CB163" s="886"/>
      <c r="CC163" s="886"/>
      <c r="CD163" s="886"/>
      <c r="CE163" s="886"/>
      <c r="CF163" s="886"/>
      <c r="CG163" s="886"/>
      <c r="CH163" s="886"/>
      <c r="CI163" s="886"/>
      <c r="CJ163" s="886"/>
      <c r="CK163" s="886"/>
      <c r="CL163" s="886"/>
      <c r="CM163" s="886"/>
      <c r="CN163" s="886"/>
      <c r="CO163" s="886"/>
      <c r="CP163" s="886"/>
      <c r="CQ163" s="886"/>
      <c r="CR163" s="886"/>
      <c r="CS163" s="886"/>
      <c r="CT163" s="886"/>
      <c r="CU163" s="886"/>
      <c r="CV163" s="886"/>
      <c r="CW163" s="886"/>
      <c r="CX163" s="886"/>
      <c r="CY163" s="886"/>
      <c r="CZ163" s="886"/>
      <c r="DA163" s="886"/>
      <c r="DB163" s="886"/>
      <c r="DC163" s="886"/>
      <c r="DD163" s="886"/>
      <c r="DE163" s="886"/>
      <c r="DF163" s="887"/>
    </row>
    <row r="164" spans="4:110" ht="6" customHeight="1" x14ac:dyDescent="0.15">
      <c r="D164" s="80"/>
      <c r="E164" s="866"/>
      <c r="F164" s="867"/>
      <c r="G164" s="867"/>
      <c r="H164" s="867"/>
      <c r="I164" s="867"/>
      <c r="J164" s="868"/>
      <c r="K164" s="896"/>
      <c r="L164" s="897"/>
      <c r="M164" s="897"/>
      <c r="N164" s="897"/>
      <c r="O164" s="898"/>
      <c r="P164" s="902"/>
      <c r="Q164" s="902"/>
      <c r="R164" s="902"/>
      <c r="S164" s="902"/>
      <c r="T164" s="902"/>
      <c r="U164" s="866"/>
      <c r="V164" s="867"/>
      <c r="W164" s="867"/>
      <c r="X164" s="867"/>
      <c r="Y164" s="867"/>
      <c r="Z164" s="868"/>
      <c r="AA164" s="866"/>
      <c r="AB164" s="867"/>
      <c r="AC164" s="867"/>
      <c r="AD164" s="867"/>
      <c r="AE164" s="867"/>
      <c r="AF164" s="868"/>
      <c r="AG164" s="866"/>
      <c r="AH164" s="867"/>
      <c r="AI164" s="867"/>
      <c r="AJ164" s="867"/>
      <c r="AK164" s="867"/>
      <c r="AL164" s="868"/>
      <c r="AM164" s="866"/>
      <c r="AN164" s="867"/>
      <c r="AO164" s="867"/>
      <c r="AP164" s="867"/>
      <c r="AQ164" s="867"/>
      <c r="AR164" s="866"/>
      <c r="AS164" s="867"/>
      <c r="AT164" s="867"/>
      <c r="AU164" s="867"/>
      <c r="AV164" s="867"/>
      <c r="AW164" s="867"/>
      <c r="AX164" s="891"/>
      <c r="AY164" s="891"/>
      <c r="AZ164" s="891"/>
      <c r="BA164" s="891"/>
      <c r="BB164" s="891"/>
      <c r="BC164" s="891"/>
      <c r="BD164" s="891"/>
      <c r="BE164" s="891"/>
      <c r="BF164" s="891"/>
      <c r="BG164" s="891"/>
      <c r="BH164" s="891"/>
      <c r="BI164" s="891"/>
      <c r="BJ164" s="891"/>
      <c r="BK164" s="891"/>
      <c r="BL164" s="891"/>
      <c r="BM164" s="891"/>
      <c r="BN164" s="885"/>
      <c r="BO164" s="886"/>
      <c r="BP164" s="886"/>
      <c r="BQ164" s="886"/>
      <c r="BR164" s="886"/>
      <c r="BS164" s="886"/>
      <c r="BT164" s="886"/>
      <c r="BU164" s="886"/>
      <c r="BV164" s="886"/>
      <c r="BW164" s="886"/>
      <c r="BX164" s="886"/>
      <c r="BY164" s="886"/>
      <c r="BZ164" s="886"/>
      <c r="CA164" s="886"/>
      <c r="CB164" s="886"/>
      <c r="CC164" s="886"/>
      <c r="CD164" s="886"/>
      <c r="CE164" s="886"/>
      <c r="CF164" s="886"/>
      <c r="CG164" s="886"/>
      <c r="CH164" s="886"/>
      <c r="CI164" s="886"/>
      <c r="CJ164" s="886"/>
      <c r="CK164" s="886"/>
      <c r="CL164" s="886"/>
      <c r="CM164" s="886"/>
      <c r="CN164" s="886"/>
      <c r="CO164" s="886"/>
      <c r="CP164" s="886"/>
      <c r="CQ164" s="886"/>
      <c r="CR164" s="886"/>
      <c r="CS164" s="886"/>
      <c r="CT164" s="886"/>
      <c r="CU164" s="886"/>
      <c r="CV164" s="886"/>
      <c r="CW164" s="886"/>
      <c r="CX164" s="886"/>
      <c r="CY164" s="886"/>
      <c r="CZ164" s="886"/>
      <c r="DA164" s="886"/>
      <c r="DB164" s="886"/>
      <c r="DC164" s="886"/>
      <c r="DD164" s="886"/>
      <c r="DE164" s="886"/>
      <c r="DF164" s="887"/>
    </row>
    <row r="165" spans="4:110" ht="6" customHeight="1" x14ac:dyDescent="0.15">
      <c r="D165" s="80"/>
      <c r="E165" s="869"/>
      <c r="F165" s="870"/>
      <c r="G165" s="870"/>
      <c r="H165" s="870"/>
      <c r="I165" s="870"/>
      <c r="J165" s="871"/>
      <c r="K165" s="899"/>
      <c r="L165" s="900"/>
      <c r="M165" s="900"/>
      <c r="N165" s="900"/>
      <c r="O165" s="901"/>
      <c r="P165" s="902"/>
      <c r="Q165" s="902"/>
      <c r="R165" s="902"/>
      <c r="S165" s="902"/>
      <c r="T165" s="902"/>
      <c r="U165" s="869"/>
      <c r="V165" s="870"/>
      <c r="W165" s="870"/>
      <c r="X165" s="870"/>
      <c r="Y165" s="870"/>
      <c r="Z165" s="871"/>
      <c r="AA165" s="869"/>
      <c r="AB165" s="870"/>
      <c r="AC165" s="870"/>
      <c r="AD165" s="870"/>
      <c r="AE165" s="870"/>
      <c r="AF165" s="871"/>
      <c r="AG165" s="869"/>
      <c r="AH165" s="870"/>
      <c r="AI165" s="870"/>
      <c r="AJ165" s="870"/>
      <c r="AK165" s="870"/>
      <c r="AL165" s="871"/>
      <c r="AM165" s="869"/>
      <c r="AN165" s="870"/>
      <c r="AO165" s="870"/>
      <c r="AP165" s="870"/>
      <c r="AQ165" s="870"/>
      <c r="AR165" s="869"/>
      <c r="AS165" s="870"/>
      <c r="AT165" s="870"/>
      <c r="AU165" s="870"/>
      <c r="AV165" s="870"/>
      <c r="AW165" s="870"/>
      <c r="AX165" s="891"/>
      <c r="AY165" s="891"/>
      <c r="AZ165" s="891"/>
      <c r="BA165" s="891"/>
      <c r="BB165" s="891"/>
      <c r="BC165" s="891"/>
      <c r="BD165" s="891"/>
      <c r="BE165" s="891"/>
      <c r="BF165" s="891"/>
      <c r="BG165" s="891"/>
      <c r="BH165" s="891"/>
      <c r="BI165" s="891"/>
      <c r="BJ165" s="891"/>
      <c r="BK165" s="891"/>
      <c r="BL165" s="891"/>
      <c r="BM165" s="891"/>
      <c r="BN165" s="888"/>
      <c r="BO165" s="889"/>
      <c r="BP165" s="889"/>
      <c r="BQ165" s="889"/>
      <c r="BR165" s="889"/>
      <c r="BS165" s="889"/>
      <c r="BT165" s="889"/>
      <c r="BU165" s="889"/>
      <c r="BV165" s="889"/>
      <c r="BW165" s="889"/>
      <c r="BX165" s="889"/>
      <c r="BY165" s="889"/>
      <c r="BZ165" s="889"/>
      <c r="CA165" s="889"/>
      <c r="CB165" s="889"/>
      <c r="CC165" s="889"/>
      <c r="CD165" s="889"/>
      <c r="CE165" s="889"/>
      <c r="CF165" s="889"/>
      <c r="CG165" s="889"/>
      <c r="CH165" s="889"/>
      <c r="CI165" s="889"/>
      <c r="CJ165" s="889"/>
      <c r="CK165" s="889"/>
      <c r="CL165" s="889"/>
      <c r="CM165" s="889"/>
      <c r="CN165" s="889"/>
      <c r="CO165" s="889"/>
      <c r="CP165" s="889"/>
      <c r="CQ165" s="889"/>
      <c r="CR165" s="889"/>
      <c r="CS165" s="889"/>
      <c r="CT165" s="889"/>
      <c r="CU165" s="889"/>
      <c r="CV165" s="889"/>
      <c r="CW165" s="889"/>
      <c r="CX165" s="889"/>
      <c r="CY165" s="889"/>
      <c r="CZ165" s="889"/>
      <c r="DA165" s="889"/>
      <c r="DB165" s="889"/>
      <c r="DC165" s="889"/>
      <c r="DD165" s="889"/>
      <c r="DE165" s="889"/>
      <c r="DF165" s="890"/>
    </row>
    <row r="166" spans="4:110" ht="6" customHeight="1" x14ac:dyDescent="0.15">
      <c r="D166" s="80"/>
      <c r="E166" s="99"/>
      <c r="F166" s="104"/>
      <c r="G166" s="104"/>
      <c r="H166" s="104"/>
      <c r="I166" s="104"/>
      <c r="J166" s="104"/>
      <c r="K166" s="104"/>
      <c r="L166" s="104"/>
      <c r="M166" s="104"/>
      <c r="N166" s="104"/>
      <c r="O166" s="104"/>
      <c r="P166" s="104"/>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c r="AU166" s="104"/>
      <c r="AV166" s="104"/>
      <c r="AW166" s="104"/>
      <c r="AX166" s="104"/>
      <c r="AY166" s="104"/>
      <c r="AZ166" s="104"/>
      <c r="BA166" s="104"/>
      <c r="BB166" s="104"/>
      <c r="BC166" s="104"/>
      <c r="BD166" s="104"/>
      <c r="BE166" s="104"/>
      <c r="BF166" s="104"/>
      <c r="BG166" s="104"/>
      <c r="BH166" s="104"/>
      <c r="BI166" s="104"/>
      <c r="BJ166" s="104"/>
      <c r="BK166" s="104"/>
      <c r="BL166" s="104"/>
      <c r="BM166" s="80"/>
      <c r="BN166" s="80"/>
      <c r="BO166" s="80"/>
      <c r="BP166" s="80"/>
      <c r="BQ166" s="80"/>
      <c r="BR166" s="80"/>
      <c r="BS166" s="80"/>
      <c r="BT166" s="80"/>
      <c r="BU166" s="80"/>
      <c r="BV166" s="80"/>
      <c r="BW166" s="80"/>
      <c r="BX166" s="80"/>
      <c r="BY166" s="80"/>
      <c r="BZ166" s="80"/>
      <c r="CA166" s="80"/>
      <c r="CB166" s="80"/>
      <c r="CC166" s="80"/>
      <c r="CD166" s="80"/>
      <c r="CE166" s="80"/>
      <c r="CF166" s="80"/>
      <c r="CG166" s="80"/>
      <c r="CH166" s="80"/>
      <c r="CI166" s="80"/>
      <c r="CJ166" s="80"/>
      <c r="CK166" s="80"/>
      <c r="CL166" s="80"/>
      <c r="CM166" s="80"/>
      <c r="CN166" s="80"/>
      <c r="CO166" s="80"/>
      <c r="CP166" s="80"/>
      <c r="CQ166" s="80"/>
      <c r="CR166" s="99"/>
      <c r="CS166" s="99"/>
      <c r="CT166" s="99"/>
      <c r="CU166" s="99"/>
      <c r="CV166" s="99"/>
      <c r="CW166" s="80"/>
      <c r="CX166" s="80"/>
      <c r="CY166" s="80"/>
      <c r="CZ166" s="80"/>
      <c r="DA166" s="80"/>
      <c r="DB166" s="80"/>
      <c r="DC166" s="80"/>
      <c r="DD166" s="80"/>
      <c r="DE166" s="80"/>
      <c r="DF166" s="80"/>
    </row>
    <row r="167" spans="4:110" s="80" customFormat="1" ht="6" customHeight="1" x14ac:dyDescent="0.15"/>
    <row r="168" spans="4:110" s="80" customFormat="1" ht="6" customHeight="1" x14ac:dyDescent="0.15"/>
    <row r="169" spans="4:110" s="80" customFormat="1" ht="6" customHeight="1" x14ac:dyDescent="0.15"/>
    <row r="170" spans="4:110" s="80" customFormat="1" ht="6" customHeight="1" x14ac:dyDescent="0.15"/>
    <row r="171" spans="4:110" s="80" customFormat="1" ht="6" customHeight="1" x14ac:dyDescent="0.15"/>
    <row r="172" spans="4:110" s="80" customFormat="1" ht="6" customHeight="1" x14ac:dyDescent="0.15"/>
    <row r="173" spans="4:110" s="80" customFormat="1" ht="6" customHeight="1" x14ac:dyDescent="0.15"/>
    <row r="174" spans="4:110" s="80" customFormat="1" ht="6" customHeight="1" x14ac:dyDescent="0.15"/>
    <row r="175" spans="4:110" s="80" customFormat="1" ht="6" customHeight="1" x14ac:dyDescent="0.15"/>
    <row r="176" spans="4:110" s="80" customFormat="1" ht="6" customHeight="1" x14ac:dyDescent="0.15"/>
    <row r="177" s="80" customFormat="1" ht="6" customHeight="1" x14ac:dyDescent="0.15"/>
    <row r="178" s="80" customFormat="1" ht="6" customHeight="1" x14ac:dyDescent="0.15"/>
    <row r="179" s="80" customFormat="1" ht="6" customHeight="1" x14ac:dyDescent="0.15"/>
    <row r="180" s="80" customFormat="1" ht="6" customHeight="1" x14ac:dyDescent="0.15"/>
    <row r="181" s="80" customFormat="1" ht="6" customHeight="1" x14ac:dyDescent="0.15"/>
    <row r="182" s="80" customFormat="1" ht="6" customHeight="1" x14ac:dyDescent="0.15"/>
    <row r="183" s="80" customFormat="1" ht="6" customHeight="1" x14ac:dyDescent="0.15"/>
    <row r="184" s="80" customFormat="1" ht="6" customHeight="1" x14ac:dyDescent="0.15"/>
    <row r="185" s="80" customFormat="1" ht="6" customHeight="1" x14ac:dyDescent="0.15"/>
    <row r="186" s="80" customFormat="1" ht="6" customHeight="1" x14ac:dyDescent="0.15"/>
    <row r="187" s="80" customFormat="1" ht="6" customHeight="1" x14ac:dyDescent="0.15"/>
    <row r="188" s="80" customFormat="1" ht="6" customHeight="1" x14ac:dyDescent="0.15"/>
    <row r="189" s="80" customFormat="1" ht="6" customHeight="1" x14ac:dyDescent="0.15"/>
    <row r="190" s="80" customFormat="1" ht="6" customHeight="1" x14ac:dyDescent="0.15"/>
    <row r="191" s="80" customFormat="1" ht="6" customHeight="1" x14ac:dyDescent="0.15"/>
    <row r="192" s="80" customFormat="1" ht="6" customHeight="1" x14ac:dyDescent="0.15"/>
    <row r="193" s="80" customFormat="1" ht="6" customHeight="1" x14ac:dyDescent="0.15"/>
    <row r="194" s="80" customFormat="1" ht="6" customHeight="1" x14ac:dyDescent="0.15"/>
    <row r="195" s="80" customFormat="1" ht="6" customHeight="1" x14ac:dyDescent="0.15"/>
    <row r="196" s="80" customFormat="1" ht="6" customHeight="1" x14ac:dyDescent="0.15"/>
    <row r="197" s="80" customFormat="1" ht="6" customHeight="1" x14ac:dyDescent="0.15"/>
    <row r="198" s="80" customFormat="1" ht="6" customHeight="1" x14ac:dyDescent="0.15"/>
    <row r="199" s="80" customFormat="1" ht="6" customHeight="1" x14ac:dyDescent="0.15"/>
    <row r="200" s="80" customFormat="1" ht="6" customHeight="1" x14ac:dyDescent="0.15"/>
    <row r="201" s="80" customFormat="1" ht="6" customHeight="1" x14ac:dyDescent="0.15"/>
    <row r="202" s="80" customFormat="1" ht="6" customHeight="1" x14ac:dyDescent="0.15"/>
    <row r="203" s="80" customFormat="1" ht="6" customHeight="1" x14ac:dyDescent="0.15"/>
    <row r="204" s="80" customFormat="1" ht="6" customHeight="1" x14ac:dyDescent="0.15"/>
    <row r="205" s="80" customFormat="1" ht="6" customHeight="1" x14ac:dyDescent="0.15"/>
    <row r="206" s="80" customFormat="1" ht="6" customHeight="1" x14ac:dyDescent="0.15"/>
    <row r="207" s="80" customFormat="1" ht="6" customHeight="1" x14ac:dyDescent="0.15"/>
    <row r="208" s="80" customFormat="1" ht="6" customHeight="1" x14ac:dyDescent="0.15"/>
    <row r="209" s="80" customFormat="1" ht="6" customHeight="1" x14ac:dyDescent="0.15"/>
    <row r="210" s="80" customFormat="1" ht="6" customHeight="1" x14ac:dyDescent="0.15"/>
    <row r="211" s="80" customFormat="1" ht="6" customHeight="1" x14ac:dyDescent="0.15"/>
    <row r="212" s="80" customFormat="1" ht="6" customHeight="1" x14ac:dyDescent="0.15"/>
    <row r="213" s="80" customFormat="1" ht="6" customHeight="1" x14ac:dyDescent="0.15"/>
    <row r="214" s="80" customFormat="1" ht="6" customHeight="1" x14ac:dyDescent="0.15"/>
    <row r="215" s="80" customFormat="1" ht="6" customHeight="1" x14ac:dyDescent="0.15"/>
    <row r="216" s="80" customFormat="1" ht="6" customHeight="1" x14ac:dyDescent="0.15"/>
    <row r="217" s="80" customFormat="1" ht="6" customHeight="1" x14ac:dyDescent="0.15"/>
    <row r="218" s="80" customFormat="1" ht="6" customHeight="1" x14ac:dyDescent="0.15"/>
    <row r="219" s="80" customFormat="1" ht="6" customHeight="1" x14ac:dyDescent="0.15"/>
    <row r="220" s="80" customFormat="1" ht="6" customHeight="1" x14ac:dyDescent="0.15"/>
    <row r="221" s="80" customFormat="1" ht="6" customHeight="1" x14ac:dyDescent="0.15"/>
    <row r="222" s="80" customFormat="1" ht="6" customHeight="1" x14ac:dyDescent="0.15"/>
    <row r="223" s="80" customFormat="1" ht="6" customHeight="1" x14ac:dyDescent="0.15"/>
    <row r="224" s="80" customFormat="1" ht="6" customHeight="1" x14ac:dyDescent="0.15"/>
    <row r="225" s="80" customFormat="1" ht="6" customHeight="1" x14ac:dyDescent="0.15"/>
    <row r="226" s="80" customFormat="1" ht="6" customHeight="1" x14ac:dyDescent="0.15"/>
    <row r="227" s="80" customFormat="1" ht="6" customHeight="1" x14ac:dyDescent="0.15"/>
    <row r="228" s="80" customFormat="1" ht="6" customHeight="1" x14ac:dyDescent="0.15"/>
    <row r="229" s="80" customFormat="1" ht="6" customHeight="1" x14ac:dyDescent="0.15"/>
    <row r="230" s="80" customFormat="1" ht="6" customHeight="1" x14ac:dyDescent="0.15"/>
    <row r="231" s="80" customFormat="1" ht="6" customHeight="1" x14ac:dyDescent="0.15"/>
    <row r="232" s="80" customFormat="1" ht="6" customHeight="1" x14ac:dyDescent="0.15"/>
    <row r="233" s="80" customFormat="1" ht="6" customHeight="1" x14ac:dyDescent="0.15"/>
    <row r="234" s="80" customFormat="1" ht="6" customHeight="1" x14ac:dyDescent="0.15"/>
    <row r="235" s="80" customFormat="1" ht="6" customHeight="1" x14ac:dyDescent="0.15"/>
    <row r="236" s="80" customFormat="1" ht="6" customHeight="1" x14ac:dyDescent="0.15"/>
    <row r="237" s="80" customFormat="1" ht="6" customHeight="1" x14ac:dyDescent="0.15"/>
    <row r="238" s="80" customFormat="1" ht="6" customHeight="1" x14ac:dyDescent="0.15"/>
    <row r="239" s="80" customFormat="1" ht="6" customHeight="1" x14ac:dyDescent="0.15"/>
    <row r="240" s="80" customFormat="1" ht="6" customHeight="1" x14ac:dyDescent="0.15"/>
    <row r="241" s="80" customFormat="1" ht="6" customHeight="1" x14ac:dyDescent="0.15"/>
    <row r="242" s="80" customFormat="1" ht="6" customHeight="1" x14ac:dyDescent="0.15"/>
    <row r="243" s="80" customFormat="1" ht="6" customHeight="1" x14ac:dyDescent="0.15"/>
    <row r="244" s="80" customFormat="1" ht="6" customHeight="1" x14ac:dyDescent="0.15"/>
    <row r="245" s="80" customFormat="1" ht="6" customHeight="1" x14ac:dyDescent="0.15"/>
    <row r="246" s="80" customFormat="1" ht="6" customHeight="1" x14ac:dyDescent="0.15"/>
  </sheetData>
  <sheetProtection algorithmName="SHA-512" hashValue="hLkjUG0cQdyZSzYM8jk/dDPwOnQ6azS/FjFgUTu99aClDXYAzs+lazsSDIjqEXZpeKgfFrTbICSJUZwwo6zxKA==" saltValue="CqZASLDGYhQzXMuGvwwjGA==" spinCount="100000" sheet="1" selectLockedCells="1"/>
  <mergeCells count="190">
    <mergeCell ref="P160:T165"/>
    <mergeCell ref="U160:Z165"/>
    <mergeCell ref="E157:J159"/>
    <mergeCell ref="K157:T159"/>
    <mergeCell ref="AM163:AQ165"/>
    <mergeCell ref="AM160:AQ162"/>
    <mergeCell ref="AG160:AL162"/>
    <mergeCell ref="AG163:AL165"/>
    <mergeCell ref="BJ162:BM165"/>
    <mergeCell ref="E153:AE154"/>
    <mergeCell ref="E155:T156"/>
    <mergeCell ref="AG155:AL159"/>
    <mergeCell ref="AM155:AQ159"/>
    <mergeCell ref="AV145:BS147"/>
    <mergeCell ref="BT145:DF147"/>
    <mergeCell ref="BT148:DF152"/>
    <mergeCell ref="AV148:BS152"/>
    <mergeCell ref="U155:Z159"/>
    <mergeCell ref="AA155:AF159"/>
    <mergeCell ref="AR155:AW159"/>
    <mergeCell ref="AX155:BM159"/>
    <mergeCell ref="BN155:DF165"/>
    <mergeCell ref="AA160:AF165"/>
    <mergeCell ref="AR160:AW165"/>
    <mergeCell ref="AX160:BA161"/>
    <mergeCell ref="BB160:BE161"/>
    <mergeCell ref="BF160:BI161"/>
    <mergeCell ref="BJ160:BM161"/>
    <mergeCell ref="AX162:BA165"/>
    <mergeCell ref="BB162:BE165"/>
    <mergeCell ref="BF162:BI165"/>
    <mergeCell ref="E160:J165"/>
    <mergeCell ref="K160:O165"/>
    <mergeCell ref="E122:AL124"/>
    <mergeCell ref="G125:BI126"/>
    <mergeCell ref="L128:P130"/>
    <mergeCell ref="Q128:U130"/>
    <mergeCell ref="V128:Z130"/>
    <mergeCell ref="AA128:AE130"/>
    <mergeCell ref="AF128:AJ130"/>
    <mergeCell ref="AK128:AO130"/>
    <mergeCell ref="BG140:CK143"/>
    <mergeCell ref="AP128:AU130"/>
    <mergeCell ref="G132:T135"/>
    <mergeCell ref="V132:BE135"/>
    <mergeCell ref="G136:T139"/>
    <mergeCell ref="V136:AU139"/>
    <mergeCell ref="G140:T143"/>
    <mergeCell ref="V140:AU142"/>
    <mergeCell ref="AY140:BF143"/>
    <mergeCell ref="E113:I114"/>
    <mergeCell ref="E115:AJ117"/>
    <mergeCell ref="BQ115:BX121"/>
    <mergeCell ref="BA106:BK111"/>
    <mergeCell ref="BL106:CA107"/>
    <mergeCell ref="AC95:AN96"/>
    <mergeCell ref="AO95:BF96"/>
    <mergeCell ref="BG95:BO96"/>
    <mergeCell ref="BP95:BW96"/>
    <mergeCell ref="BX95:CR96"/>
    <mergeCell ref="AC97:AN102"/>
    <mergeCell ref="BG97:BO102"/>
    <mergeCell ref="BY115:DF121"/>
    <mergeCell ref="H118:AJ120"/>
    <mergeCell ref="AM118:AP120"/>
    <mergeCell ref="AQ118:AS120"/>
    <mergeCell ref="AT118:AU120"/>
    <mergeCell ref="AV118:AX120"/>
    <mergeCell ref="AY118:AZ120"/>
    <mergeCell ref="BA118:BC120"/>
    <mergeCell ref="BD118:BE120"/>
    <mergeCell ref="CB106:CP107"/>
    <mergeCell ref="S108:AH111"/>
    <mergeCell ref="AI108:AW111"/>
    <mergeCell ref="BL108:CA111"/>
    <mergeCell ref="CB108:CP111"/>
    <mergeCell ref="E104:AW105"/>
    <mergeCell ref="E106:G111"/>
    <mergeCell ref="H106:R111"/>
    <mergeCell ref="S106:AH107"/>
    <mergeCell ref="AI106:AW107"/>
    <mergeCell ref="AX106:AZ111"/>
    <mergeCell ref="BS69:BX71"/>
    <mergeCell ref="BS72:BX77"/>
    <mergeCell ref="BY72:CD77"/>
    <mergeCell ref="BY69:CD71"/>
    <mergeCell ref="E83:I91"/>
    <mergeCell ref="J83:K85"/>
    <mergeCell ref="CP69:CU77"/>
    <mergeCell ref="CB83:DF85"/>
    <mergeCell ref="J86:CA91"/>
    <mergeCell ref="W78:AL82"/>
    <mergeCell ref="BX97:CR102"/>
    <mergeCell ref="CV69:CZ77"/>
    <mergeCell ref="BL71:BM72"/>
    <mergeCell ref="BN71:BQ72"/>
    <mergeCell ref="BN75:BQ76"/>
    <mergeCell ref="L83:AA85"/>
    <mergeCell ref="E95:I102"/>
    <mergeCell ref="J95:AB96"/>
    <mergeCell ref="AB83:CA85"/>
    <mergeCell ref="CS95:DF102"/>
    <mergeCell ref="J97:AB102"/>
    <mergeCell ref="AO97:BA102"/>
    <mergeCell ref="BB97:BF102"/>
    <mergeCell ref="BP97:BW102"/>
    <mergeCell ref="DB75:DC76"/>
    <mergeCell ref="DD75:DE76"/>
    <mergeCell ref="CE72:CJ77"/>
    <mergeCell ref="BG69:BJ77"/>
    <mergeCell ref="CB86:DF91"/>
    <mergeCell ref="AQ78:BN82"/>
    <mergeCell ref="BO78:DF82"/>
    <mergeCell ref="DB71:DC72"/>
    <mergeCell ref="DD71:DE72"/>
    <mergeCell ref="J72:BF77"/>
    <mergeCell ref="BL75:BM76"/>
    <mergeCell ref="CE69:CJ71"/>
    <mergeCell ref="CK69:CO77"/>
    <mergeCell ref="I14:K16"/>
    <mergeCell ref="DC8:DF10"/>
    <mergeCell ref="AP11:AR37"/>
    <mergeCell ref="AS11:BB26"/>
    <mergeCell ref="DC11:DF26"/>
    <mergeCell ref="E78:V82"/>
    <mergeCell ref="AM78:AP82"/>
    <mergeCell ref="E69:I77"/>
    <mergeCell ref="E93:I94"/>
    <mergeCell ref="J69:Q71"/>
    <mergeCell ref="R69:BF71"/>
    <mergeCell ref="AW62:AZ68"/>
    <mergeCell ref="BA62:BF63"/>
    <mergeCell ref="BG62:BL63"/>
    <mergeCell ref="E62:P68"/>
    <mergeCell ref="Q62:U68"/>
    <mergeCell ref="BA64:BF68"/>
    <mergeCell ref="BG64:BL68"/>
    <mergeCell ref="V62:AM68"/>
    <mergeCell ref="BM62:BR63"/>
    <mergeCell ref="BS62:BV68"/>
    <mergeCell ref="BW62:CR68"/>
    <mergeCell ref="BM64:BR68"/>
    <mergeCell ref="AN62:AV68"/>
    <mergeCell ref="DA1:DF2"/>
    <mergeCell ref="CC3:CH7"/>
    <mergeCell ref="CI3:CN7"/>
    <mergeCell ref="CO3:CT7"/>
    <mergeCell ref="CU3:CZ7"/>
    <mergeCell ref="DA3:DF7"/>
    <mergeCell ref="A1:AR7"/>
    <mergeCell ref="BZ1:CB2"/>
    <mergeCell ref="CC1:CH2"/>
    <mergeCell ref="CI1:CN2"/>
    <mergeCell ref="CO1:CT2"/>
    <mergeCell ref="CU1:CZ2"/>
    <mergeCell ref="BC11:DB26"/>
    <mergeCell ref="BC27:DB37"/>
    <mergeCell ref="AS38:BB51"/>
    <mergeCell ref="CE52:CH54"/>
    <mergeCell ref="M14:AG16"/>
    <mergeCell ref="BC38:DB48"/>
    <mergeCell ref="BS52:BV54"/>
    <mergeCell ref="BW52:BZ54"/>
    <mergeCell ref="DC38:DF54"/>
    <mergeCell ref="CI52:CL54"/>
    <mergeCell ref="CM52:CP54"/>
    <mergeCell ref="CA52:CD54"/>
    <mergeCell ref="AS27:BB37"/>
    <mergeCell ref="DC27:DF37"/>
    <mergeCell ref="F29:AJ31"/>
    <mergeCell ref="F32:AJ35"/>
    <mergeCell ref="F36:AJ41"/>
    <mergeCell ref="I18:K20"/>
    <mergeCell ref="M18:AG20"/>
    <mergeCell ref="I22:K24"/>
    <mergeCell ref="M22:AG24"/>
    <mergeCell ref="A8:AN12"/>
    <mergeCell ref="AP8:BB10"/>
    <mergeCell ref="BC8:DB10"/>
    <mergeCell ref="E55:AH58"/>
    <mergeCell ref="AI55:AL58"/>
    <mergeCell ref="E60:I61"/>
    <mergeCell ref="E46:AN50"/>
    <mergeCell ref="E51:AH54"/>
    <mergeCell ref="AI51:AL54"/>
    <mergeCell ref="AS52:BB54"/>
    <mergeCell ref="BC52:BL54"/>
    <mergeCell ref="BM52:BR54"/>
    <mergeCell ref="AP38:AR54"/>
    <mergeCell ref="BC49:DB51"/>
  </mergeCells>
  <phoneticPr fontId="3"/>
  <dataValidations count="4">
    <dataValidation imeMode="fullKatakana" allowBlank="1" showInputMessage="1" showErrorMessage="1" sqref="R69:BF71" xr:uid="{00000000-0002-0000-0200-000000000000}"/>
    <dataValidation imeMode="halfAlpha" allowBlank="1" showInputMessage="1" showErrorMessage="1" sqref="AK128:AO131 AA128:AE131 CL144:DF144 BA144 BE144 Q128:U131 BG140" xr:uid="{00000000-0002-0000-0200-000001000000}"/>
    <dataValidation imeMode="hiragana" allowBlank="1" showInputMessage="1" showErrorMessage="1" sqref="BU139 CL139:CL143 CM132:CO138 V132 AP128 AF128" xr:uid="{00000000-0002-0000-0200-000002000000}"/>
    <dataValidation type="list" allowBlank="1" showInputMessage="1" showErrorMessage="1" sqref="F32:AJ35" xr:uid="{00000000-0002-0000-0200-000003000000}">
      <formula1>"希望する　　，　　希望しない,希望する,希望しない"</formula1>
    </dataValidation>
  </dataValidations>
  <printOptions horizontalCentered="1" verticalCentered="1"/>
  <pageMargins left="0.19685039370078741" right="0.19685039370078741" top="0.59055118110236227" bottom="0.59055118110236227" header="0.31496062992125984" footer="0.31496062992125984"/>
  <pageSetup paperSize="9" scale="81"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FZ169"/>
  <sheetViews>
    <sheetView showZeros="0" view="pageBreakPreview" topLeftCell="A109" zoomScale="90" zoomScaleNormal="100" zoomScaleSheetLayoutView="90" workbookViewId="0">
      <selection activeCell="Q111" sqref="Q111:AA113"/>
    </sheetView>
  </sheetViews>
  <sheetFormatPr defaultColWidth="1" defaultRowHeight="6" customHeight="1" x14ac:dyDescent="0.15"/>
  <cols>
    <col min="1" max="78" width="1" style="81"/>
    <col min="79" max="79" width="1.33203125" style="81" customWidth="1"/>
    <col min="80" max="86" width="1" style="81"/>
    <col min="87" max="87" width="1" style="81" customWidth="1"/>
    <col min="88" max="100" width="1" style="81"/>
    <col min="101" max="101" width="1" style="81" customWidth="1"/>
    <col min="102" max="104" width="1" style="81"/>
    <col min="105" max="106" width="1" style="81" customWidth="1"/>
    <col min="107" max="16384" width="1" style="81"/>
  </cols>
  <sheetData>
    <row r="1" spans="1:182" ht="6" customHeight="1" x14ac:dyDescent="0.15">
      <c r="A1" s="80"/>
      <c r="B1" s="80"/>
      <c r="C1" s="80"/>
      <c r="D1" s="80"/>
      <c r="E1" s="912" t="s">
        <v>278</v>
      </c>
      <c r="F1" s="912"/>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148"/>
      <c r="AO1" s="148"/>
      <c r="AP1" s="148"/>
      <c r="AQ1" s="148"/>
      <c r="AR1" s="148"/>
      <c r="AS1" s="148"/>
      <c r="AT1" s="148"/>
      <c r="AU1" s="149"/>
      <c r="AV1" s="149"/>
      <c r="AW1" s="149"/>
      <c r="AX1" s="149"/>
      <c r="AY1" s="149"/>
      <c r="AZ1" s="149"/>
      <c r="BA1" s="149"/>
      <c r="BB1" s="149"/>
      <c r="BC1" s="149"/>
      <c r="BD1" s="149"/>
      <c r="BE1" s="149"/>
      <c r="BF1" s="149"/>
      <c r="BG1" s="149"/>
      <c r="BH1" s="149"/>
      <c r="BI1" s="79"/>
      <c r="BJ1" s="79"/>
      <c r="BK1" s="79"/>
      <c r="BL1" s="79"/>
      <c r="BM1" s="79"/>
      <c r="BN1" s="80"/>
      <c r="BO1" s="80"/>
      <c r="BP1" s="80"/>
      <c r="BQ1" s="80"/>
      <c r="BR1" s="80"/>
      <c r="BS1" s="80"/>
      <c r="BT1" s="80"/>
      <c r="BU1" s="80"/>
      <c r="BV1" s="80"/>
      <c r="BW1" s="80"/>
      <c r="BX1" s="80"/>
      <c r="BY1" s="80"/>
      <c r="BZ1" s="80"/>
      <c r="CA1" s="611" t="s">
        <v>187</v>
      </c>
      <c r="CB1" s="611"/>
      <c r="CC1" s="611"/>
      <c r="CD1" s="608" t="s">
        <v>188</v>
      </c>
      <c r="CE1" s="608"/>
      <c r="CF1" s="608"/>
      <c r="CG1" s="608"/>
      <c r="CH1" s="608"/>
      <c r="CI1" s="608"/>
      <c r="CJ1" s="608" t="s">
        <v>189</v>
      </c>
      <c r="CK1" s="608"/>
      <c r="CL1" s="608"/>
      <c r="CM1" s="608"/>
      <c r="CN1" s="608"/>
      <c r="CO1" s="608"/>
      <c r="CP1" s="608" t="s">
        <v>190</v>
      </c>
      <c r="CQ1" s="608"/>
      <c r="CR1" s="608"/>
      <c r="CS1" s="608"/>
      <c r="CT1" s="608"/>
      <c r="CU1" s="608"/>
      <c r="CV1" s="608" t="s">
        <v>191</v>
      </c>
      <c r="CW1" s="608"/>
      <c r="CX1" s="608"/>
      <c r="CY1" s="608"/>
      <c r="CZ1" s="608"/>
      <c r="DA1" s="608"/>
      <c r="DB1" s="608" t="s">
        <v>192</v>
      </c>
      <c r="DC1" s="608"/>
      <c r="DD1" s="608"/>
      <c r="DE1" s="608"/>
      <c r="DF1" s="608"/>
      <c r="DG1" s="608"/>
      <c r="DH1" s="80"/>
      <c r="DI1" s="80"/>
    </row>
    <row r="2" spans="1:182" ht="6" customHeight="1" x14ac:dyDescent="0.15">
      <c r="A2" s="80"/>
      <c r="B2" s="80"/>
      <c r="C2" s="80"/>
      <c r="D2" s="80"/>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c r="AI2" s="912"/>
      <c r="AJ2" s="912"/>
      <c r="AK2" s="912"/>
      <c r="AL2" s="912"/>
      <c r="AM2" s="912"/>
      <c r="AN2" s="148"/>
      <c r="AO2" s="148"/>
      <c r="AP2" s="148"/>
      <c r="AQ2" s="148"/>
      <c r="AR2" s="148"/>
      <c r="AS2" s="148"/>
      <c r="AT2" s="148"/>
      <c r="AU2" s="149"/>
      <c r="AV2" s="149"/>
      <c r="AW2" s="149"/>
      <c r="AX2" s="149"/>
      <c r="AY2" s="149"/>
      <c r="AZ2" s="149"/>
      <c r="BA2" s="149"/>
      <c r="BB2" s="149"/>
      <c r="BC2" s="149"/>
      <c r="BD2" s="149"/>
      <c r="BE2" s="149"/>
      <c r="BF2" s="149"/>
      <c r="BG2" s="149"/>
      <c r="BH2" s="149"/>
      <c r="BI2" s="80"/>
      <c r="BJ2" s="80"/>
      <c r="BK2" s="80"/>
      <c r="BL2" s="80"/>
      <c r="BM2" s="80"/>
      <c r="BN2" s="80"/>
      <c r="BO2" s="80"/>
      <c r="BP2" s="80"/>
      <c r="BQ2" s="80"/>
      <c r="BR2" s="80"/>
      <c r="BS2" s="80"/>
      <c r="BT2" s="80"/>
      <c r="BU2" s="80"/>
      <c r="BV2" s="80"/>
      <c r="BW2" s="80"/>
      <c r="BX2" s="80"/>
      <c r="BY2" s="80"/>
      <c r="BZ2" s="80"/>
      <c r="CA2" s="611"/>
      <c r="CB2" s="611"/>
      <c r="CC2" s="611"/>
      <c r="CD2" s="608"/>
      <c r="CE2" s="608"/>
      <c r="CF2" s="608"/>
      <c r="CG2" s="608"/>
      <c r="CH2" s="608"/>
      <c r="CI2" s="608"/>
      <c r="CJ2" s="608"/>
      <c r="CK2" s="608"/>
      <c r="CL2" s="608"/>
      <c r="CM2" s="608"/>
      <c r="CN2" s="608"/>
      <c r="CO2" s="608"/>
      <c r="CP2" s="608"/>
      <c r="CQ2" s="608"/>
      <c r="CR2" s="608"/>
      <c r="CS2" s="608"/>
      <c r="CT2" s="608"/>
      <c r="CU2" s="608"/>
      <c r="CV2" s="608"/>
      <c r="CW2" s="608"/>
      <c r="CX2" s="608"/>
      <c r="CY2" s="608"/>
      <c r="CZ2" s="608"/>
      <c r="DA2" s="608"/>
      <c r="DB2" s="608"/>
      <c r="DC2" s="608"/>
      <c r="DD2" s="608"/>
      <c r="DE2" s="608"/>
      <c r="DF2" s="608"/>
      <c r="DG2" s="608"/>
      <c r="DH2" s="80"/>
      <c r="DI2" s="80"/>
    </row>
    <row r="3" spans="1:182" ht="6" customHeight="1" x14ac:dyDescent="0.2">
      <c r="A3" s="80"/>
      <c r="B3" s="80"/>
      <c r="C3" s="80"/>
      <c r="D3" s="80"/>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912"/>
      <c r="AM3" s="912"/>
      <c r="AN3" s="148"/>
      <c r="AO3" s="148"/>
      <c r="AP3" s="148"/>
      <c r="AQ3" s="148"/>
      <c r="AR3" s="148"/>
      <c r="AS3" s="148"/>
      <c r="AT3" s="148"/>
      <c r="AU3" s="149"/>
      <c r="AV3" s="149"/>
      <c r="AW3" s="149"/>
      <c r="AX3" s="149"/>
      <c r="AY3" s="149"/>
      <c r="AZ3" s="149"/>
      <c r="BA3" s="149"/>
      <c r="BB3" s="149"/>
      <c r="BC3" s="149"/>
      <c r="BD3" s="149"/>
      <c r="BE3" s="149"/>
      <c r="BF3" s="149"/>
      <c r="BG3" s="149"/>
      <c r="BH3" s="149"/>
      <c r="BI3" s="80"/>
      <c r="BJ3" s="80"/>
      <c r="BK3" s="80"/>
      <c r="BL3" s="80"/>
      <c r="BM3" s="80"/>
      <c r="BN3" s="80"/>
      <c r="BO3" s="80"/>
      <c r="BP3" s="80"/>
      <c r="BQ3" s="80"/>
      <c r="BR3" s="80"/>
      <c r="BS3" s="80"/>
      <c r="BT3" s="80"/>
      <c r="BU3" s="80"/>
      <c r="BV3" s="80"/>
      <c r="BW3" s="80"/>
      <c r="BX3" s="80"/>
      <c r="BY3" s="80"/>
      <c r="BZ3" s="80"/>
      <c r="CA3" s="82"/>
      <c r="CB3" s="82"/>
      <c r="CC3" s="82"/>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80"/>
      <c r="DI3" s="80"/>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row>
    <row r="4" spans="1:182" ht="6" customHeight="1" x14ac:dyDescent="0.2">
      <c r="A4" s="80"/>
      <c r="B4" s="80"/>
      <c r="C4" s="80"/>
      <c r="D4" s="80"/>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912"/>
      <c r="AF4" s="912"/>
      <c r="AG4" s="912"/>
      <c r="AH4" s="912"/>
      <c r="AI4" s="912"/>
      <c r="AJ4" s="912"/>
      <c r="AK4" s="912"/>
      <c r="AL4" s="912"/>
      <c r="AM4" s="912"/>
      <c r="AN4" s="148"/>
      <c r="AO4" s="148"/>
      <c r="AP4" s="148"/>
      <c r="AQ4" s="148"/>
      <c r="AR4" s="148"/>
      <c r="AS4" s="148"/>
      <c r="AT4" s="148"/>
      <c r="AU4" s="149"/>
      <c r="AV4" s="149"/>
      <c r="AW4" s="149"/>
      <c r="AX4" s="149"/>
      <c r="AY4" s="149"/>
      <c r="AZ4" s="149"/>
      <c r="BA4" s="149"/>
      <c r="BB4" s="149"/>
      <c r="BC4" s="149"/>
      <c r="BD4" s="149"/>
      <c r="BE4" s="149"/>
      <c r="BF4" s="149"/>
      <c r="BG4" s="149"/>
      <c r="BH4" s="149"/>
      <c r="BI4" s="80"/>
      <c r="BJ4" s="80"/>
      <c r="BK4" s="80"/>
      <c r="BL4" s="80"/>
      <c r="BM4" s="80"/>
      <c r="BN4" s="80"/>
      <c r="BO4" s="80"/>
      <c r="BP4" s="80"/>
      <c r="BQ4" s="80"/>
      <c r="BR4" s="80"/>
      <c r="BS4" s="80"/>
      <c r="BT4" s="80"/>
      <c r="BU4" s="80"/>
      <c r="BV4" s="80"/>
      <c r="BW4" s="80"/>
      <c r="BX4" s="80"/>
      <c r="BY4" s="80"/>
      <c r="BZ4" s="80"/>
      <c r="CA4" s="82"/>
      <c r="CB4" s="82"/>
      <c r="CC4" s="82"/>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80"/>
      <c r="DI4" s="80"/>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row>
    <row r="5" spans="1:182" ht="6" customHeight="1" x14ac:dyDescent="0.2">
      <c r="A5" s="80"/>
      <c r="B5" s="80"/>
      <c r="C5" s="80"/>
      <c r="D5" s="80"/>
      <c r="E5" s="912"/>
      <c r="F5" s="912"/>
      <c r="G5" s="912"/>
      <c r="H5" s="912"/>
      <c r="I5" s="912"/>
      <c r="J5" s="912"/>
      <c r="K5" s="912"/>
      <c r="L5" s="912"/>
      <c r="M5" s="912"/>
      <c r="N5" s="912"/>
      <c r="O5" s="912"/>
      <c r="P5" s="912"/>
      <c r="Q5" s="912"/>
      <c r="R5" s="912"/>
      <c r="S5" s="912"/>
      <c r="T5" s="912"/>
      <c r="U5" s="912"/>
      <c r="V5" s="912"/>
      <c r="W5" s="912"/>
      <c r="X5" s="912"/>
      <c r="Y5" s="912"/>
      <c r="Z5" s="912"/>
      <c r="AA5" s="912"/>
      <c r="AB5" s="912"/>
      <c r="AC5" s="912"/>
      <c r="AD5" s="912"/>
      <c r="AE5" s="912"/>
      <c r="AF5" s="912"/>
      <c r="AG5" s="912"/>
      <c r="AH5" s="912"/>
      <c r="AI5" s="912"/>
      <c r="AJ5" s="912"/>
      <c r="AK5" s="912"/>
      <c r="AL5" s="912"/>
      <c r="AM5" s="912"/>
      <c r="AN5" s="148"/>
      <c r="AO5" s="148"/>
      <c r="AP5" s="148"/>
      <c r="AQ5" s="148"/>
      <c r="AR5" s="148"/>
      <c r="AS5" s="148"/>
      <c r="AT5" s="148"/>
      <c r="AU5" s="149"/>
      <c r="AV5" s="149"/>
      <c r="AW5" s="149"/>
      <c r="AX5" s="149"/>
      <c r="AY5" s="149"/>
      <c r="AZ5" s="149"/>
      <c r="BA5" s="149"/>
      <c r="BB5" s="149"/>
      <c r="BC5" s="149"/>
      <c r="BD5" s="149"/>
      <c r="BE5" s="149"/>
      <c r="BF5" s="149"/>
      <c r="BG5" s="149"/>
      <c r="BH5" s="149"/>
      <c r="BI5" s="80"/>
      <c r="BJ5" s="80"/>
      <c r="BK5" s="80"/>
      <c r="BL5" s="80"/>
      <c r="BM5" s="80"/>
      <c r="BN5" s="80"/>
      <c r="BO5" s="80"/>
      <c r="BP5" s="80"/>
      <c r="BQ5" s="80"/>
      <c r="BR5" s="80"/>
      <c r="BS5" s="80"/>
      <c r="BT5" s="80"/>
      <c r="BU5" s="80"/>
      <c r="BV5" s="80"/>
      <c r="BW5" s="80"/>
      <c r="BX5" s="80"/>
      <c r="BY5" s="80"/>
      <c r="BZ5" s="80"/>
      <c r="CA5" s="82"/>
      <c r="CB5" s="82"/>
      <c r="CC5" s="82"/>
      <c r="CD5" s="609"/>
      <c r="CE5" s="609"/>
      <c r="CF5" s="609"/>
      <c r="CG5" s="609"/>
      <c r="CH5" s="609"/>
      <c r="CI5" s="609"/>
      <c r="CJ5" s="609"/>
      <c r="CK5" s="609"/>
      <c r="CL5" s="609"/>
      <c r="CM5" s="609"/>
      <c r="CN5" s="609"/>
      <c r="CO5" s="609"/>
      <c r="CP5" s="609"/>
      <c r="CQ5" s="609"/>
      <c r="CR5" s="609"/>
      <c r="CS5" s="609"/>
      <c r="CT5" s="609"/>
      <c r="CU5" s="609"/>
      <c r="CV5" s="609"/>
      <c r="CW5" s="609"/>
      <c r="CX5" s="609"/>
      <c r="CY5" s="609"/>
      <c r="CZ5" s="609"/>
      <c r="DA5" s="609"/>
      <c r="DB5" s="609"/>
      <c r="DC5" s="609"/>
      <c r="DD5" s="609"/>
      <c r="DE5" s="609"/>
      <c r="DF5" s="609"/>
      <c r="DG5" s="609"/>
      <c r="DH5" s="80"/>
      <c r="DI5" s="80"/>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row>
    <row r="6" spans="1:182" ht="6" customHeight="1" x14ac:dyDescent="0.2">
      <c r="A6" s="80"/>
      <c r="B6" s="80"/>
      <c r="C6" s="80"/>
      <c r="D6" s="80"/>
      <c r="E6" s="912"/>
      <c r="F6" s="912"/>
      <c r="G6" s="912"/>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148"/>
      <c r="AO6" s="148"/>
      <c r="AP6" s="148"/>
      <c r="AQ6" s="148"/>
      <c r="AR6" s="148"/>
      <c r="AS6" s="148"/>
      <c r="AT6" s="148"/>
      <c r="AU6" s="149"/>
      <c r="AV6" s="149"/>
      <c r="AW6" s="149"/>
      <c r="AX6" s="149"/>
      <c r="AY6" s="149"/>
      <c r="AZ6" s="149"/>
      <c r="BA6" s="149"/>
      <c r="BB6" s="149"/>
      <c r="BC6" s="149"/>
      <c r="BD6" s="149"/>
      <c r="BE6" s="149"/>
      <c r="BF6" s="149"/>
      <c r="BG6" s="149"/>
      <c r="BH6" s="149"/>
      <c r="BI6" s="80"/>
      <c r="BJ6" s="80"/>
      <c r="BK6" s="80"/>
      <c r="BL6" s="80"/>
      <c r="BM6" s="80"/>
      <c r="BN6" s="80"/>
      <c r="BO6" s="80"/>
      <c r="BP6" s="80"/>
      <c r="BQ6" s="80"/>
      <c r="BR6" s="80"/>
      <c r="BS6" s="80"/>
      <c r="BT6" s="80"/>
      <c r="BU6" s="80"/>
      <c r="BV6" s="80"/>
      <c r="BW6" s="80"/>
      <c r="BX6" s="80"/>
      <c r="BY6" s="80"/>
      <c r="BZ6" s="80"/>
      <c r="CA6" s="83"/>
      <c r="CB6" s="83"/>
      <c r="CC6" s="83"/>
      <c r="CD6" s="609"/>
      <c r="CE6" s="609"/>
      <c r="CF6" s="609"/>
      <c r="CG6" s="609"/>
      <c r="CH6" s="609"/>
      <c r="CI6" s="609"/>
      <c r="CJ6" s="609"/>
      <c r="CK6" s="609"/>
      <c r="CL6" s="609"/>
      <c r="CM6" s="609"/>
      <c r="CN6" s="609"/>
      <c r="CO6" s="609"/>
      <c r="CP6" s="609"/>
      <c r="CQ6" s="609"/>
      <c r="CR6" s="609"/>
      <c r="CS6" s="609"/>
      <c r="CT6" s="609"/>
      <c r="CU6" s="609"/>
      <c r="CV6" s="609"/>
      <c r="CW6" s="609"/>
      <c r="CX6" s="609"/>
      <c r="CY6" s="609"/>
      <c r="CZ6" s="609"/>
      <c r="DA6" s="609"/>
      <c r="DB6" s="609"/>
      <c r="DC6" s="609"/>
      <c r="DD6" s="609"/>
      <c r="DE6" s="609"/>
      <c r="DF6" s="609"/>
      <c r="DG6" s="609"/>
      <c r="DH6" s="80"/>
      <c r="DI6" s="80"/>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row>
    <row r="7" spans="1:182" ht="6" customHeight="1" x14ac:dyDescent="0.2">
      <c r="A7" s="597" t="s">
        <v>279</v>
      </c>
      <c r="B7" s="597"/>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923"/>
      <c r="AO7" s="903"/>
      <c r="AP7" s="904"/>
      <c r="AQ7" s="905"/>
      <c r="AR7" s="598" t="s">
        <v>280</v>
      </c>
      <c r="AS7" s="599"/>
      <c r="AT7" s="599"/>
      <c r="AU7" s="599"/>
      <c r="AV7" s="599"/>
      <c r="AW7" s="599"/>
      <c r="AX7" s="599"/>
      <c r="AY7" s="599"/>
      <c r="AZ7" s="599"/>
      <c r="BA7" s="599"/>
      <c r="BB7" s="599"/>
      <c r="BC7" s="599"/>
      <c r="BD7" s="599"/>
      <c r="BE7" s="600"/>
      <c r="BF7" s="598" t="s">
        <v>195</v>
      </c>
      <c r="BG7" s="599"/>
      <c r="BH7" s="599"/>
      <c r="BI7" s="599"/>
      <c r="BJ7" s="599"/>
      <c r="BK7" s="599"/>
      <c r="BL7" s="599"/>
      <c r="BM7" s="599"/>
      <c r="BN7" s="599"/>
      <c r="BO7" s="599"/>
      <c r="BP7" s="599"/>
      <c r="BQ7" s="599"/>
      <c r="BR7" s="599"/>
      <c r="BS7" s="599"/>
      <c r="BT7" s="599"/>
      <c r="BU7" s="599"/>
      <c r="BV7" s="599"/>
      <c r="BW7" s="599"/>
      <c r="BX7" s="599"/>
      <c r="BY7" s="599"/>
      <c r="BZ7" s="599"/>
      <c r="CA7" s="599"/>
      <c r="CB7" s="599"/>
      <c r="CC7" s="599"/>
      <c r="CD7" s="599"/>
      <c r="CE7" s="599"/>
      <c r="CF7" s="599"/>
      <c r="CG7" s="599"/>
      <c r="CH7" s="599"/>
      <c r="CI7" s="599"/>
      <c r="CJ7" s="599"/>
      <c r="CK7" s="599"/>
      <c r="CL7" s="599"/>
      <c r="CM7" s="599"/>
      <c r="CN7" s="599"/>
      <c r="CO7" s="599"/>
      <c r="CP7" s="599"/>
      <c r="CQ7" s="599"/>
      <c r="CR7" s="599"/>
      <c r="CS7" s="599"/>
      <c r="CT7" s="599"/>
      <c r="CU7" s="599"/>
      <c r="CV7" s="599"/>
      <c r="CW7" s="599"/>
      <c r="CX7" s="599"/>
      <c r="CY7" s="599"/>
      <c r="CZ7" s="599"/>
      <c r="DA7" s="599"/>
      <c r="DB7" s="599"/>
      <c r="DC7" s="600"/>
      <c r="DD7" s="903" t="s">
        <v>196</v>
      </c>
      <c r="DE7" s="904"/>
      <c r="DF7" s="904"/>
      <c r="DG7" s="905"/>
      <c r="DH7" s="80"/>
      <c r="DI7" s="80"/>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row>
    <row r="8" spans="1:182" ht="6" customHeight="1" x14ac:dyDescent="0.2">
      <c r="A8" s="597"/>
      <c r="B8" s="597"/>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923"/>
      <c r="AO8" s="906"/>
      <c r="AP8" s="907"/>
      <c r="AQ8" s="908"/>
      <c r="AR8" s="601"/>
      <c r="AS8" s="602"/>
      <c r="AT8" s="602"/>
      <c r="AU8" s="602"/>
      <c r="AV8" s="602"/>
      <c r="AW8" s="602"/>
      <c r="AX8" s="602"/>
      <c r="AY8" s="602"/>
      <c r="AZ8" s="602"/>
      <c r="BA8" s="602"/>
      <c r="BB8" s="602"/>
      <c r="BC8" s="602"/>
      <c r="BD8" s="602"/>
      <c r="BE8" s="603"/>
      <c r="BF8" s="601"/>
      <c r="BG8" s="602"/>
      <c r="BH8" s="602"/>
      <c r="BI8" s="602"/>
      <c r="BJ8" s="602"/>
      <c r="BK8" s="602"/>
      <c r="BL8" s="602"/>
      <c r="BM8" s="602"/>
      <c r="BN8" s="602"/>
      <c r="BO8" s="602"/>
      <c r="BP8" s="602"/>
      <c r="BQ8" s="602"/>
      <c r="BR8" s="602"/>
      <c r="BS8" s="602"/>
      <c r="BT8" s="602"/>
      <c r="BU8" s="602"/>
      <c r="BV8" s="602"/>
      <c r="BW8" s="602"/>
      <c r="BX8" s="602"/>
      <c r="BY8" s="602"/>
      <c r="BZ8" s="602"/>
      <c r="CA8" s="602"/>
      <c r="CB8" s="602"/>
      <c r="CC8" s="602"/>
      <c r="CD8" s="602"/>
      <c r="CE8" s="602"/>
      <c r="CF8" s="602"/>
      <c r="CG8" s="602"/>
      <c r="CH8" s="602"/>
      <c r="CI8" s="602"/>
      <c r="CJ8" s="602"/>
      <c r="CK8" s="602"/>
      <c r="CL8" s="602"/>
      <c r="CM8" s="602"/>
      <c r="CN8" s="602"/>
      <c r="CO8" s="602"/>
      <c r="CP8" s="602"/>
      <c r="CQ8" s="602"/>
      <c r="CR8" s="602"/>
      <c r="CS8" s="602"/>
      <c r="CT8" s="602"/>
      <c r="CU8" s="602"/>
      <c r="CV8" s="602"/>
      <c r="CW8" s="602"/>
      <c r="CX8" s="602"/>
      <c r="CY8" s="602"/>
      <c r="CZ8" s="602"/>
      <c r="DA8" s="602"/>
      <c r="DB8" s="602"/>
      <c r="DC8" s="603"/>
      <c r="DD8" s="906"/>
      <c r="DE8" s="907"/>
      <c r="DF8" s="907"/>
      <c r="DG8" s="908"/>
      <c r="DH8" s="80"/>
      <c r="DI8" s="80"/>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row>
    <row r="9" spans="1:182" ht="6" customHeight="1" x14ac:dyDescent="0.2">
      <c r="A9" s="597"/>
      <c r="B9" s="597"/>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923"/>
      <c r="AO9" s="909"/>
      <c r="AP9" s="910"/>
      <c r="AQ9" s="911"/>
      <c r="AR9" s="604"/>
      <c r="AS9" s="605"/>
      <c r="AT9" s="605"/>
      <c r="AU9" s="605"/>
      <c r="AV9" s="605"/>
      <c r="AW9" s="605"/>
      <c r="AX9" s="605"/>
      <c r="AY9" s="605"/>
      <c r="AZ9" s="605"/>
      <c r="BA9" s="605"/>
      <c r="BB9" s="605"/>
      <c r="BC9" s="605"/>
      <c r="BD9" s="605"/>
      <c r="BE9" s="606"/>
      <c r="BF9" s="604"/>
      <c r="BG9" s="605"/>
      <c r="BH9" s="605"/>
      <c r="BI9" s="605"/>
      <c r="BJ9" s="605"/>
      <c r="BK9" s="605"/>
      <c r="BL9" s="605"/>
      <c r="BM9" s="605"/>
      <c r="BN9" s="605"/>
      <c r="BO9" s="605"/>
      <c r="BP9" s="605"/>
      <c r="BQ9" s="605"/>
      <c r="BR9" s="605"/>
      <c r="BS9" s="605"/>
      <c r="BT9" s="605"/>
      <c r="BU9" s="605"/>
      <c r="BV9" s="605"/>
      <c r="BW9" s="605"/>
      <c r="BX9" s="605"/>
      <c r="BY9" s="605"/>
      <c r="BZ9" s="605"/>
      <c r="CA9" s="605"/>
      <c r="CB9" s="605"/>
      <c r="CC9" s="605"/>
      <c r="CD9" s="605"/>
      <c r="CE9" s="605"/>
      <c r="CF9" s="605"/>
      <c r="CG9" s="605"/>
      <c r="CH9" s="605"/>
      <c r="CI9" s="605"/>
      <c r="CJ9" s="605"/>
      <c r="CK9" s="605"/>
      <c r="CL9" s="605"/>
      <c r="CM9" s="605"/>
      <c r="CN9" s="605"/>
      <c r="CO9" s="605"/>
      <c r="CP9" s="605"/>
      <c r="CQ9" s="605"/>
      <c r="CR9" s="605"/>
      <c r="CS9" s="605"/>
      <c r="CT9" s="605"/>
      <c r="CU9" s="605"/>
      <c r="CV9" s="605"/>
      <c r="CW9" s="605"/>
      <c r="CX9" s="605"/>
      <c r="CY9" s="605"/>
      <c r="CZ9" s="605"/>
      <c r="DA9" s="605"/>
      <c r="DB9" s="605"/>
      <c r="DC9" s="606"/>
      <c r="DD9" s="909"/>
      <c r="DE9" s="910"/>
      <c r="DF9" s="910"/>
      <c r="DG9" s="911"/>
      <c r="DH9" s="80"/>
      <c r="DI9" s="80"/>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row>
    <row r="10" spans="1:182" ht="6" customHeight="1" x14ac:dyDescent="0.2">
      <c r="A10" s="597"/>
      <c r="B10" s="597"/>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923"/>
      <c r="AO10" s="525" t="s">
        <v>40</v>
      </c>
      <c r="AP10" s="526"/>
      <c r="AQ10" s="527"/>
      <c r="AR10" s="613" t="s">
        <v>281</v>
      </c>
      <c r="AS10" s="519"/>
      <c r="AT10" s="519"/>
      <c r="AU10" s="519"/>
      <c r="AV10" s="519"/>
      <c r="AW10" s="519"/>
      <c r="AX10" s="519"/>
      <c r="AY10" s="519"/>
      <c r="AZ10" s="519"/>
      <c r="BA10" s="519"/>
      <c r="BB10" s="519"/>
      <c r="BC10" s="519"/>
      <c r="BD10" s="519"/>
      <c r="BE10" s="614"/>
      <c r="BF10" s="540" t="s">
        <v>22528</v>
      </c>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F10" s="541"/>
      <c r="CG10" s="541"/>
      <c r="CH10" s="541"/>
      <c r="CI10" s="541"/>
      <c r="CJ10" s="541"/>
      <c r="CK10" s="541"/>
      <c r="CL10" s="541"/>
      <c r="CM10" s="541"/>
      <c r="CN10" s="541"/>
      <c r="CO10" s="541"/>
      <c r="CP10" s="541"/>
      <c r="CQ10" s="541"/>
      <c r="CR10" s="541"/>
      <c r="CS10" s="541"/>
      <c r="CT10" s="541"/>
      <c r="CU10" s="541"/>
      <c r="CV10" s="541"/>
      <c r="CW10" s="541"/>
      <c r="CX10" s="541"/>
      <c r="CY10" s="541"/>
      <c r="CZ10" s="541"/>
      <c r="DA10" s="541"/>
      <c r="DB10" s="541"/>
      <c r="DC10" s="542"/>
      <c r="DD10" s="562" t="s">
        <v>282</v>
      </c>
      <c r="DE10" s="563"/>
      <c r="DF10" s="563"/>
      <c r="DG10" s="564"/>
      <c r="DH10" s="80"/>
      <c r="DI10" s="8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row>
    <row r="11" spans="1:182" ht="6" customHeight="1" x14ac:dyDescent="0.3">
      <c r="A11" s="80"/>
      <c r="B11" s="80"/>
      <c r="C11" s="80"/>
      <c r="D11" s="80"/>
      <c r="E11" s="913" t="s">
        <v>283</v>
      </c>
      <c r="F11" s="913"/>
      <c r="G11" s="913"/>
      <c r="H11" s="913"/>
      <c r="I11" s="913"/>
      <c r="J11" s="913"/>
      <c r="K11" s="913"/>
      <c r="L11" s="913"/>
      <c r="M11" s="913"/>
      <c r="N11" s="913"/>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528"/>
      <c r="AP11" s="529"/>
      <c r="AQ11" s="530"/>
      <c r="AR11" s="615"/>
      <c r="AS11" s="520"/>
      <c r="AT11" s="520"/>
      <c r="AU11" s="520"/>
      <c r="AV11" s="520"/>
      <c r="AW11" s="520"/>
      <c r="AX11" s="520"/>
      <c r="AY11" s="520"/>
      <c r="AZ11" s="520"/>
      <c r="BA11" s="520"/>
      <c r="BB11" s="520"/>
      <c r="BC11" s="520"/>
      <c r="BD11" s="520"/>
      <c r="BE11" s="616"/>
      <c r="BF11" s="543"/>
      <c r="BG11" s="544"/>
      <c r="BH11" s="544"/>
      <c r="BI11" s="544"/>
      <c r="BJ11" s="544"/>
      <c r="BK11" s="544"/>
      <c r="BL11" s="544"/>
      <c r="BM11" s="544"/>
      <c r="BN11" s="544"/>
      <c r="BO11" s="544"/>
      <c r="BP11" s="544"/>
      <c r="BQ11" s="544"/>
      <c r="BR11" s="544"/>
      <c r="BS11" s="544"/>
      <c r="BT11" s="544"/>
      <c r="BU11" s="544"/>
      <c r="BV11" s="544"/>
      <c r="BW11" s="544"/>
      <c r="BX11" s="544"/>
      <c r="BY11" s="544"/>
      <c r="BZ11" s="544"/>
      <c r="CA11" s="544"/>
      <c r="CB11" s="544"/>
      <c r="CC11" s="544"/>
      <c r="CD11" s="544"/>
      <c r="CE11" s="544"/>
      <c r="CF11" s="544"/>
      <c r="CG11" s="544"/>
      <c r="CH11" s="544"/>
      <c r="CI11" s="544"/>
      <c r="CJ11" s="544"/>
      <c r="CK11" s="544"/>
      <c r="CL11" s="544"/>
      <c r="CM11" s="544"/>
      <c r="CN11" s="544"/>
      <c r="CO11" s="544"/>
      <c r="CP11" s="544"/>
      <c r="CQ11" s="544"/>
      <c r="CR11" s="544"/>
      <c r="CS11" s="544"/>
      <c r="CT11" s="544"/>
      <c r="CU11" s="544"/>
      <c r="CV11" s="544"/>
      <c r="CW11" s="544"/>
      <c r="CX11" s="544"/>
      <c r="CY11" s="544"/>
      <c r="CZ11" s="544"/>
      <c r="DA11" s="544"/>
      <c r="DB11" s="544"/>
      <c r="DC11" s="545"/>
      <c r="DD11" s="565"/>
      <c r="DE11" s="566"/>
      <c r="DF11" s="566"/>
      <c r="DG11" s="567"/>
      <c r="DH11" s="80"/>
      <c r="DI11" s="80"/>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row>
    <row r="12" spans="1:182" ht="6" customHeight="1" x14ac:dyDescent="0.2">
      <c r="A12" s="80"/>
      <c r="B12" s="80"/>
      <c r="C12" s="80"/>
      <c r="D12" s="80"/>
      <c r="E12" s="913"/>
      <c r="F12" s="913"/>
      <c r="G12" s="913"/>
      <c r="H12" s="913"/>
      <c r="I12" s="913"/>
      <c r="J12" s="913"/>
      <c r="K12" s="913"/>
      <c r="L12" s="913"/>
      <c r="M12" s="913"/>
      <c r="N12" s="913"/>
      <c r="O12" s="80"/>
      <c r="P12" s="80"/>
      <c r="Q12" s="80"/>
      <c r="R12" s="80"/>
      <c r="S12" s="80"/>
      <c r="T12" s="80"/>
      <c r="U12" s="80"/>
      <c r="V12" s="80"/>
      <c r="W12" s="80"/>
      <c r="X12" s="80"/>
      <c r="Y12" s="80"/>
      <c r="Z12" s="80"/>
      <c r="AA12" s="80"/>
      <c r="AB12" s="80"/>
      <c r="AC12" s="80"/>
      <c r="AD12" s="80"/>
      <c r="AE12" s="80"/>
      <c r="AF12" s="80"/>
      <c r="AG12" s="80"/>
      <c r="AH12" s="87"/>
      <c r="AI12" s="87"/>
      <c r="AJ12" s="87"/>
      <c r="AK12" s="87"/>
      <c r="AL12" s="86"/>
      <c r="AM12" s="86"/>
      <c r="AN12" s="86"/>
      <c r="AO12" s="528"/>
      <c r="AP12" s="529"/>
      <c r="AQ12" s="530"/>
      <c r="AR12" s="615"/>
      <c r="AS12" s="520"/>
      <c r="AT12" s="520"/>
      <c r="AU12" s="520"/>
      <c r="AV12" s="520"/>
      <c r="AW12" s="520"/>
      <c r="AX12" s="520"/>
      <c r="AY12" s="520"/>
      <c r="AZ12" s="520"/>
      <c r="BA12" s="520"/>
      <c r="BB12" s="520"/>
      <c r="BC12" s="520"/>
      <c r="BD12" s="520"/>
      <c r="BE12" s="616"/>
      <c r="BF12" s="543"/>
      <c r="BG12" s="544"/>
      <c r="BH12" s="544"/>
      <c r="BI12" s="544"/>
      <c r="BJ12" s="544"/>
      <c r="BK12" s="544"/>
      <c r="BL12" s="544"/>
      <c r="BM12" s="544"/>
      <c r="BN12" s="544"/>
      <c r="BO12" s="544"/>
      <c r="BP12" s="544"/>
      <c r="BQ12" s="544"/>
      <c r="BR12" s="544"/>
      <c r="BS12" s="544"/>
      <c r="BT12" s="544"/>
      <c r="BU12" s="544"/>
      <c r="BV12" s="544"/>
      <c r="BW12" s="544"/>
      <c r="BX12" s="544"/>
      <c r="BY12" s="544"/>
      <c r="BZ12" s="544"/>
      <c r="CA12" s="544"/>
      <c r="CB12" s="544"/>
      <c r="CC12" s="544"/>
      <c r="CD12" s="544"/>
      <c r="CE12" s="544"/>
      <c r="CF12" s="544"/>
      <c r="CG12" s="544"/>
      <c r="CH12" s="544"/>
      <c r="CI12" s="544"/>
      <c r="CJ12" s="544"/>
      <c r="CK12" s="544"/>
      <c r="CL12" s="544"/>
      <c r="CM12" s="544"/>
      <c r="CN12" s="544"/>
      <c r="CO12" s="544"/>
      <c r="CP12" s="544"/>
      <c r="CQ12" s="544"/>
      <c r="CR12" s="544"/>
      <c r="CS12" s="544"/>
      <c r="CT12" s="544"/>
      <c r="CU12" s="544"/>
      <c r="CV12" s="544"/>
      <c r="CW12" s="544"/>
      <c r="CX12" s="544"/>
      <c r="CY12" s="544"/>
      <c r="CZ12" s="544"/>
      <c r="DA12" s="544"/>
      <c r="DB12" s="544"/>
      <c r="DC12" s="545"/>
      <c r="DD12" s="565"/>
      <c r="DE12" s="566"/>
      <c r="DF12" s="566"/>
      <c r="DG12" s="567"/>
      <c r="DH12" s="80"/>
      <c r="DI12" s="80"/>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row>
    <row r="13" spans="1:182" ht="6" customHeight="1" thickBot="1" x14ac:dyDescent="0.25">
      <c r="A13" s="80"/>
      <c r="B13" s="80"/>
      <c r="C13" s="80"/>
      <c r="D13" s="80"/>
      <c r="E13" s="913"/>
      <c r="F13" s="913"/>
      <c r="G13" s="913"/>
      <c r="H13" s="913"/>
      <c r="I13" s="913"/>
      <c r="J13" s="913"/>
      <c r="K13" s="913"/>
      <c r="L13" s="913"/>
      <c r="M13" s="913"/>
      <c r="N13" s="913"/>
      <c r="O13" s="80"/>
      <c r="P13" s="80"/>
      <c r="Q13" s="80"/>
      <c r="R13" s="80"/>
      <c r="S13" s="80"/>
      <c r="T13" s="80"/>
      <c r="U13" s="80"/>
      <c r="V13" s="80"/>
      <c r="W13" s="80"/>
      <c r="X13" s="80"/>
      <c r="Y13" s="80"/>
      <c r="Z13" s="80"/>
      <c r="AA13" s="80"/>
      <c r="AB13" s="80"/>
      <c r="AC13" s="80"/>
      <c r="AD13" s="80"/>
      <c r="AE13" s="80"/>
      <c r="AF13" s="80"/>
      <c r="AG13" s="80"/>
      <c r="AH13" s="87"/>
      <c r="AI13" s="87"/>
      <c r="AJ13" s="87"/>
      <c r="AK13" s="87"/>
      <c r="AL13" s="86"/>
      <c r="AM13" s="86"/>
      <c r="AN13" s="86"/>
      <c r="AO13" s="528"/>
      <c r="AP13" s="529"/>
      <c r="AQ13" s="530"/>
      <c r="AR13" s="615"/>
      <c r="AS13" s="520"/>
      <c r="AT13" s="520"/>
      <c r="AU13" s="520"/>
      <c r="AV13" s="520"/>
      <c r="AW13" s="520"/>
      <c r="AX13" s="520"/>
      <c r="AY13" s="520"/>
      <c r="AZ13" s="520"/>
      <c r="BA13" s="520"/>
      <c r="BB13" s="520"/>
      <c r="BC13" s="520"/>
      <c r="BD13" s="520"/>
      <c r="BE13" s="616"/>
      <c r="BF13" s="543"/>
      <c r="BG13" s="544"/>
      <c r="BH13" s="544"/>
      <c r="BI13" s="544"/>
      <c r="BJ13" s="544"/>
      <c r="BK13" s="544"/>
      <c r="BL13" s="544"/>
      <c r="BM13" s="544"/>
      <c r="BN13" s="544"/>
      <c r="BO13" s="544"/>
      <c r="BP13" s="544"/>
      <c r="BQ13" s="544"/>
      <c r="BR13" s="544"/>
      <c r="BS13" s="544"/>
      <c r="BT13" s="544"/>
      <c r="BU13" s="544"/>
      <c r="BV13" s="544"/>
      <c r="BW13" s="544"/>
      <c r="BX13" s="544"/>
      <c r="BY13" s="544"/>
      <c r="BZ13" s="544"/>
      <c r="CA13" s="544"/>
      <c r="CB13" s="544"/>
      <c r="CC13" s="544"/>
      <c r="CD13" s="544"/>
      <c r="CE13" s="544"/>
      <c r="CF13" s="544"/>
      <c r="CG13" s="544"/>
      <c r="CH13" s="544"/>
      <c r="CI13" s="544"/>
      <c r="CJ13" s="544"/>
      <c r="CK13" s="544"/>
      <c r="CL13" s="544"/>
      <c r="CM13" s="544"/>
      <c r="CN13" s="544"/>
      <c r="CO13" s="544"/>
      <c r="CP13" s="544"/>
      <c r="CQ13" s="544"/>
      <c r="CR13" s="544"/>
      <c r="CS13" s="544"/>
      <c r="CT13" s="544"/>
      <c r="CU13" s="544"/>
      <c r="CV13" s="544"/>
      <c r="CW13" s="544"/>
      <c r="CX13" s="544"/>
      <c r="CY13" s="544"/>
      <c r="CZ13" s="544"/>
      <c r="DA13" s="544"/>
      <c r="DB13" s="544"/>
      <c r="DC13" s="545"/>
      <c r="DD13" s="565"/>
      <c r="DE13" s="566"/>
      <c r="DF13" s="566"/>
      <c r="DG13" s="567"/>
      <c r="DH13" s="80"/>
      <c r="DI13" s="80"/>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row>
    <row r="14" spans="1:182" ht="6" customHeight="1" x14ac:dyDescent="0.2">
      <c r="A14" s="80"/>
      <c r="B14" s="80"/>
      <c r="C14" s="80"/>
      <c r="D14" s="80"/>
      <c r="E14" s="80"/>
      <c r="F14" s="80"/>
      <c r="G14" s="80"/>
      <c r="H14" s="914" t="str">
        <f>IF(AND(入力フォーム!E12=""),"",IF(AND(入力フォーム!$D$7=3,入力フォーム!$Q$12&lt;8),"ㇾ",""))</f>
        <v/>
      </c>
      <c r="I14" s="915"/>
      <c r="J14" s="916"/>
      <c r="K14" s="86"/>
      <c r="L14" s="558" t="s">
        <v>284</v>
      </c>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8"/>
      <c r="AJ14" s="558"/>
      <c r="AK14" s="87"/>
      <c r="AL14" s="86"/>
      <c r="AM14" s="86"/>
      <c r="AN14" s="86"/>
      <c r="AO14" s="528"/>
      <c r="AP14" s="529"/>
      <c r="AQ14" s="530"/>
      <c r="AR14" s="615"/>
      <c r="AS14" s="520"/>
      <c r="AT14" s="520"/>
      <c r="AU14" s="520"/>
      <c r="AV14" s="520"/>
      <c r="AW14" s="520"/>
      <c r="AX14" s="520"/>
      <c r="AY14" s="520"/>
      <c r="AZ14" s="520"/>
      <c r="BA14" s="520"/>
      <c r="BB14" s="520"/>
      <c r="BC14" s="520"/>
      <c r="BD14" s="520"/>
      <c r="BE14" s="616"/>
      <c r="BF14" s="543"/>
      <c r="BG14" s="544"/>
      <c r="BH14" s="544"/>
      <c r="BI14" s="544"/>
      <c r="BJ14" s="544"/>
      <c r="BK14" s="544"/>
      <c r="BL14" s="544"/>
      <c r="BM14" s="544"/>
      <c r="BN14" s="544"/>
      <c r="BO14" s="544"/>
      <c r="BP14" s="544"/>
      <c r="BQ14" s="544"/>
      <c r="BR14" s="544"/>
      <c r="BS14" s="544"/>
      <c r="BT14" s="544"/>
      <c r="BU14" s="544"/>
      <c r="BV14" s="544"/>
      <c r="BW14" s="544"/>
      <c r="BX14" s="544"/>
      <c r="BY14" s="544"/>
      <c r="BZ14" s="544"/>
      <c r="CA14" s="544"/>
      <c r="CB14" s="544"/>
      <c r="CC14" s="544"/>
      <c r="CD14" s="544"/>
      <c r="CE14" s="544"/>
      <c r="CF14" s="544"/>
      <c r="CG14" s="544"/>
      <c r="CH14" s="544"/>
      <c r="CI14" s="544"/>
      <c r="CJ14" s="544"/>
      <c r="CK14" s="544"/>
      <c r="CL14" s="544"/>
      <c r="CM14" s="544"/>
      <c r="CN14" s="544"/>
      <c r="CO14" s="544"/>
      <c r="CP14" s="544"/>
      <c r="CQ14" s="544"/>
      <c r="CR14" s="544"/>
      <c r="CS14" s="544"/>
      <c r="CT14" s="544"/>
      <c r="CU14" s="544"/>
      <c r="CV14" s="544"/>
      <c r="CW14" s="544"/>
      <c r="CX14" s="544"/>
      <c r="CY14" s="544"/>
      <c r="CZ14" s="544"/>
      <c r="DA14" s="544"/>
      <c r="DB14" s="544"/>
      <c r="DC14" s="545"/>
      <c r="DD14" s="565"/>
      <c r="DE14" s="566"/>
      <c r="DF14" s="566"/>
      <c r="DG14" s="567"/>
      <c r="DH14" s="80"/>
      <c r="DI14" s="80"/>
      <c r="DM14"/>
      <c r="DN14"/>
      <c r="ET14"/>
      <c r="EU14"/>
      <c r="EV14"/>
      <c r="EW14"/>
      <c r="EX14"/>
      <c r="EY14"/>
      <c r="EZ14"/>
      <c r="FA14"/>
      <c r="FB14"/>
      <c r="FC14"/>
      <c r="FD14"/>
      <c r="FE14"/>
      <c r="FF14"/>
      <c r="FG14"/>
      <c r="FH14"/>
      <c r="FI14"/>
      <c r="FJ14"/>
      <c r="FK14"/>
      <c r="FL14"/>
      <c r="FM14"/>
      <c r="FN14"/>
      <c r="FO14"/>
      <c r="FP14"/>
      <c r="FQ14"/>
      <c r="FR14"/>
      <c r="FS14"/>
      <c r="FT14"/>
      <c r="FU14"/>
      <c r="FV14"/>
      <c r="FW14"/>
      <c r="FX14"/>
      <c r="FY14"/>
      <c r="FZ14"/>
    </row>
    <row r="15" spans="1:182" ht="6" customHeight="1" x14ac:dyDescent="0.2">
      <c r="A15" s="80"/>
      <c r="B15" s="80"/>
      <c r="C15" s="80"/>
      <c r="D15" s="80"/>
      <c r="E15" s="80"/>
      <c r="F15" s="80"/>
      <c r="G15" s="80"/>
      <c r="H15" s="917"/>
      <c r="I15" s="918"/>
      <c r="J15" s="919"/>
      <c r="K15" s="86"/>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86"/>
      <c r="AL15" s="86"/>
      <c r="AM15" s="86"/>
      <c r="AN15" s="86"/>
      <c r="AO15" s="528"/>
      <c r="AP15" s="529"/>
      <c r="AQ15" s="530"/>
      <c r="AR15" s="615"/>
      <c r="AS15" s="520"/>
      <c r="AT15" s="520"/>
      <c r="AU15" s="520"/>
      <c r="AV15" s="520"/>
      <c r="AW15" s="520"/>
      <c r="AX15" s="520"/>
      <c r="AY15" s="520"/>
      <c r="AZ15" s="520"/>
      <c r="BA15" s="520"/>
      <c r="BB15" s="520"/>
      <c r="BC15" s="520"/>
      <c r="BD15" s="520"/>
      <c r="BE15" s="616"/>
      <c r="BF15" s="543"/>
      <c r="BG15" s="544"/>
      <c r="BH15" s="544"/>
      <c r="BI15" s="544"/>
      <c r="BJ15" s="544"/>
      <c r="BK15" s="544"/>
      <c r="BL15" s="544"/>
      <c r="BM15" s="544"/>
      <c r="BN15" s="544"/>
      <c r="BO15" s="544"/>
      <c r="BP15" s="544"/>
      <c r="BQ15" s="544"/>
      <c r="BR15" s="544"/>
      <c r="BS15" s="544"/>
      <c r="BT15" s="544"/>
      <c r="BU15" s="544"/>
      <c r="BV15" s="544"/>
      <c r="BW15" s="544"/>
      <c r="BX15" s="544"/>
      <c r="BY15" s="544"/>
      <c r="BZ15" s="544"/>
      <c r="CA15" s="544"/>
      <c r="CB15" s="544"/>
      <c r="CC15" s="544"/>
      <c r="CD15" s="544"/>
      <c r="CE15" s="544"/>
      <c r="CF15" s="544"/>
      <c r="CG15" s="544"/>
      <c r="CH15" s="544"/>
      <c r="CI15" s="544"/>
      <c r="CJ15" s="544"/>
      <c r="CK15" s="544"/>
      <c r="CL15" s="544"/>
      <c r="CM15" s="544"/>
      <c r="CN15" s="544"/>
      <c r="CO15" s="544"/>
      <c r="CP15" s="544"/>
      <c r="CQ15" s="544"/>
      <c r="CR15" s="544"/>
      <c r="CS15" s="544"/>
      <c r="CT15" s="544"/>
      <c r="CU15" s="544"/>
      <c r="CV15" s="544"/>
      <c r="CW15" s="544"/>
      <c r="CX15" s="544"/>
      <c r="CY15" s="544"/>
      <c r="CZ15" s="544"/>
      <c r="DA15" s="544"/>
      <c r="DB15" s="544"/>
      <c r="DC15" s="545"/>
      <c r="DD15" s="565"/>
      <c r="DE15" s="566"/>
      <c r="DF15" s="566"/>
      <c r="DG15" s="567"/>
      <c r="DH15" s="80"/>
      <c r="DI15" s="80"/>
      <c r="DM15"/>
      <c r="DN15"/>
      <c r="ET15"/>
      <c r="EU15"/>
      <c r="EV15"/>
      <c r="EW15"/>
      <c r="EX15"/>
      <c r="EY15"/>
      <c r="EZ15"/>
      <c r="FA15"/>
      <c r="FB15"/>
      <c r="FC15"/>
      <c r="FD15"/>
      <c r="FE15"/>
      <c r="FF15"/>
      <c r="FG15"/>
      <c r="FH15"/>
      <c r="FI15"/>
      <c r="FJ15"/>
      <c r="FK15"/>
      <c r="FL15"/>
      <c r="FM15"/>
      <c r="FN15"/>
      <c r="FO15"/>
      <c r="FP15"/>
      <c r="FQ15"/>
      <c r="FR15"/>
      <c r="FS15"/>
      <c r="FT15"/>
      <c r="FU15"/>
      <c r="FV15"/>
      <c r="FW15"/>
      <c r="FX15"/>
      <c r="FY15"/>
      <c r="FZ15"/>
    </row>
    <row r="16" spans="1:182" ht="6" customHeight="1" thickBot="1" x14ac:dyDescent="0.25">
      <c r="A16" s="80"/>
      <c r="B16" s="80"/>
      <c r="C16" s="80"/>
      <c r="D16" s="80"/>
      <c r="E16" s="80"/>
      <c r="F16" s="80"/>
      <c r="G16" s="80"/>
      <c r="H16" s="920"/>
      <c r="I16" s="921"/>
      <c r="J16" s="922"/>
      <c r="K16" s="86"/>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86"/>
      <c r="AL16" s="86"/>
      <c r="AM16" s="86"/>
      <c r="AN16" s="86"/>
      <c r="AO16" s="528"/>
      <c r="AP16" s="529"/>
      <c r="AQ16" s="530"/>
      <c r="AR16" s="615"/>
      <c r="AS16" s="520"/>
      <c r="AT16" s="520"/>
      <c r="AU16" s="520"/>
      <c r="AV16" s="520"/>
      <c r="AW16" s="520"/>
      <c r="AX16" s="520"/>
      <c r="AY16" s="520"/>
      <c r="AZ16" s="520"/>
      <c r="BA16" s="520"/>
      <c r="BB16" s="520"/>
      <c r="BC16" s="520"/>
      <c r="BD16" s="520"/>
      <c r="BE16" s="616"/>
      <c r="BF16" s="543"/>
      <c r="BG16" s="544"/>
      <c r="BH16" s="544"/>
      <c r="BI16" s="544"/>
      <c r="BJ16" s="544"/>
      <c r="BK16" s="544"/>
      <c r="BL16" s="544"/>
      <c r="BM16" s="544"/>
      <c r="BN16" s="544"/>
      <c r="BO16" s="544"/>
      <c r="BP16" s="544"/>
      <c r="BQ16" s="544"/>
      <c r="BR16" s="544"/>
      <c r="BS16" s="544"/>
      <c r="BT16" s="544"/>
      <c r="BU16" s="544"/>
      <c r="BV16" s="544"/>
      <c r="BW16" s="544"/>
      <c r="BX16" s="544"/>
      <c r="BY16" s="544"/>
      <c r="BZ16" s="544"/>
      <c r="CA16" s="544"/>
      <c r="CB16" s="544"/>
      <c r="CC16" s="544"/>
      <c r="CD16" s="544"/>
      <c r="CE16" s="544"/>
      <c r="CF16" s="544"/>
      <c r="CG16" s="544"/>
      <c r="CH16" s="544"/>
      <c r="CI16" s="544"/>
      <c r="CJ16" s="544"/>
      <c r="CK16" s="544"/>
      <c r="CL16" s="544"/>
      <c r="CM16" s="544"/>
      <c r="CN16" s="544"/>
      <c r="CO16" s="544"/>
      <c r="CP16" s="544"/>
      <c r="CQ16" s="544"/>
      <c r="CR16" s="544"/>
      <c r="CS16" s="544"/>
      <c r="CT16" s="544"/>
      <c r="CU16" s="544"/>
      <c r="CV16" s="544"/>
      <c r="CW16" s="544"/>
      <c r="CX16" s="544"/>
      <c r="CY16" s="544"/>
      <c r="CZ16" s="544"/>
      <c r="DA16" s="544"/>
      <c r="DB16" s="544"/>
      <c r="DC16" s="545"/>
      <c r="DD16" s="565"/>
      <c r="DE16" s="566"/>
      <c r="DF16" s="566"/>
      <c r="DG16" s="567"/>
      <c r="DH16" s="80"/>
      <c r="DI16" s="80"/>
      <c r="DM16"/>
      <c r="DN16"/>
      <c r="ET16"/>
      <c r="EU16"/>
      <c r="EV16"/>
      <c r="EW16"/>
      <c r="EX16"/>
      <c r="EY16"/>
      <c r="EZ16"/>
      <c r="FA16"/>
      <c r="FB16"/>
      <c r="FC16"/>
      <c r="FD16"/>
      <c r="FE16"/>
      <c r="FF16"/>
      <c r="FG16"/>
      <c r="FH16"/>
      <c r="FI16"/>
      <c r="FJ16"/>
      <c r="FK16"/>
      <c r="FL16"/>
      <c r="FM16"/>
      <c r="FN16"/>
      <c r="FO16"/>
      <c r="FP16"/>
      <c r="FQ16"/>
      <c r="FR16"/>
      <c r="FS16"/>
      <c r="FT16"/>
      <c r="FU16"/>
      <c r="FV16"/>
      <c r="FW16"/>
      <c r="FX16"/>
      <c r="FY16"/>
      <c r="FZ16"/>
    </row>
    <row r="17" spans="1:182" ht="6" customHeight="1" thickBot="1" x14ac:dyDescent="0.5">
      <c r="A17" s="80"/>
      <c r="B17" s="80"/>
      <c r="C17" s="80"/>
      <c r="D17" s="80"/>
      <c r="E17" s="80"/>
      <c r="F17" s="80"/>
      <c r="G17" s="80"/>
      <c r="H17" s="150"/>
      <c r="I17" s="150"/>
      <c r="J17" s="150"/>
      <c r="K17" s="80"/>
      <c r="L17" s="80"/>
      <c r="M17" s="80"/>
      <c r="N17" s="80"/>
      <c r="O17" s="80"/>
      <c r="P17" s="80"/>
      <c r="Q17" s="80"/>
      <c r="R17" s="80"/>
      <c r="S17" s="80"/>
      <c r="T17" s="80"/>
      <c r="U17" s="80"/>
      <c r="V17" s="80"/>
      <c r="W17" s="80"/>
      <c r="X17" s="80"/>
      <c r="Y17" s="80"/>
      <c r="Z17" s="80"/>
      <c r="AA17" s="80"/>
      <c r="AB17" s="80"/>
      <c r="AC17" s="80"/>
      <c r="AD17" s="80"/>
      <c r="AE17" s="80"/>
      <c r="AF17" s="80"/>
      <c r="AG17" s="80"/>
      <c r="AH17" s="86"/>
      <c r="AI17" s="86"/>
      <c r="AJ17" s="86"/>
      <c r="AK17" s="86"/>
      <c r="AL17" s="86"/>
      <c r="AM17" s="86"/>
      <c r="AN17" s="86"/>
      <c r="AO17" s="528"/>
      <c r="AP17" s="529"/>
      <c r="AQ17" s="530"/>
      <c r="AR17" s="615"/>
      <c r="AS17" s="520"/>
      <c r="AT17" s="520"/>
      <c r="AU17" s="520"/>
      <c r="AV17" s="520"/>
      <c r="AW17" s="520"/>
      <c r="AX17" s="520"/>
      <c r="AY17" s="520"/>
      <c r="AZ17" s="520"/>
      <c r="BA17" s="520"/>
      <c r="BB17" s="520"/>
      <c r="BC17" s="520"/>
      <c r="BD17" s="520"/>
      <c r="BE17" s="616"/>
      <c r="BF17" s="543"/>
      <c r="BG17" s="544"/>
      <c r="BH17" s="544"/>
      <c r="BI17" s="544"/>
      <c r="BJ17" s="544"/>
      <c r="BK17" s="544"/>
      <c r="BL17" s="544"/>
      <c r="BM17" s="544"/>
      <c r="BN17" s="544"/>
      <c r="BO17" s="544"/>
      <c r="BP17" s="544"/>
      <c r="BQ17" s="544"/>
      <c r="BR17" s="544"/>
      <c r="BS17" s="544"/>
      <c r="BT17" s="544"/>
      <c r="BU17" s="544"/>
      <c r="BV17" s="544"/>
      <c r="BW17" s="544"/>
      <c r="BX17" s="544"/>
      <c r="BY17" s="544"/>
      <c r="BZ17" s="544"/>
      <c r="CA17" s="544"/>
      <c r="CB17" s="544"/>
      <c r="CC17" s="544"/>
      <c r="CD17" s="544"/>
      <c r="CE17" s="544"/>
      <c r="CF17" s="544"/>
      <c r="CG17" s="544"/>
      <c r="CH17" s="544"/>
      <c r="CI17" s="544"/>
      <c r="CJ17" s="544"/>
      <c r="CK17" s="544"/>
      <c r="CL17" s="544"/>
      <c r="CM17" s="544"/>
      <c r="CN17" s="544"/>
      <c r="CO17" s="544"/>
      <c r="CP17" s="544"/>
      <c r="CQ17" s="544"/>
      <c r="CR17" s="544"/>
      <c r="CS17" s="544"/>
      <c r="CT17" s="544"/>
      <c r="CU17" s="544"/>
      <c r="CV17" s="544"/>
      <c r="CW17" s="544"/>
      <c r="CX17" s="544"/>
      <c r="CY17" s="544"/>
      <c r="CZ17" s="544"/>
      <c r="DA17" s="544"/>
      <c r="DB17" s="544"/>
      <c r="DC17" s="545"/>
      <c r="DD17" s="565"/>
      <c r="DE17" s="566"/>
      <c r="DF17" s="566"/>
      <c r="DG17" s="567"/>
      <c r="DH17" s="80"/>
      <c r="DI17" s="80"/>
      <c r="DM17"/>
      <c r="DN17"/>
      <c r="ET17"/>
      <c r="EU17"/>
      <c r="EV17"/>
      <c r="EW17"/>
      <c r="EX17"/>
      <c r="EY17"/>
      <c r="EZ17"/>
      <c r="FA17"/>
      <c r="FB17"/>
      <c r="FC17"/>
      <c r="FD17"/>
      <c r="FE17"/>
      <c r="FF17"/>
      <c r="FG17"/>
      <c r="FH17"/>
      <c r="FI17"/>
      <c r="FJ17"/>
      <c r="FK17"/>
      <c r="FL17"/>
      <c r="FM17"/>
      <c r="FN17"/>
      <c r="FO17"/>
      <c r="FP17"/>
      <c r="FQ17"/>
      <c r="FR17"/>
      <c r="FS17"/>
      <c r="FT17"/>
      <c r="FU17"/>
      <c r="FV17"/>
      <c r="FW17"/>
      <c r="FX17"/>
      <c r="FY17"/>
      <c r="FZ17"/>
    </row>
    <row r="18" spans="1:182" ht="6" customHeight="1" x14ac:dyDescent="0.2">
      <c r="A18" s="80"/>
      <c r="B18" s="80"/>
      <c r="C18" s="80"/>
      <c r="D18" s="80"/>
      <c r="E18" s="80"/>
      <c r="F18" s="80"/>
      <c r="G18" s="80"/>
      <c r="H18" s="914" t="str">
        <f>IF(AND(入力フォーム!E12=""),"",IF(AND(入力フォーム!$D$7=3,入力フォーム!$Q$12&gt;8),"ㇾ",""))</f>
        <v/>
      </c>
      <c r="I18" s="915"/>
      <c r="J18" s="916"/>
      <c r="K18" s="86"/>
      <c r="L18" s="558" t="s">
        <v>285</v>
      </c>
      <c r="M18" s="558"/>
      <c r="N18" s="558"/>
      <c r="O18" s="558"/>
      <c r="P18" s="558"/>
      <c r="Q18" s="558"/>
      <c r="R18" s="558"/>
      <c r="S18" s="558"/>
      <c r="T18" s="558"/>
      <c r="U18" s="558"/>
      <c r="V18" s="558"/>
      <c r="W18" s="558"/>
      <c r="X18" s="558"/>
      <c r="Y18" s="558"/>
      <c r="Z18" s="558"/>
      <c r="AA18" s="558"/>
      <c r="AB18" s="558"/>
      <c r="AC18" s="558"/>
      <c r="AD18" s="558"/>
      <c r="AE18" s="558"/>
      <c r="AF18" s="558"/>
      <c r="AG18" s="558"/>
      <c r="AH18" s="558"/>
      <c r="AI18" s="558"/>
      <c r="AJ18" s="558"/>
      <c r="AK18" s="86"/>
      <c r="AL18" s="86"/>
      <c r="AM18" s="86"/>
      <c r="AN18" s="86"/>
      <c r="AO18" s="528"/>
      <c r="AP18" s="529"/>
      <c r="AQ18" s="530"/>
      <c r="AR18" s="615"/>
      <c r="AS18" s="520"/>
      <c r="AT18" s="520"/>
      <c r="AU18" s="520"/>
      <c r="AV18" s="520"/>
      <c r="AW18" s="520"/>
      <c r="AX18" s="520"/>
      <c r="AY18" s="520"/>
      <c r="AZ18" s="520"/>
      <c r="BA18" s="520"/>
      <c r="BB18" s="520"/>
      <c r="BC18" s="520"/>
      <c r="BD18" s="520"/>
      <c r="BE18" s="616"/>
      <c r="BF18" s="543"/>
      <c r="BG18" s="544"/>
      <c r="BH18" s="544"/>
      <c r="BI18" s="544"/>
      <c r="BJ18" s="544"/>
      <c r="BK18" s="544"/>
      <c r="BL18" s="544"/>
      <c r="BM18" s="544"/>
      <c r="BN18" s="544"/>
      <c r="BO18" s="544"/>
      <c r="BP18" s="544"/>
      <c r="BQ18" s="544"/>
      <c r="BR18" s="544"/>
      <c r="BS18" s="544"/>
      <c r="BT18" s="544"/>
      <c r="BU18" s="544"/>
      <c r="BV18" s="544"/>
      <c r="BW18" s="544"/>
      <c r="BX18" s="544"/>
      <c r="BY18" s="544"/>
      <c r="BZ18" s="544"/>
      <c r="CA18" s="544"/>
      <c r="CB18" s="544"/>
      <c r="CC18" s="544"/>
      <c r="CD18" s="544"/>
      <c r="CE18" s="544"/>
      <c r="CF18" s="544"/>
      <c r="CG18" s="544"/>
      <c r="CH18" s="544"/>
      <c r="CI18" s="544"/>
      <c r="CJ18" s="544"/>
      <c r="CK18" s="544"/>
      <c r="CL18" s="544"/>
      <c r="CM18" s="544"/>
      <c r="CN18" s="544"/>
      <c r="CO18" s="544"/>
      <c r="CP18" s="544"/>
      <c r="CQ18" s="544"/>
      <c r="CR18" s="544"/>
      <c r="CS18" s="544"/>
      <c r="CT18" s="544"/>
      <c r="CU18" s="544"/>
      <c r="CV18" s="544"/>
      <c r="CW18" s="544"/>
      <c r="CX18" s="544"/>
      <c r="CY18" s="544"/>
      <c r="CZ18" s="544"/>
      <c r="DA18" s="544"/>
      <c r="DB18" s="544"/>
      <c r="DC18" s="545"/>
      <c r="DD18" s="565"/>
      <c r="DE18" s="566"/>
      <c r="DF18" s="566"/>
      <c r="DG18" s="567"/>
      <c r="DH18" s="80"/>
      <c r="DI18" s="80"/>
      <c r="DM18"/>
      <c r="DN18"/>
      <c r="ET18"/>
      <c r="EU18"/>
      <c r="EV18"/>
      <c r="EW18"/>
      <c r="EX18"/>
      <c r="EY18"/>
      <c r="EZ18"/>
      <c r="FA18"/>
      <c r="FB18"/>
      <c r="FC18"/>
      <c r="FD18"/>
      <c r="FE18"/>
      <c r="FF18"/>
      <c r="FG18"/>
      <c r="FH18"/>
      <c r="FI18"/>
      <c r="FJ18"/>
      <c r="FK18"/>
      <c r="FL18"/>
      <c r="FM18"/>
      <c r="FN18"/>
      <c r="FO18"/>
      <c r="FP18"/>
      <c r="FQ18"/>
      <c r="FR18"/>
      <c r="FS18"/>
      <c r="FT18"/>
      <c r="FU18"/>
      <c r="FV18"/>
      <c r="FW18"/>
      <c r="FX18"/>
      <c r="FY18"/>
      <c r="FZ18"/>
    </row>
    <row r="19" spans="1:182" ht="6" customHeight="1" x14ac:dyDescent="0.2">
      <c r="A19" s="80"/>
      <c r="B19" s="80"/>
      <c r="C19" s="80"/>
      <c r="D19" s="80"/>
      <c r="E19" s="80"/>
      <c r="F19" s="80"/>
      <c r="G19" s="80"/>
      <c r="H19" s="917"/>
      <c r="I19" s="918"/>
      <c r="J19" s="919"/>
      <c r="K19" s="86"/>
      <c r="L19" s="558"/>
      <c r="M19" s="558"/>
      <c r="N19" s="558"/>
      <c r="O19" s="558"/>
      <c r="P19" s="558"/>
      <c r="Q19" s="558"/>
      <c r="R19" s="558"/>
      <c r="S19" s="558"/>
      <c r="T19" s="558"/>
      <c r="U19" s="558"/>
      <c r="V19" s="558"/>
      <c r="W19" s="558"/>
      <c r="X19" s="558"/>
      <c r="Y19" s="558"/>
      <c r="Z19" s="558"/>
      <c r="AA19" s="558"/>
      <c r="AB19" s="558"/>
      <c r="AC19" s="558"/>
      <c r="AD19" s="558"/>
      <c r="AE19" s="558"/>
      <c r="AF19" s="558"/>
      <c r="AG19" s="558"/>
      <c r="AH19" s="558"/>
      <c r="AI19" s="558"/>
      <c r="AJ19" s="558"/>
      <c r="AK19" s="86"/>
      <c r="AL19" s="86"/>
      <c r="AM19" s="86"/>
      <c r="AN19" s="86"/>
      <c r="AO19" s="528"/>
      <c r="AP19" s="529"/>
      <c r="AQ19" s="530"/>
      <c r="AR19" s="613" t="s">
        <v>286</v>
      </c>
      <c r="AS19" s="519"/>
      <c r="AT19" s="519"/>
      <c r="AU19" s="519"/>
      <c r="AV19" s="519"/>
      <c r="AW19" s="519"/>
      <c r="AX19" s="519"/>
      <c r="AY19" s="519"/>
      <c r="AZ19" s="519"/>
      <c r="BA19" s="519"/>
      <c r="BB19" s="519"/>
      <c r="BC19" s="519"/>
      <c r="BD19" s="519"/>
      <c r="BE19" s="614"/>
      <c r="BF19" s="925" t="s">
        <v>22533</v>
      </c>
      <c r="BG19" s="926"/>
      <c r="BH19" s="926"/>
      <c r="BI19" s="926"/>
      <c r="BJ19" s="926"/>
      <c r="BK19" s="926"/>
      <c r="BL19" s="926"/>
      <c r="BM19" s="926"/>
      <c r="BN19" s="926"/>
      <c r="BO19" s="926"/>
      <c r="BP19" s="926"/>
      <c r="BQ19" s="926"/>
      <c r="BR19" s="926"/>
      <c r="BS19" s="926"/>
      <c r="BT19" s="926"/>
      <c r="BU19" s="926"/>
      <c r="BV19" s="926"/>
      <c r="BW19" s="926"/>
      <c r="BX19" s="926"/>
      <c r="BY19" s="926"/>
      <c r="BZ19" s="926"/>
      <c r="CA19" s="926"/>
      <c r="CB19" s="926"/>
      <c r="CC19" s="926"/>
      <c r="CD19" s="926"/>
      <c r="CE19" s="926"/>
      <c r="CF19" s="926"/>
      <c r="CG19" s="926"/>
      <c r="CH19" s="926"/>
      <c r="CI19" s="926"/>
      <c r="CJ19" s="926"/>
      <c r="CK19" s="926"/>
      <c r="CL19" s="926"/>
      <c r="CM19" s="926"/>
      <c r="CN19" s="926"/>
      <c r="CO19" s="926"/>
      <c r="CP19" s="926"/>
      <c r="CQ19" s="926"/>
      <c r="CR19" s="926"/>
      <c r="CS19" s="926"/>
      <c r="CT19" s="926"/>
      <c r="CU19" s="926"/>
      <c r="CV19" s="926"/>
      <c r="CW19" s="926"/>
      <c r="CX19" s="926"/>
      <c r="CY19" s="926"/>
      <c r="CZ19" s="926"/>
      <c r="DA19" s="926"/>
      <c r="DB19" s="926"/>
      <c r="DC19" s="927"/>
      <c r="DD19" s="562" t="s">
        <v>282</v>
      </c>
      <c r="DE19" s="563"/>
      <c r="DF19" s="563"/>
      <c r="DG19" s="564"/>
      <c r="DH19" s="80"/>
      <c r="DI19" s="80"/>
      <c r="DM19"/>
      <c r="DN19"/>
      <c r="DO19"/>
      <c r="ES19"/>
      <c r="ET19"/>
      <c r="EU19"/>
      <c r="EV19"/>
      <c r="EW19"/>
      <c r="EX19"/>
      <c r="EY19"/>
      <c r="EZ19"/>
      <c r="FA19"/>
      <c r="FB19"/>
      <c r="FC19"/>
      <c r="FD19"/>
      <c r="FE19"/>
      <c r="FF19"/>
      <c r="FG19"/>
      <c r="FH19"/>
      <c r="FI19"/>
      <c r="FJ19"/>
      <c r="FK19"/>
      <c r="FL19"/>
      <c r="FM19"/>
      <c r="FN19"/>
      <c r="FO19"/>
      <c r="FP19"/>
      <c r="FQ19"/>
      <c r="FR19"/>
      <c r="FS19"/>
      <c r="FT19"/>
      <c r="FU19"/>
      <c r="FV19"/>
      <c r="FW19"/>
      <c r="FX19"/>
      <c r="FY19"/>
      <c r="FZ19"/>
    </row>
    <row r="20" spans="1:182" ht="6" customHeight="1" thickBot="1" x14ac:dyDescent="0.25">
      <c r="A20" s="80"/>
      <c r="B20" s="80"/>
      <c r="C20" s="80"/>
      <c r="D20" s="80"/>
      <c r="E20" s="80"/>
      <c r="F20" s="80"/>
      <c r="G20" s="80"/>
      <c r="H20" s="920"/>
      <c r="I20" s="921"/>
      <c r="J20" s="922"/>
      <c r="K20" s="86"/>
      <c r="L20" s="558"/>
      <c r="M20" s="558"/>
      <c r="N20" s="558"/>
      <c r="O20" s="558"/>
      <c r="P20" s="558"/>
      <c r="Q20" s="558"/>
      <c r="R20" s="558"/>
      <c r="S20" s="558"/>
      <c r="T20" s="558"/>
      <c r="U20" s="558"/>
      <c r="V20" s="558"/>
      <c r="W20" s="558"/>
      <c r="X20" s="558"/>
      <c r="Y20" s="558"/>
      <c r="Z20" s="558"/>
      <c r="AA20" s="558"/>
      <c r="AB20" s="558"/>
      <c r="AC20" s="558"/>
      <c r="AD20" s="558"/>
      <c r="AE20" s="558"/>
      <c r="AF20" s="558"/>
      <c r="AG20" s="558"/>
      <c r="AH20" s="558"/>
      <c r="AI20" s="558"/>
      <c r="AJ20" s="558"/>
      <c r="AK20" s="86"/>
      <c r="AL20" s="86"/>
      <c r="AM20" s="86"/>
      <c r="AN20" s="86"/>
      <c r="AO20" s="528"/>
      <c r="AP20" s="529"/>
      <c r="AQ20" s="530"/>
      <c r="AR20" s="615"/>
      <c r="AS20" s="520"/>
      <c r="AT20" s="520"/>
      <c r="AU20" s="520"/>
      <c r="AV20" s="520"/>
      <c r="AW20" s="520"/>
      <c r="AX20" s="520"/>
      <c r="AY20" s="520"/>
      <c r="AZ20" s="520"/>
      <c r="BA20" s="520"/>
      <c r="BB20" s="520"/>
      <c r="BC20" s="520"/>
      <c r="BD20" s="520"/>
      <c r="BE20" s="616"/>
      <c r="BF20" s="928"/>
      <c r="BG20" s="929"/>
      <c r="BH20" s="929"/>
      <c r="BI20" s="929"/>
      <c r="BJ20" s="929"/>
      <c r="BK20" s="929"/>
      <c r="BL20" s="929"/>
      <c r="BM20" s="929"/>
      <c r="BN20" s="929"/>
      <c r="BO20" s="929"/>
      <c r="BP20" s="929"/>
      <c r="BQ20" s="929"/>
      <c r="BR20" s="929"/>
      <c r="BS20" s="929"/>
      <c r="BT20" s="929"/>
      <c r="BU20" s="929"/>
      <c r="BV20" s="929"/>
      <c r="BW20" s="929"/>
      <c r="BX20" s="929"/>
      <c r="BY20" s="929"/>
      <c r="BZ20" s="929"/>
      <c r="CA20" s="929"/>
      <c r="CB20" s="929"/>
      <c r="CC20" s="929"/>
      <c r="CD20" s="929"/>
      <c r="CE20" s="929"/>
      <c r="CF20" s="929"/>
      <c r="CG20" s="929"/>
      <c r="CH20" s="929"/>
      <c r="CI20" s="929"/>
      <c r="CJ20" s="929"/>
      <c r="CK20" s="929"/>
      <c r="CL20" s="929"/>
      <c r="CM20" s="929"/>
      <c r="CN20" s="929"/>
      <c r="CO20" s="929"/>
      <c r="CP20" s="929"/>
      <c r="CQ20" s="929"/>
      <c r="CR20" s="929"/>
      <c r="CS20" s="929"/>
      <c r="CT20" s="929"/>
      <c r="CU20" s="929"/>
      <c r="CV20" s="929"/>
      <c r="CW20" s="929"/>
      <c r="CX20" s="929"/>
      <c r="CY20" s="929"/>
      <c r="CZ20" s="929"/>
      <c r="DA20" s="929"/>
      <c r="DB20" s="929"/>
      <c r="DC20" s="930"/>
      <c r="DD20" s="565"/>
      <c r="DE20" s="566"/>
      <c r="DF20" s="566"/>
      <c r="DG20" s="567"/>
      <c r="DH20" s="80"/>
      <c r="DI20" s="80"/>
      <c r="DM20"/>
      <c r="DN20"/>
      <c r="DO20"/>
      <c r="EU20"/>
      <c r="EV20"/>
      <c r="EW20"/>
      <c r="EX20"/>
      <c r="EY20"/>
      <c r="EZ20"/>
      <c r="FA20"/>
      <c r="FB20"/>
      <c r="FC20"/>
      <c r="FD20"/>
      <c r="FE20"/>
      <c r="FF20"/>
      <c r="FG20"/>
      <c r="FH20"/>
      <c r="FI20"/>
      <c r="FJ20"/>
      <c r="FK20"/>
      <c r="FL20"/>
      <c r="FM20"/>
      <c r="FN20"/>
      <c r="FO20"/>
      <c r="FP20"/>
      <c r="FQ20"/>
      <c r="FR20"/>
      <c r="FS20"/>
      <c r="FT20"/>
      <c r="FU20"/>
      <c r="FV20"/>
      <c r="FW20"/>
      <c r="FX20"/>
      <c r="FY20"/>
      <c r="FZ20"/>
    </row>
    <row r="21" spans="1:182" ht="6" customHeight="1" x14ac:dyDescent="0.2">
      <c r="A21" s="80"/>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9"/>
      <c r="AI21" s="89"/>
      <c r="AJ21" s="89"/>
      <c r="AK21" s="89"/>
      <c r="AL21" s="89"/>
      <c r="AM21" s="89"/>
      <c r="AN21" s="89"/>
      <c r="AO21" s="528"/>
      <c r="AP21" s="529"/>
      <c r="AQ21" s="530"/>
      <c r="AR21" s="615"/>
      <c r="AS21" s="520"/>
      <c r="AT21" s="520"/>
      <c r="AU21" s="520"/>
      <c r="AV21" s="520"/>
      <c r="AW21" s="520"/>
      <c r="AX21" s="520"/>
      <c r="AY21" s="520"/>
      <c r="AZ21" s="520"/>
      <c r="BA21" s="520"/>
      <c r="BB21" s="520"/>
      <c r="BC21" s="520"/>
      <c r="BD21" s="520"/>
      <c r="BE21" s="616"/>
      <c r="BF21" s="928"/>
      <c r="BG21" s="929"/>
      <c r="BH21" s="929"/>
      <c r="BI21" s="929"/>
      <c r="BJ21" s="929"/>
      <c r="BK21" s="929"/>
      <c r="BL21" s="929"/>
      <c r="BM21" s="929"/>
      <c r="BN21" s="929"/>
      <c r="BO21" s="929"/>
      <c r="BP21" s="929"/>
      <c r="BQ21" s="929"/>
      <c r="BR21" s="929"/>
      <c r="BS21" s="929"/>
      <c r="BT21" s="929"/>
      <c r="BU21" s="929"/>
      <c r="BV21" s="929"/>
      <c r="BW21" s="929"/>
      <c r="BX21" s="929"/>
      <c r="BY21" s="929"/>
      <c r="BZ21" s="929"/>
      <c r="CA21" s="929"/>
      <c r="CB21" s="929"/>
      <c r="CC21" s="929"/>
      <c r="CD21" s="929"/>
      <c r="CE21" s="929"/>
      <c r="CF21" s="929"/>
      <c r="CG21" s="929"/>
      <c r="CH21" s="929"/>
      <c r="CI21" s="929"/>
      <c r="CJ21" s="929"/>
      <c r="CK21" s="929"/>
      <c r="CL21" s="929"/>
      <c r="CM21" s="929"/>
      <c r="CN21" s="929"/>
      <c r="CO21" s="929"/>
      <c r="CP21" s="929"/>
      <c r="CQ21" s="929"/>
      <c r="CR21" s="929"/>
      <c r="CS21" s="929"/>
      <c r="CT21" s="929"/>
      <c r="CU21" s="929"/>
      <c r="CV21" s="929"/>
      <c r="CW21" s="929"/>
      <c r="CX21" s="929"/>
      <c r="CY21" s="929"/>
      <c r="CZ21" s="929"/>
      <c r="DA21" s="929"/>
      <c r="DB21" s="929"/>
      <c r="DC21" s="930"/>
      <c r="DD21" s="565"/>
      <c r="DE21" s="566"/>
      <c r="DF21" s="566"/>
      <c r="DG21" s="567"/>
      <c r="DH21" s="80"/>
      <c r="DI21" s="80"/>
      <c r="DM21"/>
      <c r="EU21"/>
      <c r="EV21"/>
      <c r="EW21"/>
      <c r="EX21"/>
      <c r="EY21"/>
      <c r="EZ21"/>
      <c r="FA21"/>
      <c r="FB21"/>
      <c r="FC21"/>
      <c r="FD21"/>
      <c r="FE21"/>
      <c r="FF21"/>
      <c r="FG21"/>
      <c r="FH21"/>
      <c r="FI21"/>
      <c r="FJ21"/>
      <c r="FK21"/>
      <c r="FL21"/>
      <c r="FM21"/>
      <c r="FN21"/>
      <c r="FO21"/>
      <c r="FP21"/>
      <c r="FQ21"/>
      <c r="FR21"/>
      <c r="FS21"/>
      <c r="FT21"/>
      <c r="FU21"/>
      <c r="FV21"/>
      <c r="FW21"/>
      <c r="FX21"/>
      <c r="FY21"/>
      <c r="FZ21"/>
    </row>
    <row r="22" spans="1:182" ht="6" customHeight="1" x14ac:dyDescent="0.2">
      <c r="A22" s="80"/>
      <c r="B22" s="80"/>
      <c r="C22" s="80"/>
      <c r="D22" s="80"/>
      <c r="E22" s="80"/>
      <c r="F22" s="80"/>
      <c r="G22" s="80"/>
      <c r="H22" s="80"/>
      <c r="I22" s="80"/>
      <c r="J22" s="80"/>
      <c r="K22" s="80"/>
      <c r="L22" s="80"/>
      <c r="M22" s="80"/>
      <c r="N22" s="80"/>
      <c r="O22" s="80"/>
      <c r="P22" s="80"/>
      <c r="Q22" s="1"/>
      <c r="R22" s="1"/>
      <c r="S22" s="1"/>
      <c r="T22" s="1"/>
      <c r="U22" s="1"/>
      <c r="V22" s="1"/>
      <c r="W22" s="1"/>
      <c r="X22" s="1"/>
      <c r="Y22" s="80"/>
      <c r="Z22" s="80"/>
      <c r="AA22" s="80"/>
      <c r="AB22" s="80"/>
      <c r="AC22" s="80"/>
      <c r="AD22" s="80"/>
      <c r="AE22" s="80"/>
      <c r="AF22" s="80"/>
      <c r="AG22" s="80"/>
      <c r="AH22" s="80"/>
      <c r="AI22" s="80"/>
      <c r="AJ22" s="80"/>
      <c r="AK22" s="80"/>
      <c r="AL22" s="89"/>
      <c r="AM22" s="89"/>
      <c r="AN22" s="89"/>
      <c r="AO22" s="528"/>
      <c r="AP22" s="529"/>
      <c r="AQ22" s="530"/>
      <c r="AR22" s="615"/>
      <c r="AS22" s="520"/>
      <c r="AT22" s="520"/>
      <c r="AU22" s="520"/>
      <c r="AV22" s="520"/>
      <c r="AW22" s="520"/>
      <c r="AX22" s="520"/>
      <c r="AY22" s="520"/>
      <c r="AZ22" s="520"/>
      <c r="BA22" s="520"/>
      <c r="BB22" s="520"/>
      <c r="BC22" s="520"/>
      <c r="BD22" s="520"/>
      <c r="BE22" s="616"/>
      <c r="BF22" s="928"/>
      <c r="BG22" s="929"/>
      <c r="BH22" s="929"/>
      <c r="BI22" s="929"/>
      <c r="BJ22" s="929"/>
      <c r="BK22" s="929"/>
      <c r="BL22" s="929"/>
      <c r="BM22" s="929"/>
      <c r="BN22" s="929"/>
      <c r="BO22" s="929"/>
      <c r="BP22" s="929"/>
      <c r="BQ22" s="929"/>
      <c r="BR22" s="929"/>
      <c r="BS22" s="929"/>
      <c r="BT22" s="929"/>
      <c r="BU22" s="929"/>
      <c r="BV22" s="929"/>
      <c r="BW22" s="929"/>
      <c r="BX22" s="929"/>
      <c r="BY22" s="929"/>
      <c r="BZ22" s="929"/>
      <c r="CA22" s="929"/>
      <c r="CB22" s="929"/>
      <c r="CC22" s="929"/>
      <c r="CD22" s="929"/>
      <c r="CE22" s="929"/>
      <c r="CF22" s="929"/>
      <c r="CG22" s="929"/>
      <c r="CH22" s="929"/>
      <c r="CI22" s="929"/>
      <c r="CJ22" s="929"/>
      <c r="CK22" s="929"/>
      <c r="CL22" s="929"/>
      <c r="CM22" s="929"/>
      <c r="CN22" s="929"/>
      <c r="CO22" s="929"/>
      <c r="CP22" s="929"/>
      <c r="CQ22" s="929"/>
      <c r="CR22" s="929"/>
      <c r="CS22" s="929"/>
      <c r="CT22" s="929"/>
      <c r="CU22" s="929"/>
      <c r="CV22" s="929"/>
      <c r="CW22" s="929"/>
      <c r="CX22" s="929"/>
      <c r="CY22" s="929"/>
      <c r="CZ22" s="929"/>
      <c r="DA22" s="929"/>
      <c r="DB22" s="929"/>
      <c r="DC22" s="930"/>
      <c r="DD22" s="565"/>
      <c r="DE22" s="566"/>
      <c r="DF22" s="566"/>
      <c r="DG22" s="567"/>
      <c r="DH22" s="80"/>
      <c r="DI22" s="80"/>
      <c r="DM22"/>
      <c r="FQ22"/>
      <c r="FR22"/>
      <c r="FS22"/>
      <c r="FT22"/>
      <c r="FU22"/>
      <c r="FV22"/>
      <c r="FW22"/>
      <c r="FX22"/>
      <c r="FY22"/>
      <c r="FZ22"/>
    </row>
    <row r="23" spans="1:182" ht="6" customHeight="1" x14ac:dyDescent="0.2">
      <c r="A23" s="80"/>
      <c r="B23" s="80"/>
      <c r="C23" s="80"/>
      <c r="D23" s="80"/>
      <c r="E23" s="80"/>
      <c r="F23" s="103"/>
      <c r="G23" s="926" t="s">
        <v>287</v>
      </c>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151"/>
      <c r="AG23" s="104"/>
      <c r="AH23" s="104"/>
      <c r="AI23" s="104"/>
      <c r="AJ23" s="104"/>
      <c r="AK23" s="105"/>
      <c r="AL23" s="89"/>
      <c r="AM23" s="89"/>
      <c r="AN23" s="89"/>
      <c r="AO23" s="528"/>
      <c r="AP23" s="529"/>
      <c r="AQ23" s="530"/>
      <c r="AR23" s="615"/>
      <c r="AS23" s="520"/>
      <c r="AT23" s="520"/>
      <c r="AU23" s="520"/>
      <c r="AV23" s="520"/>
      <c r="AW23" s="520"/>
      <c r="AX23" s="520"/>
      <c r="AY23" s="520"/>
      <c r="AZ23" s="520"/>
      <c r="BA23" s="520"/>
      <c r="BB23" s="520"/>
      <c r="BC23" s="520"/>
      <c r="BD23" s="520"/>
      <c r="BE23" s="616"/>
      <c r="BF23" s="928"/>
      <c r="BG23" s="929"/>
      <c r="BH23" s="929"/>
      <c r="BI23" s="929"/>
      <c r="BJ23" s="929"/>
      <c r="BK23" s="929"/>
      <c r="BL23" s="929"/>
      <c r="BM23" s="929"/>
      <c r="BN23" s="929"/>
      <c r="BO23" s="929"/>
      <c r="BP23" s="929"/>
      <c r="BQ23" s="929"/>
      <c r="BR23" s="929"/>
      <c r="BS23" s="929"/>
      <c r="BT23" s="929"/>
      <c r="BU23" s="929"/>
      <c r="BV23" s="929"/>
      <c r="BW23" s="929"/>
      <c r="BX23" s="929"/>
      <c r="BY23" s="929"/>
      <c r="BZ23" s="929"/>
      <c r="CA23" s="929"/>
      <c r="CB23" s="929"/>
      <c r="CC23" s="929"/>
      <c r="CD23" s="929"/>
      <c r="CE23" s="929"/>
      <c r="CF23" s="929"/>
      <c r="CG23" s="929"/>
      <c r="CH23" s="929"/>
      <c r="CI23" s="929"/>
      <c r="CJ23" s="929"/>
      <c r="CK23" s="929"/>
      <c r="CL23" s="929"/>
      <c r="CM23" s="929"/>
      <c r="CN23" s="929"/>
      <c r="CO23" s="929"/>
      <c r="CP23" s="929"/>
      <c r="CQ23" s="929"/>
      <c r="CR23" s="929"/>
      <c r="CS23" s="929"/>
      <c r="CT23" s="929"/>
      <c r="CU23" s="929"/>
      <c r="CV23" s="929"/>
      <c r="CW23" s="929"/>
      <c r="CX23" s="929"/>
      <c r="CY23" s="929"/>
      <c r="CZ23" s="929"/>
      <c r="DA23" s="929"/>
      <c r="DB23" s="929"/>
      <c r="DC23" s="930"/>
      <c r="DD23" s="565"/>
      <c r="DE23" s="566"/>
      <c r="DF23" s="566"/>
      <c r="DG23" s="567"/>
      <c r="DH23" s="80"/>
      <c r="DI23" s="80"/>
      <c r="DM23"/>
    </row>
    <row r="24" spans="1:182" ht="6" customHeight="1" x14ac:dyDescent="0.2">
      <c r="A24" s="80"/>
      <c r="B24" s="80"/>
      <c r="C24" s="80"/>
      <c r="D24" s="80"/>
      <c r="E24" s="80"/>
      <c r="F24" s="101"/>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111"/>
      <c r="AG24" s="943" t="s">
        <v>288</v>
      </c>
      <c r="AH24" s="944"/>
      <c r="AI24" s="947" t="s">
        <v>289</v>
      </c>
      <c r="AJ24" s="948"/>
      <c r="AK24" s="102"/>
      <c r="AL24" s="89"/>
      <c r="AM24" s="89"/>
      <c r="AN24" s="89"/>
      <c r="AO24" s="528"/>
      <c r="AP24" s="529"/>
      <c r="AQ24" s="530"/>
      <c r="AR24" s="615"/>
      <c r="AS24" s="520"/>
      <c r="AT24" s="520"/>
      <c r="AU24" s="520"/>
      <c r="AV24" s="520"/>
      <c r="AW24" s="520"/>
      <c r="AX24" s="520"/>
      <c r="AY24" s="520"/>
      <c r="AZ24" s="520"/>
      <c r="BA24" s="520"/>
      <c r="BB24" s="520"/>
      <c r="BC24" s="520"/>
      <c r="BD24" s="520"/>
      <c r="BE24" s="616"/>
      <c r="BF24" s="928"/>
      <c r="BG24" s="929"/>
      <c r="BH24" s="929"/>
      <c r="BI24" s="929"/>
      <c r="BJ24" s="929"/>
      <c r="BK24" s="929"/>
      <c r="BL24" s="929"/>
      <c r="BM24" s="929"/>
      <c r="BN24" s="929"/>
      <c r="BO24" s="929"/>
      <c r="BP24" s="929"/>
      <c r="BQ24" s="929"/>
      <c r="BR24" s="929"/>
      <c r="BS24" s="929"/>
      <c r="BT24" s="929"/>
      <c r="BU24" s="929"/>
      <c r="BV24" s="929"/>
      <c r="BW24" s="929"/>
      <c r="BX24" s="929"/>
      <c r="BY24" s="929"/>
      <c r="BZ24" s="929"/>
      <c r="CA24" s="929"/>
      <c r="CB24" s="929"/>
      <c r="CC24" s="929"/>
      <c r="CD24" s="929"/>
      <c r="CE24" s="929"/>
      <c r="CF24" s="929"/>
      <c r="CG24" s="929"/>
      <c r="CH24" s="929"/>
      <c r="CI24" s="929"/>
      <c r="CJ24" s="929"/>
      <c r="CK24" s="929"/>
      <c r="CL24" s="929"/>
      <c r="CM24" s="929"/>
      <c r="CN24" s="929"/>
      <c r="CO24" s="929"/>
      <c r="CP24" s="929"/>
      <c r="CQ24" s="929"/>
      <c r="CR24" s="929"/>
      <c r="CS24" s="929"/>
      <c r="CT24" s="929"/>
      <c r="CU24" s="929"/>
      <c r="CV24" s="929"/>
      <c r="CW24" s="929"/>
      <c r="CX24" s="929"/>
      <c r="CY24" s="929"/>
      <c r="CZ24" s="929"/>
      <c r="DA24" s="929"/>
      <c r="DB24" s="929"/>
      <c r="DC24" s="930"/>
      <c r="DD24" s="565"/>
      <c r="DE24" s="566"/>
      <c r="DF24" s="566"/>
      <c r="DG24" s="567"/>
      <c r="DH24" s="80"/>
      <c r="DI24" s="80"/>
      <c r="DM24"/>
    </row>
    <row r="25" spans="1:182" ht="6" customHeight="1" x14ac:dyDescent="0.2">
      <c r="A25" s="80"/>
      <c r="B25" s="80"/>
      <c r="C25" s="80"/>
      <c r="D25" s="80"/>
      <c r="E25" s="80"/>
      <c r="F25" s="101"/>
      <c r="G25" s="929"/>
      <c r="H25" s="929"/>
      <c r="I25" s="929"/>
      <c r="J25" s="929"/>
      <c r="K25" s="929"/>
      <c r="L25" s="929"/>
      <c r="M25" s="929"/>
      <c r="N25" s="929"/>
      <c r="O25" s="929"/>
      <c r="P25" s="929"/>
      <c r="Q25" s="929"/>
      <c r="R25" s="929"/>
      <c r="S25" s="929"/>
      <c r="T25" s="929"/>
      <c r="U25" s="929"/>
      <c r="V25" s="929"/>
      <c r="W25" s="929"/>
      <c r="X25" s="929"/>
      <c r="Y25" s="929"/>
      <c r="Z25" s="929"/>
      <c r="AA25" s="929"/>
      <c r="AB25" s="929"/>
      <c r="AC25" s="929"/>
      <c r="AD25" s="929"/>
      <c r="AE25" s="929"/>
      <c r="AF25" s="111"/>
      <c r="AG25" s="945"/>
      <c r="AH25" s="946"/>
      <c r="AI25" s="947"/>
      <c r="AJ25" s="948"/>
      <c r="AK25" s="102"/>
      <c r="AL25" s="89"/>
      <c r="AM25" s="89"/>
      <c r="AN25" s="89"/>
      <c r="AO25" s="528"/>
      <c r="AP25" s="529"/>
      <c r="AQ25" s="530"/>
      <c r="AR25" s="615"/>
      <c r="AS25" s="520"/>
      <c r="AT25" s="520"/>
      <c r="AU25" s="520"/>
      <c r="AV25" s="520"/>
      <c r="AW25" s="520"/>
      <c r="AX25" s="520"/>
      <c r="AY25" s="520"/>
      <c r="AZ25" s="520"/>
      <c r="BA25" s="520"/>
      <c r="BB25" s="520"/>
      <c r="BC25" s="520"/>
      <c r="BD25" s="520"/>
      <c r="BE25" s="616"/>
      <c r="BF25" s="928"/>
      <c r="BG25" s="929"/>
      <c r="BH25" s="929"/>
      <c r="BI25" s="929"/>
      <c r="BJ25" s="929"/>
      <c r="BK25" s="929"/>
      <c r="BL25" s="929"/>
      <c r="BM25" s="929"/>
      <c r="BN25" s="929"/>
      <c r="BO25" s="929"/>
      <c r="BP25" s="929"/>
      <c r="BQ25" s="929"/>
      <c r="BR25" s="929"/>
      <c r="BS25" s="929"/>
      <c r="BT25" s="929"/>
      <c r="BU25" s="929"/>
      <c r="BV25" s="929"/>
      <c r="BW25" s="929"/>
      <c r="BX25" s="929"/>
      <c r="BY25" s="929"/>
      <c r="BZ25" s="929"/>
      <c r="CA25" s="929"/>
      <c r="CB25" s="929"/>
      <c r="CC25" s="929"/>
      <c r="CD25" s="929"/>
      <c r="CE25" s="929"/>
      <c r="CF25" s="929"/>
      <c r="CG25" s="929"/>
      <c r="CH25" s="929"/>
      <c r="CI25" s="929"/>
      <c r="CJ25" s="929"/>
      <c r="CK25" s="929"/>
      <c r="CL25" s="929"/>
      <c r="CM25" s="929"/>
      <c r="CN25" s="929"/>
      <c r="CO25" s="929"/>
      <c r="CP25" s="929"/>
      <c r="CQ25" s="929"/>
      <c r="CR25" s="929"/>
      <c r="CS25" s="929"/>
      <c r="CT25" s="929"/>
      <c r="CU25" s="929"/>
      <c r="CV25" s="929"/>
      <c r="CW25" s="929"/>
      <c r="CX25" s="929"/>
      <c r="CY25" s="929"/>
      <c r="CZ25" s="929"/>
      <c r="DA25" s="929"/>
      <c r="DB25" s="929"/>
      <c r="DC25" s="930"/>
      <c r="DD25" s="565"/>
      <c r="DE25" s="566"/>
      <c r="DF25" s="566"/>
      <c r="DG25" s="567"/>
      <c r="DH25" s="80"/>
      <c r="DI25" s="80"/>
      <c r="DM25"/>
    </row>
    <row r="26" spans="1:182" ht="6" customHeight="1" x14ac:dyDescent="0.25">
      <c r="A26" s="80"/>
      <c r="B26" s="80"/>
      <c r="C26" s="80"/>
      <c r="D26" s="80"/>
      <c r="E26" s="80"/>
      <c r="F26" s="101"/>
      <c r="G26" s="929"/>
      <c r="H26" s="929"/>
      <c r="I26" s="929"/>
      <c r="J26" s="929"/>
      <c r="K26" s="929"/>
      <c r="L26" s="929"/>
      <c r="M26" s="929"/>
      <c r="N26" s="929"/>
      <c r="O26" s="929"/>
      <c r="P26" s="929"/>
      <c r="Q26" s="929"/>
      <c r="R26" s="929"/>
      <c r="S26" s="929"/>
      <c r="T26" s="929"/>
      <c r="U26" s="929"/>
      <c r="V26" s="929"/>
      <c r="W26" s="929"/>
      <c r="X26" s="929"/>
      <c r="Y26" s="929"/>
      <c r="Z26" s="929"/>
      <c r="AA26" s="929"/>
      <c r="AB26" s="929"/>
      <c r="AC26" s="929"/>
      <c r="AD26" s="929"/>
      <c r="AE26" s="929"/>
      <c r="AF26" s="111"/>
      <c r="AG26" s="152"/>
      <c r="AH26" s="152"/>
      <c r="AI26" s="80"/>
      <c r="AJ26" s="80"/>
      <c r="AK26" s="102"/>
      <c r="AL26" s="89"/>
      <c r="AM26" s="89"/>
      <c r="AN26" s="89"/>
      <c r="AO26" s="531"/>
      <c r="AP26" s="532"/>
      <c r="AQ26" s="533"/>
      <c r="AR26" s="881"/>
      <c r="AS26" s="521"/>
      <c r="AT26" s="521"/>
      <c r="AU26" s="521"/>
      <c r="AV26" s="521"/>
      <c r="AW26" s="521"/>
      <c r="AX26" s="521"/>
      <c r="AY26" s="521"/>
      <c r="AZ26" s="521"/>
      <c r="BA26" s="521"/>
      <c r="BB26" s="521"/>
      <c r="BC26" s="521"/>
      <c r="BD26" s="521"/>
      <c r="BE26" s="924"/>
      <c r="BF26" s="931"/>
      <c r="BG26" s="932"/>
      <c r="BH26" s="932"/>
      <c r="BI26" s="932"/>
      <c r="BJ26" s="932"/>
      <c r="BK26" s="932"/>
      <c r="BL26" s="932"/>
      <c r="BM26" s="932"/>
      <c r="BN26" s="932"/>
      <c r="BO26" s="932"/>
      <c r="BP26" s="932"/>
      <c r="BQ26" s="932"/>
      <c r="BR26" s="932"/>
      <c r="BS26" s="932"/>
      <c r="BT26" s="932"/>
      <c r="BU26" s="932"/>
      <c r="BV26" s="932"/>
      <c r="BW26" s="932"/>
      <c r="BX26" s="932"/>
      <c r="BY26" s="932"/>
      <c r="BZ26" s="932"/>
      <c r="CA26" s="932"/>
      <c r="CB26" s="932"/>
      <c r="CC26" s="932"/>
      <c r="CD26" s="932"/>
      <c r="CE26" s="932"/>
      <c r="CF26" s="932"/>
      <c r="CG26" s="932"/>
      <c r="CH26" s="932"/>
      <c r="CI26" s="932"/>
      <c r="CJ26" s="932"/>
      <c r="CK26" s="932"/>
      <c r="CL26" s="932"/>
      <c r="CM26" s="932"/>
      <c r="CN26" s="932"/>
      <c r="CO26" s="932"/>
      <c r="CP26" s="932"/>
      <c r="CQ26" s="932"/>
      <c r="CR26" s="932"/>
      <c r="CS26" s="932"/>
      <c r="CT26" s="932"/>
      <c r="CU26" s="932"/>
      <c r="CV26" s="932"/>
      <c r="CW26" s="932"/>
      <c r="CX26" s="932"/>
      <c r="CY26" s="932"/>
      <c r="CZ26" s="932"/>
      <c r="DA26" s="932"/>
      <c r="DB26" s="932"/>
      <c r="DC26" s="933"/>
      <c r="DD26" s="568"/>
      <c r="DE26" s="569"/>
      <c r="DF26" s="569"/>
      <c r="DG26" s="570"/>
      <c r="DH26" s="80"/>
      <c r="DI26" s="80"/>
      <c r="DM26"/>
      <c r="DN26"/>
    </row>
    <row r="27" spans="1:182" ht="6" customHeight="1" x14ac:dyDescent="0.2">
      <c r="A27" s="80"/>
      <c r="B27" s="80"/>
      <c r="C27" s="80"/>
      <c r="D27" s="80"/>
      <c r="E27" s="80"/>
      <c r="F27" s="101"/>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111"/>
      <c r="AG27" s="943" t="s">
        <v>317</v>
      </c>
      <c r="AH27" s="944"/>
      <c r="AI27" s="947" t="s">
        <v>276</v>
      </c>
      <c r="AJ27" s="948"/>
      <c r="AK27" s="102"/>
      <c r="AL27" s="86"/>
      <c r="AM27" s="86"/>
      <c r="AN27" s="86"/>
      <c r="AO27" s="525" t="s">
        <v>290</v>
      </c>
      <c r="AP27" s="526"/>
      <c r="AQ27" s="527"/>
      <c r="AR27" s="613" t="s">
        <v>291</v>
      </c>
      <c r="AS27" s="519"/>
      <c r="AT27" s="519"/>
      <c r="AU27" s="519"/>
      <c r="AV27" s="519"/>
      <c r="AW27" s="519"/>
      <c r="AX27" s="519"/>
      <c r="AY27" s="519"/>
      <c r="AZ27" s="519"/>
      <c r="BA27" s="519"/>
      <c r="BB27" s="519"/>
      <c r="BC27" s="519"/>
      <c r="BD27" s="519"/>
      <c r="BE27" s="614"/>
      <c r="BF27" s="949" t="s">
        <v>22529</v>
      </c>
      <c r="BG27" s="949"/>
      <c r="BH27" s="949"/>
      <c r="BI27" s="949"/>
      <c r="BJ27" s="949"/>
      <c r="BK27" s="949"/>
      <c r="BL27" s="949"/>
      <c r="BM27" s="949"/>
      <c r="BN27" s="949"/>
      <c r="BO27" s="949"/>
      <c r="BP27" s="949"/>
      <c r="BQ27" s="949"/>
      <c r="BR27" s="949"/>
      <c r="BS27" s="949"/>
      <c r="BT27" s="949"/>
      <c r="BU27" s="949"/>
      <c r="BV27" s="949"/>
      <c r="BW27" s="949"/>
      <c r="BX27" s="949"/>
      <c r="BY27" s="949"/>
      <c r="BZ27" s="949"/>
      <c r="CA27" s="949"/>
      <c r="CB27" s="949"/>
      <c r="CC27" s="949"/>
      <c r="CD27" s="949"/>
      <c r="CE27" s="949"/>
      <c r="CF27" s="949"/>
      <c r="CG27" s="949"/>
      <c r="CH27" s="949"/>
      <c r="CI27" s="949"/>
      <c r="CJ27" s="949"/>
      <c r="CK27" s="949"/>
      <c r="CL27" s="949"/>
      <c r="CM27" s="949"/>
      <c r="CN27" s="949"/>
      <c r="CO27" s="949"/>
      <c r="CP27" s="949"/>
      <c r="CQ27" s="949"/>
      <c r="CR27" s="949"/>
      <c r="CS27" s="949"/>
      <c r="CT27" s="949"/>
      <c r="CU27" s="949"/>
      <c r="CV27" s="949"/>
      <c r="CW27" s="949"/>
      <c r="CX27" s="949"/>
      <c r="CY27" s="949"/>
      <c r="CZ27" s="949"/>
      <c r="DA27" s="949"/>
      <c r="DB27" s="949"/>
      <c r="DC27" s="949"/>
      <c r="DD27" s="562" t="s">
        <v>282</v>
      </c>
      <c r="DE27" s="563"/>
      <c r="DF27" s="563"/>
      <c r="DG27" s="564"/>
      <c r="DH27" s="80"/>
      <c r="DI27" s="80"/>
      <c r="DM27"/>
      <c r="DN27"/>
    </row>
    <row r="28" spans="1:182" ht="6" customHeight="1" x14ac:dyDescent="0.2">
      <c r="A28" s="80"/>
      <c r="B28" s="80"/>
      <c r="C28" s="80"/>
      <c r="D28" s="80"/>
      <c r="E28" s="80"/>
      <c r="F28" s="101"/>
      <c r="G28" s="929"/>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111"/>
      <c r="AG28" s="945"/>
      <c r="AH28" s="946"/>
      <c r="AI28" s="947"/>
      <c r="AJ28" s="948"/>
      <c r="AK28" s="102"/>
      <c r="AL28" s="86"/>
      <c r="AM28" s="86"/>
      <c r="AN28" s="86"/>
      <c r="AO28" s="528"/>
      <c r="AP28" s="529"/>
      <c r="AQ28" s="530"/>
      <c r="AR28" s="615"/>
      <c r="AS28" s="520"/>
      <c r="AT28" s="520"/>
      <c r="AU28" s="520"/>
      <c r="AV28" s="520"/>
      <c r="AW28" s="520"/>
      <c r="AX28" s="520"/>
      <c r="AY28" s="520"/>
      <c r="AZ28" s="520"/>
      <c r="BA28" s="520"/>
      <c r="BB28" s="520"/>
      <c r="BC28" s="520"/>
      <c r="BD28" s="520"/>
      <c r="BE28" s="616"/>
      <c r="BF28" s="949"/>
      <c r="BG28" s="949"/>
      <c r="BH28" s="949"/>
      <c r="BI28" s="949"/>
      <c r="BJ28" s="949"/>
      <c r="BK28" s="949"/>
      <c r="BL28" s="949"/>
      <c r="BM28" s="949"/>
      <c r="BN28" s="949"/>
      <c r="BO28" s="949"/>
      <c r="BP28" s="949"/>
      <c r="BQ28" s="949"/>
      <c r="BR28" s="949"/>
      <c r="BS28" s="949"/>
      <c r="BT28" s="949"/>
      <c r="BU28" s="949"/>
      <c r="BV28" s="949"/>
      <c r="BW28" s="949"/>
      <c r="BX28" s="949"/>
      <c r="BY28" s="949"/>
      <c r="BZ28" s="949"/>
      <c r="CA28" s="949"/>
      <c r="CB28" s="949"/>
      <c r="CC28" s="949"/>
      <c r="CD28" s="949"/>
      <c r="CE28" s="949"/>
      <c r="CF28" s="949"/>
      <c r="CG28" s="949"/>
      <c r="CH28" s="949"/>
      <c r="CI28" s="949"/>
      <c r="CJ28" s="949"/>
      <c r="CK28" s="949"/>
      <c r="CL28" s="949"/>
      <c r="CM28" s="949"/>
      <c r="CN28" s="949"/>
      <c r="CO28" s="949"/>
      <c r="CP28" s="949"/>
      <c r="CQ28" s="949"/>
      <c r="CR28" s="949"/>
      <c r="CS28" s="949"/>
      <c r="CT28" s="949"/>
      <c r="CU28" s="949"/>
      <c r="CV28" s="949"/>
      <c r="CW28" s="949"/>
      <c r="CX28" s="949"/>
      <c r="CY28" s="949"/>
      <c r="CZ28" s="949"/>
      <c r="DA28" s="949"/>
      <c r="DB28" s="949"/>
      <c r="DC28" s="949"/>
      <c r="DD28" s="565"/>
      <c r="DE28" s="566"/>
      <c r="DF28" s="566"/>
      <c r="DG28" s="567"/>
      <c r="DH28" s="80"/>
      <c r="DI28" s="80"/>
      <c r="DM28"/>
      <c r="DN28"/>
    </row>
    <row r="29" spans="1:182" ht="6" customHeight="1" x14ac:dyDescent="0.2">
      <c r="A29" s="80"/>
      <c r="B29" s="80"/>
      <c r="C29" s="80"/>
      <c r="D29" s="80"/>
      <c r="E29" s="80"/>
      <c r="F29" s="106"/>
      <c r="G29" s="932"/>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153"/>
      <c r="AG29" s="107"/>
      <c r="AH29" s="107"/>
      <c r="AI29" s="107"/>
      <c r="AJ29" s="107"/>
      <c r="AK29" s="108"/>
      <c r="AL29" s="86"/>
      <c r="AM29" s="86"/>
      <c r="AN29" s="86"/>
      <c r="AO29" s="528"/>
      <c r="AP29" s="529"/>
      <c r="AQ29" s="530"/>
      <c r="AR29" s="615"/>
      <c r="AS29" s="520"/>
      <c r="AT29" s="520"/>
      <c r="AU29" s="520"/>
      <c r="AV29" s="520"/>
      <c r="AW29" s="520"/>
      <c r="AX29" s="520"/>
      <c r="AY29" s="520"/>
      <c r="AZ29" s="520"/>
      <c r="BA29" s="520"/>
      <c r="BB29" s="520"/>
      <c r="BC29" s="520"/>
      <c r="BD29" s="520"/>
      <c r="BE29" s="616"/>
      <c r="BF29" s="949"/>
      <c r="BG29" s="949"/>
      <c r="BH29" s="949"/>
      <c r="BI29" s="949"/>
      <c r="BJ29" s="949"/>
      <c r="BK29" s="949"/>
      <c r="BL29" s="949"/>
      <c r="BM29" s="949"/>
      <c r="BN29" s="949"/>
      <c r="BO29" s="949"/>
      <c r="BP29" s="949"/>
      <c r="BQ29" s="949"/>
      <c r="BR29" s="949"/>
      <c r="BS29" s="949"/>
      <c r="BT29" s="949"/>
      <c r="BU29" s="949"/>
      <c r="BV29" s="949"/>
      <c r="BW29" s="949"/>
      <c r="BX29" s="949"/>
      <c r="BY29" s="949"/>
      <c r="BZ29" s="949"/>
      <c r="CA29" s="949"/>
      <c r="CB29" s="949"/>
      <c r="CC29" s="949"/>
      <c r="CD29" s="949"/>
      <c r="CE29" s="949"/>
      <c r="CF29" s="949"/>
      <c r="CG29" s="949"/>
      <c r="CH29" s="949"/>
      <c r="CI29" s="949"/>
      <c r="CJ29" s="949"/>
      <c r="CK29" s="949"/>
      <c r="CL29" s="949"/>
      <c r="CM29" s="949"/>
      <c r="CN29" s="949"/>
      <c r="CO29" s="949"/>
      <c r="CP29" s="949"/>
      <c r="CQ29" s="949"/>
      <c r="CR29" s="949"/>
      <c r="CS29" s="949"/>
      <c r="CT29" s="949"/>
      <c r="CU29" s="949"/>
      <c r="CV29" s="949"/>
      <c r="CW29" s="949"/>
      <c r="CX29" s="949"/>
      <c r="CY29" s="949"/>
      <c r="CZ29" s="949"/>
      <c r="DA29" s="949"/>
      <c r="DB29" s="949"/>
      <c r="DC29" s="949"/>
      <c r="DD29" s="565"/>
      <c r="DE29" s="566"/>
      <c r="DF29" s="566"/>
      <c r="DG29" s="567"/>
      <c r="DH29" s="80"/>
      <c r="DI29" s="80"/>
      <c r="DM29"/>
      <c r="DN29"/>
    </row>
    <row r="30" spans="1:182" ht="6" customHeight="1" x14ac:dyDescent="0.2">
      <c r="A30" s="80"/>
      <c r="B30" s="80"/>
      <c r="C30" s="80"/>
      <c r="D30" s="80"/>
      <c r="E30" s="112"/>
      <c r="F30" s="112"/>
      <c r="G30" s="112"/>
      <c r="H30" s="112"/>
      <c r="I30" s="112"/>
      <c r="J30" s="112"/>
      <c r="K30" s="112"/>
      <c r="L30" s="112"/>
      <c r="M30" s="112"/>
      <c r="N30" s="112"/>
      <c r="O30" s="112"/>
      <c r="P30" s="112"/>
      <c r="Q30" s="112"/>
      <c r="R30" s="112"/>
      <c r="S30" s="112"/>
      <c r="T30" s="112"/>
      <c r="U30" s="112"/>
      <c r="V30" s="112"/>
      <c r="W30" s="112"/>
      <c r="X30" s="1"/>
      <c r="Y30" s="1"/>
      <c r="Z30" s="1"/>
      <c r="AA30" s="80"/>
      <c r="AB30" s="80"/>
      <c r="AC30" s="80"/>
      <c r="AD30" s="80"/>
      <c r="AE30" s="80"/>
      <c r="AF30" s="80"/>
      <c r="AG30" s="80"/>
      <c r="AH30" s="80"/>
      <c r="AI30" s="80"/>
      <c r="AJ30" s="1"/>
      <c r="AK30" s="1"/>
      <c r="AL30" s="86"/>
      <c r="AM30" s="86"/>
      <c r="AN30" s="86"/>
      <c r="AO30" s="528"/>
      <c r="AP30" s="529"/>
      <c r="AQ30" s="530"/>
      <c r="AR30" s="615"/>
      <c r="AS30" s="520"/>
      <c r="AT30" s="520"/>
      <c r="AU30" s="520"/>
      <c r="AV30" s="520"/>
      <c r="AW30" s="520"/>
      <c r="AX30" s="520"/>
      <c r="AY30" s="520"/>
      <c r="AZ30" s="520"/>
      <c r="BA30" s="520"/>
      <c r="BB30" s="520"/>
      <c r="BC30" s="520"/>
      <c r="BD30" s="520"/>
      <c r="BE30" s="616"/>
      <c r="BF30" s="949"/>
      <c r="BG30" s="949"/>
      <c r="BH30" s="949"/>
      <c r="BI30" s="949"/>
      <c r="BJ30" s="949"/>
      <c r="BK30" s="949"/>
      <c r="BL30" s="949"/>
      <c r="BM30" s="949"/>
      <c r="BN30" s="949"/>
      <c r="BO30" s="949"/>
      <c r="BP30" s="949"/>
      <c r="BQ30" s="949"/>
      <c r="BR30" s="949"/>
      <c r="BS30" s="949"/>
      <c r="BT30" s="949"/>
      <c r="BU30" s="949"/>
      <c r="BV30" s="949"/>
      <c r="BW30" s="949"/>
      <c r="BX30" s="949"/>
      <c r="BY30" s="949"/>
      <c r="BZ30" s="949"/>
      <c r="CA30" s="949"/>
      <c r="CB30" s="949"/>
      <c r="CC30" s="949"/>
      <c r="CD30" s="949"/>
      <c r="CE30" s="949"/>
      <c r="CF30" s="949"/>
      <c r="CG30" s="949"/>
      <c r="CH30" s="949"/>
      <c r="CI30" s="949"/>
      <c r="CJ30" s="949"/>
      <c r="CK30" s="949"/>
      <c r="CL30" s="949"/>
      <c r="CM30" s="949"/>
      <c r="CN30" s="949"/>
      <c r="CO30" s="949"/>
      <c r="CP30" s="949"/>
      <c r="CQ30" s="949"/>
      <c r="CR30" s="949"/>
      <c r="CS30" s="949"/>
      <c r="CT30" s="949"/>
      <c r="CU30" s="949"/>
      <c r="CV30" s="949"/>
      <c r="CW30" s="949"/>
      <c r="CX30" s="949"/>
      <c r="CY30" s="949"/>
      <c r="CZ30" s="949"/>
      <c r="DA30" s="949"/>
      <c r="DB30" s="949"/>
      <c r="DC30" s="949"/>
      <c r="DD30" s="565"/>
      <c r="DE30" s="566"/>
      <c r="DF30" s="566"/>
      <c r="DG30" s="567"/>
      <c r="DH30" s="80"/>
      <c r="DI30" s="80"/>
      <c r="DM30"/>
      <c r="DN30"/>
      <c r="DO30"/>
    </row>
    <row r="31" spans="1:182" ht="6" customHeight="1" x14ac:dyDescent="0.2">
      <c r="A31" s="80"/>
      <c r="B31" s="80"/>
      <c r="C31" s="80"/>
      <c r="D31" s="80"/>
      <c r="E31" s="913" t="s">
        <v>292</v>
      </c>
      <c r="F31" s="913"/>
      <c r="G31" s="913"/>
      <c r="H31" s="913"/>
      <c r="I31" s="913"/>
      <c r="J31" s="913"/>
      <c r="K31" s="913"/>
      <c r="L31" s="913"/>
      <c r="M31" s="913"/>
      <c r="N31" s="913"/>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528"/>
      <c r="AP31" s="529"/>
      <c r="AQ31" s="530"/>
      <c r="AR31" s="881"/>
      <c r="AS31" s="521"/>
      <c r="AT31" s="521"/>
      <c r="AU31" s="521"/>
      <c r="AV31" s="521"/>
      <c r="AW31" s="521"/>
      <c r="AX31" s="521"/>
      <c r="AY31" s="521"/>
      <c r="AZ31" s="521"/>
      <c r="BA31" s="521"/>
      <c r="BB31" s="521"/>
      <c r="BC31" s="521"/>
      <c r="BD31" s="521"/>
      <c r="BE31" s="924"/>
      <c r="BF31" s="949"/>
      <c r="BG31" s="949"/>
      <c r="BH31" s="949"/>
      <c r="BI31" s="949"/>
      <c r="BJ31" s="949"/>
      <c r="BK31" s="949"/>
      <c r="BL31" s="949"/>
      <c r="BM31" s="949"/>
      <c r="BN31" s="949"/>
      <c r="BO31" s="949"/>
      <c r="BP31" s="949"/>
      <c r="BQ31" s="949"/>
      <c r="BR31" s="949"/>
      <c r="BS31" s="949"/>
      <c r="BT31" s="949"/>
      <c r="BU31" s="949"/>
      <c r="BV31" s="949"/>
      <c r="BW31" s="949"/>
      <c r="BX31" s="949"/>
      <c r="BY31" s="949"/>
      <c r="BZ31" s="949"/>
      <c r="CA31" s="949"/>
      <c r="CB31" s="949"/>
      <c r="CC31" s="949"/>
      <c r="CD31" s="949"/>
      <c r="CE31" s="949"/>
      <c r="CF31" s="949"/>
      <c r="CG31" s="949"/>
      <c r="CH31" s="949"/>
      <c r="CI31" s="949"/>
      <c r="CJ31" s="949"/>
      <c r="CK31" s="949"/>
      <c r="CL31" s="949"/>
      <c r="CM31" s="949"/>
      <c r="CN31" s="949"/>
      <c r="CO31" s="949"/>
      <c r="CP31" s="949"/>
      <c r="CQ31" s="949"/>
      <c r="CR31" s="949"/>
      <c r="CS31" s="949"/>
      <c r="CT31" s="949"/>
      <c r="CU31" s="949"/>
      <c r="CV31" s="949"/>
      <c r="CW31" s="949"/>
      <c r="CX31" s="949"/>
      <c r="CY31" s="949"/>
      <c r="CZ31" s="949"/>
      <c r="DA31" s="949"/>
      <c r="DB31" s="949"/>
      <c r="DC31" s="949"/>
      <c r="DD31" s="568"/>
      <c r="DE31" s="569"/>
      <c r="DF31" s="569"/>
      <c r="DG31" s="570"/>
      <c r="DH31" s="80"/>
      <c r="DI31" s="80"/>
      <c r="DM31"/>
      <c r="DN31"/>
      <c r="DO31"/>
    </row>
    <row r="32" spans="1:182" ht="6" customHeight="1" x14ac:dyDescent="0.2">
      <c r="A32" s="80"/>
      <c r="B32" s="80"/>
      <c r="C32" s="80"/>
      <c r="D32" s="80"/>
      <c r="E32" s="913"/>
      <c r="F32" s="913"/>
      <c r="G32" s="913"/>
      <c r="H32" s="913"/>
      <c r="I32" s="913"/>
      <c r="J32" s="913"/>
      <c r="K32" s="913"/>
      <c r="L32" s="913"/>
      <c r="M32" s="913"/>
      <c r="N32" s="913"/>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528"/>
      <c r="AP32" s="529"/>
      <c r="AQ32" s="530"/>
      <c r="AR32" s="613" t="s">
        <v>293</v>
      </c>
      <c r="AS32" s="519"/>
      <c r="AT32" s="519"/>
      <c r="AU32" s="519"/>
      <c r="AV32" s="519"/>
      <c r="AW32" s="519"/>
      <c r="AX32" s="519"/>
      <c r="AY32" s="519"/>
      <c r="AZ32" s="519"/>
      <c r="BA32" s="519"/>
      <c r="BB32" s="519"/>
      <c r="BC32" s="519"/>
      <c r="BD32" s="519"/>
      <c r="BE32" s="614"/>
      <c r="BF32" s="949" t="s">
        <v>22530</v>
      </c>
      <c r="BG32" s="949"/>
      <c r="BH32" s="949"/>
      <c r="BI32" s="949"/>
      <c r="BJ32" s="949"/>
      <c r="BK32" s="949"/>
      <c r="BL32" s="949"/>
      <c r="BM32" s="949"/>
      <c r="BN32" s="949"/>
      <c r="BO32" s="949"/>
      <c r="BP32" s="949"/>
      <c r="BQ32" s="949"/>
      <c r="BR32" s="949"/>
      <c r="BS32" s="949"/>
      <c r="BT32" s="949"/>
      <c r="BU32" s="949"/>
      <c r="BV32" s="949"/>
      <c r="BW32" s="949"/>
      <c r="BX32" s="949"/>
      <c r="BY32" s="949"/>
      <c r="BZ32" s="949"/>
      <c r="CA32" s="949"/>
      <c r="CB32" s="949"/>
      <c r="CC32" s="949"/>
      <c r="CD32" s="949"/>
      <c r="CE32" s="949"/>
      <c r="CF32" s="949"/>
      <c r="CG32" s="949"/>
      <c r="CH32" s="949"/>
      <c r="CI32" s="949"/>
      <c r="CJ32" s="949"/>
      <c r="CK32" s="949"/>
      <c r="CL32" s="949"/>
      <c r="CM32" s="949"/>
      <c r="CN32" s="949"/>
      <c r="CO32" s="949"/>
      <c r="CP32" s="949"/>
      <c r="CQ32" s="949"/>
      <c r="CR32" s="949"/>
      <c r="CS32" s="949"/>
      <c r="CT32" s="949"/>
      <c r="CU32" s="949"/>
      <c r="CV32" s="949"/>
      <c r="CW32" s="949"/>
      <c r="CX32" s="949"/>
      <c r="CY32" s="949"/>
      <c r="CZ32" s="949"/>
      <c r="DA32" s="949"/>
      <c r="DB32" s="949"/>
      <c r="DC32" s="949"/>
      <c r="DD32" s="562" t="s">
        <v>294</v>
      </c>
      <c r="DE32" s="563"/>
      <c r="DF32" s="563"/>
      <c r="DG32" s="564"/>
      <c r="DH32" s="80"/>
      <c r="DI32" s="80"/>
      <c r="DM32"/>
    </row>
    <row r="33" spans="1:166" ht="6" customHeight="1" thickBot="1" x14ac:dyDescent="0.25">
      <c r="A33" s="80"/>
      <c r="B33" s="80"/>
      <c r="C33" s="80"/>
      <c r="D33" s="80"/>
      <c r="E33" s="913"/>
      <c r="F33" s="913"/>
      <c r="G33" s="913"/>
      <c r="H33" s="913"/>
      <c r="I33" s="913"/>
      <c r="J33" s="913"/>
      <c r="K33" s="913"/>
      <c r="L33" s="913"/>
      <c r="M33" s="913"/>
      <c r="N33" s="913"/>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528"/>
      <c r="AP33" s="529"/>
      <c r="AQ33" s="530"/>
      <c r="AR33" s="615"/>
      <c r="AS33" s="520"/>
      <c r="AT33" s="520"/>
      <c r="AU33" s="520"/>
      <c r="AV33" s="520"/>
      <c r="AW33" s="520"/>
      <c r="AX33" s="520"/>
      <c r="AY33" s="520"/>
      <c r="AZ33" s="520"/>
      <c r="BA33" s="520"/>
      <c r="BB33" s="520"/>
      <c r="BC33" s="520"/>
      <c r="BD33" s="520"/>
      <c r="BE33" s="616"/>
      <c r="BF33" s="949"/>
      <c r="BG33" s="949"/>
      <c r="BH33" s="949"/>
      <c r="BI33" s="949"/>
      <c r="BJ33" s="949"/>
      <c r="BK33" s="949"/>
      <c r="BL33" s="949"/>
      <c r="BM33" s="949"/>
      <c r="BN33" s="949"/>
      <c r="BO33" s="949"/>
      <c r="BP33" s="949"/>
      <c r="BQ33" s="949"/>
      <c r="BR33" s="949"/>
      <c r="BS33" s="949"/>
      <c r="BT33" s="949"/>
      <c r="BU33" s="949"/>
      <c r="BV33" s="949"/>
      <c r="BW33" s="949"/>
      <c r="BX33" s="949"/>
      <c r="BY33" s="949"/>
      <c r="BZ33" s="949"/>
      <c r="CA33" s="949"/>
      <c r="CB33" s="949"/>
      <c r="CC33" s="949"/>
      <c r="CD33" s="949"/>
      <c r="CE33" s="949"/>
      <c r="CF33" s="949"/>
      <c r="CG33" s="949"/>
      <c r="CH33" s="949"/>
      <c r="CI33" s="949"/>
      <c r="CJ33" s="949"/>
      <c r="CK33" s="949"/>
      <c r="CL33" s="949"/>
      <c r="CM33" s="949"/>
      <c r="CN33" s="949"/>
      <c r="CO33" s="949"/>
      <c r="CP33" s="949"/>
      <c r="CQ33" s="949"/>
      <c r="CR33" s="949"/>
      <c r="CS33" s="949"/>
      <c r="CT33" s="949"/>
      <c r="CU33" s="949"/>
      <c r="CV33" s="949"/>
      <c r="CW33" s="949"/>
      <c r="CX33" s="949"/>
      <c r="CY33" s="949"/>
      <c r="CZ33" s="949"/>
      <c r="DA33" s="949"/>
      <c r="DB33" s="949"/>
      <c r="DC33" s="949"/>
      <c r="DD33" s="565"/>
      <c r="DE33" s="566"/>
      <c r="DF33" s="566"/>
      <c r="DG33" s="567"/>
      <c r="DH33" s="80"/>
      <c r="DI33" s="80"/>
      <c r="DM33"/>
    </row>
    <row r="34" spans="1:166" ht="6" customHeight="1" x14ac:dyDescent="0.2">
      <c r="A34" s="80"/>
      <c r="B34" s="80"/>
      <c r="C34" s="80"/>
      <c r="D34" s="80"/>
      <c r="E34" s="80"/>
      <c r="F34" s="80"/>
      <c r="G34" s="80"/>
      <c r="H34" s="934" t="str">
        <f>IF(OR(入力フォーム!$D$7=6,入力フォーム!$D$7=12,入力フォーム!$D$7=13,入力フォーム!$D$7=14),"ㇾ","")</f>
        <v/>
      </c>
      <c r="I34" s="935"/>
      <c r="J34" s="936"/>
      <c r="K34" s="86"/>
      <c r="L34" s="558" t="s">
        <v>295</v>
      </c>
      <c r="M34" s="558"/>
      <c r="N34" s="558"/>
      <c r="O34" s="558"/>
      <c r="P34" s="558"/>
      <c r="Q34" s="558"/>
      <c r="R34" s="558"/>
      <c r="S34" s="558"/>
      <c r="T34" s="558"/>
      <c r="U34" s="558"/>
      <c r="V34" s="558"/>
      <c r="W34" s="558"/>
      <c r="X34" s="558"/>
      <c r="Y34" s="558"/>
      <c r="Z34" s="558"/>
      <c r="AA34" s="558"/>
      <c r="AB34" s="558"/>
      <c r="AC34" s="558"/>
      <c r="AD34" s="558"/>
      <c r="AE34" s="558"/>
      <c r="AF34" s="558"/>
      <c r="AG34" s="80"/>
      <c r="AH34" s="80"/>
      <c r="AI34" s="80"/>
      <c r="AJ34" s="80"/>
      <c r="AK34" s="80"/>
      <c r="AL34" s="80"/>
      <c r="AM34" s="80"/>
      <c r="AN34" s="80"/>
      <c r="AO34" s="528"/>
      <c r="AP34" s="529"/>
      <c r="AQ34" s="530"/>
      <c r="AR34" s="615"/>
      <c r="AS34" s="520"/>
      <c r="AT34" s="520"/>
      <c r="AU34" s="520"/>
      <c r="AV34" s="520"/>
      <c r="AW34" s="520"/>
      <c r="AX34" s="520"/>
      <c r="AY34" s="520"/>
      <c r="AZ34" s="520"/>
      <c r="BA34" s="520"/>
      <c r="BB34" s="520"/>
      <c r="BC34" s="520"/>
      <c r="BD34" s="520"/>
      <c r="BE34" s="616"/>
      <c r="BF34" s="949"/>
      <c r="BG34" s="949"/>
      <c r="BH34" s="949"/>
      <c r="BI34" s="949"/>
      <c r="BJ34" s="949"/>
      <c r="BK34" s="949"/>
      <c r="BL34" s="949"/>
      <c r="BM34" s="949"/>
      <c r="BN34" s="949"/>
      <c r="BO34" s="949"/>
      <c r="BP34" s="949"/>
      <c r="BQ34" s="949"/>
      <c r="BR34" s="949"/>
      <c r="BS34" s="949"/>
      <c r="BT34" s="949"/>
      <c r="BU34" s="949"/>
      <c r="BV34" s="949"/>
      <c r="BW34" s="949"/>
      <c r="BX34" s="949"/>
      <c r="BY34" s="949"/>
      <c r="BZ34" s="949"/>
      <c r="CA34" s="949"/>
      <c r="CB34" s="949"/>
      <c r="CC34" s="949"/>
      <c r="CD34" s="949"/>
      <c r="CE34" s="949"/>
      <c r="CF34" s="949"/>
      <c r="CG34" s="949"/>
      <c r="CH34" s="949"/>
      <c r="CI34" s="949"/>
      <c r="CJ34" s="949"/>
      <c r="CK34" s="949"/>
      <c r="CL34" s="949"/>
      <c r="CM34" s="949"/>
      <c r="CN34" s="949"/>
      <c r="CO34" s="949"/>
      <c r="CP34" s="949"/>
      <c r="CQ34" s="949"/>
      <c r="CR34" s="949"/>
      <c r="CS34" s="949"/>
      <c r="CT34" s="949"/>
      <c r="CU34" s="949"/>
      <c r="CV34" s="949"/>
      <c r="CW34" s="949"/>
      <c r="CX34" s="949"/>
      <c r="CY34" s="949"/>
      <c r="CZ34" s="949"/>
      <c r="DA34" s="949"/>
      <c r="DB34" s="949"/>
      <c r="DC34" s="949"/>
      <c r="DD34" s="565"/>
      <c r="DE34" s="566"/>
      <c r="DF34" s="566"/>
      <c r="DG34" s="567"/>
      <c r="DH34" s="80"/>
      <c r="DI34" s="80"/>
      <c r="DM34"/>
    </row>
    <row r="35" spans="1:166" ht="6" customHeight="1" x14ac:dyDescent="0.2">
      <c r="A35" s="80"/>
      <c r="B35" s="80"/>
      <c r="C35" s="80"/>
      <c r="D35" s="80"/>
      <c r="E35" s="80"/>
      <c r="F35" s="80"/>
      <c r="G35" s="80"/>
      <c r="H35" s="937"/>
      <c r="I35" s="938"/>
      <c r="J35" s="939"/>
      <c r="K35" s="86"/>
      <c r="L35" s="558"/>
      <c r="M35" s="558"/>
      <c r="N35" s="558"/>
      <c r="O35" s="558"/>
      <c r="P35" s="558"/>
      <c r="Q35" s="558"/>
      <c r="R35" s="558"/>
      <c r="S35" s="558"/>
      <c r="T35" s="558"/>
      <c r="U35" s="558"/>
      <c r="V35" s="558"/>
      <c r="W35" s="558"/>
      <c r="X35" s="558"/>
      <c r="Y35" s="558"/>
      <c r="Z35" s="558"/>
      <c r="AA35" s="558"/>
      <c r="AB35" s="558"/>
      <c r="AC35" s="558"/>
      <c r="AD35" s="558"/>
      <c r="AE35" s="558"/>
      <c r="AF35" s="558"/>
      <c r="AG35" s="80"/>
      <c r="AH35" s="80"/>
      <c r="AI35" s="80"/>
      <c r="AJ35" s="80"/>
      <c r="AK35" s="80"/>
      <c r="AL35" s="80"/>
      <c r="AM35" s="80"/>
      <c r="AN35" s="80"/>
      <c r="AO35" s="528"/>
      <c r="AP35" s="529"/>
      <c r="AQ35" s="530"/>
      <c r="AR35" s="615"/>
      <c r="AS35" s="520"/>
      <c r="AT35" s="520"/>
      <c r="AU35" s="520"/>
      <c r="AV35" s="520"/>
      <c r="AW35" s="520"/>
      <c r="AX35" s="520"/>
      <c r="AY35" s="520"/>
      <c r="AZ35" s="520"/>
      <c r="BA35" s="520"/>
      <c r="BB35" s="520"/>
      <c r="BC35" s="520"/>
      <c r="BD35" s="520"/>
      <c r="BE35" s="616"/>
      <c r="BF35" s="949"/>
      <c r="BG35" s="949"/>
      <c r="BH35" s="949"/>
      <c r="BI35" s="949"/>
      <c r="BJ35" s="949"/>
      <c r="BK35" s="949"/>
      <c r="BL35" s="949"/>
      <c r="BM35" s="949"/>
      <c r="BN35" s="949"/>
      <c r="BO35" s="949"/>
      <c r="BP35" s="949"/>
      <c r="BQ35" s="949"/>
      <c r="BR35" s="949"/>
      <c r="BS35" s="949"/>
      <c r="BT35" s="949"/>
      <c r="BU35" s="949"/>
      <c r="BV35" s="949"/>
      <c r="BW35" s="949"/>
      <c r="BX35" s="949"/>
      <c r="BY35" s="949"/>
      <c r="BZ35" s="949"/>
      <c r="CA35" s="949"/>
      <c r="CB35" s="949"/>
      <c r="CC35" s="949"/>
      <c r="CD35" s="949"/>
      <c r="CE35" s="949"/>
      <c r="CF35" s="949"/>
      <c r="CG35" s="949"/>
      <c r="CH35" s="949"/>
      <c r="CI35" s="949"/>
      <c r="CJ35" s="949"/>
      <c r="CK35" s="949"/>
      <c r="CL35" s="949"/>
      <c r="CM35" s="949"/>
      <c r="CN35" s="949"/>
      <c r="CO35" s="949"/>
      <c r="CP35" s="949"/>
      <c r="CQ35" s="949"/>
      <c r="CR35" s="949"/>
      <c r="CS35" s="949"/>
      <c r="CT35" s="949"/>
      <c r="CU35" s="949"/>
      <c r="CV35" s="949"/>
      <c r="CW35" s="949"/>
      <c r="CX35" s="949"/>
      <c r="CY35" s="949"/>
      <c r="CZ35" s="949"/>
      <c r="DA35" s="949"/>
      <c r="DB35" s="949"/>
      <c r="DC35" s="949"/>
      <c r="DD35" s="565"/>
      <c r="DE35" s="566"/>
      <c r="DF35" s="566"/>
      <c r="DG35" s="567"/>
      <c r="DH35" s="80"/>
      <c r="DI35" s="80"/>
      <c r="DM35"/>
    </row>
    <row r="36" spans="1:166" ht="6" customHeight="1" thickBot="1" x14ac:dyDescent="0.25">
      <c r="A36" s="80"/>
      <c r="B36" s="80"/>
      <c r="C36" s="80"/>
      <c r="D36" s="80"/>
      <c r="E36" s="80"/>
      <c r="F36" s="80"/>
      <c r="G36" s="80"/>
      <c r="H36" s="940"/>
      <c r="I36" s="941"/>
      <c r="J36" s="942"/>
      <c r="K36" s="86"/>
      <c r="L36" s="558"/>
      <c r="M36" s="558"/>
      <c r="N36" s="558"/>
      <c r="O36" s="558"/>
      <c r="P36" s="558"/>
      <c r="Q36" s="558"/>
      <c r="R36" s="558"/>
      <c r="S36" s="558"/>
      <c r="T36" s="558"/>
      <c r="U36" s="558"/>
      <c r="V36" s="558"/>
      <c r="W36" s="558"/>
      <c r="X36" s="558"/>
      <c r="Y36" s="558"/>
      <c r="Z36" s="558"/>
      <c r="AA36" s="558"/>
      <c r="AB36" s="558"/>
      <c r="AC36" s="558"/>
      <c r="AD36" s="558"/>
      <c r="AE36" s="558"/>
      <c r="AF36" s="558"/>
      <c r="AG36" s="80"/>
      <c r="AH36" s="80"/>
      <c r="AI36" s="80"/>
      <c r="AJ36" s="80"/>
      <c r="AK36" s="80"/>
      <c r="AL36" s="80"/>
      <c r="AM36" s="80"/>
      <c r="AN36" s="80"/>
      <c r="AO36" s="528"/>
      <c r="AP36" s="529"/>
      <c r="AQ36" s="530"/>
      <c r="AR36" s="881"/>
      <c r="AS36" s="521"/>
      <c r="AT36" s="521"/>
      <c r="AU36" s="521"/>
      <c r="AV36" s="521"/>
      <c r="AW36" s="521"/>
      <c r="AX36" s="521"/>
      <c r="AY36" s="521"/>
      <c r="AZ36" s="521"/>
      <c r="BA36" s="521"/>
      <c r="BB36" s="521"/>
      <c r="BC36" s="521"/>
      <c r="BD36" s="521"/>
      <c r="BE36" s="924"/>
      <c r="BF36" s="949"/>
      <c r="BG36" s="949"/>
      <c r="BH36" s="949"/>
      <c r="BI36" s="949"/>
      <c r="BJ36" s="949"/>
      <c r="BK36" s="949"/>
      <c r="BL36" s="949"/>
      <c r="BM36" s="949"/>
      <c r="BN36" s="949"/>
      <c r="BO36" s="949"/>
      <c r="BP36" s="949"/>
      <c r="BQ36" s="949"/>
      <c r="BR36" s="949"/>
      <c r="BS36" s="949"/>
      <c r="BT36" s="949"/>
      <c r="BU36" s="949"/>
      <c r="BV36" s="949"/>
      <c r="BW36" s="949"/>
      <c r="BX36" s="949"/>
      <c r="BY36" s="949"/>
      <c r="BZ36" s="949"/>
      <c r="CA36" s="949"/>
      <c r="CB36" s="949"/>
      <c r="CC36" s="949"/>
      <c r="CD36" s="949"/>
      <c r="CE36" s="949"/>
      <c r="CF36" s="949"/>
      <c r="CG36" s="949"/>
      <c r="CH36" s="949"/>
      <c r="CI36" s="949"/>
      <c r="CJ36" s="949"/>
      <c r="CK36" s="949"/>
      <c r="CL36" s="949"/>
      <c r="CM36" s="949"/>
      <c r="CN36" s="949"/>
      <c r="CO36" s="949"/>
      <c r="CP36" s="949"/>
      <c r="CQ36" s="949"/>
      <c r="CR36" s="949"/>
      <c r="CS36" s="949"/>
      <c r="CT36" s="949"/>
      <c r="CU36" s="949"/>
      <c r="CV36" s="949"/>
      <c r="CW36" s="949"/>
      <c r="CX36" s="949"/>
      <c r="CY36" s="949"/>
      <c r="CZ36" s="949"/>
      <c r="DA36" s="949"/>
      <c r="DB36" s="949"/>
      <c r="DC36" s="949"/>
      <c r="DD36" s="568"/>
      <c r="DE36" s="569"/>
      <c r="DF36" s="569"/>
      <c r="DG36" s="570"/>
      <c r="DH36" s="80"/>
      <c r="DI36" s="80"/>
      <c r="DM36"/>
    </row>
    <row r="37" spans="1:166" ht="6" customHeight="1" thickBot="1" x14ac:dyDescent="0.2">
      <c r="A37" s="80"/>
      <c r="B37" s="80"/>
      <c r="C37" s="80"/>
      <c r="D37" s="80"/>
      <c r="E37" s="80"/>
      <c r="F37" s="80"/>
      <c r="G37" s="80"/>
      <c r="H37" s="154"/>
      <c r="I37" s="154"/>
      <c r="J37" s="154"/>
      <c r="K37" s="86"/>
      <c r="L37" s="87"/>
      <c r="M37" s="87"/>
      <c r="N37" s="87"/>
      <c r="O37" s="87"/>
      <c r="P37" s="87"/>
      <c r="Q37" s="87"/>
      <c r="R37" s="87"/>
      <c r="S37" s="87"/>
      <c r="T37" s="87"/>
      <c r="U37" s="87"/>
      <c r="V37" s="87"/>
      <c r="W37" s="87"/>
      <c r="X37" s="87"/>
      <c r="Y37" s="87"/>
      <c r="Z37" s="87"/>
      <c r="AA37" s="87"/>
      <c r="AB37" s="87"/>
      <c r="AC37" s="80"/>
      <c r="AD37" s="80"/>
      <c r="AE37" s="80"/>
      <c r="AF37" s="80"/>
      <c r="AG37" s="80"/>
      <c r="AH37" s="80"/>
      <c r="AI37" s="80"/>
      <c r="AJ37" s="80"/>
      <c r="AK37" s="80"/>
      <c r="AL37" s="80"/>
      <c r="AM37" s="80"/>
      <c r="AN37" s="80"/>
      <c r="AO37" s="528"/>
      <c r="AP37" s="529"/>
      <c r="AQ37" s="530"/>
      <c r="AR37" s="613" t="s">
        <v>296</v>
      </c>
      <c r="AS37" s="519"/>
      <c r="AT37" s="519"/>
      <c r="AU37" s="519"/>
      <c r="AV37" s="519"/>
      <c r="AW37" s="519"/>
      <c r="AX37" s="519"/>
      <c r="AY37" s="519"/>
      <c r="AZ37" s="519"/>
      <c r="BA37" s="519"/>
      <c r="BB37" s="519"/>
      <c r="BC37" s="519"/>
      <c r="BD37" s="519"/>
      <c r="BE37" s="614"/>
      <c r="BF37" s="950"/>
      <c r="BG37" s="951"/>
      <c r="BH37" s="951"/>
      <c r="BI37" s="951"/>
      <c r="BJ37" s="951"/>
      <c r="BK37" s="951"/>
      <c r="BL37" s="951"/>
      <c r="BM37" s="951"/>
      <c r="BN37" s="951"/>
      <c r="BO37" s="951"/>
      <c r="BP37" s="951"/>
      <c r="BQ37" s="951"/>
      <c r="BR37" s="951"/>
      <c r="BS37" s="951"/>
      <c r="BT37" s="951"/>
      <c r="BU37" s="951"/>
      <c r="BV37" s="951"/>
      <c r="BW37" s="951"/>
      <c r="BX37" s="951"/>
      <c r="BY37" s="951"/>
      <c r="BZ37" s="951"/>
      <c r="CA37" s="951"/>
      <c r="CB37" s="951"/>
      <c r="CC37" s="951"/>
      <c r="CD37" s="951"/>
      <c r="CE37" s="951"/>
      <c r="CF37" s="951"/>
      <c r="CG37" s="951"/>
      <c r="CH37" s="951"/>
      <c r="CI37" s="951"/>
      <c r="CJ37" s="951"/>
      <c r="CK37" s="951"/>
      <c r="CL37" s="951"/>
      <c r="CM37" s="951"/>
      <c r="CN37" s="951"/>
      <c r="CO37" s="951"/>
      <c r="CP37" s="951"/>
      <c r="CQ37" s="951"/>
      <c r="CR37" s="951"/>
      <c r="CS37" s="951"/>
      <c r="CT37" s="951"/>
      <c r="CU37" s="951"/>
      <c r="CV37" s="951"/>
      <c r="CW37" s="951"/>
      <c r="CX37" s="951"/>
      <c r="CY37" s="951"/>
      <c r="CZ37" s="951"/>
      <c r="DA37" s="951"/>
      <c r="DB37" s="951"/>
      <c r="DC37" s="952"/>
      <c r="DD37" s="562" t="s">
        <v>297</v>
      </c>
      <c r="DE37" s="563"/>
      <c r="DF37" s="563"/>
      <c r="DG37" s="564"/>
      <c r="DH37" s="80"/>
      <c r="DI37" s="80"/>
    </row>
    <row r="38" spans="1:166" ht="6" customHeight="1" x14ac:dyDescent="0.15">
      <c r="A38" s="80"/>
      <c r="B38" s="80"/>
      <c r="C38" s="80"/>
      <c r="D38" s="80"/>
      <c r="E38" s="80"/>
      <c r="F38" s="80"/>
      <c r="G38" s="80"/>
      <c r="H38" s="934" t="str">
        <f>IF(OR(入力フォーム!$D$7=9,入力フォーム!$D$7=11,入力フォーム!$D$7=13,入力フォーム!$D$7=14,入力フォーム!$D$7=15),"ㇾ","")</f>
        <v/>
      </c>
      <c r="I38" s="935"/>
      <c r="J38" s="936"/>
      <c r="K38" s="86"/>
      <c r="L38" s="558" t="s">
        <v>298</v>
      </c>
      <c r="M38" s="558"/>
      <c r="N38" s="558"/>
      <c r="O38" s="558"/>
      <c r="P38" s="558"/>
      <c r="Q38" s="558"/>
      <c r="R38" s="558"/>
      <c r="S38" s="959" t="str">
        <f>IF(入力フォーム!Q46=1,"ㇾ","")</f>
        <v/>
      </c>
      <c r="T38" s="960"/>
      <c r="U38" s="963" t="s">
        <v>125</v>
      </c>
      <c r="V38" s="964"/>
      <c r="W38" s="964"/>
      <c r="X38" s="964"/>
      <c r="Y38" s="964"/>
      <c r="Z38" s="964"/>
      <c r="AA38" s="964"/>
      <c r="AB38" s="155"/>
      <c r="AC38" s="959" t="str">
        <f>IF(入力フォーム!Q46=2,"ㇾ","")</f>
        <v/>
      </c>
      <c r="AD38" s="960"/>
      <c r="AE38" s="963" t="s">
        <v>127</v>
      </c>
      <c r="AF38" s="964"/>
      <c r="AG38" s="964"/>
      <c r="AH38" s="964"/>
      <c r="AI38" s="964"/>
      <c r="AJ38" s="964"/>
      <c r="AK38" s="964"/>
      <c r="AL38" s="80"/>
      <c r="AM38" s="80"/>
      <c r="AN38" s="80"/>
      <c r="AO38" s="528"/>
      <c r="AP38" s="529"/>
      <c r="AQ38" s="530"/>
      <c r="AR38" s="615"/>
      <c r="AS38" s="520"/>
      <c r="AT38" s="520"/>
      <c r="AU38" s="520"/>
      <c r="AV38" s="520"/>
      <c r="AW38" s="520"/>
      <c r="AX38" s="520"/>
      <c r="AY38" s="520"/>
      <c r="AZ38" s="520"/>
      <c r="BA38" s="520"/>
      <c r="BB38" s="520"/>
      <c r="BC38" s="520"/>
      <c r="BD38" s="520"/>
      <c r="BE38" s="616"/>
      <c r="BF38" s="953"/>
      <c r="BG38" s="954"/>
      <c r="BH38" s="954"/>
      <c r="BI38" s="954"/>
      <c r="BJ38" s="954"/>
      <c r="BK38" s="954"/>
      <c r="BL38" s="954"/>
      <c r="BM38" s="954"/>
      <c r="BN38" s="954"/>
      <c r="BO38" s="954"/>
      <c r="BP38" s="954"/>
      <c r="BQ38" s="954"/>
      <c r="BR38" s="954"/>
      <c r="BS38" s="954"/>
      <c r="BT38" s="954"/>
      <c r="BU38" s="954"/>
      <c r="BV38" s="954"/>
      <c r="BW38" s="954"/>
      <c r="BX38" s="954"/>
      <c r="BY38" s="954"/>
      <c r="BZ38" s="954"/>
      <c r="CA38" s="954"/>
      <c r="CB38" s="954"/>
      <c r="CC38" s="954"/>
      <c r="CD38" s="954"/>
      <c r="CE38" s="954"/>
      <c r="CF38" s="954"/>
      <c r="CG38" s="954"/>
      <c r="CH38" s="954"/>
      <c r="CI38" s="954"/>
      <c r="CJ38" s="954"/>
      <c r="CK38" s="954"/>
      <c r="CL38" s="954"/>
      <c r="CM38" s="954"/>
      <c r="CN38" s="954"/>
      <c r="CO38" s="954"/>
      <c r="CP38" s="954"/>
      <c r="CQ38" s="954"/>
      <c r="CR38" s="954"/>
      <c r="CS38" s="954"/>
      <c r="CT38" s="954"/>
      <c r="CU38" s="954"/>
      <c r="CV38" s="954"/>
      <c r="CW38" s="954"/>
      <c r="CX38" s="954"/>
      <c r="CY38" s="954"/>
      <c r="CZ38" s="954"/>
      <c r="DA38" s="954"/>
      <c r="DB38" s="954"/>
      <c r="DC38" s="955"/>
      <c r="DD38" s="565"/>
      <c r="DE38" s="566"/>
      <c r="DF38" s="566"/>
      <c r="DG38" s="567"/>
      <c r="DH38" s="80"/>
      <c r="DI38" s="80"/>
    </row>
    <row r="39" spans="1:166" ht="6" customHeight="1" x14ac:dyDescent="0.2">
      <c r="A39" s="80"/>
      <c r="B39" s="80"/>
      <c r="C39" s="80"/>
      <c r="D39" s="80"/>
      <c r="E39" s="80"/>
      <c r="F39" s="80"/>
      <c r="G39" s="80"/>
      <c r="H39" s="937"/>
      <c r="I39" s="938"/>
      <c r="J39" s="939"/>
      <c r="K39" s="86"/>
      <c r="L39" s="558"/>
      <c r="M39" s="558"/>
      <c r="N39" s="558"/>
      <c r="O39" s="558"/>
      <c r="P39" s="558"/>
      <c r="Q39" s="558"/>
      <c r="R39" s="558"/>
      <c r="S39" s="961"/>
      <c r="T39" s="962"/>
      <c r="U39" s="963"/>
      <c r="V39" s="964"/>
      <c r="W39" s="964"/>
      <c r="X39" s="964"/>
      <c r="Y39" s="964"/>
      <c r="Z39" s="964"/>
      <c r="AA39" s="964"/>
      <c r="AB39" s="155"/>
      <c r="AC39" s="961"/>
      <c r="AD39" s="962"/>
      <c r="AE39" s="963"/>
      <c r="AF39" s="964"/>
      <c r="AG39" s="964"/>
      <c r="AH39" s="964"/>
      <c r="AI39" s="964"/>
      <c r="AJ39" s="964"/>
      <c r="AK39" s="964"/>
      <c r="AL39" s="80"/>
      <c r="AM39" s="80"/>
      <c r="AN39" s="80"/>
      <c r="AO39" s="528"/>
      <c r="AP39" s="529"/>
      <c r="AQ39" s="530"/>
      <c r="AR39" s="615"/>
      <c r="AS39" s="520"/>
      <c r="AT39" s="520"/>
      <c r="AU39" s="520"/>
      <c r="AV39" s="520"/>
      <c r="AW39" s="520"/>
      <c r="AX39" s="520"/>
      <c r="AY39" s="520"/>
      <c r="AZ39" s="520"/>
      <c r="BA39" s="520"/>
      <c r="BB39" s="520"/>
      <c r="BC39" s="520"/>
      <c r="BD39" s="520"/>
      <c r="BE39" s="616"/>
      <c r="BF39" s="953"/>
      <c r="BG39" s="954"/>
      <c r="BH39" s="954"/>
      <c r="BI39" s="954"/>
      <c r="BJ39" s="954"/>
      <c r="BK39" s="954"/>
      <c r="BL39" s="954"/>
      <c r="BM39" s="954"/>
      <c r="BN39" s="954"/>
      <c r="BO39" s="954"/>
      <c r="BP39" s="954"/>
      <c r="BQ39" s="954"/>
      <c r="BR39" s="954"/>
      <c r="BS39" s="954"/>
      <c r="BT39" s="954"/>
      <c r="BU39" s="954"/>
      <c r="BV39" s="954"/>
      <c r="BW39" s="954"/>
      <c r="BX39" s="954"/>
      <c r="BY39" s="954"/>
      <c r="BZ39" s="954"/>
      <c r="CA39" s="954"/>
      <c r="CB39" s="954"/>
      <c r="CC39" s="954"/>
      <c r="CD39" s="954"/>
      <c r="CE39" s="954"/>
      <c r="CF39" s="954"/>
      <c r="CG39" s="954"/>
      <c r="CH39" s="954"/>
      <c r="CI39" s="954"/>
      <c r="CJ39" s="954"/>
      <c r="CK39" s="954"/>
      <c r="CL39" s="954"/>
      <c r="CM39" s="954"/>
      <c r="CN39" s="954"/>
      <c r="CO39" s="954"/>
      <c r="CP39" s="954"/>
      <c r="CQ39" s="954"/>
      <c r="CR39" s="954"/>
      <c r="CS39" s="954"/>
      <c r="CT39" s="954"/>
      <c r="CU39" s="954"/>
      <c r="CV39" s="954"/>
      <c r="CW39" s="954"/>
      <c r="CX39" s="954"/>
      <c r="CY39" s="954"/>
      <c r="CZ39" s="954"/>
      <c r="DA39" s="954"/>
      <c r="DB39" s="954"/>
      <c r="DC39" s="955"/>
      <c r="DD39" s="565"/>
      <c r="DE39" s="566"/>
      <c r="DF39" s="566"/>
      <c r="DG39" s="567"/>
      <c r="DH39" s="80"/>
      <c r="DI39" s="80"/>
      <c r="FI39"/>
      <c r="FJ39"/>
    </row>
    <row r="40" spans="1:166" ht="6" customHeight="1" thickBot="1" x14ac:dyDescent="0.25">
      <c r="A40" s="80"/>
      <c r="B40" s="80"/>
      <c r="C40" s="80"/>
      <c r="D40" s="80"/>
      <c r="E40" s="80"/>
      <c r="F40" s="80"/>
      <c r="G40" s="80"/>
      <c r="H40" s="940"/>
      <c r="I40" s="941"/>
      <c r="J40" s="942"/>
      <c r="K40" s="86"/>
      <c r="L40" s="558"/>
      <c r="M40" s="558"/>
      <c r="N40" s="558"/>
      <c r="O40" s="558"/>
      <c r="P40" s="558"/>
      <c r="Q40" s="558"/>
      <c r="R40" s="558"/>
      <c r="S40" s="155"/>
      <c r="T40" s="155"/>
      <c r="U40" s="155"/>
      <c r="V40" s="155"/>
      <c r="W40" s="155"/>
      <c r="X40" s="155"/>
      <c r="Y40" s="155"/>
      <c r="Z40" s="155"/>
      <c r="AA40" s="155"/>
      <c r="AB40" s="155"/>
      <c r="AC40" s="155"/>
      <c r="AD40" s="155"/>
      <c r="AE40" s="155"/>
      <c r="AF40" s="155"/>
      <c r="AG40" s="155"/>
      <c r="AH40" s="155"/>
      <c r="AI40" s="155"/>
      <c r="AJ40" s="155"/>
      <c r="AK40" s="80"/>
      <c r="AL40" s="80"/>
      <c r="AM40" s="80"/>
      <c r="AN40" s="80"/>
      <c r="AO40" s="528"/>
      <c r="AP40" s="529"/>
      <c r="AQ40" s="530"/>
      <c r="AR40" s="881"/>
      <c r="AS40" s="521"/>
      <c r="AT40" s="521"/>
      <c r="AU40" s="521"/>
      <c r="AV40" s="521"/>
      <c r="AW40" s="521"/>
      <c r="AX40" s="521"/>
      <c r="AY40" s="521"/>
      <c r="AZ40" s="521"/>
      <c r="BA40" s="521"/>
      <c r="BB40" s="521"/>
      <c r="BC40" s="521"/>
      <c r="BD40" s="521"/>
      <c r="BE40" s="924"/>
      <c r="BF40" s="956"/>
      <c r="BG40" s="957"/>
      <c r="BH40" s="957"/>
      <c r="BI40" s="957"/>
      <c r="BJ40" s="957"/>
      <c r="BK40" s="957"/>
      <c r="BL40" s="957"/>
      <c r="BM40" s="957"/>
      <c r="BN40" s="957"/>
      <c r="BO40" s="957"/>
      <c r="BP40" s="957"/>
      <c r="BQ40" s="957"/>
      <c r="BR40" s="957"/>
      <c r="BS40" s="957"/>
      <c r="BT40" s="957"/>
      <c r="BU40" s="957"/>
      <c r="BV40" s="957"/>
      <c r="BW40" s="957"/>
      <c r="BX40" s="957"/>
      <c r="BY40" s="957"/>
      <c r="BZ40" s="957"/>
      <c r="CA40" s="957"/>
      <c r="CB40" s="957"/>
      <c r="CC40" s="957"/>
      <c r="CD40" s="957"/>
      <c r="CE40" s="957"/>
      <c r="CF40" s="957"/>
      <c r="CG40" s="957"/>
      <c r="CH40" s="957"/>
      <c r="CI40" s="957"/>
      <c r="CJ40" s="957"/>
      <c r="CK40" s="957"/>
      <c r="CL40" s="957"/>
      <c r="CM40" s="957"/>
      <c r="CN40" s="957"/>
      <c r="CO40" s="957"/>
      <c r="CP40" s="957"/>
      <c r="CQ40" s="957"/>
      <c r="CR40" s="957"/>
      <c r="CS40" s="957"/>
      <c r="CT40" s="957"/>
      <c r="CU40" s="957"/>
      <c r="CV40" s="957"/>
      <c r="CW40" s="957"/>
      <c r="CX40" s="957"/>
      <c r="CY40" s="957"/>
      <c r="CZ40" s="957"/>
      <c r="DA40" s="957"/>
      <c r="DB40" s="957"/>
      <c r="DC40" s="958"/>
      <c r="DD40" s="568"/>
      <c r="DE40" s="569"/>
      <c r="DF40" s="569"/>
      <c r="DG40" s="570"/>
      <c r="DH40" s="80"/>
      <c r="DI40" s="80"/>
      <c r="FI40"/>
      <c r="FJ40"/>
    </row>
    <row r="41" spans="1:166" ht="6" customHeight="1" thickBot="1" x14ac:dyDescent="0.25">
      <c r="A41" s="80"/>
      <c r="B41" s="80"/>
      <c r="C41" s="80"/>
      <c r="D41" s="80"/>
      <c r="E41" s="80"/>
      <c r="F41" s="80"/>
      <c r="G41" s="80"/>
      <c r="H41" s="154"/>
      <c r="I41" s="154"/>
      <c r="J41" s="154"/>
      <c r="K41" s="86"/>
      <c r="L41" s="86"/>
      <c r="M41" s="86"/>
      <c r="N41" s="86"/>
      <c r="O41" s="86"/>
      <c r="P41" s="86"/>
      <c r="Q41" s="86"/>
      <c r="R41" s="86"/>
      <c r="S41" s="86"/>
      <c r="T41" s="86"/>
      <c r="U41" s="86"/>
      <c r="V41" s="86"/>
      <c r="W41" s="86"/>
      <c r="X41" s="86"/>
      <c r="Y41" s="86"/>
      <c r="Z41" s="86"/>
      <c r="AA41" s="86"/>
      <c r="AB41" s="86"/>
      <c r="AC41" s="86"/>
      <c r="AD41" s="86"/>
      <c r="AE41" s="86"/>
      <c r="AF41" s="86"/>
      <c r="AG41" s="80"/>
      <c r="AH41" s="80"/>
      <c r="AI41" s="80"/>
      <c r="AJ41" s="80"/>
      <c r="AK41" s="80"/>
      <c r="AL41" s="80"/>
      <c r="AM41" s="80"/>
      <c r="AN41" s="80"/>
      <c r="AO41" s="528"/>
      <c r="AP41" s="529"/>
      <c r="AQ41" s="530"/>
      <c r="AR41" s="613" t="s">
        <v>299</v>
      </c>
      <c r="AS41" s="519"/>
      <c r="AT41" s="519"/>
      <c r="AU41" s="519"/>
      <c r="AV41" s="519"/>
      <c r="AW41" s="519"/>
      <c r="AX41" s="519"/>
      <c r="AY41" s="519"/>
      <c r="AZ41" s="519"/>
      <c r="BA41" s="519"/>
      <c r="BB41" s="519"/>
      <c r="BC41" s="519"/>
      <c r="BD41" s="519"/>
      <c r="BE41" s="614"/>
      <c r="BF41" s="966"/>
      <c r="BG41" s="967"/>
      <c r="BH41" s="550" t="s">
        <v>300</v>
      </c>
      <c r="BI41" s="550"/>
      <c r="BJ41" s="550"/>
      <c r="BK41" s="550"/>
      <c r="BL41" s="550"/>
      <c r="BM41" s="550"/>
      <c r="BN41" s="550"/>
      <c r="BO41" s="550"/>
      <c r="BP41" s="550"/>
      <c r="BQ41" s="550"/>
      <c r="BR41" s="550"/>
      <c r="BS41" s="550"/>
      <c r="BT41" s="550"/>
      <c r="BU41" s="550"/>
      <c r="BV41" s="550"/>
      <c r="BW41" s="550"/>
      <c r="BX41" s="550"/>
      <c r="BY41" s="550"/>
      <c r="BZ41" s="550"/>
      <c r="CA41" s="550"/>
      <c r="CB41" s="550"/>
      <c r="CC41" s="550"/>
      <c r="CD41" s="550"/>
      <c r="CE41" s="550"/>
      <c r="CF41" s="550"/>
      <c r="CG41" s="550"/>
      <c r="CH41" s="550"/>
      <c r="CI41" s="550"/>
      <c r="CJ41" s="550"/>
      <c r="CK41" s="550"/>
      <c r="CL41" s="550"/>
      <c r="CM41" s="550"/>
      <c r="CN41" s="550"/>
      <c r="CO41" s="550"/>
      <c r="CP41" s="550"/>
      <c r="CQ41" s="550"/>
      <c r="CR41" s="550"/>
      <c r="CS41" s="550"/>
      <c r="CT41" s="550"/>
      <c r="CU41" s="550"/>
      <c r="CV41" s="550"/>
      <c r="CW41" s="550"/>
      <c r="CX41" s="550"/>
      <c r="CY41" s="550"/>
      <c r="CZ41" s="550"/>
      <c r="DA41" s="550"/>
      <c r="DB41" s="550"/>
      <c r="DC41" s="551"/>
      <c r="DD41" s="562" t="s">
        <v>301</v>
      </c>
      <c r="DE41" s="563"/>
      <c r="DF41" s="563"/>
      <c r="DG41" s="564"/>
      <c r="DH41" s="80"/>
      <c r="DI41" s="80"/>
      <c r="DT41"/>
      <c r="DU41"/>
    </row>
    <row r="42" spans="1:166" ht="6" customHeight="1" x14ac:dyDescent="0.2">
      <c r="A42" s="80"/>
      <c r="B42" s="80"/>
      <c r="C42" s="80"/>
      <c r="D42" s="80"/>
      <c r="E42" s="80"/>
      <c r="F42" s="80"/>
      <c r="G42" s="80"/>
      <c r="H42" s="934" t="str">
        <f>IF(OR(入力フォーム!$D$7=7,入力フォーム!$D$7=12,入力フォーム!$D$7=13),"ㇾ","")</f>
        <v/>
      </c>
      <c r="I42" s="935"/>
      <c r="J42" s="936"/>
      <c r="K42" s="86"/>
      <c r="L42" s="596" t="s">
        <v>302</v>
      </c>
      <c r="M42" s="596"/>
      <c r="N42" s="596"/>
      <c r="O42" s="596"/>
      <c r="P42" s="596"/>
      <c r="Q42" s="596"/>
      <c r="R42" s="596"/>
      <c r="S42" s="596"/>
      <c r="T42" s="596"/>
      <c r="U42" s="596"/>
      <c r="V42" s="596"/>
      <c r="W42" s="596"/>
      <c r="X42" s="596"/>
      <c r="Y42" s="596"/>
      <c r="Z42" s="596"/>
      <c r="AA42" s="596"/>
      <c r="AB42" s="596"/>
      <c r="AC42" s="596"/>
      <c r="AD42" s="596"/>
      <c r="AE42" s="596"/>
      <c r="AF42" s="596"/>
      <c r="AG42" s="80"/>
      <c r="AH42" s="80"/>
      <c r="AI42" s="80"/>
      <c r="AJ42" s="80"/>
      <c r="AK42" s="80"/>
      <c r="AL42" s="80"/>
      <c r="AM42" s="80"/>
      <c r="AN42" s="80"/>
      <c r="AO42" s="528"/>
      <c r="AP42" s="529"/>
      <c r="AQ42" s="530"/>
      <c r="AR42" s="615"/>
      <c r="AS42" s="520"/>
      <c r="AT42" s="520"/>
      <c r="AU42" s="520"/>
      <c r="AV42" s="520"/>
      <c r="AW42" s="520"/>
      <c r="AX42" s="520"/>
      <c r="AY42" s="520"/>
      <c r="AZ42" s="520"/>
      <c r="BA42" s="520"/>
      <c r="BB42" s="520"/>
      <c r="BC42" s="520"/>
      <c r="BD42" s="520"/>
      <c r="BE42" s="616"/>
      <c r="BF42" s="968"/>
      <c r="BG42" s="969"/>
      <c r="BH42" s="553"/>
      <c r="BI42" s="553"/>
      <c r="BJ42" s="553"/>
      <c r="BK42" s="553"/>
      <c r="BL42" s="553"/>
      <c r="BM42" s="553"/>
      <c r="BN42" s="553"/>
      <c r="BO42" s="553"/>
      <c r="BP42" s="553"/>
      <c r="BQ42" s="553"/>
      <c r="BR42" s="553"/>
      <c r="BS42" s="553"/>
      <c r="BT42" s="553"/>
      <c r="BU42" s="553"/>
      <c r="BV42" s="553"/>
      <c r="BW42" s="553"/>
      <c r="BX42" s="553"/>
      <c r="BY42" s="553"/>
      <c r="BZ42" s="553"/>
      <c r="CA42" s="553"/>
      <c r="CB42" s="553"/>
      <c r="CC42" s="553"/>
      <c r="CD42" s="553"/>
      <c r="CE42" s="553"/>
      <c r="CF42" s="553"/>
      <c r="CG42" s="553"/>
      <c r="CH42" s="553"/>
      <c r="CI42" s="553"/>
      <c r="CJ42" s="553"/>
      <c r="CK42" s="553"/>
      <c r="CL42" s="553"/>
      <c r="CM42" s="553"/>
      <c r="CN42" s="553"/>
      <c r="CO42" s="553"/>
      <c r="CP42" s="553"/>
      <c r="CQ42" s="553"/>
      <c r="CR42" s="553"/>
      <c r="CS42" s="553"/>
      <c r="CT42" s="553"/>
      <c r="CU42" s="553"/>
      <c r="CV42" s="553"/>
      <c r="CW42" s="553"/>
      <c r="CX42" s="553"/>
      <c r="CY42" s="553"/>
      <c r="CZ42" s="553"/>
      <c r="DA42" s="553"/>
      <c r="DB42" s="553"/>
      <c r="DC42" s="554"/>
      <c r="DD42" s="565"/>
      <c r="DE42" s="566"/>
      <c r="DF42" s="566"/>
      <c r="DG42" s="567"/>
      <c r="DH42" s="80"/>
      <c r="DI42" s="80"/>
      <c r="DT42"/>
      <c r="DU42"/>
    </row>
    <row r="43" spans="1:166" ht="6" customHeight="1" x14ac:dyDescent="0.2">
      <c r="A43" s="80"/>
      <c r="B43" s="80"/>
      <c r="C43" s="80"/>
      <c r="D43" s="80"/>
      <c r="E43" s="80"/>
      <c r="F43" s="80"/>
      <c r="G43" s="80"/>
      <c r="H43" s="937"/>
      <c r="I43" s="938"/>
      <c r="J43" s="939"/>
      <c r="K43" s="86"/>
      <c r="L43" s="596"/>
      <c r="M43" s="596"/>
      <c r="N43" s="596"/>
      <c r="O43" s="596"/>
      <c r="P43" s="596"/>
      <c r="Q43" s="596"/>
      <c r="R43" s="596"/>
      <c r="S43" s="596"/>
      <c r="T43" s="596"/>
      <c r="U43" s="596"/>
      <c r="V43" s="596"/>
      <c r="W43" s="596"/>
      <c r="X43" s="596"/>
      <c r="Y43" s="596"/>
      <c r="Z43" s="596"/>
      <c r="AA43" s="596"/>
      <c r="AB43" s="596"/>
      <c r="AC43" s="596"/>
      <c r="AD43" s="596"/>
      <c r="AE43" s="596"/>
      <c r="AF43" s="596"/>
      <c r="AG43" s="80"/>
      <c r="AH43" s="80"/>
      <c r="AI43" s="80"/>
      <c r="AJ43" s="80"/>
      <c r="AK43" s="80"/>
      <c r="AL43" s="80"/>
      <c r="AM43" s="80"/>
      <c r="AN43" s="80"/>
      <c r="AO43" s="528"/>
      <c r="AP43" s="529"/>
      <c r="AQ43" s="530"/>
      <c r="AR43" s="615"/>
      <c r="AS43" s="520"/>
      <c r="AT43" s="520"/>
      <c r="AU43" s="520"/>
      <c r="AV43" s="520"/>
      <c r="AW43" s="520"/>
      <c r="AX43" s="520"/>
      <c r="AY43" s="520"/>
      <c r="AZ43" s="520"/>
      <c r="BA43" s="520"/>
      <c r="BB43" s="520"/>
      <c r="BC43" s="520"/>
      <c r="BD43" s="520"/>
      <c r="BE43" s="616"/>
      <c r="BF43" s="968"/>
      <c r="BG43" s="969"/>
      <c r="BH43" s="553"/>
      <c r="BI43" s="553"/>
      <c r="BJ43" s="553"/>
      <c r="BK43" s="553"/>
      <c r="BL43" s="553"/>
      <c r="BM43" s="553"/>
      <c r="BN43" s="553"/>
      <c r="BO43" s="553"/>
      <c r="BP43" s="553"/>
      <c r="BQ43" s="553"/>
      <c r="BR43" s="553"/>
      <c r="BS43" s="553"/>
      <c r="BT43" s="553"/>
      <c r="BU43" s="553"/>
      <c r="BV43" s="553"/>
      <c r="BW43" s="553"/>
      <c r="BX43" s="553"/>
      <c r="BY43" s="553"/>
      <c r="BZ43" s="553"/>
      <c r="CA43" s="553"/>
      <c r="CB43" s="553"/>
      <c r="CC43" s="553"/>
      <c r="CD43" s="553"/>
      <c r="CE43" s="553"/>
      <c r="CF43" s="553"/>
      <c r="CG43" s="553"/>
      <c r="CH43" s="553"/>
      <c r="CI43" s="553"/>
      <c r="CJ43" s="553"/>
      <c r="CK43" s="553"/>
      <c r="CL43" s="553"/>
      <c r="CM43" s="553"/>
      <c r="CN43" s="553"/>
      <c r="CO43" s="553"/>
      <c r="CP43" s="553"/>
      <c r="CQ43" s="553"/>
      <c r="CR43" s="553"/>
      <c r="CS43" s="553"/>
      <c r="CT43" s="553"/>
      <c r="CU43" s="553"/>
      <c r="CV43" s="553"/>
      <c r="CW43" s="553"/>
      <c r="CX43" s="553"/>
      <c r="CY43" s="553"/>
      <c r="CZ43" s="553"/>
      <c r="DA43" s="553"/>
      <c r="DB43" s="553"/>
      <c r="DC43" s="554"/>
      <c r="DD43" s="565"/>
      <c r="DE43" s="566"/>
      <c r="DF43" s="566"/>
      <c r="DG43" s="567"/>
      <c r="DH43" s="80"/>
      <c r="DI43" s="80"/>
      <c r="DT43"/>
      <c r="DU43"/>
    </row>
    <row r="44" spans="1:166" ht="6" customHeight="1" thickBot="1" x14ac:dyDescent="0.25">
      <c r="A44" s="80"/>
      <c r="B44" s="80"/>
      <c r="C44" s="80"/>
      <c r="D44" s="80"/>
      <c r="E44" s="80"/>
      <c r="F44" s="80"/>
      <c r="G44" s="80"/>
      <c r="H44" s="940"/>
      <c r="I44" s="941"/>
      <c r="J44" s="942"/>
      <c r="K44" s="86"/>
      <c r="L44" s="596"/>
      <c r="M44" s="596"/>
      <c r="N44" s="596"/>
      <c r="O44" s="596"/>
      <c r="P44" s="596"/>
      <c r="Q44" s="596"/>
      <c r="R44" s="596"/>
      <c r="S44" s="596"/>
      <c r="T44" s="596"/>
      <c r="U44" s="596"/>
      <c r="V44" s="596"/>
      <c r="W44" s="596"/>
      <c r="X44" s="596"/>
      <c r="Y44" s="596"/>
      <c r="Z44" s="596"/>
      <c r="AA44" s="596"/>
      <c r="AB44" s="596"/>
      <c r="AC44" s="596"/>
      <c r="AD44" s="596"/>
      <c r="AE44" s="596"/>
      <c r="AF44" s="596"/>
      <c r="AG44" s="80"/>
      <c r="AH44" s="80"/>
      <c r="AI44" s="80"/>
      <c r="AJ44" s="80"/>
      <c r="AK44" s="80"/>
      <c r="AL44" s="80"/>
      <c r="AM44" s="80"/>
      <c r="AN44" s="80"/>
      <c r="AO44" s="528"/>
      <c r="AP44" s="529"/>
      <c r="AQ44" s="530"/>
      <c r="AR44" s="615"/>
      <c r="AS44" s="520"/>
      <c r="AT44" s="520"/>
      <c r="AU44" s="520"/>
      <c r="AV44" s="520"/>
      <c r="AW44" s="520"/>
      <c r="AX44" s="520"/>
      <c r="AY44" s="520"/>
      <c r="AZ44" s="520"/>
      <c r="BA44" s="520"/>
      <c r="BB44" s="520"/>
      <c r="BC44" s="520"/>
      <c r="BD44" s="520"/>
      <c r="BE44" s="616"/>
      <c r="BF44" s="968"/>
      <c r="BG44" s="969"/>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4"/>
      <c r="DD44" s="565"/>
      <c r="DE44" s="566"/>
      <c r="DF44" s="566"/>
      <c r="DG44" s="567"/>
      <c r="DH44" s="80"/>
      <c r="DI44" s="80"/>
      <c r="DK44"/>
      <c r="DL44"/>
      <c r="DM44"/>
      <c r="DN44"/>
      <c r="DO44"/>
      <c r="DP44"/>
      <c r="DQ44"/>
      <c r="DR44"/>
      <c r="DS44"/>
      <c r="DT44"/>
      <c r="DU44"/>
    </row>
    <row r="45" spans="1:166" ht="6" customHeight="1" thickBot="1" x14ac:dyDescent="0.45">
      <c r="A45" s="80"/>
      <c r="B45" s="80"/>
      <c r="C45" s="80"/>
      <c r="D45" s="80"/>
      <c r="E45" s="80"/>
      <c r="F45" s="80"/>
      <c r="G45" s="80"/>
      <c r="H45" s="156"/>
      <c r="I45" s="156"/>
      <c r="J45" s="156"/>
      <c r="K45" s="80"/>
      <c r="L45" s="80"/>
      <c r="M45" s="80"/>
      <c r="N45" s="80"/>
      <c r="O45" s="80"/>
      <c r="P45" s="80"/>
      <c r="Q45" s="80"/>
      <c r="R45" s="80"/>
      <c r="S45" s="80"/>
      <c r="T45" s="80"/>
      <c r="U45" s="80"/>
      <c r="V45" s="80"/>
      <c r="W45" s="80"/>
      <c r="X45" s="80"/>
      <c r="Y45" s="80"/>
      <c r="Z45" s="80"/>
      <c r="AA45" s="80"/>
      <c r="AB45" s="80"/>
      <c r="AC45" s="89"/>
      <c r="AD45" s="89"/>
      <c r="AE45" s="89"/>
      <c r="AF45" s="89"/>
      <c r="AG45" s="80"/>
      <c r="AH45" s="80"/>
      <c r="AI45" s="80"/>
      <c r="AJ45" s="80"/>
      <c r="AK45" s="80"/>
      <c r="AL45" s="80"/>
      <c r="AM45" s="80"/>
      <c r="AN45" s="80"/>
      <c r="AO45" s="528"/>
      <c r="AP45" s="529"/>
      <c r="AQ45" s="530"/>
      <c r="AR45" s="881"/>
      <c r="AS45" s="521"/>
      <c r="AT45" s="521"/>
      <c r="AU45" s="521"/>
      <c r="AV45" s="521"/>
      <c r="AW45" s="521"/>
      <c r="AX45" s="521"/>
      <c r="AY45" s="521"/>
      <c r="AZ45" s="521"/>
      <c r="BA45" s="521"/>
      <c r="BB45" s="521"/>
      <c r="BC45" s="521"/>
      <c r="BD45" s="521"/>
      <c r="BE45" s="924"/>
      <c r="BF45" s="970"/>
      <c r="BG45" s="971"/>
      <c r="BH45" s="556"/>
      <c r="BI45" s="556"/>
      <c r="BJ45" s="556"/>
      <c r="BK45" s="556"/>
      <c r="BL45" s="556"/>
      <c r="BM45" s="556"/>
      <c r="BN45" s="556"/>
      <c r="BO45" s="556"/>
      <c r="BP45" s="556"/>
      <c r="BQ45" s="556"/>
      <c r="BR45" s="556"/>
      <c r="BS45" s="556"/>
      <c r="BT45" s="556"/>
      <c r="BU45" s="556"/>
      <c r="BV45" s="556"/>
      <c r="BW45" s="556"/>
      <c r="BX45" s="556"/>
      <c r="BY45" s="556"/>
      <c r="BZ45" s="556"/>
      <c r="CA45" s="556"/>
      <c r="CB45" s="556"/>
      <c r="CC45" s="556"/>
      <c r="CD45" s="556"/>
      <c r="CE45" s="556"/>
      <c r="CF45" s="556"/>
      <c r="CG45" s="556"/>
      <c r="CH45" s="556"/>
      <c r="CI45" s="556"/>
      <c r="CJ45" s="556"/>
      <c r="CK45" s="556"/>
      <c r="CL45" s="556"/>
      <c r="CM45" s="556"/>
      <c r="CN45" s="556"/>
      <c r="CO45" s="556"/>
      <c r="CP45" s="556"/>
      <c r="CQ45" s="556"/>
      <c r="CR45" s="556"/>
      <c r="CS45" s="556"/>
      <c r="CT45" s="556"/>
      <c r="CU45" s="556"/>
      <c r="CV45" s="556"/>
      <c r="CW45" s="556"/>
      <c r="CX45" s="556"/>
      <c r="CY45" s="556"/>
      <c r="CZ45" s="556"/>
      <c r="DA45" s="556"/>
      <c r="DB45" s="556"/>
      <c r="DC45" s="557"/>
      <c r="DD45" s="568"/>
      <c r="DE45" s="569"/>
      <c r="DF45" s="569"/>
      <c r="DG45" s="570"/>
      <c r="DH45" s="80"/>
      <c r="DI45" s="80"/>
    </row>
    <row r="46" spans="1:166" ht="6" customHeight="1" x14ac:dyDescent="0.15">
      <c r="A46" s="80"/>
      <c r="B46" s="80"/>
      <c r="C46" s="80"/>
      <c r="D46" s="80"/>
      <c r="E46" s="80"/>
      <c r="F46" s="80"/>
      <c r="G46" s="80"/>
      <c r="H46" s="934" t="str">
        <f>IF(OR(入力フォーム!$D$7=4,入力フォーム!$D$7=10,入力フォーム!$D$7=11,入力フォーム!$D$7=15),"ㇾ","")</f>
        <v/>
      </c>
      <c r="I46" s="935"/>
      <c r="J46" s="936"/>
      <c r="K46" s="86"/>
      <c r="L46" s="558" t="s">
        <v>303</v>
      </c>
      <c r="M46" s="558"/>
      <c r="N46" s="558"/>
      <c r="O46" s="558"/>
      <c r="P46" s="558"/>
      <c r="Q46" s="558"/>
      <c r="R46" s="558"/>
      <c r="S46" s="558"/>
      <c r="T46" s="558"/>
      <c r="U46" s="558"/>
      <c r="V46" s="558"/>
      <c r="W46" s="558"/>
      <c r="X46" s="558"/>
      <c r="Y46" s="558"/>
      <c r="Z46" s="558"/>
      <c r="AA46" s="558"/>
      <c r="AB46" s="558"/>
      <c r="AC46" s="558"/>
      <c r="AD46" s="558"/>
      <c r="AE46" s="558"/>
      <c r="AF46" s="558"/>
      <c r="AG46" s="80"/>
      <c r="AH46" s="80"/>
      <c r="AI46" s="80"/>
      <c r="AJ46" s="80"/>
      <c r="AK46" s="80"/>
      <c r="AL46" s="80"/>
      <c r="AM46" s="80"/>
      <c r="AN46" s="80"/>
      <c r="AO46" s="528"/>
      <c r="AP46" s="529"/>
      <c r="AQ46" s="530"/>
      <c r="AR46" s="613" t="s">
        <v>304</v>
      </c>
      <c r="AS46" s="519"/>
      <c r="AT46" s="519"/>
      <c r="AU46" s="519"/>
      <c r="AV46" s="519"/>
      <c r="AW46" s="519"/>
      <c r="AX46" s="519"/>
      <c r="AY46" s="519"/>
      <c r="AZ46" s="519"/>
      <c r="BA46" s="519"/>
      <c r="BB46" s="519"/>
      <c r="BC46" s="519"/>
      <c r="BD46" s="519"/>
      <c r="BE46" s="614"/>
      <c r="BF46" s="949" t="s">
        <v>22531</v>
      </c>
      <c r="BG46" s="949"/>
      <c r="BH46" s="949"/>
      <c r="BI46" s="949"/>
      <c r="BJ46" s="949"/>
      <c r="BK46" s="949"/>
      <c r="BL46" s="949"/>
      <c r="BM46" s="949"/>
      <c r="BN46" s="949"/>
      <c r="BO46" s="949"/>
      <c r="BP46" s="949"/>
      <c r="BQ46" s="949"/>
      <c r="BR46" s="949"/>
      <c r="BS46" s="949"/>
      <c r="BT46" s="949"/>
      <c r="BU46" s="949"/>
      <c r="BV46" s="949"/>
      <c r="BW46" s="949"/>
      <c r="BX46" s="949"/>
      <c r="BY46" s="949"/>
      <c r="BZ46" s="949"/>
      <c r="CA46" s="949"/>
      <c r="CB46" s="949"/>
      <c r="CC46" s="949"/>
      <c r="CD46" s="949"/>
      <c r="CE46" s="949"/>
      <c r="CF46" s="949"/>
      <c r="CG46" s="949"/>
      <c r="CH46" s="949"/>
      <c r="CI46" s="949"/>
      <c r="CJ46" s="949"/>
      <c r="CK46" s="949"/>
      <c r="CL46" s="949"/>
      <c r="CM46" s="949"/>
      <c r="CN46" s="949"/>
      <c r="CO46" s="949"/>
      <c r="CP46" s="949"/>
      <c r="CQ46" s="949"/>
      <c r="CR46" s="949"/>
      <c r="CS46" s="949"/>
      <c r="CT46" s="949"/>
      <c r="CU46" s="949"/>
      <c r="CV46" s="949"/>
      <c r="CW46" s="949"/>
      <c r="CX46" s="949"/>
      <c r="CY46" s="949"/>
      <c r="CZ46" s="949"/>
      <c r="DA46" s="949"/>
      <c r="DB46" s="949"/>
      <c r="DC46" s="949"/>
      <c r="DD46" s="562" t="s">
        <v>305</v>
      </c>
      <c r="DE46" s="563"/>
      <c r="DF46" s="563"/>
      <c r="DG46" s="564"/>
      <c r="DH46" s="80"/>
      <c r="DI46" s="80"/>
    </row>
    <row r="47" spans="1:166" ht="6" customHeight="1" x14ac:dyDescent="0.15">
      <c r="A47" s="80"/>
      <c r="B47" s="80"/>
      <c r="C47" s="80"/>
      <c r="D47" s="80"/>
      <c r="E47" s="80"/>
      <c r="F47" s="80"/>
      <c r="G47" s="80"/>
      <c r="H47" s="937"/>
      <c r="I47" s="938"/>
      <c r="J47" s="939"/>
      <c r="K47" s="86"/>
      <c r="L47" s="558"/>
      <c r="M47" s="558"/>
      <c r="N47" s="558"/>
      <c r="O47" s="558"/>
      <c r="P47" s="558"/>
      <c r="Q47" s="558"/>
      <c r="R47" s="558"/>
      <c r="S47" s="558"/>
      <c r="T47" s="558"/>
      <c r="U47" s="558"/>
      <c r="V47" s="558"/>
      <c r="W47" s="558"/>
      <c r="X47" s="558"/>
      <c r="Y47" s="558"/>
      <c r="Z47" s="558"/>
      <c r="AA47" s="558"/>
      <c r="AB47" s="558"/>
      <c r="AC47" s="558"/>
      <c r="AD47" s="558"/>
      <c r="AE47" s="558"/>
      <c r="AF47" s="558"/>
      <c r="AG47" s="80"/>
      <c r="AH47" s="80"/>
      <c r="AI47" s="80"/>
      <c r="AJ47" s="80"/>
      <c r="AK47" s="80"/>
      <c r="AL47" s="80"/>
      <c r="AM47" s="80"/>
      <c r="AN47" s="80"/>
      <c r="AO47" s="528"/>
      <c r="AP47" s="529"/>
      <c r="AQ47" s="530"/>
      <c r="AR47" s="615"/>
      <c r="AS47" s="520"/>
      <c r="AT47" s="520"/>
      <c r="AU47" s="520"/>
      <c r="AV47" s="520"/>
      <c r="AW47" s="520"/>
      <c r="AX47" s="520"/>
      <c r="AY47" s="520"/>
      <c r="AZ47" s="520"/>
      <c r="BA47" s="520"/>
      <c r="BB47" s="520"/>
      <c r="BC47" s="520"/>
      <c r="BD47" s="520"/>
      <c r="BE47" s="616"/>
      <c r="BF47" s="949"/>
      <c r="BG47" s="949"/>
      <c r="BH47" s="949"/>
      <c r="BI47" s="949"/>
      <c r="BJ47" s="949"/>
      <c r="BK47" s="949"/>
      <c r="BL47" s="949"/>
      <c r="BM47" s="949"/>
      <c r="BN47" s="949"/>
      <c r="BO47" s="949"/>
      <c r="BP47" s="949"/>
      <c r="BQ47" s="949"/>
      <c r="BR47" s="949"/>
      <c r="BS47" s="949"/>
      <c r="BT47" s="949"/>
      <c r="BU47" s="949"/>
      <c r="BV47" s="949"/>
      <c r="BW47" s="949"/>
      <c r="BX47" s="949"/>
      <c r="BY47" s="949"/>
      <c r="BZ47" s="949"/>
      <c r="CA47" s="949"/>
      <c r="CB47" s="949"/>
      <c r="CC47" s="949"/>
      <c r="CD47" s="949"/>
      <c r="CE47" s="949"/>
      <c r="CF47" s="949"/>
      <c r="CG47" s="949"/>
      <c r="CH47" s="949"/>
      <c r="CI47" s="949"/>
      <c r="CJ47" s="949"/>
      <c r="CK47" s="949"/>
      <c r="CL47" s="949"/>
      <c r="CM47" s="949"/>
      <c r="CN47" s="949"/>
      <c r="CO47" s="949"/>
      <c r="CP47" s="949"/>
      <c r="CQ47" s="949"/>
      <c r="CR47" s="949"/>
      <c r="CS47" s="949"/>
      <c r="CT47" s="949"/>
      <c r="CU47" s="949"/>
      <c r="CV47" s="949"/>
      <c r="CW47" s="949"/>
      <c r="CX47" s="949"/>
      <c r="CY47" s="949"/>
      <c r="CZ47" s="949"/>
      <c r="DA47" s="949"/>
      <c r="DB47" s="949"/>
      <c r="DC47" s="949"/>
      <c r="DD47" s="565"/>
      <c r="DE47" s="566"/>
      <c r="DF47" s="566"/>
      <c r="DG47" s="567"/>
      <c r="DH47" s="80"/>
      <c r="DI47" s="80"/>
    </row>
    <row r="48" spans="1:166" ht="6" customHeight="1" thickBot="1" x14ac:dyDescent="0.2">
      <c r="A48" s="80"/>
      <c r="B48" s="80"/>
      <c r="C48" s="80"/>
      <c r="D48" s="80"/>
      <c r="E48" s="80"/>
      <c r="F48" s="80"/>
      <c r="G48" s="80"/>
      <c r="H48" s="940"/>
      <c r="I48" s="941"/>
      <c r="J48" s="942"/>
      <c r="K48" s="86"/>
      <c r="L48" s="558"/>
      <c r="M48" s="558"/>
      <c r="N48" s="558"/>
      <c r="O48" s="558"/>
      <c r="P48" s="558"/>
      <c r="Q48" s="558"/>
      <c r="R48" s="558"/>
      <c r="S48" s="558"/>
      <c r="T48" s="558"/>
      <c r="U48" s="558"/>
      <c r="V48" s="558"/>
      <c r="W48" s="558"/>
      <c r="X48" s="558"/>
      <c r="Y48" s="558"/>
      <c r="Z48" s="558"/>
      <c r="AA48" s="558"/>
      <c r="AB48" s="558"/>
      <c r="AC48" s="558"/>
      <c r="AD48" s="558"/>
      <c r="AE48" s="558"/>
      <c r="AF48" s="558"/>
      <c r="AG48" s="80"/>
      <c r="AH48" s="80"/>
      <c r="AI48" s="80"/>
      <c r="AJ48" s="80"/>
      <c r="AK48" s="80"/>
      <c r="AL48" s="80"/>
      <c r="AM48" s="80"/>
      <c r="AN48" s="80"/>
      <c r="AO48" s="528"/>
      <c r="AP48" s="529"/>
      <c r="AQ48" s="530"/>
      <c r="AR48" s="615"/>
      <c r="AS48" s="520"/>
      <c r="AT48" s="520"/>
      <c r="AU48" s="520"/>
      <c r="AV48" s="520"/>
      <c r="AW48" s="520"/>
      <c r="AX48" s="520"/>
      <c r="AY48" s="520"/>
      <c r="AZ48" s="520"/>
      <c r="BA48" s="520"/>
      <c r="BB48" s="520"/>
      <c r="BC48" s="520"/>
      <c r="BD48" s="520"/>
      <c r="BE48" s="616"/>
      <c r="BF48" s="949"/>
      <c r="BG48" s="949"/>
      <c r="BH48" s="949"/>
      <c r="BI48" s="949"/>
      <c r="BJ48" s="949"/>
      <c r="BK48" s="949"/>
      <c r="BL48" s="949"/>
      <c r="BM48" s="949"/>
      <c r="BN48" s="949"/>
      <c r="BO48" s="949"/>
      <c r="BP48" s="949"/>
      <c r="BQ48" s="949"/>
      <c r="BR48" s="949"/>
      <c r="BS48" s="949"/>
      <c r="BT48" s="949"/>
      <c r="BU48" s="949"/>
      <c r="BV48" s="949"/>
      <c r="BW48" s="949"/>
      <c r="BX48" s="949"/>
      <c r="BY48" s="949"/>
      <c r="BZ48" s="949"/>
      <c r="CA48" s="949"/>
      <c r="CB48" s="949"/>
      <c r="CC48" s="949"/>
      <c r="CD48" s="949"/>
      <c r="CE48" s="949"/>
      <c r="CF48" s="949"/>
      <c r="CG48" s="949"/>
      <c r="CH48" s="949"/>
      <c r="CI48" s="949"/>
      <c r="CJ48" s="949"/>
      <c r="CK48" s="949"/>
      <c r="CL48" s="949"/>
      <c r="CM48" s="949"/>
      <c r="CN48" s="949"/>
      <c r="CO48" s="949"/>
      <c r="CP48" s="949"/>
      <c r="CQ48" s="949"/>
      <c r="CR48" s="949"/>
      <c r="CS48" s="949"/>
      <c r="CT48" s="949"/>
      <c r="CU48" s="949"/>
      <c r="CV48" s="949"/>
      <c r="CW48" s="949"/>
      <c r="CX48" s="949"/>
      <c r="CY48" s="949"/>
      <c r="CZ48" s="949"/>
      <c r="DA48" s="949"/>
      <c r="DB48" s="949"/>
      <c r="DC48" s="949"/>
      <c r="DD48" s="565"/>
      <c r="DE48" s="566"/>
      <c r="DF48" s="566"/>
      <c r="DG48" s="567"/>
      <c r="DH48" s="80"/>
      <c r="DI48" s="80"/>
    </row>
    <row r="49" spans="1:128" ht="6" customHeight="1" thickBot="1" x14ac:dyDescent="0.2">
      <c r="A49" s="80"/>
      <c r="B49" s="80"/>
      <c r="C49" s="80"/>
      <c r="D49" s="80"/>
      <c r="E49" s="80"/>
      <c r="F49" s="80"/>
      <c r="G49" s="80"/>
      <c r="H49" s="154"/>
      <c r="I49" s="154"/>
      <c r="J49" s="154"/>
      <c r="K49" s="86"/>
      <c r="L49" s="87"/>
      <c r="M49" s="87"/>
      <c r="N49" s="87"/>
      <c r="O49" s="87"/>
      <c r="P49" s="87"/>
      <c r="Q49" s="87"/>
      <c r="R49" s="87"/>
      <c r="S49" s="87"/>
      <c r="T49" s="87"/>
      <c r="U49" s="87"/>
      <c r="V49" s="87"/>
      <c r="W49" s="87"/>
      <c r="X49" s="87"/>
      <c r="Y49" s="87"/>
      <c r="Z49" s="87"/>
      <c r="AA49" s="87"/>
      <c r="AB49" s="87"/>
      <c r="AC49" s="87"/>
      <c r="AD49" s="87"/>
      <c r="AE49" s="87"/>
      <c r="AF49" s="87"/>
      <c r="AG49" s="80"/>
      <c r="AH49" s="80"/>
      <c r="AI49" s="80"/>
      <c r="AJ49" s="80"/>
      <c r="AK49" s="80"/>
      <c r="AL49" s="80"/>
      <c r="AM49" s="80"/>
      <c r="AN49" s="80"/>
      <c r="AO49" s="528"/>
      <c r="AP49" s="529"/>
      <c r="AQ49" s="530"/>
      <c r="AR49" s="615"/>
      <c r="AS49" s="520"/>
      <c r="AT49" s="520"/>
      <c r="AU49" s="520"/>
      <c r="AV49" s="520"/>
      <c r="AW49" s="520"/>
      <c r="AX49" s="520"/>
      <c r="AY49" s="520"/>
      <c r="AZ49" s="520"/>
      <c r="BA49" s="520"/>
      <c r="BB49" s="520"/>
      <c r="BC49" s="520"/>
      <c r="BD49" s="520"/>
      <c r="BE49" s="616"/>
      <c r="BF49" s="949"/>
      <c r="BG49" s="949"/>
      <c r="BH49" s="949"/>
      <c r="BI49" s="949"/>
      <c r="BJ49" s="949"/>
      <c r="BK49" s="949"/>
      <c r="BL49" s="949"/>
      <c r="BM49" s="949"/>
      <c r="BN49" s="949"/>
      <c r="BO49" s="949"/>
      <c r="BP49" s="949"/>
      <c r="BQ49" s="949"/>
      <c r="BR49" s="949"/>
      <c r="BS49" s="949"/>
      <c r="BT49" s="949"/>
      <c r="BU49" s="949"/>
      <c r="BV49" s="949"/>
      <c r="BW49" s="949"/>
      <c r="BX49" s="949"/>
      <c r="BY49" s="949"/>
      <c r="BZ49" s="949"/>
      <c r="CA49" s="949"/>
      <c r="CB49" s="949"/>
      <c r="CC49" s="949"/>
      <c r="CD49" s="949"/>
      <c r="CE49" s="949"/>
      <c r="CF49" s="949"/>
      <c r="CG49" s="949"/>
      <c r="CH49" s="949"/>
      <c r="CI49" s="949"/>
      <c r="CJ49" s="949"/>
      <c r="CK49" s="949"/>
      <c r="CL49" s="949"/>
      <c r="CM49" s="949"/>
      <c r="CN49" s="949"/>
      <c r="CO49" s="949"/>
      <c r="CP49" s="949"/>
      <c r="CQ49" s="949"/>
      <c r="CR49" s="949"/>
      <c r="CS49" s="949"/>
      <c r="CT49" s="949"/>
      <c r="CU49" s="949"/>
      <c r="CV49" s="949"/>
      <c r="CW49" s="949"/>
      <c r="CX49" s="949"/>
      <c r="CY49" s="949"/>
      <c r="CZ49" s="949"/>
      <c r="DA49" s="949"/>
      <c r="DB49" s="949"/>
      <c r="DC49" s="949"/>
      <c r="DD49" s="565"/>
      <c r="DE49" s="566"/>
      <c r="DF49" s="566"/>
      <c r="DG49" s="567"/>
      <c r="DH49" s="80"/>
      <c r="DI49" s="80"/>
    </row>
    <row r="50" spans="1:128" ht="6" customHeight="1" x14ac:dyDescent="0.15">
      <c r="A50" s="80"/>
      <c r="B50" s="80"/>
      <c r="C50" s="80"/>
      <c r="D50" s="80"/>
      <c r="E50" s="80"/>
      <c r="F50" s="80"/>
      <c r="G50" s="80"/>
      <c r="H50" s="934" t="str">
        <f>IF(OR(入力フォーム!$D$7=5,入力フォーム!$D$7=10,入力フォーム!$D$7=11),"ㇾ","")</f>
        <v/>
      </c>
      <c r="I50" s="935"/>
      <c r="J50" s="936"/>
      <c r="K50" s="86"/>
      <c r="L50" s="965" t="s">
        <v>306</v>
      </c>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80"/>
      <c r="AL50" s="80"/>
      <c r="AM50" s="80"/>
      <c r="AN50" s="80"/>
      <c r="AO50" s="528"/>
      <c r="AP50" s="529"/>
      <c r="AQ50" s="530"/>
      <c r="AR50" s="615"/>
      <c r="AS50" s="520"/>
      <c r="AT50" s="520"/>
      <c r="AU50" s="520"/>
      <c r="AV50" s="520"/>
      <c r="AW50" s="520"/>
      <c r="AX50" s="520"/>
      <c r="AY50" s="520"/>
      <c r="AZ50" s="520"/>
      <c r="BA50" s="520"/>
      <c r="BB50" s="520"/>
      <c r="BC50" s="520"/>
      <c r="BD50" s="520"/>
      <c r="BE50" s="616"/>
      <c r="BF50" s="949"/>
      <c r="BG50" s="949"/>
      <c r="BH50" s="949"/>
      <c r="BI50" s="949"/>
      <c r="BJ50" s="949"/>
      <c r="BK50" s="949"/>
      <c r="BL50" s="949"/>
      <c r="BM50" s="949"/>
      <c r="BN50" s="949"/>
      <c r="BO50" s="949"/>
      <c r="BP50" s="949"/>
      <c r="BQ50" s="949"/>
      <c r="BR50" s="949"/>
      <c r="BS50" s="949"/>
      <c r="BT50" s="949"/>
      <c r="BU50" s="949"/>
      <c r="BV50" s="949"/>
      <c r="BW50" s="949"/>
      <c r="BX50" s="949"/>
      <c r="BY50" s="949"/>
      <c r="BZ50" s="949"/>
      <c r="CA50" s="949"/>
      <c r="CB50" s="949"/>
      <c r="CC50" s="949"/>
      <c r="CD50" s="949"/>
      <c r="CE50" s="949"/>
      <c r="CF50" s="949"/>
      <c r="CG50" s="949"/>
      <c r="CH50" s="949"/>
      <c r="CI50" s="949"/>
      <c r="CJ50" s="949"/>
      <c r="CK50" s="949"/>
      <c r="CL50" s="949"/>
      <c r="CM50" s="949"/>
      <c r="CN50" s="949"/>
      <c r="CO50" s="949"/>
      <c r="CP50" s="949"/>
      <c r="CQ50" s="949"/>
      <c r="CR50" s="949"/>
      <c r="CS50" s="949"/>
      <c r="CT50" s="949"/>
      <c r="CU50" s="949"/>
      <c r="CV50" s="949"/>
      <c r="CW50" s="949"/>
      <c r="CX50" s="949"/>
      <c r="CY50" s="949"/>
      <c r="CZ50" s="949"/>
      <c r="DA50" s="949"/>
      <c r="DB50" s="949"/>
      <c r="DC50" s="949"/>
      <c r="DD50" s="565"/>
      <c r="DE50" s="566"/>
      <c r="DF50" s="566"/>
      <c r="DG50" s="567"/>
      <c r="DH50" s="80"/>
      <c r="DI50" s="80"/>
    </row>
    <row r="51" spans="1:128" ht="6" customHeight="1" x14ac:dyDescent="0.15">
      <c r="A51" s="80"/>
      <c r="B51" s="80"/>
      <c r="C51" s="80"/>
      <c r="D51" s="80"/>
      <c r="E51" s="80"/>
      <c r="F51" s="80"/>
      <c r="G51" s="80"/>
      <c r="H51" s="937"/>
      <c r="I51" s="938"/>
      <c r="J51" s="939"/>
      <c r="K51" s="86"/>
      <c r="L51" s="965"/>
      <c r="M51" s="965"/>
      <c r="N51" s="965"/>
      <c r="O51" s="965"/>
      <c r="P51" s="965"/>
      <c r="Q51" s="965"/>
      <c r="R51" s="965"/>
      <c r="S51" s="965"/>
      <c r="T51" s="965"/>
      <c r="U51" s="965"/>
      <c r="V51" s="965"/>
      <c r="W51" s="965"/>
      <c r="X51" s="965"/>
      <c r="Y51" s="965"/>
      <c r="Z51" s="965"/>
      <c r="AA51" s="965"/>
      <c r="AB51" s="965"/>
      <c r="AC51" s="965"/>
      <c r="AD51" s="965"/>
      <c r="AE51" s="965"/>
      <c r="AF51" s="965"/>
      <c r="AG51" s="965"/>
      <c r="AH51" s="965"/>
      <c r="AI51" s="965"/>
      <c r="AJ51" s="965"/>
      <c r="AK51" s="80"/>
      <c r="AL51" s="80"/>
      <c r="AM51" s="80"/>
      <c r="AN51" s="80"/>
      <c r="AO51" s="528"/>
      <c r="AP51" s="529"/>
      <c r="AQ51" s="530"/>
      <c r="AR51" s="615"/>
      <c r="AS51" s="520"/>
      <c r="AT51" s="520"/>
      <c r="AU51" s="520"/>
      <c r="AV51" s="520"/>
      <c r="AW51" s="520"/>
      <c r="AX51" s="520"/>
      <c r="AY51" s="520"/>
      <c r="AZ51" s="520"/>
      <c r="BA51" s="520"/>
      <c r="BB51" s="520"/>
      <c r="BC51" s="520"/>
      <c r="BD51" s="520"/>
      <c r="BE51" s="616"/>
      <c r="BF51" s="949"/>
      <c r="BG51" s="949"/>
      <c r="BH51" s="949"/>
      <c r="BI51" s="949"/>
      <c r="BJ51" s="949"/>
      <c r="BK51" s="949"/>
      <c r="BL51" s="949"/>
      <c r="BM51" s="949"/>
      <c r="BN51" s="949"/>
      <c r="BO51" s="949"/>
      <c r="BP51" s="949"/>
      <c r="BQ51" s="949"/>
      <c r="BR51" s="949"/>
      <c r="BS51" s="949"/>
      <c r="BT51" s="949"/>
      <c r="BU51" s="949"/>
      <c r="BV51" s="949"/>
      <c r="BW51" s="949"/>
      <c r="BX51" s="949"/>
      <c r="BY51" s="949"/>
      <c r="BZ51" s="949"/>
      <c r="CA51" s="949"/>
      <c r="CB51" s="949"/>
      <c r="CC51" s="949"/>
      <c r="CD51" s="949"/>
      <c r="CE51" s="949"/>
      <c r="CF51" s="949"/>
      <c r="CG51" s="949"/>
      <c r="CH51" s="949"/>
      <c r="CI51" s="949"/>
      <c r="CJ51" s="949"/>
      <c r="CK51" s="949"/>
      <c r="CL51" s="949"/>
      <c r="CM51" s="949"/>
      <c r="CN51" s="949"/>
      <c r="CO51" s="949"/>
      <c r="CP51" s="949"/>
      <c r="CQ51" s="949"/>
      <c r="CR51" s="949"/>
      <c r="CS51" s="949"/>
      <c r="CT51" s="949"/>
      <c r="CU51" s="949"/>
      <c r="CV51" s="949"/>
      <c r="CW51" s="949"/>
      <c r="CX51" s="949"/>
      <c r="CY51" s="949"/>
      <c r="CZ51" s="949"/>
      <c r="DA51" s="949"/>
      <c r="DB51" s="949"/>
      <c r="DC51" s="949"/>
      <c r="DD51" s="565"/>
      <c r="DE51" s="566"/>
      <c r="DF51" s="566"/>
      <c r="DG51" s="567"/>
      <c r="DH51" s="80"/>
      <c r="DI51" s="80"/>
    </row>
    <row r="52" spans="1:128" ht="6" customHeight="1" thickBot="1" x14ac:dyDescent="0.2">
      <c r="A52" s="80"/>
      <c r="B52" s="80"/>
      <c r="C52" s="80"/>
      <c r="D52" s="80"/>
      <c r="E52" s="80"/>
      <c r="F52" s="80"/>
      <c r="G52" s="80"/>
      <c r="H52" s="940"/>
      <c r="I52" s="941"/>
      <c r="J52" s="942"/>
      <c r="K52" s="86"/>
      <c r="L52" s="965"/>
      <c r="M52" s="965"/>
      <c r="N52" s="965"/>
      <c r="O52" s="965"/>
      <c r="P52" s="965"/>
      <c r="Q52" s="965"/>
      <c r="R52" s="965"/>
      <c r="S52" s="965"/>
      <c r="T52" s="965"/>
      <c r="U52" s="965"/>
      <c r="V52" s="965"/>
      <c r="W52" s="965"/>
      <c r="X52" s="965"/>
      <c r="Y52" s="965"/>
      <c r="Z52" s="965"/>
      <c r="AA52" s="965"/>
      <c r="AB52" s="965"/>
      <c r="AC52" s="965"/>
      <c r="AD52" s="965"/>
      <c r="AE52" s="965"/>
      <c r="AF52" s="965"/>
      <c r="AG52" s="965"/>
      <c r="AH52" s="965"/>
      <c r="AI52" s="965"/>
      <c r="AJ52" s="965"/>
      <c r="AK52" s="80"/>
      <c r="AL52" s="80"/>
      <c r="AM52" s="80"/>
      <c r="AN52" s="80"/>
      <c r="AO52" s="528"/>
      <c r="AP52" s="529"/>
      <c r="AQ52" s="530"/>
      <c r="AR52" s="881"/>
      <c r="AS52" s="521"/>
      <c r="AT52" s="521"/>
      <c r="AU52" s="521"/>
      <c r="AV52" s="521"/>
      <c r="AW52" s="521"/>
      <c r="AX52" s="521"/>
      <c r="AY52" s="521"/>
      <c r="AZ52" s="521"/>
      <c r="BA52" s="521"/>
      <c r="BB52" s="521"/>
      <c r="BC52" s="521"/>
      <c r="BD52" s="521"/>
      <c r="BE52" s="924"/>
      <c r="BF52" s="949"/>
      <c r="BG52" s="949"/>
      <c r="BH52" s="949"/>
      <c r="BI52" s="949"/>
      <c r="BJ52" s="949"/>
      <c r="BK52" s="949"/>
      <c r="BL52" s="949"/>
      <c r="BM52" s="949"/>
      <c r="BN52" s="949"/>
      <c r="BO52" s="949"/>
      <c r="BP52" s="949"/>
      <c r="BQ52" s="949"/>
      <c r="BR52" s="949"/>
      <c r="BS52" s="949"/>
      <c r="BT52" s="949"/>
      <c r="BU52" s="949"/>
      <c r="BV52" s="949"/>
      <c r="BW52" s="949"/>
      <c r="BX52" s="949"/>
      <c r="BY52" s="949"/>
      <c r="BZ52" s="949"/>
      <c r="CA52" s="949"/>
      <c r="CB52" s="949"/>
      <c r="CC52" s="949"/>
      <c r="CD52" s="949"/>
      <c r="CE52" s="949"/>
      <c r="CF52" s="949"/>
      <c r="CG52" s="949"/>
      <c r="CH52" s="949"/>
      <c r="CI52" s="949"/>
      <c r="CJ52" s="949"/>
      <c r="CK52" s="949"/>
      <c r="CL52" s="949"/>
      <c r="CM52" s="949"/>
      <c r="CN52" s="949"/>
      <c r="CO52" s="949"/>
      <c r="CP52" s="949"/>
      <c r="CQ52" s="949"/>
      <c r="CR52" s="949"/>
      <c r="CS52" s="949"/>
      <c r="CT52" s="949"/>
      <c r="CU52" s="949"/>
      <c r="CV52" s="949"/>
      <c r="CW52" s="949"/>
      <c r="CX52" s="949"/>
      <c r="CY52" s="949"/>
      <c r="CZ52" s="949"/>
      <c r="DA52" s="949"/>
      <c r="DB52" s="949"/>
      <c r="DC52" s="949"/>
      <c r="DD52" s="568"/>
      <c r="DE52" s="569"/>
      <c r="DF52" s="569"/>
      <c r="DG52" s="570"/>
      <c r="DH52" s="80"/>
      <c r="DI52" s="80"/>
    </row>
    <row r="53" spans="1:128" ht="6" customHeight="1" thickBot="1" x14ac:dyDescent="0.2">
      <c r="A53" s="80"/>
      <c r="B53" s="80"/>
      <c r="C53" s="80"/>
      <c r="D53" s="80"/>
      <c r="E53" s="80"/>
      <c r="F53" s="80"/>
      <c r="G53" s="80"/>
      <c r="H53" s="154"/>
      <c r="I53" s="154"/>
      <c r="J53" s="154"/>
      <c r="K53" s="86"/>
      <c r="L53" s="86"/>
      <c r="M53" s="86"/>
      <c r="N53" s="86"/>
      <c r="O53" s="86"/>
      <c r="P53" s="86"/>
      <c r="Q53" s="86"/>
      <c r="R53" s="86"/>
      <c r="S53" s="86"/>
      <c r="T53" s="86"/>
      <c r="U53" s="86"/>
      <c r="V53" s="86"/>
      <c r="W53" s="86"/>
      <c r="X53" s="86"/>
      <c r="Y53" s="86"/>
      <c r="Z53" s="86"/>
      <c r="AA53" s="86"/>
      <c r="AB53" s="86"/>
      <c r="AC53" s="86"/>
      <c r="AD53" s="86"/>
      <c r="AE53" s="86"/>
      <c r="AF53" s="86"/>
      <c r="AG53" s="80"/>
      <c r="AH53" s="80"/>
      <c r="AI53" s="80"/>
      <c r="AJ53" s="80"/>
      <c r="AK53" s="80"/>
      <c r="AL53" s="80"/>
      <c r="AM53" s="80"/>
      <c r="AN53" s="80"/>
      <c r="AO53" s="528"/>
      <c r="AP53" s="529"/>
      <c r="AQ53" s="530"/>
      <c r="AR53" s="863" t="s">
        <v>307</v>
      </c>
      <c r="AS53" s="864"/>
      <c r="AT53" s="864"/>
      <c r="AU53" s="864"/>
      <c r="AV53" s="864"/>
      <c r="AW53" s="864"/>
      <c r="AX53" s="864"/>
      <c r="AY53" s="864"/>
      <c r="AZ53" s="864"/>
      <c r="BA53" s="864"/>
      <c r="BB53" s="864"/>
      <c r="BC53" s="864"/>
      <c r="BD53" s="864"/>
      <c r="BE53" s="865"/>
      <c r="BF53" s="949" t="s">
        <v>22532</v>
      </c>
      <c r="BG53" s="949"/>
      <c r="BH53" s="949"/>
      <c r="BI53" s="949"/>
      <c r="BJ53" s="949"/>
      <c r="BK53" s="949"/>
      <c r="BL53" s="949"/>
      <c r="BM53" s="949"/>
      <c r="BN53" s="949"/>
      <c r="BO53" s="949"/>
      <c r="BP53" s="949"/>
      <c r="BQ53" s="949"/>
      <c r="BR53" s="949"/>
      <c r="BS53" s="949"/>
      <c r="BT53" s="949"/>
      <c r="BU53" s="949"/>
      <c r="BV53" s="949"/>
      <c r="BW53" s="949"/>
      <c r="BX53" s="949"/>
      <c r="BY53" s="949"/>
      <c r="BZ53" s="949"/>
      <c r="CA53" s="949"/>
      <c r="CB53" s="949"/>
      <c r="CC53" s="949"/>
      <c r="CD53" s="949"/>
      <c r="CE53" s="949"/>
      <c r="CF53" s="949"/>
      <c r="CG53" s="949"/>
      <c r="CH53" s="949"/>
      <c r="CI53" s="949"/>
      <c r="CJ53" s="949"/>
      <c r="CK53" s="949"/>
      <c r="CL53" s="949"/>
      <c r="CM53" s="949"/>
      <c r="CN53" s="949"/>
      <c r="CO53" s="949"/>
      <c r="CP53" s="949"/>
      <c r="CQ53" s="949"/>
      <c r="CR53" s="949"/>
      <c r="CS53" s="949"/>
      <c r="CT53" s="949"/>
      <c r="CU53" s="949"/>
      <c r="CV53" s="949"/>
      <c r="CW53" s="949"/>
      <c r="CX53" s="949"/>
      <c r="CY53" s="949"/>
      <c r="CZ53" s="949"/>
      <c r="DA53" s="949"/>
      <c r="DB53" s="949"/>
      <c r="DC53" s="949"/>
      <c r="DD53" s="562" t="s">
        <v>308</v>
      </c>
      <c r="DE53" s="563"/>
      <c r="DF53" s="563"/>
      <c r="DG53" s="564"/>
      <c r="DH53" s="80"/>
      <c r="DI53" s="80"/>
    </row>
    <row r="54" spans="1:128" ht="6" customHeight="1" x14ac:dyDescent="0.2">
      <c r="A54" s="80"/>
      <c r="B54" s="80"/>
      <c r="C54" s="80"/>
      <c r="D54" s="80"/>
      <c r="E54" s="80"/>
      <c r="F54" s="80"/>
      <c r="G54" s="80"/>
      <c r="H54" s="934" t="str">
        <f>IF(入力フォーム!$D$7=8,"ㇾ","")</f>
        <v/>
      </c>
      <c r="I54" s="935"/>
      <c r="J54" s="936"/>
      <c r="K54" s="86"/>
      <c r="L54" s="596" t="s">
        <v>309</v>
      </c>
      <c r="M54" s="596"/>
      <c r="N54" s="596"/>
      <c r="O54" s="596"/>
      <c r="P54" s="596"/>
      <c r="Q54" s="596"/>
      <c r="R54" s="596"/>
      <c r="S54" s="596"/>
      <c r="T54" s="596"/>
      <c r="U54" s="596"/>
      <c r="V54" s="596"/>
      <c r="W54" s="596"/>
      <c r="X54" s="596"/>
      <c r="Y54" s="596"/>
      <c r="Z54" s="596"/>
      <c r="AA54" s="596"/>
      <c r="AB54" s="596"/>
      <c r="AC54" s="596"/>
      <c r="AD54" s="596"/>
      <c r="AE54" s="596"/>
      <c r="AF54" s="596"/>
      <c r="AG54" s="80"/>
      <c r="AH54" s="80"/>
      <c r="AI54" s="80"/>
      <c r="AJ54" s="80"/>
      <c r="AK54" s="80"/>
      <c r="AL54" s="80"/>
      <c r="AM54" s="80"/>
      <c r="AN54" s="80"/>
      <c r="AO54" s="528"/>
      <c r="AP54" s="529"/>
      <c r="AQ54" s="530"/>
      <c r="AR54" s="866"/>
      <c r="AS54" s="867"/>
      <c r="AT54" s="867"/>
      <c r="AU54" s="867"/>
      <c r="AV54" s="867"/>
      <c r="AW54" s="867"/>
      <c r="AX54" s="867"/>
      <c r="AY54" s="867"/>
      <c r="AZ54" s="867"/>
      <c r="BA54" s="867"/>
      <c r="BB54" s="867"/>
      <c r="BC54" s="867"/>
      <c r="BD54" s="867"/>
      <c r="BE54" s="868"/>
      <c r="BF54" s="949"/>
      <c r="BG54" s="949"/>
      <c r="BH54" s="949"/>
      <c r="BI54" s="949"/>
      <c r="BJ54" s="949"/>
      <c r="BK54" s="949"/>
      <c r="BL54" s="949"/>
      <c r="BM54" s="949"/>
      <c r="BN54" s="949"/>
      <c r="BO54" s="949"/>
      <c r="BP54" s="949"/>
      <c r="BQ54" s="949"/>
      <c r="BR54" s="949"/>
      <c r="BS54" s="949"/>
      <c r="BT54" s="949"/>
      <c r="BU54" s="949"/>
      <c r="BV54" s="949"/>
      <c r="BW54" s="949"/>
      <c r="BX54" s="949"/>
      <c r="BY54" s="949"/>
      <c r="BZ54" s="949"/>
      <c r="CA54" s="949"/>
      <c r="CB54" s="949"/>
      <c r="CC54" s="949"/>
      <c r="CD54" s="949"/>
      <c r="CE54" s="949"/>
      <c r="CF54" s="949"/>
      <c r="CG54" s="949"/>
      <c r="CH54" s="949"/>
      <c r="CI54" s="949"/>
      <c r="CJ54" s="949"/>
      <c r="CK54" s="949"/>
      <c r="CL54" s="949"/>
      <c r="CM54" s="949"/>
      <c r="CN54" s="949"/>
      <c r="CO54" s="949"/>
      <c r="CP54" s="949"/>
      <c r="CQ54" s="949"/>
      <c r="CR54" s="949"/>
      <c r="CS54" s="949"/>
      <c r="CT54" s="949"/>
      <c r="CU54" s="949"/>
      <c r="CV54" s="949"/>
      <c r="CW54" s="949"/>
      <c r="CX54" s="949"/>
      <c r="CY54" s="949"/>
      <c r="CZ54" s="949"/>
      <c r="DA54" s="949"/>
      <c r="DB54" s="949"/>
      <c r="DC54" s="949"/>
      <c r="DD54" s="565"/>
      <c r="DE54" s="566"/>
      <c r="DF54" s="566"/>
      <c r="DG54" s="567"/>
      <c r="DH54" s="80"/>
      <c r="DI54" s="80"/>
      <c r="DK54"/>
      <c r="DL54"/>
      <c r="DM54"/>
      <c r="DN54"/>
      <c r="DO54"/>
      <c r="DP54"/>
      <c r="DQ54"/>
      <c r="DR54"/>
      <c r="DS54"/>
      <c r="DT54"/>
      <c r="DU54"/>
      <c r="DV54"/>
      <c r="DW54"/>
      <c r="DX54"/>
    </row>
    <row r="55" spans="1:128" ht="6" customHeight="1" x14ac:dyDescent="0.2">
      <c r="A55" s="80"/>
      <c r="B55" s="80"/>
      <c r="C55" s="80"/>
      <c r="D55" s="80"/>
      <c r="E55" s="80"/>
      <c r="F55" s="80"/>
      <c r="G55" s="80"/>
      <c r="H55" s="937"/>
      <c r="I55" s="938"/>
      <c r="J55" s="939"/>
      <c r="K55" s="86"/>
      <c r="L55" s="596"/>
      <c r="M55" s="596"/>
      <c r="N55" s="596"/>
      <c r="O55" s="596"/>
      <c r="P55" s="596"/>
      <c r="Q55" s="596"/>
      <c r="R55" s="596"/>
      <c r="S55" s="596"/>
      <c r="T55" s="596"/>
      <c r="U55" s="596"/>
      <c r="V55" s="596"/>
      <c r="W55" s="596"/>
      <c r="X55" s="596"/>
      <c r="Y55" s="596"/>
      <c r="Z55" s="596"/>
      <c r="AA55" s="596"/>
      <c r="AB55" s="596"/>
      <c r="AC55" s="596"/>
      <c r="AD55" s="596"/>
      <c r="AE55" s="596"/>
      <c r="AF55" s="596"/>
      <c r="AG55" s="80"/>
      <c r="AH55" s="80"/>
      <c r="AI55" s="80"/>
      <c r="AJ55" s="80"/>
      <c r="AK55" s="80"/>
      <c r="AL55" s="80"/>
      <c r="AM55" s="80"/>
      <c r="AN55" s="80"/>
      <c r="AO55" s="528"/>
      <c r="AP55" s="529"/>
      <c r="AQ55" s="530"/>
      <c r="AR55" s="866"/>
      <c r="AS55" s="867"/>
      <c r="AT55" s="867"/>
      <c r="AU55" s="867"/>
      <c r="AV55" s="867"/>
      <c r="AW55" s="867"/>
      <c r="AX55" s="867"/>
      <c r="AY55" s="867"/>
      <c r="AZ55" s="867"/>
      <c r="BA55" s="867"/>
      <c r="BB55" s="867"/>
      <c r="BC55" s="867"/>
      <c r="BD55" s="867"/>
      <c r="BE55" s="868"/>
      <c r="BF55" s="949"/>
      <c r="BG55" s="949"/>
      <c r="BH55" s="949"/>
      <c r="BI55" s="949"/>
      <c r="BJ55" s="949"/>
      <c r="BK55" s="949"/>
      <c r="BL55" s="949"/>
      <c r="BM55" s="949"/>
      <c r="BN55" s="949"/>
      <c r="BO55" s="949"/>
      <c r="BP55" s="949"/>
      <c r="BQ55" s="949"/>
      <c r="BR55" s="949"/>
      <c r="BS55" s="949"/>
      <c r="BT55" s="949"/>
      <c r="BU55" s="949"/>
      <c r="BV55" s="949"/>
      <c r="BW55" s="949"/>
      <c r="BX55" s="949"/>
      <c r="BY55" s="949"/>
      <c r="BZ55" s="949"/>
      <c r="CA55" s="949"/>
      <c r="CB55" s="949"/>
      <c r="CC55" s="949"/>
      <c r="CD55" s="949"/>
      <c r="CE55" s="949"/>
      <c r="CF55" s="949"/>
      <c r="CG55" s="949"/>
      <c r="CH55" s="949"/>
      <c r="CI55" s="949"/>
      <c r="CJ55" s="949"/>
      <c r="CK55" s="949"/>
      <c r="CL55" s="949"/>
      <c r="CM55" s="949"/>
      <c r="CN55" s="949"/>
      <c r="CO55" s="949"/>
      <c r="CP55" s="949"/>
      <c r="CQ55" s="949"/>
      <c r="CR55" s="949"/>
      <c r="CS55" s="949"/>
      <c r="CT55" s="949"/>
      <c r="CU55" s="949"/>
      <c r="CV55" s="949"/>
      <c r="CW55" s="949"/>
      <c r="CX55" s="949"/>
      <c r="CY55" s="949"/>
      <c r="CZ55" s="949"/>
      <c r="DA55" s="949"/>
      <c r="DB55" s="949"/>
      <c r="DC55" s="949"/>
      <c r="DD55" s="565"/>
      <c r="DE55" s="566"/>
      <c r="DF55" s="566"/>
      <c r="DG55" s="567"/>
      <c r="DH55" s="80"/>
      <c r="DI55" s="80"/>
      <c r="DK55"/>
      <c r="DL55"/>
      <c r="DM55"/>
      <c r="DN55"/>
      <c r="DO55"/>
      <c r="DP55"/>
      <c r="DQ55"/>
      <c r="DR55"/>
      <c r="DS55"/>
      <c r="DT55"/>
      <c r="DU55"/>
      <c r="DV55"/>
      <c r="DW55"/>
      <c r="DX55"/>
    </row>
    <row r="56" spans="1:128" ht="6" customHeight="1" thickBot="1" x14ac:dyDescent="0.2">
      <c r="A56" s="80"/>
      <c r="B56" s="80"/>
      <c r="C56" s="80"/>
      <c r="D56" s="80"/>
      <c r="E56" s="80"/>
      <c r="F56" s="80"/>
      <c r="G56" s="80"/>
      <c r="H56" s="940"/>
      <c r="I56" s="941"/>
      <c r="J56" s="942"/>
      <c r="K56" s="86"/>
      <c r="L56" s="596"/>
      <c r="M56" s="596"/>
      <c r="N56" s="596"/>
      <c r="O56" s="596"/>
      <c r="P56" s="596"/>
      <c r="Q56" s="596"/>
      <c r="R56" s="596"/>
      <c r="S56" s="596"/>
      <c r="T56" s="596"/>
      <c r="U56" s="596"/>
      <c r="V56" s="596"/>
      <c r="W56" s="596"/>
      <c r="X56" s="596"/>
      <c r="Y56" s="596"/>
      <c r="Z56" s="596"/>
      <c r="AA56" s="596"/>
      <c r="AB56" s="596"/>
      <c r="AC56" s="596"/>
      <c r="AD56" s="596"/>
      <c r="AE56" s="596"/>
      <c r="AF56" s="596"/>
      <c r="AG56" s="80"/>
      <c r="AH56" s="80"/>
      <c r="AI56" s="80"/>
      <c r="AJ56" s="80"/>
      <c r="AK56" s="80"/>
      <c r="AL56" s="80"/>
      <c r="AM56" s="80"/>
      <c r="AN56" s="80"/>
      <c r="AO56" s="528"/>
      <c r="AP56" s="529"/>
      <c r="AQ56" s="530"/>
      <c r="AR56" s="866"/>
      <c r="AS56" s="867"/>
      <c r="AT56" s="867"/>
      <c r="AU56" s="867"/>
      <c r="AV56" s="867"/>
      <c r="AW56" s="867"/>
      <c r="AX56" s="867"/>
      <c r="AY56" s="867"/>
      <c r="AZ56" s="867"/>
      <c r="BA56" s="867"/>
      <c r="BB56" s="867"/>
      <c r="BC56" s="867"/>
      <c r="BD56" s="867"/>
      <c r="BE56" s="868"/>
      <c r="BF56" s="949"/>
      <c r="BG56" s="949"/>
      <c r="BH56" s="949"/>
      <c r="BI56" s="949"/>
      <c r="BJ56" s="949"/>
      <c r="BK56" s="949"/>
      <c r="BL56" s="949"/>
      <c r="BM56" s="949"/>
      <c r="BN56" s="949"/>
      <c r="BO56" s="949"/>
      <c r="BP56" s="949"/>
      <c r="BQ56" s="949"/>
      <c r="BR56" s="949"/>
      <c r="BS56" s="949"/>
      <c r="BT56" s="949"/>
      <c r="BU56" s="949"/>
      <c r="BV56" s="949"/>
      <c r="BW56" s="949"/>
      <c r="BX56" s="949"/>
      <c r="BY56" s="949"/>
      <c r="BZ56" s="949"/>
      <c r="CA56" s="949"/>
      <c r="CB56" s="949"/>
      <c r="CC56" s="949"/>
      <c r="CD56" s="949"/>
      <c r="CE56" s="949"/>
      <c r="CF56" s="949"/>
      <c r="CG56" s="949"/>
      <c r="CH56" s="949"/>
      <c r="CI56" s="949"/>
      <c r="CJ56" s="949"/>
      <c r="CK56" s="949"/>
      <c r="CL56" s="949"/>
      <c r="CM56" s="949"/>
      <c r="CN56" s="949"/>
      <c r="CO56" s="949"/>
      <c r="CP56" s="949"/>
      <c r="CQ56" s="949"/>
      <c r="CR56" s="949"/>
      <c r="CS56" s="949"/>
      <c r="CT56" s="949"/>
      <c r="CU56" s="949"/>
      <c r="CV56" s="949"/>
      <c r="CW56" s="949"/>
      <c r="CX56" s="949"/>
      <c r="CY56" s="949"/>
      <c r="CZ56" s="949"/>
      <c r="DA56" s="949"/>
      <c r="DB56" s="949"/>
      <c r="DC56" s="949"/>
      <c r="DD56" s="565"/>
      <c r="DE56" s="566"/>
      <c r="DF56" s="566"/>
      <c r="DG56" s="567"/>
      <c r="DH56" s="80"/>
      <c r="DI56" s="80"/>
    </row>
    <row r="57" spans="1:128" ht="6" customHeight="1" x14ac:dyDescent="0.15">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528"/>
      <c r="AP57" s="529"/>
      <c r="AQ57" s="530"/>
      <c r="AR57" s="866"/>
      <c r="AS57" s="867"/>
      <c r="AT57" s="867"/>
      <c r="AU57" s="867"/>
      <c r="AV57" s="867"/>
      <c r="AW57" s="867"/>
      <c r="AX57" s="867"/>
      <c r="AY57" s="867"/>
      <c r="AZ57" s="867"/>
      <c r="BA57" s="867"/>
      <c r="BB57" s="867"/>
      <c r="BC57" s="867"/>
      <c r="BD57" s="867"/>
      <c r="BE57" s="868"/>
      <c r="BF57" s="949"/>
      <c r="BG57" s="949"/>
      <c r="BH57" s="949"/>
      <c r="BI57" s="949"/>
      <c r="BJ57" s="949"/>
      <c r="BK57" s="949"/>
      <c r="BL57" s="949"/>
      <c r="BM57" s="949"/>
      <c r="BN57" s="949"/>
      <c r="BO57" s="949"/>
      <c r="BP57" s="949"/>
      <c r="BQ57" s="949"/>
      <c r="BR57" s="949"/>
      <c r="BS57" s="949"/>
      <c r="BT57" s="949"/>
      <c r="BU57" s="949"/>
      <c r="BV57" s="949"/>
      <c r="BW57" s="949"/>
      <c r="BX57" s="949"/>
      <c r="BY57" s="949"/>
      <c r="BZ57" s="949"/>
      <c r="CA57" s="949"/>
      <c r="CB57" s="949"/>
      <c r="CC57" s="949"/>
      <c r="CD57" s="949"/>
      <c r="CE57" s="949"/>
      <c r="CF57" s="949"/>
      <c r="CG57" s="949"/>
      <c r="CH57" s="949"/>
      <c r="CI57" s="949"/>
      <c r="CJ57" s="949"/>
      <c r="CK57" s="949"/>
      <c r="CL57" s="949"/>
      <c r="CM57" s="949"/>
      <c r="CN57" s="949"/>
      <c r="CO57" s="949"/>
      <c r="CP57" s="949"/>
      <c r="CQ57" s="949"/>
      <c r="CR57" s="949"/>
      <c r="CS57" s="949"/>
      <c r="CT57" s="949"/>
      <c r="CU57" s="949"/>
      <c r="CV57" s="949"/>
      <c r="CW57" s="949"/>
      <c r="CX57" s="949"/>
      <c r="CY57" s="949"/>
      <c r="CZ57" s="949"/>
      <c r="DA57" s="949"/>
      <c r="DB57" s="949"/>
      <c r="DC57" s="949"/>
      <c r="DD57" s="565"/>
      <c r="DE57" s="566"/>
      <c r="DF57" s="566"/>
      <c r="DG57" s="567"/>
      <c r="DH57" s="80"/>
      <c r="DI57" s="80"/>
    </row>
    <row r="58" spans="1:128" ht="6" customHeight="1" x14ac:dyDescent="0.25">
      <c r="A58" s="80"/>
      <c r="B58" s="80"/>
      <c r="C58" s="80"/>
      <c r="D58" s="80"/>
      <c r="E58" s="80"/>
      <c r="F58" s="109"/>
      <c r="G58" s="109"/>
      <c r="H58" s="109"/>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98"/>
      <c r="AI58" s="98"/>
      <c r="AJ58" s="1"/>
      <c r="AK58" s="1"/>
      <c r="AL58" s="1"/>
      <c r="AM58" s="1"/>
      <c r="AN58" s="1"/>
      <c r="AO58" s="528"/>
      <c r="AP58" s="529"/>
      <c r="AQ58" s="530"/>
      <c r="AR58" s="866"/>
      <c r="AS58" s="867"/>
      <c r="AT58" s="867"/>
      <c r="AU58" s="867"/>
      <c r="AV58" s="867"/>
      <c r="AW58" s="867"/>
      <c r="AX58" s="867"/>
      <c r="AY58" s="867"/>
      <c r="AZ58" s="867"/>
      <c r="BA58" s="867"/>
      <c r="BB58" s="867"/>
      <c r="BC58" s="867"/>
      <c r="BD58" s="867"/>
      <c r="BE58" s="868"/>
      <c r="BF58" s="949"/>
      <c r="BG58" s="949"/>
      <c r="BH58" s="949"/>
      <c r="BI58" s="949"/>
      <c r="BJ58" s="949"/>
      <c r="BK58" s="949"/>
      <c r="BL58" s="949"/>
      <c r="BM58" s="949"/>
      <c r="BN58" s="949"/>
      <c r="BO58" s="949"/>
      <c r="BP58" s="949"/>
      <c r="BQ58" s="949"/>
      <c r="BR58" s="949"/>
      <c r="BS58" s="949"/>
      <c r="BT58" s="949"/>
      <c r="BU58" s="949"/>
      <c r="BV58" s="949"/>
      <c r="BW58" s="949"/>
      <c r="BX58" s="949"/>
      <c r="BY58" s="949"/>
      <c r="BZ58" s="949"/>
      <c r="CA58" s="949"/>
      <c r="CB58" s="949"/>
      <c r="CC58" s="949"/>
      <c r="CD58" s="949"/>
      <c r="CE58" s="949"/>
      <c r="CF58" s="949"/>
      <c r="CG58" s="949"/>
      <c r="CH58" s="949"/>
      <c r="CI58" s="949"/>
      <c r="CJ58" s="949"/>
      <c r="CK58" s="949"/>
      <c r="CL58" s="949"/>
      <c r="CM58" s="949"/>
      <c r="CN58" s="949"/>
      <c r="CO58" s="949"/>
      <c r="CP58" s="949"/>
      <c r="CQ58" s="949"/>
      <c r="CR58" s="949"/>
      <c r="CS58" s="949"/>
      <c r="CT58" s="949"/>
      <c r="CU58" s="949"/>
      <c r="CV58" s="949"/>
      <c r="CW58" s="949"/>
      <c r="CX58" s="949"/>
      <c r="CY58" s="949"/>
      <c r="CZ58" s="949"/>
      <c r="DA58" s="949"/>
      <c r="DB58" s="949"/>
      <c r="DC58" s="949"/>
      <c r="DD58" s="565"/>
      <c r="DE58" s="566"/>
      <c r="DF58" s="566"/>
      <c r="DG58" s="567"/>
      <c r="DH58" s="80"/>
      <c r="DI58" s="80"/>
    </row>
    <row r="59" spans="1:128" ht="6" customHeight="1" x14ac:dyDescent="0.2">
      <c r="A59" s="80"/>
      <c r="B59" s="80"/>
      <c r="C59" s="80"/>
      <c r="D59" s="80"/>
      <c r="E59" s="80"/>
      <c r="F59" s="501" t="s">
        <v>310</v>
      </c>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1"/>
      <c r="AI59" s="501"/>
      <c r="AJ59" s="501"/>
      <c r="AK59" s="501"/>
      <c r="AL59" s="501"/>
      <c r="AM59" s="501"/>
      <c r="AN59" s="1"/>
      <c r="AO59" s="528"/>
      <c r="AP59" s="529"/>
      <c r="AQ59" s="530"/>
      <c r="AR59" s="866"/>
      <c r="AS59" s="867"/>
      <c r="AT59" s="867"/>
      <c r="AU59" s="867"/>
      <c r="AV59" s="867"/>
      <c r="AW59" s="867"/>
      <c r="AX59" s="867"/>
      <c r="AY59" s="867"/>
      <c r="AZ59" s="867"/>
      <c r="BA59" s="867"/>
      <c r="BB59" s="867"/>
      <c r="BC59" s="867"/>
      <c r="BD59" s="867"/>
      <c r="BE59" s="868"/>
      <c r="BF59" s="949"/>
      <c r="BG59" s="949"/>
      <c r="BH59" s="949"/>
      <c r="BI59" s="949"/>
      <c r="BJ59" s="949"/>
      <c r="BK59" s="949"/>
      <c r="BL59" s="949"/>
      <c r="BM59" s="949"/>
      <c r="BN59" s="949"/>
      <c r="BO59" s="949"/>
      <c r="BP59" s="949"/>
      <c r="BQ59" s="949"/>
      <c r="BR59" s="949"/>
      <c r="BS59" s="949"/>
      <c r="BT59" s="949"/>
      <c r="BU59" s="949"/>
      <c r="BV59" s="949"/>
      <c r="BW59" s="949"/>
      <c r="BX59" s="949"/>
      <c r="BY59" s="949"/>
      <c r="BZ59" s="949"/>
      <c r="CA59" s="949"/>
      <c r="CB59" s="949"/>
      <c r="CC59" s="949"/>
      <c r="CD59" s="949"/>
      <c r="CE59" s="949"/>
      <c r="CF59" s="949"/>
      <c r="CG59" s="949"/>
      <c r="CH59" s="949"/>
      <c r="CI59" s="949"/>
      <c r="CJ59" s="949"/>
      <c r="CK59" s="949"/>
      <c r="CL59" s="949"/>
      <c r="CM59" s="949"/>
      <c r="CN59" s="949"/>
      <c r="CO59" s="949"/>
      <c r="CP59" s="949"/>
      <c r="CQ59" s="949"/>
      <c r="CR59" s="949"/>
      <c r="CS59" s="949"/>
      <c r="CT59" s="949"/>
      <c r="CU59" s="949"/>
      <c r="CV59" s="949"/>
      <c r="CW59" s="949"/>
      <c r="CX59" s="949"/>
      <c r="CY59" s="949"/>
      <c r="CZ59" s="949"/>
      <c r="DA59" s="949"/>
      <c r="DB59" s="949"/>
      <c r="DC59" s="949"/>
      <c r="DD59" s="565"/>
      <c r="DE59" s="566"/>
      <c r="DF59" s="566"/>
      <c r="DG59" s="567"/>
      <c r="DH59" s="80"/>
      <c r="DI59" s="80"/>
    </row>
    <row r="60" spans="1:128" ht="6" customHeight="1" x14ac:dyDescent="0.2">
      <c r="A60" s="80"/>
      <c r="B60" s="80"/>
      <c r="C60" s="80"/>
      <c r="D60" s="80"/>
      <c r="E60" s="80"/>
      <c r="F60" s="501"/>
      <c r="G60" s="501"/>
      <c r="H60" s="501"/>
      <c r="I60" s="501"/>
      <c r="J60" s="501"/>
      <c r="K60" s="501"/>
      <c r="L60" s="501"/>
      <c r="M60" s="501"/>
      <c r="N60" s="501"/>
      <c r="O60" s="501"/>
      <c r="P60" s="501"/>
      <c r="Q60" s="501"/>
      <c r="R60" s="501"/>
      <c r="S60" s="501"/>
      <c r="T60" s="501"/>
      <c r="U60" s="501"/>
      <c r="V60" s="501"/>
      <c r="W60" s="501"/>
      <c r="X60" s="501"/>
      <c r="Y60" s="501"/>
      <c r="Z60" s="501"/>
      <c r="AA60" s="501"/>
      <c r="AB60" s="501"/>
      <c r="AC60" s="501"/>
      <c r="AD60" s="501"/>
      <c r="AE60" s="501"/>
      <c r="AF60" s="501"/>
      <c r="AG60" s="501"/>
      <c r="AH60" s="501"/>
      <c r="AI60" s="501"/>
      <c r="AJ60" s="501"/>
      <c r="AK60" s="501"/>
      <c r="AL60" s="501"/>
      <c r="AM60" s="501"/>
      <c r="AN60" s="1"/>
      <c r="AO60" s="531"/>
      <c r="AP60" s="532"/>
      <c r="AQ60" s="533"/>
      <c r="AR60" s="869"/>
      <c r="AS60" s="870"/>
      <c r="AT60" s="870"/>
      <c r="AU60" s="870"/>
      <c r="AV60" s="870"/>
      <c r="AW60" s="870"/>
      <c r="AX60" s="870"/>
      <c r="AY60" s="870"/>
      <c r="AZ60" s="870"/>
      <c r="BA60" s="870"/>
      <c r="BB60" s="870"/>
      <c r="BC60" s="870"/>
      <c r="BD60" s="870"/>
      <c r="BE60" s="871"/>
      <c r="BF60" s="949"/>
      <c r="BG60" s="949"/>
      <c r="BH60" s="949"/>
      <c r="BI60" s="949"/>
      <c r="BJ60" s="949"/>
      <c r="BK60" s="949"/>
      <c r="BL60" s="949"/>
      <c r="BM60" s="949"/>
      <c r="BN60" s="949"/>
      <c r="BO60" s="949"/>
      <c r="BP60" s="949"/>
      <c r="BQ60" s="949"/>
      <c r="BR60" s="949"/>
      <c r="BS60" s="949"/>
      <c r="BT60" s="949"/>
      <c r="BU60" s="949"/>
      <c r="BV60" s="949"/>
      <c r="BW60" s="949"/>
      <c r="BX60" s="949"/>
      <c r="BY60" s="949"/>
      <c r="BZ60" s="949"/>
      <c r="CA60" s="949"/>
      <c r="CB60" s="949"/>
      <c r="CC60" s="949"/>
      <c r="CD60" s="949"/>
      <c r="CE60" s="949"/>
      <c r="CF60" s="949"/>
      <c r="CG60" s="949"/>
      <c r="CH60" s="949"/>
      <c r="CI60" s="949"/>
      <c r="CJ60" s="949"/>
      <c r="CK60" s="949"/>
      <c r="CL60" s="949"/>
      <c r="CM60" s="949"/>
      <c r="CN60" s="949"/>
      <c r="CO60" s="949"/>
      <c r="CP60" s="949"/>
      <c r="CQ60" s="949"/>
      <c r="CR60" s="949"/>
      <c r="CS60" s="949"/>
      <c r="CT60" s="949"/>
      <c r="CU60" s="949"/>
      <c r="CV60" s="949"/>
      <c r="CW60" s="949"/>
      <c r="CX60" s="949"/>
      <c r="CY60" s="949"/>
      <c r="CZ60" s="949"/>
      <c r="DA60" s="949"/>
      <c r="DB60" s="949"/>
      <c r="DC60" s="949"/>
      <c r="DD60" s="568"/>
      <c r="DE60" s="569"/>
      <c r="DF60" s="569"/>
      <c r="DG60" s="570"/>
      <c r="DH60" s="80"/>
      <c r="DI60" s="80"/>
    </row>
    <row r="61" spans="1:128" ht="6" customHeight="1" x14ac:dyDescent="0.2">
      <c r="A61" s="80"/>
      <c r="B61" s="80"/>
      <c r="C61" s="80"/>
      <c r="D61" s="80"/>
      <c r="E61" s="80"/>
      <c r="F61" s="501"/>
      <c r="G61" s="501"/>
      <c r="H61" s="501"/>
      <c r="I61" s="501"/>
      <c r="J61" s="501"/>
      <c r="K61" s="501"/>
      <c r="L61" s="501"/>
      <c r="M61" s="501"/>
      <c r="N61" s="501"/>
      <c r="O61" s="501"/>
      <c r="P61" s="501"/>
      <c r="Q61" s="501"/>
      <c r="R61" s="501"/>
      <c r="S61" s="501"/>
      <c r="T61" s="501"/>
      <c r="U61" s="501"/>
      <c r="V61" s="501"/>
      <c r="W61" s="501"/>
      <c r="X61" s="501"/>
      <c r="Y61" s="501"/>
      <c r="Z61" s="501"/>
      <c r="AA61" s="501"/>
      <c r="AB61" s="501"/>
      <c r="AC61" s="501"/>
      <c r="AD61" s="501"/>
      <c r="AE61" s="501"/>
      <c r="AF61" s="501"/>
      <c r="AG61" s="501"/>
      <c r="AH61" s="501"/>
      <c r="AI61" s="501"/>
      <c r="AJ61" s="501"/>
      <c r="AK61" s="501"/>
      <c r="AL61" s="501"/>
      <c r="AM61" s="501"/>
      <c r="AN61" s="1"/>
      <c r="AO61" s="161"/>
      <c r="AP61" s="161"/>
      <c r="AQ61" s="161"/>
      <c r="AR61" s="161"/>
      <c r="AS61" s="161"/>
      <c r="AT61" s="161"/>
      <c r="AU61" s="161"/>
      <c r="AV61" s="161"/>
      <c r="AW61" s="161"/>
      <c r="AX61" s="161"/>
      <c r="AY61" s="161"/>
      <c r="AZ61" s="161"/>
      <c r="BA61" s="161"/>
      <c r="BB61" s="161"/>
      <c r="BC61" s="161"/>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3"/>
      <c r="DE61" s="163"/>
      <c r="DF61" s="163"/>
      <c r="DG61" s="163"/>
      <c r="DH61" s="80"/>
      <c r="DI61" s="80"/>
    </row>
    <row r="62" spans="1:128" ht="6" customHeight="1" x14ac:dyDescent="0.2">
      <c r="A62" s="80"/>
      <c r="B62" s="80"/>
      <c r="C62" s="80"/>
      <c r="D62" s="80"/>
      <c r="E62" s="80"/>
      <c r="F62" s="501"/>
      <c r="G62" s="501"/>
      <c r="H62" s="501"/>
      <c r="I62" s="501"/>
      <c r="J62" s="501"/>
      <c r="K62" s="501"/>
      <c r="L62" s="501"/>
      <c r="M62" s="501"/>
      <c r="N62" s="501"/>
      <c r="O62" s="501"/>
      <c r="P62" s="501"/>
      <c r="Q62" s="501"/>
      <c r="R62" s="501"/>
      <c r="S62" s="501"/>
      <c r="T62" s="501"/>
      <c r="U62" s="501"/>
      <c r="V62" s="501"/>
      <c r="W62" s="501"/>
      <c r="X62" s="501"/>
      <c r="Y62" s="501"/>
      <c r="Z62" s="501"/>
      <c r="AA62" s="501"/>
      <c r="AB62" s="501"/>
      <c r="AC62" s="501"/>
      <c r="AD62" s="501"/>
      <c r="AE62" s="501"/>
      <c r="AF62" s="501"/>
      <c r="AG62" s="501"/>
      <c r="AH62" s="501"/>
      <c r="AI62" s="501"/>
      <c r="AJ62" s="501"/>
      <c r="AK62" s="501"/>
      <c r="AL62" s="501"/>
      <c r="AM62" s="501"/>
      <c r="AN62" s="1"/>
      <c r="AO62" s="161"/>
      <c r="AP62" s="161"/>
      <c r="AQ62" s="161"/>
      <c r="AR62" s="161"/>
      <c r="AS62" s="161"/>
      <c r="AT62" s="161"/>
      <c r="AU62" s="161"/>
      <c r="AV62" s="161"/>
      <c r="AW62" s="161"/>
      <c r="AX62" s="161"/>
      <c r="AY62" s="161"/>
      <c r="AZ62" s="161"/>
      <c r="BA62" s="161"/>
      <c r="BB62" s="161"/>
      <c r="BC62" s="161"/>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3"/>
      <c r="DE62" s="163"/>
      <c r="DF62" s="163"/>
      <c r="DG62" s="163"/>
      <c r="DH62" s="80"/>
      <c r="DI62" s="80"/>
    </row>
    <row r="63" spans="1:128" ht="6" customHeight="1" thickBot="1" x14ac:dyDescent="0.25">
      <c r="A63" s="80"/>
      <c r="B63" s="80"/>
      <c r="C63" s="80"/>
      <c r="D63" s="80"/>
      <c r="E63" s="80"/>
      <c r="F63" s="501"/>
      <c r="G63" s="501"/>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1"/>
      <c r="AO63" s="161"/>
      <c r="AP63" s="161"/>
      <c r="AQ63" s="161"/>
      <c r="AR63" s="161"/>
      <c r="AS63" s="161"/>
      <c r="AT63" s="161"/>
      <c r="AU63" s="161"/>
      <c r="AV63" s="161"/>
      <c r="AW63" s="161"/>
      <c r="AX63" s="161"/>
      <c r="AY63" s="161"/>
      <c r="AZ63" s="161"/>
      <c r="BA63" s="161"/>
      <c r="BB63" s="161"/>
      <c r="BC63" s="161"/>
      <c r="BD63" s="164"/>
      <c r="BE63" s="164"/>
      <c r="BF63" s="164"/>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4"/>
      <c r="DD63" s="163"/>
      <c r="DE63" s="163"/>
      <c r="DF63" s="163"/>
      <c r="DG63" s="163"/>
      <c r="DH63" s="80"/>
      <c r="DI63" s="80"/>
    </row>
    <row r="64" spans="1:128" ht="6" customHeight="1" x14ac:dyDescent="0.2">
      <c r="A64" s="80"/>
      <c r="B64" s="80"/>
      <c r="C64" s="80"/>
      <c r="D64" s="80"/>
      <c r="E64" s="80"/>
      <c r="F64" s="503" t="s">
        <v>210</v>
      </c>
      <c r="G64" s="504"/>
      <c r="H64" s="504"/>
      <c r="I64" s="504"/>
      <c r="J64" s="504"/>
      <c r="K64" s="504"/>
      <c r="L64" s="504"/>
      <c r="M64" s="504"/>
      <c r="N64" s="504"/>
      <c r="O64" s="504"/>
      <c r="P64" s="504"/>
      <c r="Q64" s="504"/>
      <c r="R64" s="504"/>
      <c r="S64" s="504"/>
      <c r="T64" s="504"/>
      <c r="U64" s="504"/>
      <c r="V64" s="504"/>
      <c r="W64" s="504"/>
      <c r="X64" s="504"/>
      <c r="Y64" s="504"/>
      <c r="Z64" s="504"/>
      <c r="AA64" s="504"/>
      <c r="AB64" s="504"/>
      <c r="AC64" s="504"/>
      <c r="AD64" s="504"/>
      <c r="AE64" s="504"/>
      <c r="AF64" s="504"/>
      <c r="AG64" s="504"/>
      <c r="AH64" s="505"/>
      <c r="AI64" s="972" t="str">
        <f>入力フォーム!Q24</f>
        <v/>
      </c>
      <c r="AJ64" s="512"/>
      <c r="AK64" s="512"/>
      <c r="AL64" s="513"/>
      <c r="AM64" s="98"/>
      <c r="AN64" s="1"/>
      <c r="AO64" s="499" t="s">
        <v>311</v>
      </c>
      <c r="AP64" s="499"/>
      <c r="AQ64" s="499"/>
      <c r="AR64" s="499"/>
      <c r="AS64" s="499"/>
      <c r="AT64" s="161"/>
      <c r="AU64" s="161"/>
      <c r="AV64" s="161"/>
      <c r="AW64" s="161"/>
      <c r="AX64" s="161"/>
      <c r="AY64" s="161"/>
      <c r="AZ64" s="161"/>
      <c r="BA64" s="161"/>
      <c r="BB64" s="161"/>
      <c r="BC64" s="161"/>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4"/>
      <c r="DB64" s="164"/>
      <c r="DC64" s="164"/>
      <c r="DD64" s="163"/>
      <c r="DE64" s="163"/>
      <c r="DF64" s="163"/>
      <c r="DG64" s="163"/>
      <c r="DH64" s="80"/>
      <c r="DI64" s="80"/>
    </row>
    <row r="65" spans="1:114" ht="6" customHeight="1" x14ac:dyDescent="0.2">
      <c r="A65" s="80"/>
      <c r="B65" s="80"/>
      <c r="C65" s="80"/>
      <c r="D65" s="80"/>
      <c r="E65" s="80"/>
      <c r="F65" s="506"/>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8"/>
      <c r="AI65" s="646"/>
      <c r="AJ65" s="514"/>
      <c r="AK65" s="514"/>
      <c r="AL65" s="515"/>
      <c r="AM65" s="80"/>
      <c r="AN65" s="98"/>
      <c r="AO65" s="499"/>
      <c r="AP65" s="499"/>
      <c r="AQ65" s="499"/>
      <c r="AR65" s="499"/>
      <c r="AS65" s="499"/>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80"/>
      <c r="DE65" s="80"/>
      <c r="DF65" s="80"/>
      <c r="DG65" s="80"/>
      <c r="DH65" s="1"/>
      <c r="DI65" s="1"/>
      <c r="DJ65"/>
    </row>
    <row r="66" spans="1:114" ht="6" customHeight="1" x14ac:dyDescent="0.2">
      <c r="A66" s="80"/>
      <c r="B66" s="80"/>
      <c r="C66" s="80"/>
      <c r="D66" s="80"/>
      <c r="E66" s="80"/>
      <c r="F66" s="506"/>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8"/>
      <c r="AI66" s="646"/>
      <c r="AJ66" s="514"/>
      <c r="AK66" s="514"/>
      <c r="AL66" s="515"/>
      <c r="AM66" s="80"/>
      <c r="AN66" s="80"/>
      <c r="AO66" s="598" t="s">
        <v>312</v>
      </c>
      <c r="AP66" s="599"/>
      <c r="AQ66" s="599"/>
      <c r="AR66" s="599"/>
      <c r="AS66" s="599"/>
      <c r="AT66" s="599"/>
      <c r="AU66" s="599"/>
      <c r="AV66" s="599"/>
      <c r="AW66" s="600"/>
      <c r="AX66" s="863" t="s">
        <v>313</v>
      </c>
      <c r="AY66" s="864"/>
      <c r="AZ66" s="864"/>
      <c r="BA66" s="864"/>
      <c r="BB66" s="865"/>
      <c r="BC66" s="784" t="str">
        <f>入力フォーム!Q31</f>
        <v/>
      </c>
      <c r="BD66" s="785"/>
      <c r="BE66" s="785"/>
      <c r="BF66" s="785"/>
      <c r="BG66" s="785"/>
      <c r="BH66" s="785"/>
      <c r="BI66" s="785"/>
      <c r="BJ66" s="785"/>
      <c r="BK66" s="785"/>
      <c r="BL66" s="785"/>
      <c r="BM66" s="785"/>
      <c r="BN66" s="785"/>
      <c r="BO66" s="785"/>
      <c r="BP66" s="785"/>
      <c r="BQ66" s="785"/>
      <c r="BR66" s="785"/>
      <c r="BS66" s="785"/>
      <c r="BT66" s="786"/>
      <c r="BU66" s="598" t="s">
        <v>314</v>
      </c>
      <c r="BV66" s="599"/>
      <c r="BW66" s="599"/>
      <c r="BX66" s="989" t="s">
        <v>108</v>
      </c>
      <c r="BY66" s="671"/>
      <c r="BZ66" s="671"/>
      <c r="CA66" s="990"/>
      <c r="CB66" s="996" t="s">
        <v>54</v>
      </c>
      <c r="CC66" s="640"/>
      <c r="CD66" s="640"/>
      <c r="CE66" s="640"/>
      <c r="CF66" s="640"/>
      <c r="CG66" s="641"/>
      <c r="CH66" s="644" t="s">
        <v>215</v>
      </c>
      <c r="CI66" s="640"/>
      <c r="CJ66" s="640"/>
      <c r="CK66" s="640"/>
      <c r="CL66" s="640"/>
      <c r="CM66" s="641"/>
      <c r="CN66" s="644" t="s">
        <v>216</v>
      </c>
      <c r="CO66" s="640"/>
      <c r="CP66" s="640"/>
      <c r="CQ66" s="640"/>
      <c r="CR66" s="640"/>
      <c r="CS66" s="641"/>
      <c r="CT66" s="598" t="s">
        <v>315</v>
      </c>
      <c r="CU66" s="599"/>
      <c r="CV66" s="599"/>
      <c r="CW66" s="661" t="str">
        <f>入力フォーム!Q39</f>
        <v/>
      </c>
      <c r="CX66" s="662"/>
      <c r="CY66" s="662"/>
      <c r="CZ66" s="662"/>
      <c r="DA66" s="662"/>
      <c r="DB66" s="662"/>
      <c r="DC66" s="662"/>
      <c r="DD66" s="662"/>
      <c r="DE66" s="662"/>
      <c r="DF66" s="662"/>
      <c r="DG66" s="663"/>
      <c r="DH66" s="1"/>
      <c r="DI66" s="1"/>
      <c r="DJ66"/>
    </row>
    <row r="67" spans="1:114" ht="6" customHeight="1" x14ac:dyDescent="0.15">
      <c r="A67" s="80"/>
      <c r="B67" s="80"/>
      <c r="C67" s="80"/>
      <c r="D67" s="80"/>
      <c r="E67" s="80"/>
      <c r="F67" s="509"/>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1"/>
      <c r="AI67" s="973"/>
      <c r="AJ67" s="516"/>
      <c r="AK67" s="516"/>
      <c r="AL67" s="517"/>
      <c r="AM67" s="80"/>
      <c r="AN67" s="80"/>
      <c r="AO67" s="601"/>
      <c r="AP67" s="602"/>
      <c r="AQ67" s="602"/>
      <c r="AR67" s="602"/>
      <c r="AS67" s="602"/>
      <c r="AT67" s="602"/>
      <c r="AU67" s="602"/>
      <c r="AV67" s="602"/>
      <c r="AW67" s="603"/>
      <c r="AX67" s="866"/>
      <c r="AY67" s="867"/>
      <c r="AZ67" s="867"/>
      <c r="BA67" s="867"/>
      <c r="BB67" s="868"/>
      <c r="BC67" s="691"/>
      <c r="BD67" s="692"/>
      <c r="BE67" s="692"/>
      <c r="BF67" s="692"/>
      <c r="BG67" s="692"/>
      <c r="BH67" s="692"/>
      <c r="BI67" s="692"/>
      <c r="BJ67" s="692"/>
      <c r="BK67" s="692"/>
      <c r="BL67" s="692"/>
      <c r="BM67" s="692"/>
      <c r="BN67" s="692"/>
      <c r="BO67" s="692"/>
      <c r="BP67" s="692"/>
      <c r="BQ67" s="692"/>
      <c r="BR67" s="692"/>
      <c r="BS67" s="692"/>
      <c r="BT67" s="693"/>
      <c r="BU67" s="601"/>
      <c r="BV67" s="602"/>
      <c r="BW67" s="602"/>
      <c r="BX67" s="991"/>
      <c r="BY67" s="673"/>
      <c r="BZ67" s="673"/>
      <c r="CA67" s="992"/>
      <c r="CB67" s="997"/>
      <c r="CC67" s="642"/>
      <c r="CD67" s="642"/>
      <c r="CE67" s="642"/>
      <c r="CF67" s="642"/>
      <c r="CG67" s="643"/>
      <c r="CH67" s="645"/>
      <c r="CI67" s="642"/>
      <c r="CJ67" s="642"/>
      <c r="CK67" s="642"/>
      <c r="CL67" s="642"/>
      <c r="CM67" s="643"/>
      <c r="CN67" s="645"/>
      <c r="CO67" s="642"/>
      <c r="CP67" s="642"/>
      <c r="CQ67" s="642"/>
      <c r="CR67" s="642"/>
      <c r="CS67" s="643"/>
      <c r="CT67" s="601"/>
      <c r="CU67" s="602"/>
      <c r="CV67" s="602"/>
      <c r="CW67" s="664"/>
      <c r="CX67" s="665"/>
      <c r="CY67" s="665"/>
      <c r="CZ67" s="665"/>
      <c r="DA67" s="665"/>
      <c r="DB67" s="665"/>
      <c r="DC67" s="665"/>
      <c r="DD67" s="665"/>
      <c r="DE67" s="665"/>
      <c r="DF67" s="665"/>
      <c r="DG67" s="666"/>
      <c r="DH67" s="80"/>
      <c r="DI67" s="80"/>
    </row>
    <row r="68" spans="1:114" ht="6" customHeight="1" x14ac:dyDescent="0.15">
      <c r="A68" s="80"/>
      <c r="B68" s="80"/>
      <c r="C68" s="80"/>
      <c r="D68" s="80"/>
      <c r="E68" s="80"/>
      <c r="F68" s="974" t="s">
        <v>217</v>
      </c>
      <c r="G68" s="975"/>
      <c r="H68" s="975"/>
      <c r="I68" s="975"/>
      <c r="J68" s="975"/>
      <c r="K68" s="975"/>
      <c r="L68" s="975"/>
      <c r="M68" s="975"/>
      <c r="N68" s="975"/>
      <c r="O68" s="975"/>
      <c r="P68" s="975"/>
      <c r="Q68" s="975"/>
      <c r="R68" s="975"/>
      <c r="S68" s="975"/>
      <c r="T68" s="975"/>
      <c r="U68" s="975"/>
      <c r="V68" s="975"/>
      <c r="W68" s="975"/>
      <c r="X68" s="975"/>
      <c r="Y68" s="975"/>
      <c r="Z68" s="975"/>
      <c r="AA68" s="975"/>
      <c r="AB68" s="975"/>
      <c r="AC68" s="975"/>
      <c r="AD68" s="975"/>
      <c r="AE68" s="975"/>
      <c r="AF68" s="975"/>
      <c r="AG68" s="975"/>
      <c r="AH68" s="976"/>
      <c r="AI68" s="983" t="str">
        <f>入力フォーム!Q25</f>
        <v/>
      </c>
      <c r="AJ68" s="984"/>
      <c r="AK68" s="984"/>
      <c r="AL68" s="985"/>
      <c r="AM68" s="80"/>
      <c r="AN68" s="80"/>
      <c r="AO68" s="601"/>
      <c r="AP68" s="602"/>
      <c r="AQ68" s="602"/>
      <c r="AR68" s="602"/>
      <c r="AS68" s="602"/>
      <c r="AT68" s="602"/>
      <c r="AU68" s="602"/>
      <c r="AV68" s="602"/>
      <c r="AW68" s="603"/>
      <c r="AX68" s="866"/>
      <c r="AY68" s="867"/>
      <c r="AZ68" s="867"/>
      <c r="BA68" s="867"/>
      <c r="BB68" s="868"/>
      <c r="BC68" s="691"/>
      <c r="BD68" s="692"/>
      <c r="BE68" s="692"/>
      <c r="BF68" s="692"/>
      <c r="BG68" s="692"/>
      <c r="BH68" s="692"/>
      <c r="BI68" s="692"/>
      <c r="BJ68" s="692"/>
      <c r="BK68" s="692"/>
      <c r="BL68" s="692"/>
      <c r="BM68" s="692"/>
      <c r="BN68" s="692"/>
      <c r="BO68" s="692"/>
      <c r="BP68" s="692"/>
      <c r="BQ68" s="692"/>
      <c r="BR68" s="692"/>
      <c r="BS68" s="692"/>
      <c r="BT68" s="693"/>
      <c r="BU68" s="601"/>
      <c r="BV68" s="602"/>
      <c r="BW68" s="602"/>
      <c r="BX68" s="991"/>
      <c r="BY68" s="673"/>
      <c r="BZ68" s="673"/>
      <c r="CA68" s="992"/>
      <c r="CB68" s="646" t="str">
        <f>入力フォーム!T48</f>
        <v/>
      </c>
      <c r="CC68" s="514"/>
      <c r="CD68" s="514"/>
      <c r="CE68" s="514"/>
      <c r="CF68" s="514"/>
      <c r="CG68" s="636"/>
      <c r="CH68" s="649" t="str">
        <f>入力フォーム!U48</f>
        <v/>
      </c>
      <c r="CI68" s="514"/>
      <c r="CJ68" s="514"/>
      <c r="CK68" s="514"/>
      <c r="CL68" s="514"/>
      <c r="CM68" s="636"/>
      <c r="CN68" s="649" t="str">
        <f>入力フォーム!V48</f>
        <v/>
      </c>
      <c r="CO68" s="514"/>
      <c r="CP68" s="514"/>
      <c r="CQ68" s="514"/>
      <c r="CR68" s="514"/>
      <c r="CS68" s="636"/>
      <c r="CT68" s="601"/>
      <c r="CU68" s="602"/>
      <c r="CV68" s="602"/>
      <c r="CW68" s="664"/>
      <c r="CX68" s="665"/>
      <c r="CY68" s="665"/>
      <c r="CZ68" s="665"/>
      <c r="DA68" s="665"/>
      <c r="DB68" s="665"/>
      <c r="DC68" s="665"/>
      <c r="DD68" s="665"/>
      <c r="DE68" s="665"/>
      <c r="DF68" s="665"/>
      <c r="DG68" s="666"/>
      <c r="DH68" s="80"/>
      <c r="DI68" s="80"/>
    </row>
    <row r="69" spans="1:114" ht="6" customHeight="1" x14ac:dyDescent="0.15">
      <c r="A69" s="80"/>
      <c r="B69" s="80"/>
      <c r="C69" s="80"/>
      <c r="D69" s="80"/>
      <c r="E69" s="80"/>
      <c r="F69" s="977"/>
      <c r="G69" s="978"/>
      <c r="H69" s="978"/>
      <c r="I69" s="978"/>
      <c r="J69" s="978"/>
      <c r="K69" s="978"/>
      <c r="L69" s="978"/>
      <c r="M69" s="978"/>
      <c r="N69" s="978"/>
      <c r="O69" s="978"/>
      <c r="P69" s="978"/>
      <c r="Q69" s="978"/>
      <c r="R69" s="978"/>
      <c r="S69" s="978"/>
      <c r="T69" s="978"/>
      <c r="U69" s="978"/>
      <c r="V69" s="978"/>
      <c r="W69" s="978"/>
      <c r="X69" s="978"/>
      <c r="Y69" s="978"/>
      <c r="Z69" s="978"/>
      <c r="AA69" s="978"/>
      <c r="AB69" s="978"/>
      <c r="AC69" s="978"/>
      <c r="AD69" s="978"/>
      <c r="AE69" s="978"/>
      <c r="AF69" s="978"/>
      <c r="AG69" s="978"/>
      <c r="AH69" s="979"/>
      <c r="AI69" s="646"/>
      <c r="AJ69" s="514"/>
      <c r="AK69" s="514"/>
      <c r="AL69" s="515"/>
      <c r="AM69" s="80"/>
      <c r="AN69" s="80"/>
      <c r="AO69" s="601"/>
      <c r="AP69" s="602"/>
      <c r="AQ69" s="602"/>
      <c r="AR69" s="602"/>
      <c r="AS69" s="602"/>
      <c r="AT69" s="602"/>
      <c r="AU69" s="602"/>
      <c r="AV69" s="602"/>
      <c r="AW69" s="603"/>
      <c r="AX69" s="866"/>
      <c r="AY69" s="867"/>
      <c r="AZ69" s="867"/>
      <c r="BA69" s="867"/>
      <c r="BB69" s="868"/>
      <c r="BC69" s="691"/>
      <c r="BD69" s="692"/>
      <c r="BE69" s="692"/>
      <c r="BF69" s="692"/>
      <c r="BG69" s="692"/>
      <c r="BH69" s="692"/>
      <c r="BI69" s="692"/>
      <c r="BJ69" s="692"/>
      <c r="BK69" s="692"/>
      <c r="BL69" s="692"/>
      <c r="BM69" s="692"/>
      <c r="BN69" s="692"/>
      <c r="BO69" s="692"/>
      <c r="BP69" s="692"/>
      <c r="BQ69" s="692"/>
      <c r="BR69" s="692"/>
      <c r="BS69" s="692"/>
      <c r="BT69" s="693"/>
      <c r="BU69" s="601"/>
      <c r="BV69" s="602"/>
      <c r="BW69" s="602"/>
      <c r="BX69" s="991"/>
      <c r="BY69" s="673"/>
      <c r="BZ69" s="673"/>
      <c r="CA69" s="992"/>
      <c r="CB69" s="646"/>
      <c r="CC69" s="514"/>
      <c r="CD69" s="514"/>
      <c r="CE69" s="514"/>
      <c r="CF69" s="514"/>
      <c r="CG69" s="636"/>
      <c r="CH69" s="649"/>
      <c r="CI69" s="514"/>
      <c r="CJ69" s="514"/>
      <c r="CK69" s="514"/>
      <c r="CL69" s="514"/>
      <c r="CM69" s="636"/>
      <c r="CN69" s="649"/>
      <c r="CO69" s="514"/>
      <c r="CP69" s="514"/>
      <c r="CQ69" s="514"/>
      <c r="CR69" s="514"/>
      <c r="CS69" s="636"/>
      <c r="CT69" s="601"/>
      <c r="CU69" s="602"/>
      <c r="CV69" s="602"/>
      <c r="CW69" s="664"/>
      <c r="CX69" s="665"/>
      <c r="CY69" s="665"/>
      <c r="CZ69" s="665"/>
      <c r="DA69" s="665"/>
      <c r="DB69" s="665"/>
      <c r="DC69" s="665"/>
      <c r="DD69" s="665"/>
      <c r="DE69" s="665"/>
      <c r="DF69" s="665"/>
      <c r="DG69" s="666"/>
      <c r="DH69" s="80"/>
      <c r="DI69" s="80"/>
    </row>
    <row r="70" spans="1:114" ht="6" customHeight="1" x14ac:dyDescent="0.15">
      <c r="A70" s="80"/>
      <c r="B70" s="80"/>
      <c r="C70" s="80"/>
      <c r="D70" s="80"/>
      <c r="E70" s="80"/>
      <c r="F70" s="977"/>
      <c r="G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9"/>
      <c r="AI70" s="646"/>
      <c r="AJ70" s="514"/>
      <c r="AK70" s="514"/>
      <c r="AL70" s="515"/>
      <c r="AM70" s="80"/>
      <c r="AN70" s="80"/>
      <c r="AO70" s="601"/>
      <c r="AP70" s="602"/>
      <c r="AQ70" s="602"/>
      <c r="AR70" s="602"/>
      <c r="AS70" s="602"/>
      <c r="AT70" s="602"/>
      <c r="AU70" s="602"/>
      <c r="AV70" s="602"/>
      <c r="AW70" s="603"/>
      <c r="AX70" s="866"/>
      <c r="AY70" s="867"/>
      <c r="AZ70" s="867"/>
      <c r="BA70" s="867"/>
      <c r="BB70" s="868"/>
      <c r="BC70" s="691"/>
      <c r="BD70" s="692"/>
      <c r="BE70" s="692"/>
      <c r="BF70" s="692"/>
      <c r="BG70" s="692"/>
      <c r="BH70" s="692"/>
      <c r="BI70" s="692"/>
      <c r="BJ70" s="692"/>
      <c r="BK70" s="692"/>
      <c r="BL70" s="692"/>
      <c r="BM70" s="692"/>
      <c r="BN70" s="692"/>
      <c r="BO70" s="692"/>
      <c r="BP70" s="692"/>
      <c r="BQ70" s="692"/>
      <c r="BR70" s="692"/>
      <c r="BS70" s="692"/>
      <c r="BT70" s="693"/>
      <c r="BU70" s="601"/>
      <c r="BV70" s="602"/>
      <c r="BW70" s="602"/>
      <c r="BX70" s="991"/>
      <c r="BY70" s="673"/>
      <c r="BZ70" s="673"/>
      <c r="CA70" s="992"/>
      <c r="CB70" s="646"/>
      <c r="CC70" s="514"/>
      <c r="CD70" s="514"/>
      <c r="CE70" s="514"/>
      <c r="CF70" s="514"/>
      <c r="CG70" s="636"/>
      <c r="CH70" s="649"/>
      <c r="CI70" s="514"/>
      <c r="CJ70" s="514"/>
      <c r="CK70" s="514"/>
      <c r="CL70" s="514"/>
      <c r="CM70" s="636"/>
      <c r="CN70" s="649"/>
      <c r="CO70" s="514"/>
      <c r="CP70" s="514"/>
      <c r="CQ70" s="514"/>
      <c r="CR70" s="514"/>
      <c r="CS70" s="636"/>
      <c r="CT70" s="601"/>
      <c r="CU70" s="602"/>
      <c r="CV70" s="602"/>
      <c r="CW70" s="664"/>
      <c r="CX70" s="665"/>
      <c r="CY70" s="665"/>
      <c r="CZ70" s="665"/>
      <c r="DA70" s="665"/>
      <c r="DB70" s="665"/>
      <c r="DC70" s="665"/>
      <c r="DD70" s="665"/>
      <c r="DE70" s="665"/>
      <c r="DF70" s="665"/>
      <c r="DG70" s="666"/>
      <c r="DH70" s="80"/>
      <c r="DI70" s="80"/>
    </row>
    <row r="71" spans="1:114" ht="6" customHeight="1" thickBot="1" x14ac:dyDescent="0.25">
      <c r="A71" s="80"/>
      <c r="B71" s="80"/>
      <c r="C71" s="80"/>
      <c r="D71" s="80"/>
      <c r="E71" s="80"/>
      <c r="F71" s="980"/>
      <c r="G71" s="981"/>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2"/>
      <c r="AI71" s="986"/>
      <c r="AJ71" s="987"/>
      <c r="AK71" s="987"/>
      <c r="AL71" s="988"/>
      <c r="AM71" s="80"/>
      <c r="AN71" s="80"/>
      <c r="AO71" s="601"/>
      <c r="AP71" s="602"/>
      <c r="AQ71" s="602"/>
      <c r="AR71" s="602"/>
      <c r="AS71" s="602"/>
      <c r="AT71" s="602"/>
      <c r="AU71" s="602"/>
      <c r="AV71" s="602"/>
      <c r="AW71" s="603"/>
      <c r="AX71" s="866"/>
      <c r="AY71" s="867"/>
      <c r="AZ71" s="867"/>
      <c r="BA71" s="867"/>
      <c r="BB71" s="868"/>
      <c r="BC71" s="691"/>
      <c r="BD71" s="692"/>
      <c r="BE71" s="692"/>
      <c r="BF71" s="692"/>
      <c r="BG71" s="692"/>
      <c r="BH71" s="692"/>
      <c r="BI71" s="692"/>
      <c r="BJ71" s="692"/>
      <c r="BK71" s="692"/>
      <c r="BL71" s="692"/>
      <c r="BM71" s="692"/>
      <c r="BN71" s="692"/>
      <c r="BO71" s="692"/>
      <c r="BP71" s="692"/>
      <c r="BQ71" s="692"/>
      <c r="BR71" s="692"/>
      <c r="BS71" s="692"/>
      <c r="BT71" s="693"/>
      <c r="BU71" s="601"/>
      <c r="BV71" s="602"/>
      <c r="BW71" s="602"/>
      <c r="BX71" s="991"/>
      <c r="BY71" s="673"/>
      <c r="BZ71" s="673"/>
      <c r="CA71" s="992"/>
      <c r="CB71" s="646"/>
      <c r="CC71" s="514"/>
      <c r="CD71" s="514"/>
      <c r="CE71" s="514"/>
      <c r="CF71" s="514"/>
      <c r="CG71" s="636"/>
      <c r="CH71" s="649"/>
      <c r="CI71" s="514"/>
      <c r="CJ71" s="514"/>
      <c r="CK71" s="514"/>
      <c r="CL71" s="514"/>
      <c r="CM71" s="636"/>
      <c r="CN71" s="649"/>
      <c r="CO71" s="514"/>
      <c r="CP71" s="514"/>
      <c r="CQ71" s="514"/>
      <c r="CR71" s="514"/>
      <c r="CS71" s="636"/>
      <c r="CT71" s="601"/>
      <c r="CU71" s="602"/>
      <c r="CV71" s="602"/>
      <c r="CW71" s="664"/>
      <c r="CX71" s="665"/>
      <c r="CY71" s="665"/>
      <c r="CZ71" s="665"/>
      <c r="DA71" s="665"/>
      <c r="DB71" s="665"/>
      <c r="DC71" s="665"/>
      <c r="DD71" s="665"/>
      <c r="DE71" s="665"/>
      <c r="DF71" s="665"/>
      <c r="DG71" s="666"/>
      <c r="DH71" s="1"/>
      <c r="DI71" s="1"/>
      <c r="DJ71"/>
    </row>
    <row r="72" spans="1:114" ht="6"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604"/>
      <c r="AP72" s="605"/>
      <c r="AQ72" s="605"/>
      <c r="AR72" s="605"/>
      <c r="AS72" s="605"/>
      <c r="AT72" s="605"/>
      <c r="AU72" s="605"/>
      <c r="AV72" s="605"/>
      <c r="AW72" s="606"/>
      <c r="AX72" s="869"/>
      <c r="AY72" s="870"/>
      <c r="AZ72" s="870"/>
      <c r="BA72" s="870"/>
      <c r="BB72" s="871"/>
      <c r="BC72" s="694"/>
      <c r="BD72" s="695"/>
      <c r="BE72" s="695"/>
      <c r="BF72" s="695"/>
      <c r="BG72" s="695"/>
      <c r="BH72" s="695"/>
      <c r="BI72" s="695"/>
      <c r="BJ72" s="695"/>
      <c r="BK72" s="695"/>
      <c r="BL72" s="695"/>
      <c r="BM72" s="695"/>
      <c r="BN72" s="695"/>
      <c r="BO72" s="695"/>
      <c r="BP72" s="695"/>
      <c r="BQ72" s="695"/>
      <c r="BR72" s="695"/>
      <c r="BS72" s="695"/>
      <c r="BT72" s="696"/>
      <c r="BU72" s="604"/>
      <c r="BV72" s="605"/>
      <c r="BW72" s="605"/>
      <c r="BX72" s="993"/>
      <c r="BY72" s="994"/>
      <c r="BZ72" s="994"/>
      <c r="CA72" s="995"/>
      <c r="CB72" s="647"/>
      <c r="CC72" s="648"/>
      <c r="CD72" s="648"/>
      <c r="CE72" s="648"/>
      <c r="CF72" s="648"/>
      <c r="CG72" s="490"/>
      <c r="CH72" s="650"/>
      <c r="CI72" s="648"/>
      <c r="CJ72" s="648"/>
      <c r="CK72" s="648"/>
      <c r="CL72" s="648"/>
      <c r="CM72" s="490"/>
      <c r="CN72" s="650"/>
      <c r="CO72" s="648"/>
      <c r="CP72" s="648"/>
      <c r="CQ72" s="648"/>
      <c r="CR72" s="648"/>
      <c r="CS72" s="490"/>
      <c r="CT72" s="604"/>
      <c r="CU72" s="605"/>
      <c r="CV72" s="605"/>
      <c r="CW72" s="667"/>
      <c r="CX72" s="668"/>
      <c r="CY72" s="668"/>
      <c r="CZ72" s="668"/>
      <c r="DA72" s="668"/>
      <c r="DB72" s="668"/>
      <c r="DC72" s="668"/>
      <c r="DD72" s="668"/>
      <c r="DE72" s="668"/>
      <c r="DF72" s="668"/>
      <c r="DG72" s="669"/>
      <c r="DH72" s="1"/>
      <c r="DI72" s="1"/>
      <c r="DJ72"/>
    </row>
    <row r="73" spans="1:114" ht="6" customHeight="1" x14ac:dyDescent="0.15">
      <c r="A73" s="80"/>
      <c r="B73" s="80"/>
      <c r="C73" s="80"/>
      <c r="D73" s="80"/>
      <c r="E73" s="80"/>
      <c r="F73" s="1001" t="s">
        <v>222</v>
      </c>
      <c r="G73" s="1002"/>
      <c r="H73" s="1002"/>
      <c r="I73" s="1002"/>
      <c r="J73" s="1003"/>
      <c r="K73" s="613" t="s">
        <v>223</v>
      </c>
      <c r="L73" s="519"/>
      <c r="M73" s="519"/>
      <c r="N73" s="519"/>
      <c r="O73" s="519"/>
      <c r="P73" s="519"/>
      <c r="Q73" s="519"/>
      <c r="R73" s="519"/>
      <c r="S73" s="634" t="str">
        <f>入力フォーム!Q33</f>
        <v xml:space="preserve"> </v>
      </c>
      <c r="T73" s="634"/>
      <c r="U73" s="634"/>
      <c r="V73" s="634"/>
      <c r="W73" s="634"/>
      <c r="X73" s="634"/>
      <c r="Y73" s="634"/>
      <c r="Z73" s="634"/>
      <c r="AA73" s="634"/>
      <c r="AB73" s="634"/>
      <c r="AC73" s="634"/>
      <c r="AD73" s="634"/>
      <c r="AE73" s="634"/>
      <c r="AF73" s="634"/>
      <c r="AG73" s="634"/>
      <c r="AH73" s="634"/>
      <c r="AI73" s="634"/>
      <c r="AJ73" s="634"/>
      <c r="AK73" s="634"/>
      <c r="AL73" s="634"/>
      <c r="AM73" s="634"/>
      <c r="AN73" s="634"/>
      <c r="AO73" s="634"/>
      <c r="AP73" s="634"/>
      <c r="AQ73" s="634"/>
      <c r="AR73" s="634"/>
      <c r="AS73" s="634"/>
      <c r="AT73" s="634"/>
      <c r="AU73" s="634"/>
      <c r="AV73" s="634"/>
      <c r="AW73" s="635"/>
      <c r="AX73" s="1004" t="s">
        <v>316</v>
      </c>
      <c r="AY73" s="1005"/>
      <c r="AZ73" s="1005"/>
      <c r="BA73" s="1005"/>
      <c r="BB73" s="1005"/>
      <c r="BC73" s="1005"/>
      <c r="BD73" s="1005"/>
      <c r="BE73" s="1005"/>
      <c r="BF73" s="1005"/>
      <c r="BG73" s="1006"/>
      <c r="BH73" s="599" t="s">
        <v>224</v>
      </c>
      <c r="BI73" s="599"/>
      <c r="BJ73" s="599"/>
      <c r="BK73" s="600"/>
      <c r="BL73" s="101"/>
      <c r="BM73" s="80"/>
      <c r="BN73" s="80"/>
      <c r="BO73" s="80"/>
      <c r="BP73" s="80"/>
      <c r="BQ73" s="80"/>
      <c r="BR73" s="80"/>
      <c r="BS73" s="102"/>
      <c r="BT73" s="770" t="s">
        <v>54</v>
      </c>
      <c r="BU73" s="734"/>
      <c r="BV73" s="734"/>
      <c r="BW73" s="734"/>
      <c r="BX73" s="734"/>
      <c r="BY73" s="735"/>
      <c r="BZ73" s="770" t="s">
        <v>215</v>
      </c>
      <c r="CA73" s="734"/>
      <c r="CB73" s="734"/>
      <c r="CC73" s="734"/>
      <c r="CD73" s="734"/>
      <c r="CE73" s="735"/>
      <c r="CF73" s="734" t="s">
        <v>216</v>
      </c>
      <c r="CG73" s="734"/>
      <c r="CH73" s="734"/>
      <c r="CI73" s="734"/>
      <c r="CJ73" s="734"/>
      <c r="CK73" s="735"/>
      <c r="CL73" s="739" t="s">
        <v>225</v>
      </c>
      <c r="CM73" s="740"/>
      <c r="CN73" s="740"/>
      <c r="CO73" s="740"/>
      <c r="CP73" s="741"/>
      <c r="CQ73" s="1013" t="str">
        <f>入力フォーム!AB37</f>
        <v/>
      </c>
      <c r="CR73" s="1014"/>
      <c r="CS73" s="1014"/>
      <c r="CT73" s="1014"/>
      <c r="CU73" s="1014"/>
      <c r="CV73" s="1015"/>
      <c r="CW73" s="739" t="s">
        <v>103</v>
      </c>
      <c r="CX73" s="740"/>
      <c r="CY73" s="740"/>
      <c r="CZ73" s="740"/>
      <c r="DA73" s="740"/>
      <c r="DB73" s="101"/>
      <c r="DC73" s="80"/>
      <c r="DD73" s="80"/>
      <c r="DE73" s="80"/>
      <c r="DF73" s="80"/>
      <c r="DG73" s="102"/>
      <c r="DH73" s="80"/>
      <c r="DI73" s="80"/>
    </row>
    <row r="74" spans="1:114" ht="6" customHeight="1" x14ac:dyDescent="0.15">
      <c r="A74" s="80"/>
      <c r="B74" s="80"/>
      <c r="C74" s="80"/>
      <c r="D74" s="80"/>
      <c r="E74" s="80"/>
      <c r="F74" s="626"/>
      <c r="G74" s="627"/>
      <c r="H74" s="627"/>
      <c r="I74" s="627"/>
      <c r="J74" s="628"/>
      <c r="K74" s="615"/>
      <c r="L74" s="520"/>
      <c r="M74" s="520"/>
      <c r="N74" s="520"/>
      <c r="O74" s="520"/>
      <c r="P74" s="520"/>
      <c r="Q74" s="520"/>
      <c r="R74" s="520"/>
      <c r="S74" s="514"/>
      <c r="T74" s="514"/>
      <c r="U74" s="514"/>
      <c r="V74" s="514"/>
      <c r="W74" s="514"/>
      <c r="X74" s="514"/>
      <c r="Y74" s="514"/>
      <c r="Z74" s="514"/>
      <c r="AA74" s="514"/>
      <c r="AB74" s="514"/>
      <c r="AC74" s="514"/>
      <c r="AD74" s="514"/>
      <c r="AE74" s="514"/>
      <c r="AF74" s="514"/>
      <c r="AG74" s="514"/>
      <c r="AH74" s="514"/>
      <c r="AI74" s="514"/>
      <c r="AJ74" s="514"/>
      <c r="AK74" s="514"/>
      <c r="AL74" s="514"/>
      <c r="AM74" s="514"/>
      <c r="AN74" s="514"/>
      <c r="AO74" s="514"/>
      <c r="AP74" s="514"/>
      <c r="AQ74" s="514"/>
      <c r="AR74" s="514"/>
      <c r="AS74" s="514"/>
      <c r="AT74" s="514"/>
      <c r="AU74" s="514"/>
      <c r="AV74" s="514"/>
      <c r="AW74" s="636"/>
      <c r="AX74" s="1007"/>
      <c r="AY74" s="1008"/>
      <c r="AZ74" s="1008"/>
      <c r="BA74" s="1008"/>
      <c r="BB74" s="1008"/>
      <c r="BC74" s="1008"/>
      <c r="BD74" s="1008"/>
      <c r="BE74" s="1008"/>
      <c r="BF74" s="1008"/>
      <c r="BG74" s="1009"/>
      <c r="BH74" s="602"/>
      <c r="BI74" s="602"/>
      <c r="BJ74" s="602"/>
      <c r="BK74" s="603"/>
      <c r="BL74" s="101"/>
      <c r="BM74" s="80"/>
      <c r="BN74" s="80"/>
      <c r="BO74" s="80"/>
      <c r="BP74" s="80"/>
      <c r="BQ74" s="80"/>
      <c r="BR74" s="80"/>
      <c r="BS74" s="102"/>
      <c r="BT74" s="770"/>
      <c r="BU74" s="734"/>
      <c r="BV74" s="734"/>
      <c r="BW74" s="734"/>
      <c r="BX74" s="734"/>
      <c r="BY74" s="735"/>
      <c r="BZ74" s="770"/>
      <c r="CA74" s="734"/>
      <c r="CB74" s="734"/>
      <c r="CC74" s="734"/>
      <c r="CD74" s="734"/>
      <c r="CE74" s="735"/>
      <c r="CF74" s="734"/>
      <c r="CG74" s="734"/>
      <c r="CH74" s="734"/>
      <c r="CI74" s="734"/>
      <c r="CJ74" s="734"/>
      <c r="CK74" s="735"/>
      <c r="CL74" s="739"/>
      <c r="CM74" s="740"/>
      <c r="CN74" s="740"/>
      <c r="CO74" s="740"/>
      <c r="CP74" s="741"/>
      <c r="CQ74" s="1013"/>
      <c r="CR74" s="1014"/>
      <c r="CS74" s="1014"/>
      <c r="CT74" s="1014"/>
      <c r="CU74" s="1014"/>
      <c r="CV74" s="1015"/>
      <c r="CW74" s="739"/>
      <c r="CX74" s="740"/>
      <c r="CY74" s="740"/>
      <c r="CZ74" s="740"/>
      <c r="DA74" s="740"/>
      <c r="DB74" s="101"/>
      <c r="DC74" s="80"/>
      <c r="DD74" s="80"/>
      <c r="DE74" s="80"/>
      <c r="DF74" s="80"/>
      <c r="DG74" s="102"/>
      <c r="DH74" s="80"/>
      <c r="DI74" s="80"/>
    </row>
    <row r="75" spans="1:114" ht="6" customHeight="1" x14ac:dyDescent="0.15">
      <c r="A75" s="80"/>
      <c r="B75" s="80"/>
      <c r="C75" s="80"/>
      <c r="D75" s="80"/>
      <c r="E75" s="80"/>
      <c r="F75" s="626"/>
      <c r="G75" s="627"/>
      <c r="H75" s="627"/>
      <c r="I75" s="627"/>
      <c r="J75" s="628"/>
      <c r="K75" s="632"/>
      <c r="L75" s="633"/>
      <c r="M75" s="633"/>
      <c r="N75" s="633"/>
      <c r="O75" s="633"/>
      <c r="P75" s="633"/>
      <c r="Q75" s="633"/>
      <c r="R75" s="633"/>
      <c r="S75" s="516"/>
      <c r="T75" s="516"/>
      <c r="U75" s="516"/>
      <c r="V75" s="516"/>
      <c r="W75" s="516"/>
      <c r="X75" s="516"/>
      <c r="Y75" s="516"/>
      <c r="Z75" s="516"/>
      <c r="AA75" s="516"/>
      <c r="AB75" s="516"/>
      <c r="AC75" s="516"/>
      <c r="AD75" s="516"/>
      <c r="AE75" s="516"/>
      <c r="AF75" s="516"/>
      <c r="AG75" s="516"/>
      <c r="AH75" s="516"/>
      <c r="AI75" s="516"/>
      <c r="AJ75" s="516"/>
      <c r="AK75" s="516"/>
      <c r="AL75" s="516"/>
      <c r="AM75" s="516"/>
      <c r="AN75" s="516"/>
      <c r="AO75" s="516"/>
      <c r="AP75" s="516"/>
      <c r="AQ75" s="516"/>
      <c r="AR75" s="516"/>
      <c r="AS75" s="516"/>
      <c r="AT75" s="516"/>
      <c r="AU75" s="516"/>
      <c r="AV75" s="516"/>
      <c r="AW75" s="637"/>
      <c r="AX75" s="1010"/>
      <c r="AY75" s="1011"/>
      <c r="AZ75" s="1011"/>
      <c r="BA75" s="1011"/>
      <c r="BB75" s="1011"/>
      <c r="BC75" s="1011"/>
      <c r="BD75" s="1011"/>
      <c r="BE75" s="1011"/>
      <c r="BF75" s="1011"/>
      <c r="BG75" s="1012"/>
      <c r="BH75" s="602"/>
      <c r="BI75" s="602"/>
      <c r="BJ75" s="602"/>
      <c r="BK75" s="603"/>
      <c r="BL75" s="101"/>
      <c r="BM75" s="959" t="str">
        <f>IF(入力フォーム!S37=3,"ㇾ","")</f>
        <v/>
      </c>
      <c r="BN75" s="960"/>
      <c r="BO75" s="673" t="s">
        <v>102</v>
      </c>
      <c r="BP75" s="673"/>
      <c r="BQ75" s="673"/>
      <c r="BR75" s="673"/>
      <c r="BS75" s="102"/>
      <c r="BT75" s="770"/>
      <c r="BU75" s="734"/>
      <c r="BV75" s="734"/>
      <c r="BW75" s="734"/>
      <c r="BX75" s="734"/>
      <c r="BY75" s="735"/>
      <c r="BZ75" s="770"/>
      <c r="CA75" s="734"/>
      <c r="CB75" s="734"/>
      <c r="CC75" s="734"/>
      <c r="CD75" s="734"/>
      <c r="CE75" s="735"/>
      <c r="CF75" s="734"/>
      <c r="CG75" s="734"/>
      <c r="CH75" s="734"/>
      <c r="CI75" s="734"/>
      <c r="CJ75" s="734"/>
      <c r="CK75" s="735"/>
      <c r="CL75" s="739"/>
      <c r="CM75" s="740"/>
      <c r="CN75" s="740"/>
      <c r="CO75" s="740"/>
      <c r="CP75" s="741"/>
      <c r="CQ75" s="1013"/>
      <c r="CR75" s="1014"/>
      <c r="CS75" s="1014"/>
      <c r="CT75" s="1014"/>
      <c r="CU75" s="1014"/>
      <c r="CV75" s="1015"/>
      <c r="CW75" s="739"/>
      <c r="CX75" s="740"/>
      <c r="CY75" s="740"/>
      <c r="CZ75" s="740"/>
      <c r="DA75" s="740"/>
      <c r="DB75" s="101"/>
      <c r="DC75" s="959" t="str">
        <f>IF(入力フォーム!Q38=1,"ㇾ","")</f>
        <v/>
      </c>
      <c r="DD75" s="960"/>
      <c r="DE75" s="681" t="s">
        <v>131</v>
      </c>
      <c r="DF75" s="681"/>
      <c r="DG75" s="102"/>
      <c r="DH75" s="80"/>
      <c r="DI75" s="80"/>
    </row>
    <row r="76" spans="1:114" ht="6" customHeight="1" x14ac:dyDescent="0.15">
      <c r="A76" s="80"/>
      <c r="B76" s="80"/>
      <c r="C76" s="80"/>
      <c r="D76" s="80"/>
      <c r="E76" s="80"/>
      <c r="F76" s="626"/>
      <c r="G76" s="627"/>
      <c r="H76" s="627"/>
      <c r="I76" s="627"/>
      <c r="J76" s="628"/>
      <c r="K76" s="723" t="str">
        <f>入力フォーム!Q35</f>
        <v/>
      </c>
      <c r="L76" s="724"/>
      <c r="M76" s="724"/>
      <c r="N76" s="724"/>
      <c r="O76" s="724"/>
      <c r="P76" s="724"/>
      <c r="Q76" s="724"/>
      <c r="R76" s="724"/>
      <c r="S76" s="724"/>
      <c r="T76" s="724"/>
      <c r="U76" s="724"/>
      <c r="V76" s="724"/>
      <c r="W76" s="724"/>
      <c r="X76" s="724"/>
      <c r="Y76" s="724"/>
      <c r="Z76" s="724"/>
      <c r="AA76" s="724"/>
      <c r="AB76" s="724"/>
      <c r="AC76" s="724"/>
      <c r="AD76" s="724"/>
      <c r="AE76" s="724"/>
      <c r="AF76" s="724"/>
      <c r="AG76" s="724"/>
      <c r="AH76" s="724"/>
      <c r="AI76" s="724"/>
      <c r="AJ76" s="724"/>
      <c r="AK76" s="724"/>
      <c r="AL76" s="724"/>
      <c r="AM76" s="724"/>
      <c r="AN76" s="724"/>
      <c r="AO76" s="724"/>
      <c r="AP76" s="724"/>
      <c r="AQ76" s="724"/>
      <c r="AR76" s="724"/>
      <c r="AS76" s="724"/>
      <c r="AT76" s="724"/>
      <c r="AU76" s="724"/>
      <c r="AV76" s="724"/>
      <c r="AW76" s="724"/>
      <c r="AX76" s="1019"/>
      <c r="AY76" s="1020"/>
      <c r="AZ76" s="1020"/>
      <c r="BA76" s="1020"/>
      <c r="BB76" s="1020"/>
      <c r="BC76" s="1020"/>
      <c r="BD76" s="1020"/>
      <c r="BE76" s="1020"/>
      <c r="BF76" s="1020"/>
      <c r="BG76" s="1021"/>
      <c r="BH76" s="602"/>
      <c r="BI76" s="602"/>
      <c r="BJ76" s="602"/>
      <c r="BK76" s="603"/>
      <c r="BL76" s="101"/>
      <c r="BM76" s="961"/>
      <c r="BN76" s="962"/>
      <c r="BO76" s="673"/>
      <c r="BP76" s="673"/>
      <c r="BQ76" s="673"/>
      <c r="BR76" s="673"/>
      <c r="BS76" s="102"/>
      <c r="BT76" s="1013" t="str">
        <f>入力フォーム!T37</f>
        <v/>
      </c>
      <c r="BU76" s="1014"/>
      <c r="BV76" s="1014"/>
      <c r="BW76" s="1014"/>
      <c r="BX76" s="1014"/>
      <c r="BY76" s="1015"/>
      <c r="BZ76" s="1013" t="str">
        <f>入力フォーム!U37</f>
        <v/>
      </c>
      <c r="CA76" s="1014"/>
      <c r="CB76" s="1014"/>
      <c r="CC76" s="1014"/>
      <c r="CD76" s="1014"/>
      <c r="CE76" s="1015"/>
      <c r="CF76" s="1013" t="str">
        <f>入力フォーム!V37</f>
        <v/>
      </c>
      <c r="CG76" s="1014"/>
      <c r="CH76" s="1014"/>
      <c r="CI76" s="1014"/>
      <c r="CJ76" s="1014"/>
      <c r="CK76" s="1015"/>
      <c r="CL76" s="739"/>
      <c r="CM76" s="740"/>
      <c r="CN76" s="740"/>
      <c r="CO76" s="740"/>
      <c r="CP76" s="741"/>
      <c r="CQ76" s="1013"/>
      <c r="CR76" s="1014"/>
      <c r="CS76" s="1014"/>
      <c r="CT76" s="1014"/>
      <c r="CU76" s="1014"/>
      <c r="CV76" s="1015"/>
      <c r="CW76" s="739"/>
      <c r="CX76" s="740"/>
      <c r="CY76" s="740"/>
      <c r="CZ76" s="740"/>
      <c r="DA76" s="740"/>
      <c r="DB76" s="101"/>
      <c r="DC76" s="961"/>
      <c r="DD76" s="962"/>
      <c r="DE76" s="681"/>
      <c r="DF76" s="681"/>
      <c r="DG76" s="102"/>
      <c r="DH76" s="80"/>
      <c r="DI76" s="80"/>
    </row>
    <row r="77" spans="1:114" ht="6" customHeight="1" x14ac:dyDescent="0.15">
      <c r="A77" s="80"/>
      <c r="B77" s="80"/>
      <c r="C77" s="80"/>
      <c r="D77" s="80"/>
      <c r="E77" s="80"/>
      <c r="F77" s="626"/>
      <c r="G77" s="627"/>
      <c r="H77" s="627"/>
      <c r="I77" s="627"/>
      <c r="J77" s="628"/>
      <c r="K77" s="726"/>
      <c r="L77" s="727"/>
      <c r="M77" s="727"/>
      <c r="N77" s="727"/>
      <c r="O77" s="727"/>
      <c r="P77" s="727"/>
      <c r="Q77" s="727"/>
      <c r="R77" s="727"/>
      <c r="S77" s="727"/>
      <c r="T77" s="727"/>
      <c r="U77" s="727"/>
      <c r="V77" s="727"/>
      <c r="W77" s="727"/>
      <c r="X77" s="727"/>
      <c r="Y77" s="727"/>
      <c r="Z77" s="727"/>
      <c r="AA77" s="727"/>
      <c r="AB77" s="727"/>
      <c r="AC77" s="727"/>
      <c r="AD77" s="727"/>
      <c r="AE77" s="727"/>
      <c r="AF77" s="727"/>
      <c r="AG77" s="727"/>
      <c r="AH77" s="727"/>
      <c r="AI77" s="727"/>
      <c r="AJ77" s="727"/>
      <c r="AK77" s="727"/>
      <c r="AL77" s="727"/>
      <c r="AM77" s="727"/>
      <c r="AN77" s="727"/>
      <c r="AO77" s="727"/>
      <c r="AP77" s="727"/>
      <c r="AQ77" s="727"/>
      <c r="AR77" s="727"/>
      <c r="AS77" s="727"/>
      <c r="AT77" s="727"/>
      <c r="AU77" s="727"/>
      <c r="AV77" s="727"/>
      <c r="AW77" s="727"/>
      <c r="AX77" s="1022"/>
      <c r="AY77" s="1023"/>
      <c r="AZ77" s="1023"/>
      <c r="BA77" s="1023"/>
      <c r="BB77" s="1023"/>
      <c r="BC77" s="1023"/>
      <c r="BD77" s="1023"/>
      <c r="BE77" s="1023"/>
      <c r="BF77" s="1023"/>
      <c r="BG77" s="1024"/>
      <c r="BH77" s="602"/>
      <c r="BI77" s="602"/>
      <c r="BJ77" s="602"/>
      <c r="BK77" s="603"/>
      <c r="BL77" s="101"/>
      <c r="BM77" s="80"/>
      <c r="BN77" s="80"/>
      <c r="BO77" s="80"/>
      <c r="BP77" s="80"/>
      <c r="BQ77" s="80"/>
      <c r="BR77" s="80"/>
      <c r="BS77" s="102"/>
      <c r="BT77" s="1013"/>
      <c r="BU77" s="1014"/>
      <c r="BV77" s="1014"/>
      <c r="BW77" s="1014"/>
      <c r="BX77" s="1014"/>
      <c r="BY77" s="1015"/>
      <c r="BZ77" s="1013"/>
      <c r="CA77" s="1014"/>
      <c r="CB77" s="1014"/>
      <c r="CC77" s="1014"/>
      <c r="CD77" s="1014"/>
      <c r="CE77" s="1015"/>
      <c r="CF77" s="1013"/>
      <c r="CG77" s="1014"/>
      <c r="CH77" s="1014"/>
      <c r="CI77" s="1014"/>
      <c r="CJ77" s="1014"/>
      <c r="CK77" s="1015"/>
      <c r="CL77" s="739"/>
      <c r="CM77" s="740"/>
      <c r="CN77" s="740"/>
      <c r="CO77" s="740"/>
      <c r="CP77" s="741"/>
      <c r="CQ77" s="1013"/>
      <c r="CR77" s="1014"/>
      <c r="CS77" s="1014"/>
      <c r="CT77" s="1014"/>
      <c r="CU77" s="1014"/>
      <c r="CV77" s="1015"/>
      <c r="CW77" s="739"/>
      <c r="CX77" s="740"/>
      <c r="CY77" s="740"/>
      <c r="CZ77" s="740"/>
      <c r="DA77" s="740"/>
      <c r="DB77" s="101"/>
      <c r="DC77" s="80"/>
      <c r="DD77" s="80"/>
      <c r="DE77" s="80"/>
      <c r="DF77" s="80"/>
      <c r="DG77" s="102"/>
      <c r="DH77" s="80"/>
      <c r="DI77" s="80"/>
    </row>
    <row r="78" spans="1:114" ht="6" customHeight="1" x14ac:dyDescent="0.15">
      <c r="A78" s="80"/>
      <c r="B78" s="80"/>
      <c r="C78" s="80"/>
      <c r="D78" s="80"/>
      <c r="E78" s="80"/>
      <c r="F78" s="626"/>
      <c r="G78" s="627"/>
      <c r="H78" s="627"/>
      <c r="I78" s="627"/>
      <c r="J78" s="628"/>
      <c r="K78" s="726"/>
      <c r="L78" s="727"/>
      <c r="M78" s="727"/>
      <c r="N78" s="727"/>
      <c r="O78" s="727"/>
      <c r="P78" s="727"/>
      <c r="Q78" s="727"/>
      <c r="R78" s="727"/>
      <c r="S78" s="727"/>
      <c r="T78" s="727"/>
      <c r="U78" s="727"/>
      <c r="V78" s="727"/>
      <c r="W78" s="727"/>
      <c r="X78" s="727"/>
      <c r="Y78" s="727"/>
      <c r="Z78" s="727"/>
      <c r="AA78" s="727"/>
      <c r="AB78" s="727"/>
      <c r="AC78" s="727"/>
      <c r="AD78" s="727"/>
      <c r="AE78" s="727"/>
      <c r="AF78" s="727"/>
      <c r="AG78" s="727"/>
      <c r="AH78" s="727"/>
      <c r="AI78" s="727"/>
      <c r="AJ78" s="727"/>
      <c r="AK78" s="727"/>
      <c r="AL78" s="727"/>
      <c r="AM78" s="727"/>
      <c r="AN78" s="727"/>
      <c r="AO78" s="727"/>
      <c r="AP78" s="727"/>
      <c r="AQ78" s="727"/>
      <c r="AR78" s="727"/>
      <c r="AS78" s="727"/>
      <c r="AT78" s="727"/>
      <c r="AU78" s="727"/>
      <c r="AV78" s="727"/>
      <c r="AW78" s="727"/>
      <c r="AX78" s="1022"/>
      <c r="AY78" s="1023"/>
      <c r="AZ78" s="1023"/>
      <c r="BA78" s="1023"/>
      <c r="BB78" s="1023"/>
      <c r="BC78" s="1023"/>
      <c r="BD78" s="1023"/>
      <c r="BE78" s="1023"/>
      <c r="BF78" s="1023"/>
      <c r="BG78" s="1024"/>
      <c r="BH78" s="602"/>
      <c r="BI78" s="602"/>
      <c r="BJ78" s="602"/>
      <c r="BK78" s="603"/>
      <c r="BL78" s="101"/>
      <c r="BM78" s="80"/>
      <c r="BN78" s="80"/>
      <c r="BO78" s="80"/>
      <c r="BP78" s="80"/>
      <c r="BQ78" s="80"/>
      <c r="BR78" s="80"/>
      <c r="BS78" s="102"/>
      <c r="BT78" s="1013"/>
      <c r="BU78" s="1014"/>
      <c r="BV78" s="1014"/>
      <c r="BW78" s="1014"/>
      <c r="BX78" s="1014"/>
      <c r="BY78" s="1015"/>
      <c r="BZ78" s="1013"/>
      <c r="CA78" s="1014"/>
      <c r="CB78" s="1014"/>
      <c r="CC78" s="1014"/>
      <c r="CD78" s="1014"/>
      <c r="CE78" s="1015"/>
      <c r="CF78" s="1013"/>
      <c r="CG78" s="1014"/>
      <c r="CH78" s="1014"/>
      <c r="CI78" s="1014"/>
      <c r="CJ78" s="1014"/>
      <c r="CK78" s="1015"/>
      <c r="CL78" s="739"/>
      <c r="CM78" s="740"/>
      <c r="CN78" s="740"/>
      <c r="CO78" s="740"/>
      <c r="CP78" s="741"/>
      <c r="CQ78" s="1013"/>
      <c r="CR78" s="1014"/>
      <c r="CS78" s="1014"/>
      <c r="CT78" s="1014"/>
      <c r="CU78" s="1014"/>
      <c r="CV78" s="1015"/>
      <c r="CW78" s="739"/>
      <c r="CX78" s="740"/>
      <c r="CY78" s="740"/>
      <c r="CZ78" s="740"/>
      <c r="DA78" s="740"/>
      <c r="DB78" s="101"/>
      <c r="DC78" s="80"/>
      <c r="DD78" s="80"/>
      <c r="DE78" s="80"/>
      <c r="DF78" s="80"/>
      <c r="DG78" s="102"/>
      <c r="DH78" s="80"/>
      <c r="DI78" s="80"/>
    </row>
    <row r="79" spans="1:114" ht="6" customHeight="1" x14ac:dyDescent="0.15">
      <c r="A79" s="80"/>
      <c r="B79" s="80"/>
      <c r="C79" s="80"/>
      <c r="D79" s="80"/>
      <c r="E79" s="80"/>
      <c r="F79" s="626"/>
      <c r="G79" s="627"/>
      <c r="H79" s="627"/>
      <c r="I79" s="627"/>
      <c r="J79" s="628"/>
      <c r="K79" s="726"/>
      <c r="L79" s="727"/>
      <c r="M79" s="727"/>
      <c r="N79" s="727"/>
      <c r="O79" s="727"/>
      <c r="P79" s="727"/>
      <c r="Q79" s="727"/>
      <c r="R79" s="727"/>
      <c r="S79" s="727"/>
      <c r="T79" s="727"/>
      <c r="U79" s="727"/>
      <c r="V79" s="727"/>
      <c r="W79" s="727"/>
      <c r="X79" s="727"/>
      <c r="Y79" s="727"/>
      <c r="Z79" s="727"/>
      <c r="AA79" s="727"/>
      <c r="AB79" s="727"/>
      <c r="AC79" s="727"/>
      <c r="AD79" s="727"/>
      <c r="AE79" s="727"/>
      <c r="AF79" s="727"/>
      <c r="AG79" s="727"/>
      <c r="AH79" s="727"/>
      <c r="AI79" s="727"/>
      <c r="AJ79" s="727"/>
      <c r="AK79" s="727"/>
      <c r="AL79" s="727"/>
      <c r="AM79" s="727"/>
      <c r="AN79" s="727"/>
      <c r="AO79" s="727"/>
      <c r="AP79" s="727"/>
      <c r="AQ79" s="727"/>
      <c r="AR79" s="727"/>
      <c r="AS79" s="727"/>
      <c r="AT79" s="727"/>
      <c r="AU79" s="727"/>
      <c r="AV79" s="727"/>
      <c r="AW79" s="727"/>
      <c r="AX79" s="1022"/>
      <c r="AY79" s="1023"/>
      <c r="AZ79" s="1023"/>
      <c r="BA79" s="1023"/>
      <c r="BB79" s="1023"/>
      <c r="BC79" s="1023"/>
      <c r="BD79" s="1023"/>
      <c r="BE79" s="1023"/>
      <c r="BF79" s="1023"/>
      <c r="BG79" s="1024"/>
      <c r="BH79" s="602"/>
      <c r="BI79" s="602"/>
      <c r="BJ79" s="602"/>
      <c r="BK79" s="603"/>
      <c r="BL79" s="101"/>
      <c r="BM79" s="959" t="str">
        <f>IF(入力フォーム!S37=4,"ㇾ","")</f>
        <v/>
      </c>
      <c r="BN79" s="960"/>
      <c r="BO79" s="673" t="s">
        <v>105</v>
      </c>
      <c r="BP79" s="673"/>
      <c r="BQ79" s="673"/>
      <c r="BR79" s="673"/>
      <c r="BS79" s="102"/>
      <c r="BT79" s="1013"/>
      <c r="BU79" s="1014"/>
      <c r="BV79" s="1014"/>
      <c r="BW79" s="1014"/>
      <c r="BX79" s="1014"/>
      <c r="BY79" s="1015"/>
      <c r="BZ79" s="1013"/>
      <c r="CA79" s="1014"/>
      <c r="CB79" s="1014"/>
      <c r="CC79" s="1014"/>
      <c r="CD79" s="1014"/>
      <c r="CE79" s="1015"/>
      <c r="CF79" s="1013"/>
      <c r="CG79" s="1014"/>
      <c r="CH79" s="1014"/>
      <c r="CI79" s="1014"/>
      <c r="CJ79" s="1014"/>
      <c r="CK79" s="1015"/>
      <c r="CL79" s="739"/>
      <c r="CM79" s="740"/>
      <c r="CN79" s="740"/>
      <c r="CO79" s="740"/>
      <c r="CP79" s="741"/>
      <c r="CQ79" s="1013"/>
      <c r="CR79" s="1014"/>
      <c r="CS79" s="1014"/>
      <c r="CT79" s="1014"/>
      <c r="CU79" s="1014"/>
      <c r="CV79" s="1015"/>
      <c r="CW79" s="739"/>
      <c r="CX79" s="740"/>
      <c r="CY79" s="740"/>
      <c r="CZ79" s="740"/>
      <c r="DA79" s="740"/>
      <c r="DB79" s="101"/>
      <c r="DC79" s="959" t="str">
        <f>IF(入力フォーム!Q38=2,"ㇾ","")</f>
        <v/>
      </c>
      <c r="DD79" s="960"/>
      <c r="DE79" s="681" t="s">
        <v>135</v>
      </c>
      <c r="DF79" s="681"/>
      <c r="DG79" s="102"/>
      <c r="DH79" s="80"/>
      <c r="DI79" s="80"/>
    </row>
    <row r="80" spans="1:114" ht="6" customHeight="1" x14ac:dyDescent="0.15">
      <c r="A80" s="80"/>
      <c r="B80" s="80"/>
      <c r="C80" s="80"/>
      <c r="D80" s="80"/>
      <c r="E80" s="80"/>
      <c r="F80" s="626"/>
      <c r="G80" s="627"/>
      <c r="H80" s="627"/>
      <c r="I80" s="627"/>
      <c r="J80" s="628"/>
      <c r="K80" s="726"/>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1022"/>
      <c r="AY80" s="1023"/>
      <c r="AZ80" s="1023"/>
      <c r="BA80" s="1023"/>
      <c r="BB80" s="1023"/>
      <c r="BC80" s="1023"/>
      <c r="BD80" s="1023"/>
      <c r="BE80" s="1023"/>
      <c r="BF80" s="1023"/>
      <c r="BG80" s="1024"/>
      <c r="BH80" s="602"/>
      <c r="BI80" s="602"/>
      <c r="BJ80" s="602"/>
      <c r="BK80" s="603"/>
      <c r="BL80" s="101"/>
      <c r="BM80" s="961"/>
      <c r="BN80" s="962"/>
      <c r="BO80" s="673"/>
      <c r="BP80" s="673"/>
      <c r="BQ80" s="673"/>
      <c r="BR80" s="673"/>
      <c r="BS80" s="102"/>
      <c r="BT80" s="1013"/>
      <c r="BU80" s="1014"/>
      <c r="BV80" s="1014"/>
      <c r="BW80" s="1014"/>
      <c r="BX80" s="1014"/>
      <c r="BY80" s="1015"/>
      <c r="BZ80" s="1013"/>
      <c r="CA80" s="1014"/>
      <c r="CB80" s="1014"/>
      <c r="CC80" s="1014"/>
      <c r="CD80" s="1014"/>
      <c r="CE80" s="1015"/>
      <c r="CF80" s="1013"/>
      <c r="CG80" s="1014"/>
      <c r="CH80" s="1014"/>
      <c r="CI80" s="1014"/>
      <c r="CJ80" s="1014"/>
      <c r="CK80" s="1015"/>
      <c r="CL80" s="739"/>
      <c r="CM80" s="740"/>
      <c r="CN80" s="740"/>
      <c r="CO80" s="740"/>
      <c r="CP80" s="741"/>
      <c r="CQ80" s="1013"/>
      <c r="CR80" s="1014"/>
      <c r="CS80" s="1014"/>
      <c r="CT80" s="1014"/>
      <c r="CU80" s="1014"/>
      <c r="CV80" s="1015"/>
      <c r="CW80" s="739"/>
      <c r="CX80" s="740"/>
      <c r="CY80" s="740"/>
      <c r="CZ80" s="740"/>
      <c r="DA80" s="740"/>
      <c r="DB80" s="101"/>
      <c r="DC80" s="961"/>
      <c r="DD80" s="962"/>
      <c r="DE80" s="681"/>
      <c r="DF80" s="681"/>
      <c r="DG80" s="102"/>
      <c r="DH80" s="80"/>
      <c r="DI80" s="80"/>
    </row>
    <row r="81" spans="1:155" ht="6" customHeight="1" x14ac:dyDescent="0.15">
      <c r="A81" s="80"/>
      <c r="B81" s="80"/>
      <c r="C81" s="80"/>
      <c r="D81" s="80"/>
      <c r="E81" s="80"/>
      <c r="F81" s="629"/>
      <c r="G81" s="630"/>
      <c r="H81" s="630"/>
      <c r="I81" s="630"/>
      <c r="J81" s="631"/>
      <c r="K81" s="729"/>
      <c r="L81" s="730"/>
      <c r="M81" s="730"/>
      <c r="N81" s="730"/>
      <c r="O81" s="730"/>
      <c r="P81" s="730"/>
      <c r="Q81" s="730"/>
      <c r="R81" s="730"/>
      <c r="S81" s="730"/>
      <c r="T81" s="730"/>
      <c r="U81" s="730"/>
      <c r="V81" s="730"/>
      <c r="W81" s="730"/>
      <c r="X81" s="730"/>
      <c r="Y81" s="730"/>
      <c r="Z81" s="730"/>
      <c r="AA81" s="730"/>
      <c r="AB81" s="730"/>
      <c r="AC81" s="730"/>
      <c r="AD81" s="730"/>
      <c r="AE81" s="730"/>
      <c r="AF81" s="730"/>
      <c r="AG81" s="730"/>
      <c r="AH81" s="730"/>
      <c r="AI81" s="730"/>
      <c r="AJ81" s="730"/>
      <c r="AK81" s="730"/>
      <c r="AL81" s="730"/>
      <c r="AM81" s="730"/>
      <c r="AN81" s="730"/>
      <c r="AO81" s="730"/>
      <c r="AP81" s="730"/>
      <c r="AQ81" s="730"/>
      <c r="AR81" s="730"/>
      <c r="AS81" s="730"/>
      <c r="AT81" s="730"/>
      <c r="AU81" s="730"/>
      <c r="AV81" s="730"/>
      <c r="AW81" s="730"/>
      <c r="AX81" s="1025"/>
      <c r="AY81" s="1026"/>
      <c r="AZ81" s="1026"/>
      <c r="BA81" s="1026"/>
      <c r="BB81" s="1026"/>
      <c r="BC81" s="1026"/>
      <c r="BD81" s="1026"/>
      <c r="BE81" s="1026"/>
      <c r="BF81" s="1026"/>
      <c r="BG81" s="1027"/>
      <c r="BH81" s="605"/>
      <c r="BI81" s="605"/>
      <c r="BJ81" s="605"/>
      <c r="BK81" s="606"/>
      <c r="BL81" s="106"/>
      <c r="BM81" s="107"/>
      <c r="BN81" s="107"/>
      <c r="BO81" s="107"/>
      <c r="BP81" s="107"/>
      <c r="BQ81" s="107"/>
      <c r="BR81" s="107"/>
      <c r="BS81" s="108"/>
      <c r="BT81" s="1016"/>
      <c r="BU81" s="1017"/>
      <c r="BV81" s="1017"/>
      <c r="BW81" s="1017"/>
      <c r="BX81" s="1017"/>
      <c r="BY81" s="1018"/>
      <c r="BZ81" s="1016"/>
      <c r="CA81" s="1017"/>
      <c r="CB81" s="1017"/>
      <c r="CC81" s="1017"/>
      <c r="CD81" s="1017"/>
      <c r="CE81" s="1018"/>
      <c r="CF81" s="1016"/>
      <c r="CG81" s="1017"/>
      <c r="CH81" s="1017"/>
      <c r="CI81" s="1017"/>
      <c r="CJ81" s="1017"/>
      <c r="CK81" s="1018"/>
      <c r="CL81" s="742"/>
      <c r="CM81" s="743"/>
      <c r="CN81" s="743"/>
      <c r="CO81" s="743"/>
      <c r="CP81" s="744"/>
      <c r="CQ81" s="1016"/>
      <c r="CR81" s="1017"/>
      <c r="CS81" s="1017"/>
      <c r="CT81" s="1017"/>
      <c r="CU81" s="1017"/>
      <c r="CV81" s="1018"/>
      <c r="CW81" s="742"/>
      <c r="CX81" s="743"/>
      <c r="CY81" s="743"/>
      <c r="CZ81" s="743"/>
      <c r="DA81" s="743"/>
      <c r="DB81" s="106"/>
      <c r="DC81" s="107"/>
      <c r="DD81" s="107"/>
      <c r="DE81" s="107"/>
      <c r="DF81" s="107"/>
      <c r="DG81" s="108"/>
      <c r="DH81" s="80"/>
      <c r="DI81" s="80"/>
    </row>
    <row r="82" spans="1:155" ht="6" customHeight="1" x14ac:dyDescent="0.2">
      <c r="A82" s="80"/>
      <c r="B82" s="80"/>
      <c r="C82" s="80"/>
      <c r="D82" s="80"/>
      <c r="E82" s="80"/>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80"/>
      <c r="DI82" s="80"/>
    </row>
    <row r="83" spans="1:155" ht="6" customHeight="1" x14ac:dyDescent="0.2">
      <c r="A83" s="80"/>
      <c r="B83" s="80"/>
      <c r="C83" s="80"/>
      <c r="D83" s="80"/>
      <c r="E83" s="80"/>
      <c r="F83" s="499" t="s">
        <v>318</v>
      </c>
      <c r="G83" s="499"/>
      <c r="H83" s="499"/>
      <c r="I83" s="499"/>
      <c r="J83" s="499"/>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80"/>
      <c r="DI83" s="80"/>
    </row>
    <row r="84" spans="1:155" ht="6" customHeight="1" x14ac:dyDescent="0.2">
      <c r="A84" s="80"/>
      <c r="B84" s="80"/>
      <c r="C84" s="80"/>
      <c r="D84" s="80"/>
      <c r="E84" s="80"/>
      <c r="F84" s="499"/>
      <c r="G84" s="499"/>
      <c r="H84" s="499"/>
      <c r="I84" s="499"/>
      <c r="J84" s="499"/>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80"/>
      <c r="DI84" s="80"/>
    </row>
    <row r="85" spans="1:155" customFormat="1" ht="6" customHeight="1" x14ac:dyDescent="0.2">
      <c r="A85" s="1"/>
      <c r="B85" s="1"/>
      <c r="C85" s="1"/>
      <c r="D85" s="1"/>
      <c r="E85" s="1"/>
      <c r="F85" s="771" t="s">
        <v>229</v>
      </c>
      <c r="G85" s="772"/>
      <c r="H85" s="772"/>
      <c r="I85" s="772"/>
      <c r="J85" s="773"/>
      <c r="K85" s="780" t="s">
        <v>230</v>
      </c>
      <c r="L85" s="781"/>
      <c r="M85" s="1000" t="str">
        <f>入力フォーム!Q42</f>
        <v/>
      </c>
      <c r="N85" s="1000"/>
      <c r="O85" s="1000"/>
      <c r="P85" s="1000"/>
      <c r="Q85" s="1000"/>
      <c r="R85" s="1000"/>
      <c r="S85" s="1000"/>
      <c r="T85" s="1000"/>
      <c r="U85" s="1000"/>
      <c r="V85" s="1000"/>
      <c r="W85" s="1000"/>
      <c r="X85" s="1000"/>
      <c r="Y85" s="1000"/>
      <c r="Z85" s="1000"/>
      <c r="AA85" s="1000"/>
      <c r="AB85" s="1000"/>
      <c r="AC85" s="104"/>
      <c r="AD85" s="104"/>
      <c r="AE85" s="104"/>
      <c r="AF85" s="104"/>
      <c r="AG85" s="104"/>
      <c r="AH85" s="104"/>
      <c r="AI85" s="671" t="s">
        <v>319</v>
      </c>
      <c r="AJ85" s="671"/>
      <c r="AK85" s="671"/>
      <c r="AL85" s="671"/>
      <c r="AM85" s="671"/>
      <c r="AN85" s="671"/>
      <c r="AO85" s="671"/>
      <c r="AP85" s="671"/>
      <c r="AQ85" s="671"/>
      <c r="AR85" s="671"/>
      <c r="AS85" s="671"/>
      <c r="AT85" s="671"/>
      <c r="AU85" s="671"/>
      <c r="AV85" s="671"/>
      <c r="AW85" s="671"/>
      <c r="AX85" s="671"/>
      <c r="AY85" s="671"/>
      <c r="AZ85" s="671"/>
      <c r="BA85" s="671"/>
      <c r="BB85" s="671"/>
      <c r="BC85" s="671"/>
      <c r="BD85" s="671"/>
      <c r="BE85" s="671"/>
      <c r="BF85" s="671"/>
      <c r="BG85" s="671"/>
      <c r="BH85" s="671"/>
      <c r="BI85" s="671"/>
      <c r="BJ85" s="671"/>
      <c r="BK85" s="671"/>
      <c r="BL85" s="671"/>
      <c r="BM85" s="671"/>
      <c r="BN85" s="671"/>
      <c r="BO85" s="671"/>
      <c r="BP85" s="671"/>
      <c r="BQ85" s="671"/>
      <c r="BR85" s="671"/>
      <c r="BS85" s="671"/>
      <c r="BT85" s="671"/>
      <c r="BU85" s="671"/>
      <c r="BV85" s="671"/>
      <c r="BW85" s="671"/>
      <c r="BX85" s="671"/>
      <c r="BY85" s="671"/>
      <c r="BZ85" s="671"/>
      <c r="CA85" s="671"/>
      <c r="CB85" s="672"/>
      <c r="CC85" s="598" t="s">
        <v>232</v>
      </c>
      <c r="CD85" s="599"/>
      <c r="CE85" s="599"/>
      <c r="CF85" s="599"/>
      <c r="CG85" s="599"/>
      <c r="CH85" s="599"/>
      <c r="CI85" s="599"/>
      <c r="CJ85" s="599"/>
      <c r="CK85" s="599"/>
      <c r="CL85" s="599"/>
      <c r="CM85" s="599"/>
      <c r="CN85" s="599"/>
      <c r="CO85" s="599"/>
      <c r="CP85" s="599"/>
      <c r="CQ85" s="599"/>
      <c r="CR85" s="599"/>
      <c r="CS85" s="599"/>
      <c r="CT85" s="599"/>
      <c r="CU85" s="599"/>
      <c r="CV85" s="599"/>
      <c r="CW85" s="599"/>
      <c r="CX85" s="599"/>
      <c r="CY85" s="599"/>
      <c r="CZ85" s="599"/>
      <c r="DA85" s="599"/>
      <c r="DB85" s="599"/>
      <c r="DC85" s="599"/>
      <c r="DD85" s="599"/>
      <c r="DE85" s="599"/>
      <c r="DF85" s="599"/>
      <c r="DG85" s="600"/>
      <c r="DH85" s="1"/>
      <c r="DI85" s="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row>
    <row r="86" spans="1:155" ht="6" customHeight="1" x14ac:dyDescent="0.15">
      <c r="A86" s="80"/>
      <c r="B86" s="80"/>
      <c r="C86" s="80"/>
      <c r="D86" s="80"/>
      <c r="E86" s="80"/>
      <c r="F86" s="774"/>
      <c r="G86" s="775"/>
      <c r="H86" s="775"/>
      <c r="I86" s="775"/>
      <c r="J86" s="776"/>
      <c r="K86" s="782"/>
      <c r="L86" s="783"/>
      <c r="M86" s="852"/>
      <c r="N86" s="852"/>
      <c r="O86" s="852"/>
      <c r="P86" s="852"/>
      <c r="Q86" s="852"/>
      <c r="R86" s="852"/>
      <c r="S86" s="852"/>
      <c r="T86" s="852"/>
      <c r="U86" s="852"/>
      <c r="V86" s="852"/>
      <c r="W86" s="852"/>
      <c r="X86" s="852"/>
      <c r="Y86" s="852"/>
      <c r="Z86" s="852"/>
      <c r="AA86" s="852"/>
      <c r="AB86" s="852"/>
      <c r="AC86" s="157"/>
      <c r="AD86" s="157"/>
      <c r="AE86" s="157"/>
      <c r="AF86" s="157"/>
      <c r="AG86" s="157"/>
      <c r="AH86" s="157"/>
      <c r="AI86" s="673"/>
      <c r="AJ86" s="673"/>
      <c r="AK86" s="673"/>
      <c r="AL86" s="673"/>
      <c r="AM86" s="673"/>
      <c r="AN86" s="673"/>
      <c r="AO86" s="673"/>
      <c r="AP86" s="673"/>
      <c r="AQ86" s="673"/>
      <c r="AR86" s="673"/>
      <c r="AS86" s="673"/>
      <c r="AT86" s="673"/>
      <c r="AU86" s="673"/>
      <c r="AV86" s="673"/>
      <c r="AW86" s="673"/>
      <c r="AX86" s="673"/>
      <c r="AY86" s="673"/>
      <c r="AZ86" s="673"/>
      <c r="BA86" s="673"/>
      <c r="BB86" s="673"/>
      <c r="BC86" s="673"/>
      <c r="BD86" s="673"/>
      <c r="BE86" s="673"/>
      <c r="BF86" s="673"/>
      <c r="BG86" s="673"/>
      <c r="BH86" s="673"/>
      <c r="BI86" s="673"/>
      <c r="BJ86" s="673"/>
      <c r="BK86" s="673"/>
      <c r="BL86" s="673"/>
      <c r="BM86" s="673"/>
      <c r="BN86" s="673"/>
      <c r="BO86" s="673"/>
      <c r="BP86" s="673"/>
      <c r="BQ86" s="673"/>
      <c r="BR86" s="673"/>
      <c r="BS86" s="673"/>
      <c r="BT86" s="673"/>
      <c r="BU86" s="673"/>
      <c r="BV86" s="673"/>
      <c r="BW86" s="673"/>
      <c r="BX86" s="673"/>
      <c r="BY86" s="673"/>
      <c r="BZ86" s="673"/>
      <c r="CA86" s="673"/>
      <c r="CB86" s="674"/>
      <c r="CC86" s="601"/>
      <c r="CD86" s="602"/>
      <c r="CE86" s="602"/>
      <c r="CF86" s="602"/>
      <c r="CG86" s="602"/>
      <c r="CH86" s="602"/>
      <c r="CI86" s="602"/>
      <c r="CJ86" s="602"/>
      <c r="CK86" s="602"/>
      <c r="CL86" s="602"/>
      <c r="CM86" s="602"/>
      <c r="CN86" s="602"/>
      <c r="CO86" s="602"/>
      <c r="CP86" s="602"/>
      <c r="CQ86" s="602"/>
      <c r="CR86" s="602"/>
      <c r="CS86" s="602"/>
      <c r="CT86" s="602"/>
      <c r="CU86" s="602"/>
      <c r="CV86" s="602"/>
      <c r="CW86" s="602"/>
      <c r="CX86" s="602"/>
      <c r="CY86" s="602"/>
      <c r="CZ86" s="602"/>
      <c r="DA86" s="602"/>
      <c r="DB86" s="602"/>
      <c r="DC86" s="602"/>
      <c r="DD86" s="602"/>
      <c r="DE86" s="602"/>
      <c r="DF86" s="602"/>
      <c r="DG86" s="603"/>
      <c r="DH86" s="80"/>
      <c r="DI86" s="80"/>
    </row>
    <row r="87" spans="1:155" ht="6" customHeight="1" x14ac:dyDescent="0.15">
      <c r="A87" s="80"/>
      <c r="B87" s="80"/>
      <c r="C87" s="80"/>
      <c r="D87" s="80"/>
      <c r="E87" s="80"/>
      <c r="F87" s="774"/>
      <c r="G87" s="775"/>
      <c r="H87" s="775"/>
      <c r="I87" s="775"/>
      <c r="J87" s="776"/>
      <c r="K87" s="782"/>
      <c r="L87" s="783"/>
      <c r="M87" s="852"/>
      <c r="N87" s="852"/>
      <c r="O87" s="852"/>
      <c r="P87" s="852"/>
      <c r="Q87" s="852"/>
      <c r="R87" s="852"/>
      <c r="S87" s="852"/>
      <c r="T87" s="852"/>
      <c r="U87" s="852"/>
      <c r="V87" s="852"/>
      <c r="W87" s="852"/>
      <c r="X87" s="852"/>
      <c r="Y87" s="852"/>
      <c r="Z87" s="852"/>
      <c r="AA87" s="852"/>
      <c r="AB87" s="852"/>
      <c r="AC87" s="157"/>
      <c r="AD87" s="157"/>
      <c r="AE87" s="157"/>
      <c r="AF87" s="157"/>
      <c r="AG87" s="157"/>
      <c r="AH87" s="157"/>
      <c r="AI87" s="673"/>
      <c r="AJ87" s="673"/>
      <c r="AK87" s="673"/>
      <c r="AL87" s="673"/>
      <c r="AM87" s="673"/>
      <c r="AN87" s="673"/>
      <c r="AO87" s="673"/>
      <c r="AP87" s="673"/>
      <c r="AQ87" s="673"/>
      <c r="AR87" s="673"/>
      <c r="AS87" s="673"/>
      <c r="AT87" s="673"/>
      <c r="AU87" s="673"/>
      <c r="AV87" s="673"/>
      <c r="AW87" s="673"/>
      <c r="AX87" s="673"/>
      <c r="AY87" s="673"/>
      <c r="AZ87" s="673"/>
      <c r="BA87" s="673"/>
      <c r="BB87" s="673"/>
      <c r="BC87" s="673"/>
      <c r="BD87" s="673"/>
      <c r="BE87" s="673"/>
      <c r="BF87" s="673"/>
      <c r="BG87" s="673"/>
      <c r="BH87" s="673"/>
      <c r="BI87" s="673"/>
      <c r="BJ87" s="673"/>
      <c r="BK87" s="673"/>
      <c r="BL87" s="673"/>
      <c r="BM87" s="673"/>
      <c r="BN87" s="673"/>
      <c r="BO87" s="673"/>
      <c r="BP87" s="673"/>
      <c r="BQ87" s="673"/>
      <c r="BR87" s="673"/>
      <c r="BS87" s="673"/>
      <c r="BT87" s="673"/>
      <c r="BU87" s="673"/>
      <c r="BV87" s="673"/>
      <c r="BW87" s="673"/>
      <c r="BX87" s="673"/>
      <c r="BY87" s="673"/>
      <c r="BZ87" s="673"/>
      <c r="CA87" s="673"/>
      <c r="CB87" s="674"/>
      <c r="CC87" s="787"/>
      <c r="CD87" s="788"/>
      <c r="CE87" s="788"/>
      <c r="CF87" s="788"/>
      <c r="CG87" s="788"/>
      <c r="CH87" s="788"/>
      <c r="CI87" s="788"/>
      <c r="CJ87" s="788"/>
      <c r="CK87" s="788"/>
      <c r="CL87" s="788"/>
      <c r="CM87" s="788"/>
      <c r="CN87" s="788"/>
      <c r="CO87" s="788"/>
      <c r="CP87" s="788"/>
      <c r="CQ87" s="788"/>
      <c r="CR87" s="788"/>
      <c r="CS87" s="788"/>
      <c r="CT87" s="788"/>
      <c r="CU87" s="788"/>
      <c r="CV87" s="788"/>
      <c r="CW87" s="788"/>
      <c r="CX87" s="788"/>
      <c r="CY87" s="788"/>
      <c r="CZ87" s="788"/>
      <c r="DA87" s="788"/>
      <c r="DB87" s="788"/>
      <c r="DC87" s="788"/>
      <c r="DD87" s="788"/>
      <c r="DE87" s="788"/>
      <c r="DF87" s="788"/>
      <c r="DG87" s="789"/>
      <c r="DH87" s="80"/>
      <c r="DI87" s="80"/>
    </row>
    <row r="88" spans="1:155" ht="6" customHeight="1" x14ac:dyDescent="0.15">
      <c r="A88" s="80"/>
      <c r="B88" s="80"/>
      <c r="C88" s="80"/>
      <c r="D88" s="80"/>
      <c r="E88" s="80"/>
      <c r="F88" s="774"/>
      <c r="G88" s="775"/>
      <c r="H88" s="775"/>
      <c r="I88" s="775"/>
      <c r="J88" s="776"/>
      <c r="K88" s="790" t="str">
        <f>入力フォーム!Q44&amp;入力フォーム!Q45</f>
        <v/>
      </c>
      <c r="L88" s="752"/>
      <c r="M88" s="752"/>
      <c r="N88" s="752"/>
      <c r="O88" s="752"/>
      <c r="P88" s="752"/>
      <c r="Q88" s="752"/>
      <c r="R88" s="752"/>
      <c r="S88" s="752"/>
      <c r="T88" s="752"/>
      <c r="U88" s="752"/>
      <c r="V88" s="752"/>
      <c r="W88" s="752"/>
      <c r="X88" s="752"/>
      <c r="Y88" s="752"/>
      <c r="Z88" s="752"/>
      <c r="AA88" s="752"/>
      <c r="AB88" s="752"/>
      <c r="AC88" s="752"/>
      <c r="AD88" s="752"/>
      <c r="AE88" s="752"/>
      <c r="AF88" s="752"/>
      <c r="AG88" s="752"/>
      <c r="AH88" s="752"/>
      <c r="AI88" s="752"/>
      <c r="AJ88" s="752"/>
      <c r="AK88" s="752"/>
      <c r="AL88" s="752"/>
      <c r="AM88" s="752"/>
      <c r="AN88" s="752"/>
      <c r="AO88" s="752"/>
      <c r="AP88" s="752"/>
      <c r="AQ88" s="752"/>
      <c r="AR88" s="752"/>
      <c r="AS88" s="752"/>
      <c r="AT88" s="752"/>
      <c r="AU88" s="752"/>
      <c r="AV88" s="752"/>
      <c r="AW88" s="752"/>
      <c r="AX88" s="752"/>
      <c r="AY88" s="752"/>
      <c r="AZ88" s="752"/>
      <c r="BA88" s="752"/>
      <c r="BB88" s="752"/>
      <c r="BC88" s="752"/>
      <c r="BD88" s="752"/>
      <c r="BE88" s="752"/>
      <c r="BF88" s="752"/>
      <c r="BG88" s="752"/>
      <c r="BH88" s="752"/>
      <c r="BI88" s="752"/>
      <c r="BJ88" s="752"/>
      <c r="BK88" s="752"/>
      <c r="BL88" s="752"/>
      <c r="BM88" s="752"/>
      <c r="BN88" s="752"/>
      <c r="BO88" s="752"/>
      <c r="BP88" s="752"/>
      <c r="BQ88" s="752"/>
      <c r="BR88" s="752"/>
      <c r="BS88" s="752"/>
      <c r="BT88" s="752"/>
      <c r="BU88" s="752"/>
      <c r="BV88" s="752"/>
      <c r="BW88" s="752"/>
      <c r="BX88" s="752"/>
      <c r="BY88" s="752"/>
      <c r="BZ88" s="752"/>
      <c r="CA88" s="752"/>
      <c r="CB88" s="753"/>
      <c r="CC88" s="1062"/>
      <c r="CD88" s="1063"/>
      <c r="CE88" s="1063"/>
      <c r="CF88" s="1063"/>
      <c r="CG88" s="1063"/>
      <c r="CH88" s="1063"/>
      <c r="CI88" s="1063"/>
      <c r="CJ88" s="1063"/>
      <c r="CK88" s="1063"/>
      <c r="CL88" s="1063"/>
      <c r="CM88" s="1063"/>
      <c r="CN88" s="1063"/>
      <c r="CO88" s="1063"/>
      <c r="CP88" s="1063"/>
      <c r="CQ88" s="1063"/>
      <c r="CR88" s="1063"/>
      <c r="CS88" s="1063"/>
      <c r="CT88" s="1063"/>
      <c r="CU88" s="1063"/>
      <c r="CV88" s="1063"/>
      <c r="CW88" s="1063"/>
      <c r="CX88" s="1063"/>
      <c r="CY88" s="1063"/>
      <c r="CZ88" s="1063"/>
      <c r="DA88" s="1063"/>
      <c r="DB88" s="1063"/>
      <c r="DC88" s="1063"/>
      <c r="DD88" s="1063"/>
      <c r="DE88" s="1063"/>
      <c r="DF88" s="1063"/>
      <c r="DG88" s="1064"/>
      <c r="DH88" s="80"/>
      <c r="DI88" s="80"/>
    </row>
    <row r="89" spans="1:155" ht="6" customHeight="1" x14ac:dyDescent="0.15">
      <c r="A89" s="80"/>
      <c r="B89" s="80"/>
      <c r="C89" s="80"/>
      <c r="D89" s="80"/>
      <c r="E89" s="80"/>
      <c r="F89" s="774"/>
      <c r="G89" s="775"/>
      <c r="H89" s="775"/>
      <c r="I89" s="775"/>
      <c r="J89" s="776"/>
      <c r="K89" s="790"/>
      <c r="L89" s="752"/>
      <c r="M89" s="752"/>
      <c r="N89" s="752"/>
      <c r="O89" s="752"/>
      <c r="P89" s="752"/>
      <c r="Q89" s="752"/>
      <c r="R89" s="752"/>
      <c r="S89" s="752"/>
      <c r="T89" s="752"/>
      <c r="U89" s="752"/>
      <c r="V89" s="752"/>
      <c r="W89" s="752"/>
      <c r="X89" s="752"/>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2"/>
      <c r="AY89" s="752"/>
      <c r="AZ89" s="752"/>
      <c r="BA89" s="752"/>
      <c r="BB89" s="752"/>
      <c r="BC89" s="752"/>
      <c r="BD89" s="752"/>
      <c r="BE89" s="752"/>
      <c r="BF89" s="752"/>
      <c r="BG89" s="752"/>
      <c r="BH89" s="752"/>
      <c r="BI89" s="752"/>
      <c r="BJ89" s="752"/>
      <c r="BK89" s="752"/>
      <c r="BL89" s="752"/>
      <c r="BM89" s="752"/>
      <c r="BN89" s="752"/>
      <c r="BO89" s="752"/>
      <c r="BP89" s="752"/>
      <c r="BQ89" s="752"/>
      <c r="BR89" s="752"/>
      <c r="BS89" s="752"/>
      <c r="BT89" s="752"/>
      <c r="BU89" s="752"/>
      <c r="BV89" s="752"/>
      <c r="BW89" s="752"/>
      <c r="BX89" s="752"/>
      <c r="BY89" s="752"/>
      <c r="BZ89" s="752"/>
      <c r="CA89" s="752"/>
      <c r="CB89" s="753"/>
      <c r="CC89" s="1065"/>
      <c r="CD89" s="1066"/>
      <c r="CE89" s="1066"/>
      <c r="CF89" s="1066"/>
      <c r="CG89" s="1066"/>
      <c r="CH89" s="1066"/>
      <c r="CI89" s="1066"/>
      <c r="CJ89" s="1066"/>
      <c r="CK89" s="1066"/>
      <c r="CL89" s="1066"/>
      <c r="CM89" s="1066"/>
      <c r="CN89" s="1066"/>
      <c r="CO89" s="1066"/>
      <c r="CP89" s="1066"/>
      <c r="CQ89" s="1066"/>
      <c r="CR89" s="1066"/>
      <c r="CS89" s="1066"/>
      <c r="CT89" s="1066"/>
      <c r="CU89" s="1066"/>
      <c r="CV89" s="1066"/>
      <c r="CW89" s="1066"/>
      <c r="CX89" s="1066"/>
      <c r="CY89" s="1066"/>
      <c r="CZ89" s="1066"/>
      <c r="DA89" s="1066"/>
      <c r="DB89" s="1066"/>
      <c r="DC89" s="1066"/>
      <c r="DD89" s="1066"/>
      <c r="DE89" s="1066"/>
      <c r="DF89" s="1066"/>
      <c r="DG89" s="1067"/>
      <c r="DH89" s="80"/>
      <c r="DI89" s="80"/>
    </row>
    <row r="90" spans="1:155" ht="6" customHeight="1" x14ac:dyDescent="0.15">
      <c r="A90" s="80"/>
      <c r="B90" s="80"/>
      <c r="C90" s="80"/>
      <c r="D90" s="80"/>
      <c r="E90" s="80"/>
      <c r="F90" s="774"/>
      <c r="G90" s="775"/>
      <c r="H90" s="775"/>
      <c r="I90" s="775"/>
      <c r="J90" s="776"/>
      <c r="K90" s="790"/>
      <c r="L90" s="752"/>
      <c r="M90" s="752"/>
      <c r="N90" s="752"/>
      <c r="O90" s="752"/>
      <c r="P90" s="752"/>
      <c r="Q90" s="752"/>
      <c r="R90" s="752"/>
      <c r="S90" s="752"/>
      <c r="T90" s="752"/>
      <c r="U90" s="752"/>
      <c r="V90" s="752"/>
      <c r="W90" s="752"/>
      <c r="X90" s="752"/>
      <c r="Y90" s="752"/>
      <c r="Z90" s="752"/>
      <c r="AA90" s="752"/>
      <c r="AB90" s="752"/>
      <c r="AC90" s="752"/>
      <c r="AD90" s="752"/>
      <c r="AE90" s="752"/>
      <c r="AF90" s="752"/>
      <c r="AG90" s="752"/>
      <c r="AH90" s="752"/>
      <c r="AI90" s="752"/>
      <c r="AJ90" s="752"/>
      <c r="AK90" s="752"/>
      <c r="AL90" s="752"/>
      <c r="AM90" s="752"/>
      <c r="AN90" s="752"/>
      <c r="AO90" s="752"/>
      <c r="AP90" s="752"/>
      <c r="AQ90" s="752"/>
      <c r="AR90" s="752"/>
      <c r="AS90" s="752"/>
      <c r="AT90" s="752"/>
      <c r="AU90" s="752"/>
      <c r="AV90" s="752"/>
      <c r="AW90" s="752"/>
      <c r="AX90" s="752"/>
      <c r="AY90" s="752"/>
      <c r="AZ90" s="752"/>
      <c r="BA90" s="752"/>
      <c r="BB90" s="752"/>
      <c r="BC90" s="752"/>
      <c r="BD90" s="752"/>
      <c r="BE90" s="752"/>
      <c r="BF90" s="752"/>
      <c r="BG90" s="752"/>
      <c r="BH90" s="752"/>
      <c r="BI90" s="752"/>
      <c r="BJ90" s="752"/>
      <c r="BK90" s="752"/>
      <c r="BL90" s="752"/>
      <c r="BM90" s="752"/>
      <c r="BN90" s="752"/>
      <c r="BO90" s="752"/>
      <c r="BP90" s="752"/>
      <c r="BQ90" s="752"/>
      <c r="BR90" s="752"/>
      <c r="BS90" s="752"/>
      <c r="BT90" s="752"/>
      <c r="BU90" s="752"/>
      <c r="BV90" s="752"/>
      <c r="BW90" s="752"/>
      <c r="BX90" s="752"/>
      <c r="BY90" s="752"/>
      <c r="BZ90" s="752"/>
      <c r="CA90" s="752"/>
      <c r="CB90" s="753"/>
      <c r="CC90" s="1065"/>
      <c r="CD90" s="1066"/>
      <c r="CE90" s="1066"/>
      <c r="CF90" s="1066"/>
      <c r="CG90" s="1066"/>
      <c r="CH90" s="1066"/>
      <c r="CI90" s="1066"/>
      <c r="CJ90" s="1066"/>
      <c r="CK90" s="1066"/>
      <c r="CL90" s="1066"/>
      <c r="CM90" s="1066"/>
      <c r="CN90" s="1066"/>
      <c r="CO90" s="1066"/>
      <c r="CP90" s="1066"/>
      <c r="CQ90" s="1066"/>
      <c r="CR90" s="1066"/>
      <c r="CS90" s="1066"/>
      <c r="CT90" s="1066"/>
      <c r="CU90" s="1066"/>
      <c r="CV90" s="1066"/>
      <c r="CW90" s="1066"/>
      <c r="CX90" s="1066"/>
      <c r="CY90" s="1066"/>
      <c r="CZ90" s="1066"/>
      <c r="DA90" s="1066"/>
      <c r="DB90" s="1066"/>
      <c r="DC90" s="1066"/>
      <c r="DD90" s="1066"/>
      <c r="DE90" s="1066"/>
      <c r="DF90" s="1066"/>
      <c r="DG90" s="1067"/>
      <c r="DH90" s="80"/>
      <c r="DI90" s="80"/>
    </row>
    <row r="91" spans="1:155" ht="6" customHeight="1" x14ac:dyDescent="0.15">
      <c r="A91" s="80"/>
      <c r="B91" s="80"/>
      <c r="C91" s="80"/>
      <c r="D91" s="80"/>
      <c r="E91" s="80"/>
      <c r="F91" s="774"/>
      <c r="G91" s="775"/>
      <c r="H91" s="775"/>
      <c r="I91" s="775"/>
      <c r="J91" s="776"/>
      <c r="K91" s="790"/>
      <c r="L91" s="752"/>
      <c r="M91" s="752"/>
      <c r="N91" s="752"/>
      <c r="O91" s="752"/>
      <c r="P91" s="752"/>
      <c r="Q91" s="752"/>
      <c r="R91" s="752"/>
      <c r="S91" s="752"/>
      <c r="T91" s="752"/>
      <c r="U91" s="752"/>
      <c r="V91" s="752"/>
      <c r="W91" s="752"/>
      <c r="X91" s="752"/>
      <c r="Y91" s="752"/>
      <c r="Z91" s="752"/>
      <c r="AA91" s="752"/>
      <c r="AB91" s="752"/>
      <c r="AC91" s="752"/>
      <c r="AD91" s="752"/>
      <c r="AE91" s="752"/>
      <c r="AF91" s="752"/>
      <c r="AG91" s="752"/>
      <c r="AH91" s="752"/>
      <c r="AI91" s="752"/>
      <c r="AJ91" s="752"/>
      <c r="AK91" s="752"/>
      <c r="AL91" s="752"/>
      <c r="AM91" s="752"/>
      <c r="AN91" s="752"/>
      <c r="AO91" s="752"/>
      <c r="AP91" s="752"/>
      <c r="AQ91" s="752"/>
      <c r="AR91" s="752"/>
      <c r="AS91" s="752"/>
      <c r="AT91" s="752"/>
      <c r="AU91" s="752"/>
      <c r="AV91" s="752"/>
      <c r="AW91" s="752"/>
      <c r="AX91" s="752"/>
      <c r="AY91" s="752"/>
      <c r="AZ91" s="752"/>
      <c r="BA91" s="752"/>
      <c r="BB91" s="752"/>
      <c r="BC91" s="752"/>
      <c r="BD91" s="752"/>
      <c r="BE91" s="752"/>
      <c r="BF91" s="752"/>
      <c r="BG91" s="752"/>
      <c r="BH91" s="752"/>
      <c r="BI91" s="752"/>
      <c r="BJ91" s="752"/>
      <c r="BK91" s="752"/>
      <c r="BL91" s="752"/>
      <c r="BM91" s="752"/>
      <c r="BN91" s="752"/>
      <c r="BO91" s="752"/>
      <c r="BP91" s="752"/>
      <c r="BQ91" s="752"/>
      <c r="BR91" s="752"/>
      <c r="BS91" s="752"/>
      <c r="BT91" s="752"/>
      <c r="BU91" s="752"/>
      <c r="BV91" s="752"/>
      <c r="BW91" s="752"/>
      <c r="BX91" s="752"/>
      <c r="BY91" s="752"/>
      <c r="BZ91" s="752"/>
      <c r="CA91" s="752"/>
      <c r="CB91" s="753"/>
      <c r="CC91" s="1065"/>
      <c r="CD91" s="1066"/>
      <c r="CE91" s="1066"/>
      <c r="CF91" s="1066"/>
      <c r="CG91" s="1066"/>
      <c r="CH91" s="1066"/>
      <c r="CI91" s="1066"/>
      <c r="CJ91" s="1066"/>
      <c r="CK91" s="1066"/>
      <c r="CL91" s="1066"/>
      <c r="CM91" s="1066"/>
      <c r="CN91" s="1066"/>
      <c r="CO91" s="1066"/>
      <c r="CP91" s="1066"/>
      <c r="CQ91" s="1066"/>
      <c r="CR91" s="1066"/>
      <c r="CS91" s="1066"/>
      <c r="CT91" s="1066"/>
      <c r="CU91" s="1066"/>
      <c r="CV91" s="1066"/>
      <c r="CW91" s="1066"/>
      <c r="CX91" s="1066"/>
      <c r="CY91" s="1066"/>
      <c r="CZ91" s="1066"/>
      <c r="DA91" s="1066"/>
      <c r="DB91" s="1066"/>
      <c r="DC91" s="1066"/>
      <c r="DD91" s="1066"/>
      <c r="DE91" s="1066"/>
      <c r="DF91" s="1066"/>
      <c r="DG91" s="1067"/>
      <c r="DH91" s="80"/>
      <c r="DI91" s="80"/>
    </row>
    <row r="92" spans="1:155" ht="6" customHeight="1" x14ac:dyDescent="0.15">
      <c r="A92" s="80"/>
      <c r="B92" s="80"/>
      <c r="C92" s="80"/>
      <c r="D92" s="80"/>
      <c r="E92" s="80"/>
      <c r="F92" s="774"/>
      <c r="G92" s="775"/>
      <c r="H92" s="775"/>
      <c r="I92" s="775"/>
      <c r="J92" s="776"/>
      <c r="K92" s="790"/>
      <c r="L92" s="752"/>
      <c r="M92" s="752"/>
      <c r="N92" s="752"/>
      <c r="O92" s="752"/>
      <c r="P92" s="752"/>
      <c r="Q92" s="752"/>
      <c r="R92" s="752"/>
      <c r="S92" s="752"/>
      <c r="T92" s="752"/>
      <c r="U92" s="752"/>
      <c r="V92" s="752"/>
      <c r="W92" s="752"/>
      <c r="X92" s="752"/>
      <c r="Y92" s="752"/>
      <c r="Z92" s="752"/>
      <c r="AA92" s="752"/>
      <c r="AB92" s="752"/>
      <c r="AC92" s="752"/>
      <c r="AD92" s="752"/>
      <c r="AE92" s="752"/>
      <c r="AF92" s="752"/>
      <c r="AG92" s="752"/>
      <c r="AH92" s="752"/>
      <c r="AI92" s="752"/>
      <c r="AJ92" s="752"/>
      <c r="AK92" s="752"/>
      <c r="AL92" s="752"/>
      <c r="AM92" s="752"/>
      <c r="AN92" s="752"/>
      <c r="AO92" s="752"/>
      <c r="AP92" s="752"/>
      <c r="AQ92" s="752"/>
      <c r="AR92" s="752"/>
      <c r="AS92" s="752"/>
      <c r="AT92" s="752"/>
      <c r="AU92" s="752"/>
      <c r="AV92" s="752"/>
      <c r="AW92" s="752"/>
      <c r="AX92" s="752"/>
      <c r="AY92" s="752"/>
      <c r="AZ92" s="752"/>
      <c r="BA92" s="752"/>
      <c r="BB92" s="752"/>
      <c r="BC92" s="752"/>
      <c r="BD92" s="752"/>
      <c r="BE92" s="752"/>
      <c r="BF92" s="752"/>
      <c r="BG92" s="752"/>
      <c r="BH92" s="752"/>
      <c r="BI92" s="752"/>
      <c r="BJ92" s="752"/>
      <c r="BK92" s="752"/>
      <c r="BL92" s="752"/>
      <c r="BM92" s="752"/>
      <c r="BN92" s="752"/>
      <c r="BO92" s="752"/>
      <c r="BP92" s="752"/>
      <c r="BQ92" s="752"/>
      <c r="BR92" s="752"/>
      <c r="BS92" s="752"/>
      <c r="BT92" s="752"/>
      <c r="BU92" s="752"/>
      <c r="BV92" s="752"/>
      <c r="BW92" s="752"/>
      <c r="BX92" s="752"/>
      <c r="BY92" s="752"/>
      <c r="BZ92" s="752"/>
      <c r="CA92" s="752"/>
      <c r="CB92" s="753"/>
      <c r="CC92" s="1065"/>
      <c r="CD92" s="1066"/>
      <c r="CE92" s="1066"/>
      <c r="CF92" s="1066"/>
      <c r="CG92" s="1066"/>
      <c r="CH92" s="1066"/>
      <c r="CI92" s="1066"/>
      <c r="CJ92" s="1066"/>
      <c r="CK92" s="1066"/>
      <c r="CL92" s="1066"/>
      <c r="CM92" s="1066"/>
      <c r="CN92" s="1066"/>
      <c r="CO92" s="1066"/>
      <c r="CP92" s="1066"/>
      <c r="CQ92" s="1066"/>
      <c r="CR92" s="1066"/>
      <c r="CS92" s="1066"/>
      <c r="CT92" s="1066"/>
      <c r="CU92" s="1066"/>
      <c r="CV92" s="1066"/>
      <c r="CW92" s="1066"/>
      <c r="CX92" s="1066"/>
      <c r="CY92" s="1066"/>
      <c r="CZ92" s="1066"/>
      <c r="DA92" s="1066"/>
      <c r="DB92" s="1066"/>
      <c r="DC92" s="1066"/>
      <c r="DD92" s="1066"/>
      <c r="DE92" s="1066"/>
      <c r="DF92" s="1066"/>
      <c r="DG92" s="1067"/>
      <c r="DH92" s="80"/>
      <c r="DI92" s="80"/>
    </row>
    <row r="93" spans="1:155" ht="6" customHeight="1" x14ac:dyDescent="0.15">
      <c r="A93" s="80"/>
      <c r="B93" s="80"/>
      <c r="C93" s="80"/>
      <c r="D93" s="80"/>
      <c r="E93" s="80"/>
      <c r="F93" s="777"/>
      <c r="G93" s="778"/>
      <c r="H93" s="778"/>
      <c r="I93" s="778"/>
      <c r="J93" s="779"/>
      <c r="K93" s="791"/>
      <c r="L93" s="755"/>
      <c r="M93" s="755"/>
      <c r="N93" s="755"/>
      <c r="O93" s="755"/>
      <c r="P93" s="755"/>
      <c r="Q93" s="755"/>
      <c r="R93" s="755"/>
      <c r="S93" s="755"/>
      <c r="T93" s="755"/>
      <c r="U93" s="755"/>
      <c r="V93" s="755"/>
      <c r="W93" s="755"/>
      <c r="X93" s="755"/>
      <c r="Y93" s="755"/>
      <c r="Z93" s="755"/>
      <c r="AA93" s="755"/>
      <c r="AB93" s="755"/>
      <c r="AC93" s="755"/>
      <c r="AD93" s="755"/>
      <c r="AE93" s="755"/>
      <c r="AF93" s="755"/>
      <c r="AG93" s="755"/>
      <c r="AH93" s="755"/>
      <c r="AI93" s="755"/>
      <c r="AJ93" s="755"/>
      <c r="AK93" s="755"/>
      <c r="AL93" s="755"/>
      <c r="AM93" s="755"/>
      <c r="AN93" s="755"/>
      <c r="AO93" s="755"/>
      <c r="AP93" s="755"/>
      <c r="AQ93" s="755"/>
      <c r="AR93" s="755"/>
      <c r="AS93" s="755"/>
      <c r="AT93" s="755"/>
      <c r="AU93" s="755"/>
      <c r="AV93" s="755"/>
      <c r="AW93" s="755"/>
      <c r="AX93" s="755"/>
      <c r="AY93" s="755"/>
      <c r="AZ93" s="755"/>
      <c r="BA93" s="755"/>
      <c r="BB93" s="755"/>
      <c r="BC93" s="755"/>
      <c r="BD93" s="755"/>
      <c r="BE93" s="755"/>
      <c r="BF93" s="755"/>
      <c r="BG93" s="755"/>
      <c r="BH93" s="755"/>
      <c r="BI93" s="755"/>
      <c r="BJ93" s="755"/>
      <c r="BK93" s="755"/>
      <c r="BL93" s="755"/>
      <c r="BM93" s="755"/>
      <c r="BN93" s="755"/>
      <c r="BO93" s="755"/>
      <c r="BP93" s="755"/>
      <c r="BQ93" s="755"/>
      <c r="BR93" s="755"/>
      <c r="BS93" s="755"/>
      <c r="BT93" s="755"/>
      <c r="BU93" s="755"/>
      <c r="BV93" s="755"/>
      <c r="BW93" s="755"/>
      <c r="BX93" s="755"/>
      <c r="BY93" s="755"/>
      <c r="BZ93" s="755"/>
      <c r="CA93" s="755"/>
      <c r="CB93" s="756"/>
      <c r="CC93" s="1068"/>
      <c r="CD93" s="1069"/>
      <c r="CE93" s="1069"/>
      <c r="CF93" s="1069"/>
      <c r="CG93" s="1069"/>
      <c r="CH93" s="1069"/>
      <c r="CI93" s="1069"/>
      <c r="CJ93" s="1069"/>
      <c r="CK93" s="1069"/>
      <c r="CL93" s="1069"/>
      <c r="CM93" s="1069"/>
      <c r="CN93" s="1069"/>
      <c r="CO93" s="1069"/>
      <c r="CP93" s="1069"/>
      <c r="CQ93" s="1069"/>
      <c r="CR93" s="1069"/>
      <c r="CS93" s="1069"/>
      <c r="CT93" s="1069"/>
      <c r="CU93" s="1069"/>
      <c r="CV93" s="1069"/>
      <c r="CW93" s="1069"/>
      <c r="CX93" s="1069"/>
      <c r="CY93" s="1069"/>
      <c r="CZ93" s="1069"/>
      <c r="DA93" s="1069"/>
      <c r="DB93" s="1069"/>
      <c r="DC93" s="1069"/>
      <c r="DD93" s="1069"/>
      <c r="DE93" s="1069"/>
      <c r="DF93" s="1069"/>
      <c r="DG93" s="1070"/>
      <c r="DH93" s="80"/>
      <c r="DI93" s="80"/>
    </row>
    <row r="94" spans="1:155" ht="6" customHeight="1" x14ac:dyDescent="0.15">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0"/>
      <c r="BX94" s="80"/>
      <c r="BY94" s="80"/>
      <c r="BZ94" s="80"/>
      <c r="CA94" s="80"/>
      <c r="CB94" s="80"/>
      <c r="CC94" s="80"/>
      <c r="CD94" s="80"/>
      <c r="CE94" s="80"/>
      <c r="CF94" s="80"/>
      <c r="CG94" s="80"/>
      <c r="CH94" s="80"/>
      <c r="CI94" s="80"/>
      <c r="CJ94" s="80"/>
      <c r="CK94" s="80"/>
      <c r="CL94" s="80"/>
      <c r="CM94" s="80"/>
      <c r="CN94" s="80"/>
      <c r="CO94" s="80"/>
      <c r="CP94" s="80"/>
      <c r="CQ94" s="80"/>
      <c r="CR94" s="80"/>
      <c r="CS94" s="80"/>
      <c r="CT94" s="80"/>
      <c r="CU94" s="80"/>
      <c r="CV94" s="80"/>
      <c r="CW94" s="80"/>
      <c r="CX94" s="80"/>
      <c r="CY94" s="80"/>
      <c r="CZ94" s="80"/>
      <c r="DA94" s="80"/>
      <c r="DB94" s="80"/>
      <c r="DC94" s="80"/>
      <c r="DD94" s="80"/>
      <c r="DE94" s="80"/>
      <c r="DF94" s="80"/>
      <c r="DG94" s="80"/>
      <c r="DH94" s="80"/>
      <c r="DI94" s="80"/>
    </row>
    <row r="95" spans="1:155" ht="6" customHeight="1" x14ac:dyDescent="0.15">
      <c r="A95" s="80"/>
      <c r="B95" s="80"/>
      <c r="C95" s="80"/>
      <c r="D95" s="80"/>
      <c r="E95" s="80"/>
      <c r="F95" s="499" t="s">
        <v>320</v>
      </c>
      <c r="G95" s="499"/>
      <c r="H95" s="499"/>
      <c r="I95" s="499"/>
      <c r="J95" s="499"/>
      <c r="K95" s="499"/>
      <c r="L95" s="499"/>
      <c r="M95" s="499"/>
      <c r="N95" s="499"/>
      <c r="O95" s="499"/>
      <c r="P95" s="499"/>
      <c r="Q95" s="499"/>
      <c r="R95" s="499"/>
      <c r="S95" s="499"/>
      <c r="T95" s="499"/>
      <c r="U95" s="499"/>
      <c r="V95" s="499"/>
      <c r="W95" s="499"/>
      <c r="X95" s="499"/>
      <c r="Y95" s="499"/>
      <c r="Z95" s="499"/>
      <c r="AA95" s="499"/>
      <c r="AB95" s="499"/>
      <c r="AC95" s="499"/>
      <c r="AD95" s="499"/>
      <c r="AE95" s="499"/>
      <c r="AF95" s="499"/>
      <c r="AG95" s="499"/>
      <c r="AH95" s="499"/>
      <c r="AI95" s="499"/>
      <c r="AJ95" s="499"/>
      <c r="AK95" s="499"/>
      <c r="AL95" s="499"/>
      <c r="AM95" s="499"/>
      <c r="AN95" s="499"/>
      <c r="AO95" s="499"/>
      <c r="AP95" s="99"/>
      <c r="AQ95" s="99"/>
      <c r="AR95" s="99"/>
      <c r="AS95" s="99"/>
      <c r="AT95" s="99"/>
      <c r="AU95" s="99"/>
      <c r="AV95" s="99"/>
      <c r="AW95" s="99"/>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c r="CK95" s="99"/>
      <c r="CL95" s="99"/>
      <c r="CM95" s="99"/>
      <c r="CN95" s="99"/>
      <c r="CO95" s="99"/>
      <c r="CP95" s="99"/>
      <c r="CQ95" s="99"/>
      <c r="CR95" s="80"/>
      <c r="CS95" s="80"/>
      <c r="CT95" s="80"/>
      <c r="CU95" s="80"/>
      <c r="CV95" s="80"/>
      <c r="CW95" s="80"/>
      <c r="CX95" s="80"/>
      <c r="CY95" s="80"/>
      <c r="CZ95" s="80"/>
      <c r="DA95" s="80"/>
      <c r="DB95" s="80"/>
      <c r="DC95" s="80"/>
      <c r="DD95" s="80"/>
      <c r="DE95" s="80"/>
      <c r="DF95" s="80"/>
      <c r="DG95" s="80"/>
      <c r="DH95" s="80"/>
      <c r="DI95" s="80"/>
    </row>
    <row r="96" spans="1:155" ht="6" customHeight="1" x14ac:dyDescent="0.15">
      <c r="A96" s="80"/>
      <c r="B96" s="80"/>
      <c r="C96" s="80"/>
      <c r="D96" s="80"/>
      <c r="E96" s="80"/>
      <c r="F96" s="499"/>
      <c r="G96" s="499"/>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99"/>
      <c r="AQ96" s="99"/>
      <c r="AR96" s="99"/>
      <c r="AS96" s="99"/>
      <c r="AT96" s="99"/>
      <c r="AU96" s="99"/>
      <c r="AV96" s="99"/>
      <c r="AW96" s="99"/>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c r="CK96" s="99"/>
      <c r="CL96" s="99"/>
      <c r="CM96" s="99"/>
      <c r="CN96" s="99"/>
      <c r="CO96" s="99"/>
      <c r="CP96" s="99"/>
      <c r="CQ96" s="99"/>
      <c r="CR96" s="80"/>
      <c r="CS96" s="80"/>
      <c r="CT96" s="80"/>
      <c r="CU96" s="80"/>
      <c r="CV96" s="80"/>
      <c r="CW96" s="80"/>
      <c r="CX96" s="80"/>
      <c r="CY96" s="80"/>
      <c r="CZ96" s="80"/>
      <c r="DA96" s="80"/>
      <c r="DB96" s="80"/>
      <c r="DC96" s="80"/>
      <c r="DD96" s="80"/>
      <c r="DE96" s="80"/>
      <c r="DF96" s="80"/>
      <c r="DG96" s="80"/>
      <c r="DH96" s="80"/>
      <c r="DI96" s="80"/>
    </row>
    <row r="97" spans="1:113" ht="6" customHeight="1" x14ac:dyDescent="0.15">
      <c r="A97" s="80"/>
      <c r="B97" s="80"/>
      <c r="C97" s="80"/>
      <c r="D97" s="80"/>
      <c r="E97" s="80"/>
      <c r="F97" s="598" t="s">
        <v>234</v>
      </c>
      <c r="G97" s="599"/>
      <c r="H97" s="599"/>
      <c r="I97" s="599"/>
      <c r="J97" s="600"/>
      <c r="K97" s="998" t="s">
        <v>235</v>
      </c>
      <c r="L97" s="823"/>
      <c r="M97" s="823"/>
      <c r="N97" s="823"/>
      <c r="O97" s="823"/>
      <c r="P97" s="823"/>
      <c r="Q97" s="823"/>
      <c r="R97" s="823"/>
      <c r="S97" s="823"/>
      <c r="T97" s="823"/>
      <c r="U97" s="823"/>
      <c r="V97" s="823"/>
      <c r="W97" s="823"/>
      <c r="X97" s="823"/>
      <c r="Y97" s="823"/>
      <c r="Z97" s="823"/>
      <c r="AA97" s="823"/>
      <c r="AB97" s="823"/>
      <c r="AC97" s="824"/>
      <c r="AD97" s="998" t="s">
        <v>236</v>
      </c>
      <c r="AE97" s="823"/>
      <c r="AF97" s="823"/>
      <c r="AG97" s="823"/>
      <c r="AH97" s="823"/>
      <c r="AI97" s="823"/>
      <c r="AJ97" s="823"/>
      <c r="AK97" s="823"/>
      <c r="AL97" s="823"/>
      <c r="AM97" s="823"/>
      <c r="AN97" s="823"/>
      <c r="AO97" s="824"/>
      <c r="AP97" s="736" t="s">
        <v>237</v>
      </c>
      <c r="AQ97" s="737"/>
      <c r="AR97" s="737"/>
      <c r="AS97" s="737"/>
      <c r="AT97" s="737"/>
      <c r="AU97" s="737"/>
      <c r="AV97" s="737"/>
      <c r="AW97" s="737"/>
      <c r="AX97" s="737"/>
      <c r="AY97" s="737"/>
      <c r="AZ97" s="737"/>
      <c r="BA97" s="737"/>
      <c r="BB97" s="737"/>
      <c r="BC97" s="737"/>
      <c r="BD97" s="737"/>
      <c r="BE97" s="737"/>
      <c r="BF97" s="737"/>
      <c r="BG97" s="738"/>
      <c r="BH97" s="736" t="s">
        <v>238</v>
      </c>
      <c r="BI97" s="737"/>
      <c r="BJ97" s="737"/>
      <c r="BK97" s="737"/>
      <c r="BL97" s="737"/>
      <c r="BM97" s="737"/>
      <c r="BN97" s="737"/>
      <c r="BO97" s="737"/>
      <c r="BP97" s="738"/>
      <c r="BQ97" s="736" t="s">
        <v>239</v>
      </c>
      <c r="BR97" s="737"/>
      <c r="BS97" s="737"/>
      <c r="BT97" s="737"/>
      <c r="BU97" s="737"/>
      <c r="BV97" s="737"/>
      <c r="BW97" s="737"/>
      <c r="BX97" s="738"/>
      <c r="BY97" s="736" t="s">
        <v>240</v>
      </c>
      <c r="BZ97" s="737"/>
      <c r="CA97" s="737"/>
      <c r="CB97" s="737"/>
      <c r="CC97" s="737"/>
      <c r="CD97" s="737"/>
      <c r="CE97" s="737"/>
      <c r="CF97" s="737"/>
      <c r="CG97" s="737"/>
      <c r="CH97" s="737"/>
      <c r="CI97" s="737"/>
      <c r="CJ97" s="737"/>
      <c r="CK97" s="737"/>
      <c r="CL97" s="737"/>
      <c r="CM97" s="737"/>
      <c r="CN97" s="737"/>
      <c r="CO97" s="737"/>
      <c r="CP97" s="737"/>
      <c r="CQ97" s="737"/>
      <c r="CR97" s="737"/>
      <c r="CS97" s="738"/>
      <c r="CT97" s="543" t="s">
        <v>241</v>
      </c>
      <c r="CU97" s="535"/>
      <c r="CV97" s="535"/>
      <c r="CW97" s="535"/>
      <c r="CX97" s="535"/>
      <c r="CY97" s="535"/>
      <c r="CZ97" s="535"/>
      <c r="DA97" s="535"/>
      <c r="DB97" s="535"/>
      <c r="DC97" s="535"/>
      <c r="DD97" s="535"/>
      <c r="DE97" s="535"/>
      <c r="DF97" s="535"/>
      <c r="DG97" s="535"/>
      <c r="DH97" s="80"/>
      <c r="DI97" s="80"/>
    </row>
    <row r="98" spans="1:113" ht="6" customHeight="1" x14ac:dyDescent="0.15">
      <c r="A98" s="80"/>
      <c r="B98" s="80"/>
      <c r="C98" s="80"/>
      <c r="D98" s="80"/>
      <c r="E98" s="80"/>
      <c r="F98" s="601"/>
      <c r="G98" s="602"/>
      <c r="H98" s="602"/>
      <c r="I98" s="602"/>
      <c r="J98" s="603"/>
      <c r="K98" s="999"/>
      <c r="L98" s="825"/>
      <c r="M98" s="825"/>
      <c r="N98" s="825"/>
      <c r="O98" s="825"/>
      <c r="P98" s="825"/>
      <c r="Q98" s="825"/>
      <c r="R98" s="825"/>
      <c r="S98" s="825"/>
      <c r="T98" s="825"/>
      <c r="U98" s="825"/>
      <c r="V98" s="825"/>
      <c r="W98" s="825"/>
      <c r="X98" s="825"/>
      <c r="Y98" s="825"/>
      <c r="Z98" s="825"/>
      <c r="AA98" s="825"/>
      <c r="AB98" s="825"/>
      <c r="AC98" s="826"/>
      <c r="AD98" s="999"/>
      <c r="AE98" s="825"/>
      <c r="AF98" s="825"/>
      <c r="AG98" s="825"/>
      <c r="AH98" s="825"/>
      <c r="AI98" s="825"/>
      <c r="AJ98" s="825"/>
      <c r="AK98" s="825"/>
      <c r="AL98" s="825"/>
      <c r="AM98" s="825"/>
      <c r="AN98" s="825"/>
      <c r="AO98" s="826"/>
      <c r="AP98" s="742"/>
      <c r="AQ98" s="743"/>
      <c r="AR98" s="743"/>
      <c r="AS98" s="743"/>
      <c r="AT98" s="743"/>
      <c r="AU98" s="743"/>
      <c r="AV98" s="743"/>
      <c r="AW98" s="743"/>
      <c r="AX98" s="743"/>
      <c r="AY98" s="743"/>
      <c r="AZ98" s="743"/>
      <c r="BA98" s="743"/>
      <c r="BB98" s="743"/>
      <c r="BC98" s="743"/>
      <c r="BD98" s="743"/>
      <c r="BE98" s="743"/>
      <c r="BF98" s="743"/>
      <c r="BG98" s="744"/>
      <c r="BH98" s="742"/>
      <c r="BI98" s="743"/>
      <c r="BJ98" s="743"/>
      <c r="BK98" s="743"/>
      <c r="BL98" s="743"/>
      <c r="BM98" s="743"/>
      <c r="BN98" s="743"/>
      <c r="BO98" s="743"/>
      <c r="BP98" s="744"/>
      <c r="BQ98" s="742"/>
      <c r="BR98" s="743"/>
      <c r="BS98" s="743"/>
      <c r="BT98" s="743"/>
      <c r="BU98" s="743"/>
      <c r="BV98" s="743"/>
      <c r="BW98" s="743"/>
      <c r="BX98" s="744"/>
      <c r="BY98" s="742"/>
      <c r="BZ98" s="743"/>
      <c r="CA98" s="743"/>
      <c r="CB98" s="743"/>
      <c r="CC98" s="743"/>
      <c r="CD98" s="743"/>
      <c r="CE98" s="743"/>
      <c r="CF98" s="743"/>
      <c r="CG98" s="743"/>
      <c r="CH98" s="743"/>
      <c r="CI98" s="743"/>
      <c r="CJ98" s="743"/>
      <c r="CK98" s="743"/>
      <c r="CL98" s="743"/>
      <c r="CM98" s="743"/>
      <c r="CN98" s="743"/>
      <c r="CO98" s="743"/>
      <c r="CP98" s="743"/>
      <c r="CQ98" s="743"/>
      <c r="CR98" s="743"/>
      <c r="CS98" s="744"/>
      <c r="CT98" s="534"/>
      <c r="CU98" s="535"/>
      <c r="CV98" s="535"/>
      <c r="CW98" s="535"/>
      <c r="CX98" s="535"/>
      <c r="CY98" s="535"/>
      <c r="CZ98" s="535"/>
      <c r="DA98" s="535"/>
      <c r="DB98" s="535"/>
      <c r="DC98" s="535"/>
      <c r="DD98" s="535"/>
      <c r="DE98" s="535"/>
      <c r="DF98" s="535"/>
      <c r="DG98" s="535"/>
      <c r="DH98" s="80"/>
      <c r="DI98" s="80"/>
    </row>
    <row r="99" spans="1:113" ht="6" customHeight="1" x14ac:dyDescent="0.15">
      <c r="A99" s="80"/>
      <c r="B99" s="80"/>
      <c r="C99" s="80"/>
      <c r="D99" s="80"/>
      <c r="E99" s="80"/>
      <c r="F99" s="601"/>
      <c r="G99" s="602"/>
      <c r="H99" s="602"/>
      <c r="I99" s="602"/>
      <c r="J99" s="603"/>
      <c r="K99" s="661" t="str">
        <f>入力フォーム!Q55</f>
        <v/>
      </c>
      <c r="L99" s="662"/>
      <c r="M99" s="662"/>
      <c r="N99" s="662"/>
      <c r="O99" s="662"/>
      <c r="P99" s="662"/>
      <c r="Q99" s="662"/>
      <c r="R99" s="662"/>
      <c r="S99" s="662"/>
      <c r="T99" s="662"/>
      <c r="U99" s="662"/>
      <c r="V99" s="662"/>
      <c r="W99" s="662"/>
      <c r="X99" s="662"/>
      <c r="Y99" s="662"/>
      <c r="Z99" s="662"/>
      <c r="AA99" s="662"/>
      <c r="AB99" s="662"/>
      <c r="AC99" s="663"/>
      <c r="AD99" s="784" t="str">
        <f>入力フォーム!Q57</f>
        <v/>
      </c>
      <c r="AE99" s="785"/>
      <c r="AF99" s="785"/>
      <c r="AG99" s="785"/>
      <c r="AH99" s="785"/>
      <c r="AI99" s="785"/>
      <c r="AJ99" s="785"/>
      <c r="AK99" s="785"/>
      <c r="AL99" s="785"/>
      <c r="AM99" s="785"/>
      <c r="AN99" s="785"/>
      <c r="AO99" s="786"/>
      <c r="AP99" s="661" t="str">
        <f>入力フォーム!Q56</f>
        <v/>
      </c>
      <c r="AQ99" s="662"/>
      <c r="AR99" s="662"/>
      <c r="AS99" s="662"/>
      <c r="AT99" s="662"/>
      <c r="AU99" s="662"/>
      <c r="AV99" s="662"/>
      <c r="AW99" s="662"/>
      <c r="AX99" s="662"/>
      <c r="AY99" s="662"/>
      <c r="AZ99" s="662"/>
      <c r="BA99" s="662"/>
      <c r="BB99" s="662"/>
      <c r="BC99" s="541" t="s">
        <v>242</v>
      </c>
      <c r="BD99" s="675"/>
      <c r="BE99" s="675"/>
      <c r="BF99" s="675"/>
      <c r="BG99" s="676"/>
      <c r="BH99" s="661" t="str">
        <f>入力フォーム!Q58</f>
        <v/>
      </c>
      <c r="BI99" s="662"/>
      <c r="BJ99" s="662"/>
      <c r="BK99" s="662"/>
      <c r="BL99" s="662"/>
      <c r="BM99" s="662"/>
      <c r="BN99" s="662"/>
      <c r="BO99" s="662"/>
      <c r="BP99" s="663"/>
      <c r="BQ99" s="1037" t="s">
        <v>243</v>
      </c>
      <c r="BR99" s="1038"/>
      <c r="BS99" s="1038"/>
      <c r="BT99" s="1038"/>
      <c r="BU99" s="1038"/>
      <c r="BV99" s="1038"/>
      <c r="BW99" s="1038"/>
      <c r="BX99" s="1039"/>
      <c r="BY99" s="661" t="str">
        <f>入力フォーム!Q59</f>
        <v/>
      </c>
      <c r="BZ99" s="662"/>
      <c r="CA99" s="662"/>
      <c r="CB99" s="662"/>
      <c r="CC99" s="662"/>
      <c r="CD99" s="662"/>
      <c r="CE99" s="662"/>
      <c r="CF99" s="662"/>
      <c r="CG99" s="662"/>
      <c r="CH99" s="662"/>
      <c r="CI99" s="662"/>
      <c r="CJ99" s="662"/>
      <c r="CK99" s="662"/>
      <c r="CL99" s="662"/>
      <c r="CM99" s="662"/>
      <c r="CN99" s="662"/>
      <c r="CO99" s="662"/>
      <c r="CP99" s="662"/>
      <c r="CQ99" s="662"/>
      <c r="CR99" s="662"/>
      <c r="CS99" s="663"/>
      <c r="CT99" s="534"/>
      <c r="CU99" s="535"/>
      <c r="CV99" s="535"/>
      <c r="CW99" s="535"/>
      <c r="CX99" s="535"/>
      <c r="CY99" s="535"/>
      <c r="CZ99" s="535"/>
      <c r="DA99" s="535"/>
      <c r="DB99" s="535"/>
      <c r="DC99" s="535"/>
      <c r="DD99" s="535"/>
      <c r="DE99" s="535"/>
      <c r="DF99" s="535"/>
      <c r="DG99" s="535"/>
      <c r="DH99" s="80"/>
      <c r="DI99" s="80"/>
    </row>
    <row r="100" spans="1:113" ht="6" customHeight="1" x14ac:dyDescent="0.15">
      <c r="A100" s="80"/>
      <c r="B100" s="80"/>
      <c r="C100" s="80"/>
      <c r="D100" s="80"/>
      <c r="E100" s="80"/>
      <c r="F100" s="601"/>
      <c r="G100" s="602"/>
      <c r="H100" s="602"/>
      <c r="I100" s="602"/>
      <c r="J100" s="603"/>
      <c r="K100" s="664"/>
      <c r="L100" s="665"/>
      <c r="M100" s="665"/>
      <c r="N100" s="665"/>
      <c r="O100" s="665"/>
      <c r="P100" s="665"/>
      <c r="Q100" s="665"/>
      <c r="R100" s="665"/>
      <c r="S100" s="665"/>
      <c r="T100" s="665"/>
      <c r="U100" s="665"/>
      <c r="V100" s="665"/>
      <c r="W100" s="665"/>
      <c r="X100" s="665"/>
      <c r="Y100" s="665"/>
      <c r="Z100" s="665"/>
      <c r="AA100" s="665"/>
      <c r="AB100" s="665"/>
      <c r="AC100" s="666"/>
      <c r="AD100" s="691"/>
      <c r="AE100" s="692"/>
      <c r="AF100" s="692"/>
      <c r="AG100" s="692"/>
      <c r="AH100" s="692"/>
      <c r="AI100" s="692"/>
      <c r="AJ100" s="692"/>
      <c r="AK100" s="692"/>
      <c r="AL100" s="692"/>
      <c r="AM100" s="692"/>
      <c r="AN100" s="692"/>
      <c r="AO100" s="693"/>
      <c r="AP100" s="664"/>
      <c r="AQ100" s="665"/>
      <c r="AR100" s="665"/>
      <c r="AS100" s="665"/>
      <c r="AT100" s="665"/>
      <c r="AU100" s="665"/>
      <c r="AV100" s="665"/>
      <c r="AW100" s="665"/>
      <c r="AX100" s="665"/>
      <c r="AY100" s="665"/>
      <c r="AZ100" s="665"/>
      <c r="BA100" s="665"/>
      <c r="BB100" s="665"/>
      <c r="BC100" s="535"/>
      <c r="BD100" s="535"/>
      <c r="BE100" s="535"/>
      <c r="BF100" s="535"/>
      <c r="BG100" s="536"/>
      <c r="BH100" s="664"/>
      <c r="BI100" s="665"/>
      <c r="BJ100" s="665"/>
      <c r="BK100" s="665"/>
      <c r="BL100" s="665"/>
      <c r="BM100" s="665"/>
      <c r="BN100" s="665"/>
      <c r="BO100" s="665"/>
      <c r="BP100" s="666"/>
      <c r="BQ100" s="1040"/>
      <c r="BR100" s="1041"/>
      <c r="BS100" s="1041"/>
      <c r="BT100" s="1041"/>
      <c r="BU100" s="1041"/>
      <c r="BV100" s="1041"/>
      <c r="BW100" s="1041"/>
      <c r="BX100" s="1042"/>
      <c r="BY100" s="664"/>
      <c r="BZ100" s="665"/>
      <c r="CA100" s="665"/>
      <c r="CB100" s="665"/>
      <c r="CC100" s="665"/>
      <c r="CD100" s="665"/>
      <c r="CE100" s="665"/>
      <c r="CF100" s="665"/>
      <c r="CG100" s="665"/>
      <c r="CH100" s="665"/>
      <c r="CI100" s="665"/>
      <c r="CJ100" s="665"/>
      <c r="CK100" s="665"/>
      <c r="CL100" s="665"/>
      <c r="CM100" s="665"/>
      <c r="CN100" s="665"/>
      <c r="CO100" s="665"/>
      <c r="CP100" s="665"/>
      <c r="CQ100" s="665"/>
      <c r="CR100" s="665"/>
      <c r="CS100" s="666"/>
      <c r="CT100" s="534"/>
      <c r="CU100" s="535"/>
      <c r="CV100" s="535"/>
      <c r="CW100" s="535"/>
      <c r="CX100" s="535"/>
      <c r="CY100" s="535"/>
      <c r="CZ100" s="535"/>
      <c r="DA100" s="535"/>
      <c r="DB100" s="535"/>
      <c r="DC100" s="535"/>
      <c r="DD100" s="535"/>
      <c r="DE100" s="535"/>
      <c r="DF100" s="535"/>
      <c r="DG100" s="535"/>
      <c r="DH100" s="80"/>
      <c r="DI100" s="80"/>
    </row>
    <row r="101" spans="1:113" ht="6" customHeight="1" x14ac:dyDescent="0.15">
      <c r="A101" s="80"/>
      <c r="B101" s="80"/>
      <c r="C101" s="80"/>
      <c r="D101" s="80"/>
      <c r="E101" s="80"/>
      <c r="F101" s="601"/>
      <c r="G101" s="602"/>
      <c r="H101" s="602"/>
      <c r="I101" s="602"/>
      <c r="J101" s="603"/>
      <c r="K101" s="664"/>
      <c r="L101" s="665"/>
      <c r="M101" s="665"/>
      <c r="N101" s="665"/>
      <c r="O101" s="665"/>
      <c r="P101" s="665"/>
      <c r="Q101" s="665"/>
      <c r="R101" s="665"/>
      <c r="S101" s="665"/>
      <c r="T101" s="665"/>
      <c r="U101" s="665"/>
      <c r="V101" s="665"/>
      <c r="W101" s="665"/>
      <c r="X101" s="665"/>
      <c r="Y101" s="665"/>
      <c r="Z101" s="665"/>
      <c r="AA101" s="665"/>
      <c r="AB101" s="665"/>
      <c r="AC101" s="666"/>
      <c r="AD101" s="691"/>
      <c r="AE101" s="692"/>
      <c r="AF101" s="692"/>
      <c r="AG101" s="692"/>
      <c r="AH101" s="692"/>
      <c r="AI101" s="692"/>
      <c r="AJ101" s="692"/>
      <c r="AK101" s="692"/>
      <c r="AL101" s="692"/>
      <c r="AM101" s="692"/>
      <c r="AN101" s="692"/>
      <c r="AO101" s="693"/>
      <c r="AP101" s="664"/>
      <c r="AQ101" s="665"/>
      <c r="AR101" s="665"/>
      <c r="AS101" s="665"/>
      <c r="AT101" s="665"/>
      <c r="AU101" s="665"/>
      <c r="AV101" s="665"/>
      <c r="AW101" s="665"/>
      <c r="AX101" s="665"/>
      <c r="AY101" s="665"/>
      <c r="AZ101" s="665"/>
      <c r="BA101" s="665"/>
      <c r="BB101" s="665"/>
      <c r="BC101" s="535"/>
      <c r="BD101" s="535"/>
      <c r="BE101" s="535"/>
      <c r="BF101" s="535"/>
      <c r="BG101" s="536"/>
      <c r="BH101" s="664"/>
      <c r="BI101" s="665"/>
      <c r="BJ101" s="665"/>
      <c r="BK101" s="665"/>
      <c r="BL101" s="665"/>
      <c r="BM101" s="665"/>
      <c r="BN101" s="665"/>
      <c r="BO101" s="665"/>
      <c r="BP101" s="666"/>
      <c r="BQ101" s="1040"/>
      <c r="BR101" s="1041"/>
      <c r="BS101" s="1041"/>
      <c r="BT101" s="1041"/>
      <c r="BU101" s="1041"/>
      <c r="BV101" s="1041"/>
      <c r="BW101" s="1041"/>
      <c r="BX101" s="1042"/>
      <c r="BY101" s="664"/>
      <c r="BZ101" s="665"/>
      <c r="CA101" s="665"/>
      <c r="CB101" s="665"/>
      <c r="CC101" s="665"/>
      <c r="CD101" s="665"/>
      <c r="CE101" s="665"/>
      <c r="CF101" s="665"/>
      <c r="CG101" s="665"/>
      <c r="CH101" s="665"/>
      <c r="CI101" s="665"/>
      <c r="CJ101" s="665"/>
      <c r="CK101" s="665"/>
      <c r="CL101" s="665"/>
      <c r="CM101" s="665"/>
      <c r="CN101" s="665"/>
      <c r="CO101" s="665"/>
      <c r="CP101" s="665"/>
      <c r="CQ101" s="665"/>
      <c r="CR101" s="665"/>
      <c r="CS101" s="666"/>
      <c r="CT101" s="534"/>
      <c r="CU101" s="535"/>
      <c r="CV101" s="535"/>
      <c r="CW101" s="535"/>
      <c r="CX101" s="535"/>
      <c r="CY101" s="535"/>
      <c r="CZ101" s="535"/>
      <c r="DA101" s="535"/>
      <c r="DB101" s="535"/>
      <c r="DC101" s="535"/>
      <c r="DD101" s="535"/>
      <c r="DE101" s="535"/>
      <c r="DF101" s="535"/>
      <c r="DG101" s="535"/>
      <c r="DH101" s="80"/>
      <c r="DI101" s="80"/>
    </row>
    <row r="102" spans="1:113" ht="6" customHeight="1" x14ac:dyDescent="0.15">
      <c r="A102" s="80"/>
      <c r="B102" s="80"/>
      <c r="C102" s="80"/>
      <c r="D102" s="80"/>
      <c r="E102" s="80"/>
      <c r="F102" s="601"/>
      <c r="G102" s="602"/>
      <c r="H102" s="602"/>
      <c r="I102" s="602"/>
      <c r="J102" s="603"/>
      <c r="K102" s="664"/>
      <c r="L102" s="665"/>
      <c r="M102" s="665"/>
      <c r="N102" s="665"/>
      <c r="O102" s="665"/>
      <c r="P102" s="665"/>
      <c r="Q102" s="665"/>
      <c r="R102" s="665"/>
      <c r="S102" s="665"/>
      <c r="T102" s="665"/>
      <c r="U102" s="665"/>
      <c r="V102" s="665"/>
      <c r="W102" s="665"/>
      <c r="X102" s="665"/>
      <c r="Y102" s="665"/>
      <c r="Z102" s="665"/>
      <c r="AA102" s="665"/>
      <c r="AB102" s="665"/>
      <c r="AC102" s="666"/>
      <c r="AD102" s="691"/>
      <c r="AE102" s="692"/>
      <c r="AF102" s="692"/>
      <c r="AG102" s="692"/>
      <c r="AH102" s="692"/>
      <c r="AI102" s="692"/>
      <c r="AJ102" s="692"/>
      <c r="AK102" s="692"/>
      <c r="AL102" s="692"/>
      <c r="AM102" s="692"/>
      <c r="AN102" s="692"/>
      <c r="AO102" s="693"/>
      <c r="AP102" s="664"/>
      <c r="AQ102" s="665"/>
      <c r="AR102" s="665"/>
      <c r="AS102" s="665"/>
      <c r="AT102" s="665"/>
      <c r="AU102" s="665"/>
      <c r="AV102" s="665"/>
      <c r="AW102" s="665"/>
      <c r="AX102" s="665"/>
      <c r="AY102" s="665"/>
      <c r="AZ102" s="665"/>
      <c r="BA102" s="665"/>
      <c r="BB102" s="665"/>
      <c r="BC102" s="535"/>
      <c r="BD102" s="535"/>
      <c r="BE102" s="535"/>
      <c r="BF102" s="535"/>
      <c r="BG102" s="536"/>
      <c r="BH102" s="664"/>
      <c r="BI102" s="665"/>
      <c r="BJ102" s="665"/>
      <c r="BK102" s="665"/>
      <c r="BL102" s="665"/>
      <c r="BM102" s="665"/>
      <c r="BN102" s="665"/>
      <c r="BO102" s="665"/>
      <c r="BP102" s="666"/>
      <c r="BQ102" s="1040"/>
      <c r="BR102" s="1041"/>
      <c r="BS102" s="1041"/>
      <c r="BT102" s="1041"/>
      <c r="BU102" s="1041"/>
      <c r="BV102" s="1041"/>
      <c r="BW102" s="1041"/>
      <c r="BX102" s="1042"/>
      <c r="BY102" s="664"/>
      <c r="BZ102" s="665"/>
      <c r="CA102" s="665"/>
      <c r="CB102" s="665"/>
      <c r="CC102" s="665"/>
      <c r="CD102" s="665"/>
      <c r="CE102" s="665"/>
      <c r="CF102" s="665"/>
      <c r="CG102" s="665"/>
      <c r="CH102" s="665"/>
      <c r="CI102" s="665"/>
      <c r="CJ102" s="665"/>
      <c r="CK102" s="665"/>
      <c r="CL102" s="665"/>
      <c r="CM102" s="665"/>
      <c r="CN102" s="665"/>
      <c r="CO102" s="665"/>
      <c r="CP102" s="665"/>
      <c r="CQ102" s="665"/>
      <c r="CR102" s="665"/>
      <c r="CS102" s="666"/>
      <c r="CT102" s="534"/>
      <c r="CU102" s="535"/>
      <c r="CV102" s="535"/>
      <c r="CW102" s="535"/>
      <c r="CX102" s="535"/>
      <c r="CY102" s="535"/>
      <c r="CZ102" s="535"/>
      <c r="DA102" s="535"/>
      <c r="DB102" s="535"/>
      <c r="DC102" s="535"/>
      <c r="DD102" s="535"/>
      <c r="DE102" s="535"/>
      <c r="DF102" s="535"/>
      <c r="DG102" s="535"/>
      <c r="DH102" s="80"/>
      <c r="DI102" s="80"/>
    </row>
    <row r="103" spans="1:113" ht="6" customHeight="1" x14ac:dyDescent="0.15">
      <c r="A103" s="80"/>
      <c r="B103" s="80"/>
      <c r="C103" s="80"/>
      <c r="D103" s="80"/>
      <c r="E103" s="80"/>
      <c r="F103" s="601"/>
      <c r="G103" s="602"/>
      <c r="H103" s="602"/>
      <c r="I103" s="602"/>
      <c r="J103" s="603"/>
      <c r="K103" s="664"/>
      <c r="L103" s="665"/>
      <c r="M103" s="665"/>
      <c r="N103" s="665"/>
      <c r="O103" s="665"/>
      <c r="P103" s="665"/>
      <c r="Q103" s="665"/>
      <c r="R103" s="665"/>
      <c r="S103" s="665"/>
      <c r="T103" s="665"/>
      <c r="U103" s="665"/>
      <c r="V103" s="665"/>
      <c r="W103" s="665"/>
      <c r="X103" s="665"/>
      <c r="Y103" s="665"/>
      <c r="Z103" s="665"/>
      <c r="AA103" s="665"/>
      <c r="AB103" s="665"/>
      <c r="AC103" s="666"/>
      <c r="AD103" s="691"/>
      <c r="AE103" s="692"/>
      <c r="AF103" s="692"/>
      <c r="AG103" s="692"/>
      <c r="AH103" s="692"/>
      <c r="AI103" s="692"/>
      <c r="AJ103" s="692"/>
      <c r="AK103" s="692"/>
      <c r="AL103" s="692"/>
      <c r="AM103" s="692"/>
      <c r="AN103" s="692"/>
      <c r="AO103" s="693"/>
      <c r="AP103" s="664"/>
      <c r="AQ103" s="665"/>
      <c r="AR103" s="665"/>
      <c r="AS103" s="665"/>
      <c r="AT103" s="665"/>
      <c r="AU103" s="665"/>
      <c r="AV103" s="665"/>
      <c r="AW103" s="665"/>
      <c r="AX103" s="665"/>
      <c r="AY103" s="665"/>
      <c r="AZ103" s="665"/>
      <c r="BA103" s="665"/>
      <c r="BB103" s="665"/>
      <c r="BC103" s="535"/>
      <c r="BD103" s="535"/>
      <c r="BE103" s="535"/>
      <c r="BF103" s="535"/>
      <c r="BG103" s="536"/>
      <c r="BH103" s="664"/>
      <c r="BI103" s="665"/>
      <c r="BJ103" s="665"/>
      <c r="BK103" s="665"/>
      <c r="BL103" s="665"/>
      <c r="BM103" s="665"/>
      <c r="BN103" s="665"/>
      <c r="BO103" s="665"/>
      <c r="BP103" s="666"/>
      <c r="BQ103" s="1040"/>
      <c r="BR103" s="1041"/>
      <c r="BS103" s="1041"/>
      <c r="BT103" s="1041"/>
      <c r="BU103" s="1041"/>
      <c r="BV103" s="1041"/>
      <c r="BW103" s="1041"/>
      <c r="BX103" s="1042"/>
      <c r="BY103" s="664"/>
      <c r="BZ103" s="665"/>
      <c r="CA103" s="665"/>
      <c r="CB103" s="665"/>
      <c r="CC103" s="665"/>
      <c r="CD103" s="665"/>
      <c r="CE103" s="665"/>
      <c r="CF103" s="665"/>
      <c r="CG103" s="665"/>
      <c r="CH103" s="665"/>
      <c r="CI103" s="665"/>
      <c r="CJ103" s="665"/>
      <c r="CK103" s="665"/>
      <c r="CL103" s="665"/>
      <c r="CM103" s="665"/>
      <c r="CN103" s="665"/>
      <c r="CO103" s="665"/>
      <c r="CP103" s="665"/>
      <c r="CQ103" s="665"/>
      <c r="CR103" s="665"/>
      <c r="CS103" s="666"/>
      <c r="CT103" s="534"/>
      <c r="CU103" s="535"/>
      <c r="CV103" s="535"/>
      <c r="CW103" s="535"/>
      <c r="CX103" s="535"/>
      <c r="CY103" s="535"/>
      <c r="CZ103" s="535"/>
      <c r="DA103" s="535"/>
      <c r="DB103" s="535"/>
      <c r="DC103" s="535"/>
      <c r="DD103" s="535"/>
      <c r="DE103" s="535"/>
      <c r="DF103" s="535"/>
      <c r="DG103" s="535"/>
      <c r="DH103" s="80"/>
      <c r="DI103" s="80"/>
    </row>
    <row r="104" spans="1:113" ht="6" customHeight="1" x14ac:dyDescent="0.15">
      <c r="A104" s="80"/>
      <c r="B104" s="80"/>
      <c r="C104" s="80"/>
      <c r="D104" s="80"/>
      <c r="E104" s="80"/>
      <c r="F104" s="604"/>
      <c r="G104" s="605"/>
      <c r="H104" s="605"/>
      <c r="I104" s="605"/>
      <c r="J104" s="606"/>
      <c r="K104" s="667"/>
      <c r="L104" s="668"/>
      <c r="M104" s="668"/>
      <c r="N104" s="668"/>
      <c r="O104" s="668"/>
      <c r="P104" s="668"/>
      <c r="Q104" s="668"/>
      <c r="R104" s="668"/>
      <c r="S104" s="668"/>
      <c r="T104" s="668"/>
      <c r="U104" s="668"/>
      <c r="V104" s="668"/>
      <c r="W104" s="668"/>
      <c r="X104" s="668"/>
      <c r="Y104" s="668"/>
      <c r="Z104" s="668"/>
      <c r="AA104" s="668"/>
      <c r="AB104" s="668"/>
      <c r="AC104" s="669"/>
      <c r="AD104" s="694"/>
      <c r="AE104" s="695"/>
      <c r="AF104" s="695"/>
      <c r="AG104" s="695"/>
      <c r="AH104" s="695"/>
      <c r="AI104" s="695"/>
      <c r="AJ104" s="695"/>
      <c r="AK104" s="695"/>
      <c r="AL104" s="695"/>
      <c r="AM104" s="695"/>
      <c r="AN104" s="695"/>
      <c r="AO104" s="696"/>
      <c r="AP104" s="667"/>
      <c r="AQ104" s="668"/>
      <c r="AR104" s="668"/>
      <c r="AS104" s="668"/>
      <c r="AT104" s="668"/>
      <c r="AU104" s="668"/>
      <c r="AV104" s="668"/>
      <c r="AW104" s="668"/>
      <c r="AX104" s="668"/>
      <c r="AY104" s="668"/>
      <c r="AZ104" s="668"/>
      <c r="BA104" s="668"/>
      <c r="BB104" s="668"/>
      <c r="BC104" s="538"/>
      <c r="BD104" s="538"/>
      <c r="BE104" s="538"/>
      <c r="BF104" s="538"/>
      <c r="BG104" s="539"/>
      <c r="BH104" s="667"/>
      <c r="BI104" s="668"/>
      <c r="BJ104" s="668"/>
      <c r="BK104" s="668"/>
      <c r="BL104" s="668"/>
      <c r="BM104" s="668"/>
      <c r="BN104" s="668"/>
      <c r="BO104" s="668"/>
      <c r="BP104" s="669"/>
      <c r="BQ104" s="1043"/>
      <c r="BR104" s="1044"/>
      <c r="BS104" s="1044"/>
      <c r="BT104" s="1044"/>
      <c r="BU104" s="1044"/>
      <c r="BV104" s="1044"/>
      <c r="BW104" s="1044"/>
      <c r="BX104" s="1045"/>
      <c r="BY104" s="667"/>
      <c r="BZ104" s="668"/>
      <c r="CA104" s="668"/>
      <c r="CB104" s="668"/>
      <c r="CC104" s="668"/>
      <c r="CD104" s="668"/>
      <c r="CE104" s="668"/>
      <c r="CF104" s="668"/>
      <c r="CG104" s="668"/>
      <c r="CH104" s="668"/>
      <c r="CI104" s="668"/>
      <c r="CJ104" s="668"/>
      <c r="CK104" s="668"/>
      <c r="CL104" s="668"/>
      <c r="CM104" s="668"/>
      <c r="CN104" s="668"/>
      <c r="CO104" s="668"/>
      <c r="CP104" s="668"/>
      <c r="CQ104" s="668"/>
      <c r="CR104" s="668"/>
      <c r="CS104" s="669"/>
      <c r="CT104" s="534"/>
      <c r="CU104" s="535"/>
      <c r="CV104" s="535"/>
      <c r="CW104" s="535"/>
      <c r="CX104" s="535"/>
      <c r="CY104" s="535"/>
      <c r="CZ104" s="535"/>
      <c r="DA104" s="535"/>
      <c r="DB104" s="535"/>
      <c r="DC104" s="535"/>
      <c r="DD104" s="535"/>
      <c r="DE104" s="535"/>
      <c r="DF104" s="535"/>
      <c r="DG104" s="535"/>
      <c r="DH104" s="80"/>
      <c r="DI104" s="80"/>
    </row>
    <row r="105" spans="1:113" ht="6" customHeight="1" x14ac:dyDescent="0.2">
      <c r="A105" s="80"/>
      <c r="B105" s="80"/>
      <c r="C105" s="80"/>
      <c r="D105" s="80"/>
      <c r="E105" s="80"/>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80"/>
      <c r="CS105" s="80"/>
      <c r="CT105" s="80"/>
      <c r="CU105" s="80"/>
      <c r="CV105" s="80"/>
      <c r="CW105" s="80"/>
      <c r="CX105" s="80"/>
      <c r="CY105" s="80"/>
      <c r="CZ105" s="80"/>
      <c r="DA105" s="80"/>
      <c r="DB105" s="80"/>
      <c r="DC105" s="80"/>
      <c r="DD105" s="80"/>
      <c r="DE105" s="80"/>
      <c r="DF105" s="80"/>
      <c r="DG105" s="80"/>
      <c r="DH105" s="80"/>
      <c r="DI105" s="80"/>
    </row>
    <row r="106" spans="1:113" ht="6" customHeight="1" x14ac:dyDescent="0.25">
      <c r="A106" s="80"/>
      <c r="B106" s="80"/>
      <c r="C106" s="80"/>
      <c r="D106" s="80"/>
      <c r="E106" s="80"/>
      <c r="F106" s="499" t="s">
        <v>321</v>
      </c>
      <c r="G106" s="499"/>
      <c r="H106" s="499"/>
      <c r="I106" s="499"/>
      <c r="J106" s="499"/>
      <c r="K106" s="499"/>
      <c r="L106" s="499"/>
      <c r="M106" s="49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499" t="s">
        <v>322</v>
      </c>
      <c r="BL106" s="499"/>
      <c r="BM106" s="499"/>
      <c r="BN106" s="499"/>
      <c r="BO106" s="499"/>
      <c r="BP106" s="499"/>
      <c r="BQ106" s="499"/>
      <c r="BR106" s="499"/>
      <c r="BS106" s="80"/>
      <c r="BT106" s="80"/>
      <c r="BU106" s="80"/>
      <c r="BV106" s="80"/>
      <c r="BW106" s="80"/>
      <c r="BX106" s="80"/>
      <c r="BY106" s="80"/>
      <c r="BZ106" s="80"/>
      <c r="CA106" s="80"/>
      <c r="CB106" s="80"/>
      <c r="CC106" s="80"/>
      <c r="CD106" s="80"/>
      <c r="CE106" s="80"/>
      <c r="CF106" s="80"/>
      <c r="CG106" s="80"/>
      <c r="CH106" s="80"/>
      <c r="CI106" s="80"/>
      <c r="CJ106" s="80"/>
      <c r="CK106" s="80"/>
      <c r="CL106" s="80"/>
      <c r="CM106" s="80"/>
      <c r="CN106" s="80"/>
      <c r="CO106" s="80"/>
      <c r="CP106" s="80"/>
      <c r="CQ106" s="1"/>
      <c r="CR106" s="1"/>
      <c r="CS106" s="1"/>
      <c r="CT106" s="1"/>
      <c r="CU106" s="1"/>
      <c r="CV106" s="1"/>
      <c r="CW106" s="1"/>
      <c r="CX106" s="1"/>
      <c r="CY106" s="1"/>
      <c r="CZ106" s="1"/>
      <c r="DA106" s="1"/>
      <c r="DB106" s="1"/>
      <c r="DC106" s="80"/>
      <c r="DD106" s="80"/>
      <c r="DE106" s="80"/>
      <c r="DF106" s="80"/>
      <c r="DG106" s="80"/>
      <c r="DH106" s="80"/>
      <c r="DI106" s="80"/>
    </row>
    <row r="107" spans="1:113" ht="6" customHeight="1" x14ac:dyDescent="0.25">
      <c r="A107" s="80"/>
      <c r="B107" s="80"/>
      <c r="C107" s="80"/>
      <c r="D107" s="80"/>
      <c r="E107" s="80"/>
      <c r="F107" s="500"/>
      <c r="G107" s="500"/>
      <c r="H107" s="500"/>
      <c r="I107" s="500"/>
      <c r="J107" s="500"/>
      <c r="K107" s="500"/>
      <c r="L107" s="500"/>
      <c r="M107" s="500"/>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500"/>
      <c r="BL107" s="500"/>
      <c r="BM107" s="500"/>
      <c r="BN107" s="500"/>
      <c r="BO107" s="500"/>
      <c r="BP107" s="500"/>
      <c r="BQ107" s="500"/>
      <c r="BR107" s="499"/>
      <c r="BS107" s="80"/>
      <c r="BT107" s="80"/>
      <c r="BU107" s="80"/>
      <c r="BV107" s="80"/>
      <c r="BW107" s="80"/>
      <c r="BX107" s="80"/>
      <c r="BY107" s="80"/>
      <c r="BZ107" s="80"/>
      <c r="CA107" s="80"/>
      <c r="CB107" s="80"/>
      <c r="CC107" s="80"/>
      <c r="CD107" s="80"/>
      <c r="CE107" s="80"/>
      <c r="CF107" s="80"/>
      <c r="CG107" s="80"/>
      <c r="CH107" s="80"/>
      <c r="CI107" s="80"/>
      <c r="CJ107" s="80"/>
      <c r="CK107" s="80"/>
      <c r="CL107" s="80"/>
      <c r="CM107" s="80"/>
      <c r="CN107" s="80"/>
      <c r="CO107" s="80"/>
      <c r="CP107" s="80"/>
      <c r="CQ107" s="1"/>
      <c r="CR107" s="1"/>
      <c r="CS107" s="1"/>
      <c r="CT107" s="1"/>
      <c r="CU107" s="1"/>
      <c r="CV107" s="1"/>
      <c r="CW107" s="1"/>
      <c r="CX107" s="1"/>
      <c r="CY107" s="1"/>
      <c r="CZ107" s="1"/>
      <c r="DA107" s="1"/>
      <c r="DB107" s="1"/>
      <c r="DC107" s="80"/>
      <c r="DD107" s="80"/>
      <c r="DE107" s="80"/>
      <c r="DF107" s="80"/>
      <c r="DG107" s="80"/>
      <c r="DH107" s="80"/>
      <c r="DI107" s="80"/>
    </row>
    <row r="108" spans="1:113" ht="6" customHeight="1" x14ac:dyDescent="0.15">
      <c r="A108" s="80"/>
      <c r="B108" s="80"/>
      <c r="C108" s="80"/>
      <c r="D108" s="80"/>
      <c r="E108" s="80"/>
      <c r="F108" s="598" t="s">
        <v>323</v>
      </c>
      <c r="G108" s="599"/>
      <c r="H108" s="599"/>
      <c r="I108" s="599"/>
      <c r="J108" s="599"/>
      <c r="K108" s="599"/>
      <c r="L108" s="599"/>
      <c r="M108" s="599"/>
      <c r="N108" s="863" t="s">
        <v>324</v>
      </c>
      <c r="O108" s="864"/>
      <c r="P108" s="864"/>
      <c r="Q108" s="864"/>
      <c r="R108" s="864"/>
      <c r="S108" s="864"/>
      <c r="T108" s="864"/>
      <c r="U108" s="864"/>
      <c r="V108" s="864"/>
      <c r="W108" s="864"/>
      <c r="X108" s="864"/>
      <c r="Y108" s="864"/>
      <c r="Z108" s="864"/>
      <c r="AA108" s="864"/>
      <c r="AB108" s="864"/>
      <c r="AC108" s="864"/>
      <c r="AD108" s="864"/>
      <c r="AE108" s="864"/>
      <c r="AF108" s="864"/>
      <c r="AG108" s="864"/>
      <c r="AH108" s="864"/>
      <c r="AI108" s="1071" t="s">
        <v>325</v>
      </c>
      <c r="AJ108" s="1071"/>
      <c r="AK108" s="1071"/>
      <c r="AL108" s="1071"/>
      <c r="AM108" s="864" t="s">
        <v>324</v>
      </c>
      <c r="AN108" s="864"/>
      <c r="AO108" s="864"/>
      <c r="AP108" s="864"/>
      <c r="AQ108" s="864"/>
      <c r="AR108" s="864"/>
      <c r="AS108" s="864"/>
      <c r="AT108" s="864"/>
      <c r="AU108" s="864"/>
      <c r="AV108" s="864"/>
      <c r="AW108" s="864"/>
      <c r="AX108" s="864"/>
      <c r="AY108" s="864"/>
      <c r="AZ108" s="864"/>
      <c r="BA108" s="864"/>
      <c r="BB108" s="864"/>
      <c r="BC108" s="864"/>
      <c r="BD108" s="864"/>
      <c r="BE108" s="864"/>
      <c r="BF108" s="864"/>
      <c r="BG108" s="865"/>
      <c r="BH108" s="80"/>
      <c r="BI108" s="80"/>
      <c r="BJ108" s="80"/>
      <c r="BK108" s="598" t="s">
        <v>326</v>
      </c>
      <c r="BL108" s="599"/>
      <c r="BM108" s="599"/>
      <c r="BN108" s="599"/>
      <c r="BO108" s="599"/>
      <c r="BP108" s="599"/>
      <c r="BQ108" s="599"/>
      <c r="BR108" s="599"/>
      <c r="BS108" s="1028" t="str">
        <f>入力フォーム!E75</f>
        <v/>
      </c>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30"/>
      <c r="CT108" s="80"/>
      <c r="CU108" s="80"/>
      <c r="CV108" s="80"/>
      <c r="CW108" s="80"/>
      <c r="CX108" s="80"/>
      <c r="CY108" s="80"/>
      <c r="CZ108" s="80"/>
      <c r="DA108" s="80"/>
      <c r="DB108" s="80"/>
      <c r="DC108" s="80"/>
      <c r="DD108" s="80"/>
      <c r="DE108" s="80"/>
      <c r="DF108" s="80"/>
      <c r="DG108" s="80"/>
      <c r="DH108" s="80"/>
      <c r="DI108" s="80"/>
    </row>
    <row r="109" spans="1:113" ht="6" customHeight="1" x14ac:dyDescent="0.15">
      <c r="A109" s="80"/>
      <c r="B109" s="80"/>
      <c r="C109" s="80"/>
      <c r="D109" s="80"/>
      <c r="E109" s="80"/>
      <c r="F109" s="601"/>
      <c r="G109" s="602"/>
      <c r="H109" s="602"/>
      <c r="I109" s="602"/>
      <c r="J109" s="602"/>
      <c r="K109" s="602"/>
      <c r="L109" s="602"/>
      <c r="M109" s="602"/>
      <c r="N109" s="866"/>
      <c r="O109" s="867"/>
      <c r="P109" s="867"/>
      <c r="Q109" s="867"/>
      <c r="R109" s="867"/>
      <c r="S109" s="867"/>
      <c r="T109" s="867"/>
      <c r="U109" s="867"/>
      <c r="V109" s="867"/>
      <c r="W109" s="867"/>
      <c r="X109" s="867"/>
      <c r="Y109" s="867"/>
      <c r="Z109" s="867"/>
      <c r="AA109" s="867"/>
      <c r="AB109" s="867"/>
      <c r="AC109" s="867"/>
      <c r="AD109" s="867"/>
      <c r="AE109" s="867"/>
      <c r="AF109" s="867"/>
      <c r="AG109" s="867"/>
      <c r="AH109" s="867"/>
      <c r="AI109" s="1072"/>
      <c r="AJ109" s="1072"/>
      <c r="AK109" s="1072"/>
      <c r="AL109" s="1072"/>
      <c r="AM109" s="867"/>
      <c r="AN109" s="867"/>
      <c r="AO109" s="867"/>
      <c r="AP109" s="867"/>
      <c r="AQ109" s="867"/>
      <c r="AR109" s="867"/>
      <c r="AS109" s="867"/>
      <c r="AT109" s="867"/>
      <c r="AU109" s="867"/>
      <c r="AV109" s="867"/>
      <c r="AW109" s="867"/>
      <c r="AX109" s="867"/>
      <c r="AY109" s="867"/>
      <c r="AZ109" s="867"/>
      <c r="BA109" s="867"/>
      <c r="BB109" s="867"/>
      <c r="BC109" s="867"/>
      <c r="BD109" s="867"/>
      <c r="BE109" s="867"/>
      <c r="BF109" s="867"/>
      <c r="BG109" s="868"/>
      <c r="BH109" s="80"/>
      <c r="BI109" s="80"/>
      <c r="BJ109" s="80"/>
      <c r="BK109" s="601"/>
      <c r="BL109" s="602"/>
      <c r="BM109" s="602"/>
      <c r="BN109" s="602"/>
      <c r="BO109" s="602"/>
      <c r="BP109" s="602"/>
      <c r="BQ109" s="602"/>
      <c r="BR109" s="602"/>
      <c r="BS109" s="1031"/>
      <c r="BT109" s="1032"/>
      <c r="BU109" s="1032"/>
      <c r="BV109" s="1032"/>
      <c r="BW109" s="1032"/>
      <c r="BX109" s="1032"/>
      <c r="BY109" s="1032"/>
      <c r="BZ109" s="1032"/>
      <c r="CA109" s="1032"/>
      <c r="CB109" s="1032"/>
      <c r="CC109" s="1032"/>
      <c r="CD109" s="1032"/>
      <c r="CE109" s="1032"/>
      <c r="CF109" s="1032"/>
      <c r="CG109" s="1032"/>
      <c r="CH109" s="1032"/>
      <c r="CI109" s="1032"/>
      <c r="CJ109" s="1032"/>
      <c r="CK109" s="1032"/>
      <c r="CL109" s="1032"/>
      <c r="CM109" s="1032"/>
      <c r="CN109" s="1032"/>
      <c r="CO109" s="1032"/>
      <c r="CP109" s="1032"/>
      <c r="CQ109" s="1032"/>
      <c r="CR109" s="1032"/>
      <c r="CS109" s="1033"/>
      <c r="CT109" s="80"/>
      <c r="CU109" s="80"/>
      <c r="CV109" s="80"/>
      <c r="CW109" s="80"/>
      <c r="CX109" s="80"/>
      <c r="CY109" s="80"/>
      <c r="CZ109" s="80"/>
      <c r="DA109" s="80"/>
      <c r="DB109" s="80"/>
      <c r="DC109" s="80"/>
      <c r="DD109" s="80"/>
      <c r="DE109" s="80"/>
      <c r="DF109" s="80"/>
      <c r="DG109" s="80"/>
      <c r="DH109" s="80"/>
      <c r="DI109" s="80"/>
    </row>
    <row r="110" spans="1:113" ht="6" customHeight="1" x14ac:dyDescent="0.15">
      <c r="A110" s="80"/>
      <c r="B110" s="80"/>
      <c r="C110" s="80"/>
      <c r="D110" s="80"/>
      <c r="E110" s="80"/>
      <c r="F110" s="601"/>
      <c r="G110" s="602"/>
      <c r="H110" s="602"/>
      <c r="I110" s="602"/>
      <c r="J110" s="602"/>
      <c r="K110" s="602"/>
      <c r="L110" s="602"/>
      <c r="M110" s="602"/>
      <c r="N110" s="866"/>
      <c r="O110" s="867"/>
      <c r="P110" s="867"/>
      <c r="Q110" s="867"/>
      <c r="R110" s="867"/>
      <c r="S110" s="867"/>
      <c r="T110" s="867"/>
      <c r="U110" s="867"/>
      <c r="V110" s="867"/>
      <c r="W110" s="867"/>
      <c r="X110" s="867"/>
      <c r="Y110" s="867"/>
      <c r="Z110" s="867"/>
      <c r="AA110" s="867"/>
      <c r="AB110" s="867"/>
      <c r="AC110" s="867"/>
      <c r="AD110" s="867"/>
      <c r="AE110" s="867"/>
      <c r="AF110" s="867"/>
      <c r="AG110" s="867"/>
      <c r="AH110" s="867"/>
      <c r="AI110" s="1072"/>
      <c r="AJ110" s="1072"/>
      <c r="AK110" s="1072"/>
      <c r="AL110" s="1072"/>
      <c r="AM110" s="867"/>
      <c r="AN110" s="867"/>
      <c r="AO110" s="867"/>
      <c r="AP110" s="867"/>
      <c r="AQ110" s="867"/>
      <c r="AR110" s="867"/>
      <c r="AS110" s="867"/>
      <c r="AT110" s="867"/>
      <c r="AU110" s="867"/>
      <c r="AV110" s="867"/>
      <c r="AW110" s="867"/>
      <c r="AX110" s="867"/>
      <c r="AY110" s="867"/>
      <c r="AZ110" s="867"/>
      <c r="BA110" s="867"/>
      <c r="BB110" s="867"/>
      <c r="BC110" s="867"/>
      <c r="BD110" s="867"/>
      <c r="BE110" s="867"/>
      <c r="BF110" s="867"/>
      <c r="BG110" s="868"/>
      <c r="BH110" s="80"/>
      <c r="BI110" s="80"/>
      <c r="BJ110" s="80"/>
      <c r="BK110" s="601"/>
      <c r="BL110" s="602"/>
      <c r="BM110" s="602"/>
      <c r="BN110" s="602"/>
      <c r="BO110" s="602"/>
      <c r="BP110" s="602"/>
      <c r="BQ110" s="602"/>
      <c r="BR110" s="602"/>
      <c r="BS110" s="1031"/>
      <c r="BT110" s="1032"/>
      <c r="BU110" s="1032"/>
      <c r="BV110" s="1032"/>
      <c r="BW110" s="1032"/>
      <c r="BX110" s="1032"/>
      <c r="BY110" s="1032"/>
      <c r="BZ110" s="1032"/>
      <c r="CA110" s="1032"/>
      <c r="CB110" s="1032"/>
      <c r="CC110" s="1032"/>
      <c r="CD110" s="1032"/>
      <c r="CE110" s="1032"/>
      <c r="CF110" s="1032"/>
      <c r="CG110" s="1032"/>
      <c r="CH110" s="1032"/>
      <c r="CI110" s="1032"/>
      <c r="CJ110" s="1032"/>
      <c r="CK110" s="1032"/>
      <c r="CL110" s="1032"/>
      <c r="CM110" s="1032"/>
      <c r="CN110" s="1032"/>
      <c r="CO110" s="1032"/>
      <c r="CP110" s="1032"/>
      <c r="CQ110" s="1032"/>
      <c r="CR110" s="1032"/>
      <c r="CS110" s="1033"/>
      <c r="CT110" s="80"/>
      <c r="CU110" s="80"/>
      <c r="CV110" s="80"/>
      <c r="CW110" s="80"/>
      <c r="CX110" s="80"/>
      <c r="CY110" s="80"/>
      <c r="CZ110" s="80"/>
      <c r="DA110" s="80"/>
      <c r="DB110" s="80"/>
      <c r="DC110" s="80"/>
      <c r="DD110" s="80"/>
      <c r="DE110" s="80"/>
      <c r="DF110" s="80"/>
      <c r="DG110" s="80"/>
      <c r="DH110" s="80"/>
      <c r="DI110" s="80"/>
    </row>
    <row r="111" spans="1:113" ht="6" customHeight="1" x14ac:dyDescent="0.15">
      <c r="A111" s="80"/>
      <c r="B111" s="80"/>
      <c r="C111" s="80"/>
      <c r="D111" s="80"/>
      <c r="E111" s="80"/>
      <c r="F111" s="601"/>
      <c r="G111" s="602"/>
      <c r="H111" s="602"/>
      <c r="I111" s="602"/>
      <c r="J111" s="602"/>
      <c r="K111" s="602"/>
      <c r="L111" s="602"/>
      <c r="M111" s="602"/>
      <c r="N111" s="866" t="s">
        <v>327</v>
      </c>
      <c r="O111" s="867"/>
      <c r="P111" s="867"/>
      <c r="Q111" s="701"/>
      <c r="R111" s="701"/>
      <c r="S111" s="701"/>
      <c r="T111" s="701"/>
      <c r="U111" s="701"/>
      <c r="V111" s="701"/>
      <c r="W111" s="701"/>
      <c r="X111" s="701"/>
      <c r="Y111" s="701"/>
      <c r="Z111" s="701"/>
      <c r="AA111" s="701"/>
      <c r="AB111" s="867" t="s">
        <v>328</v>
      </c>
      <c r="AC111" s="867"/>
      <c r="AD111" s="867" t="s">
        <v>329</v>
      </c>
      <c r="AE111" s="867"/>
      <c r="AF111" s="867"/>
      <c r="AG111" s="867"/>
      <c r="AH111" s="867"/>
      <c r="AI111" s="1072"/>
      <c r="AJ111" s="1072"/>
      <c r="AK111" s="1072"/>
      <c r="AL111" s="1072"/>
      <c r="AM111" s="867" t="s">
        <v>327</v>
      </c>
      <c r="AN111" s="867"/>
      <c r="AO111" s="867"/>
      <c r="AP111" s="701"/>
      <c r="AQ111" s="701"/>
      <c r="AR111" s="701"/>
      <c r="AS111" s="701"/>
      <c r="AT111" s="701"/>
      <c r="AU111" s="701"/>
      <c r="AV111" s="701"/>
      <c r="AW111" s="701"/>
      <c r="AX111" s="701"/>
      <c r="AY111" s="701"/>
      <c r="AZ111" s="701"/>
      <c r="BA111" s="867" t="s">
        <v>328</v>
      </c>
      <c r="BB111" s="867"/>
      <c r="BC111" s="867" t="s">
        <v>329</v>
      </c>
      <c r="BD111" s="867"/>
      <c r="BE111" s="867"/>
      <c r="BF111" s="867"/>
      <c r="BG111" s="868"/>
      <c r="BH111" s="80"/>
      <c r="BI111" s="80"/>
      <c r="BJ111" s="80"/>
      <c r="BK111" s="601"/>
      <c r="BL111" s="602"/>
      <c r="BM111" s="602"/>
      <c r="BN111" s="602"/>
      <c r="BO111" s="602"/>
      <c r="BP111" s="602"/>
      <c r="BQ111" s="602"/>
      <c r="BR111" s="602"/>
      <c r="BS111" s="1031"/>
      <c r="BT111" s="1032"/>
      <c r="BU111" s="1032"/>
      <c r="BV111" s="1032"/>
      <c r="BW111" s="1032"/>
      <c r="BX111" s="1032"/>
      <c r="BY111" s="1032"/>
      <c r="BZ111" s="1032"/>
      <c r="CA111" s="1032"/>
      <c r="CB111" s="1032"/>
      <c r="CC111" s="1032"/>
      <c r="CD111" s="1032"/>
      <c r="CE111" s="1032"/>
      <c r="CF111" s="1032"/>
      <c r="CG111" s="1032"/>
      <c r="CH111" s="1032"/>
      <c r="CI111" s="1032"/>
      <c r="CJ111" s="1032"/>
      <c r="CK111" s="1032"/>
      <c r="CL111" s="1032"/>
      <c r="CM111" s="1032"/>
      <c r="CN111" s="1032"/>
      <c r="CO111" s="1032"/>
      <c r="CP111" s="1032"/>
      <c r="CQ111" s="1032"/>
      <c r="CR111" s="1032"/>
      <c r="CS111" s="1033"/>
      <c r="CT111" s="80"/>
      <c r="CU111" s="80"/>
      <c r="CV111" s="80"/>
      <c r="CW111" s="80"/>
      <c r="CX111" s="80"/>
      <c r="CY111" s="80"/>
      <c r="CZ111" s="80"/>
      <c r="DA111" s="80"/>
      <c r="DB111" s="80"/>
      <c r="DC111" s="80"/>
      <c r="DD111" s="80"/>
      <c r="DE111" s="80"/>
      <c r="DF111" s="80"/>
      <c r="DG111" s="80"/>
      <c r="DH111" s="80"/>
      <c r="DI111" s="80"/>
    </row>
    <row r="112" spans="1:113" ht="6" customHeight="1" x14ac:dyDescent="0.15">
      <c r="A112" s="80"/>
      <c r="B112" s="80"/>
      <c r="C112" s="80"/>
      <c r="D112" s="80"/>
      <c r="E112" s="80"/>
      <c r="F112" s="601"/>
      <c r="G112" s="602"/>
      <c r="H112" s="602"/>
      <c r="I112" s="602"/>
      <c r="J112" s="602"/>
      <c r="K112" s="602"/>
      <c r="L112" s="602"/>
      <c r="M112" s="602"/>
      <c r="N112" s="866"/>
      <c r="O112" s="867"/>
      <c r="P112" s="867"/>
      <c r="Q112" s="701"/>
      <c r="R112" s="701"/>
      <c r="S112" s="701"/>
      <c r="T112" s="701"/>
      <c r="U112" s="701"/>
      <c r="V112" s="701"/>
      <c r="W112" s="701"/>
      <c r="X112" s="701"/>
      <c r="Y112" s="701"/>
      <c r="Z112" s="701"/>
      <c r="AA112" s="701"/>
      <c r="AB112" s="867"/>
      <c r="AC112" s="867"/>
      <c r="AD112" s="867"/>
      <c r="AE112" s="867"/>
      <c r="AF112" s="867"/>
      <c r="AG112" s="867"/>
      <c r="AH112" s="867"/>
      <c r="AI112" s="1072"/>
      <c r="AJ112" s="1072"/>
      <c r="AK112" s="1072"/>
      <c r="AL112" s="1072"/>
      <c r="AM112" s="867"/>
      <c r="AN112" s="867"/>
      <c r="AO112" s="867"/>
      <c r="AP112" s="701"/>
      <c r="AQ112" s="701"/>
      <c r="AR112" s="701"/>
      <c r="AS112" s="701"/>
      <c r="AT112" s="701"/>
      <c r="AU112" s="701"/>
      <c r="AV112" s="701"/>
      <c r="AW112" s="701"/>
      <c r="AX112" s="701"/>
      <c r="AY112" s="701"/>
      <c r="AZ112" s="701"/>
      <c r="BA112" s="867"/>
      <c r="BB112" s="867"/>
      <c r="BC112" s="867"/>
      <c r="BD112" s="867"/>
      <c r="BE112" s="867"/>
      <c r="BF112" s="867"/>
      <c r="BG112" s="868"/>
      <c r="BH112" s="80"/>
      <c r="BI112" s="80"/>
      <c r="BJ112" s="80"/>
      <c r="BK112" s="601"/>
      <c r="BL112" s="602"/>
      <c r="BM112" s="602"/>
      <c r="BN112" s="602"/>
      <c r="BO112" s="602"/>
      <c r="BP112" s="602"/>
      <c r="BQ112" s="602"/>
      <c r="BR112" s="602"/>
      <c r="BS112" s="1031"/>
      <c r="BT112" s="1032"/>
      <c r="BU112" s="1032"/>
      <c r="BV112" s="1032"/>
      <c r="BW112" s="1032"/>
      <c r="BX112" s="1032"/>
      <c r="BY112" s="1032"/>
      <c r="BZ112" s="1032"/>
      <c r="CA112" s="1032"/>
      <c r="CB112" s="1032"/>
      <c r="CC112" s="1032"/>
      <c r="CD112" s="1032"/>
      <c r="CE112" s="1032"/>
      <c r="CF112" s="1032"/>
      <c r="CG112" s="1032"/>
      <c r="CH112" s="1032"/>
      <c r="CI112" s="1032"/>
      <c r="CJ112" s="1032"/>
      <c r="CK112" s="1032"/>
      <c r="CL112" s="1032"/>
      <c r="CM112" s="1032"/>
      <c r="CN112" s="1032"/>
      <c r="CO112" s="1032"/>
      <c r="CP112" s="1032"/>
      <c r="CQ112" s="1032"/>
      <c r="CR112" s="1032"/>
      <c r="CS112" s="1033"/>
      <c r="CT112" s="80"/>
      <c r="CU112" s="80"/>
      <c r="CV112" s="80"/>
      <c r="CW112" s="80"/>
      <c r="CX112" s="80"/>
      <c r="CY112" s="80"/>
      <c r="CZ112" s="80"/>
      <c r="DA112" s="80"/>
      <c r="DB112" s="80"/>
      <c r="DC112" s="80"/>
      <c r="DD112" s="80"/>
      <c r="DE112" s="80"/>
      <c r="DF112" s="80"/>
      <c r="DG112" s="80"/>
      <c r="DH112" s="80"/>
      <c r="DI112" s="80"/>
    </row>
    <row r="113" spans="1:113" ht="6" customHeight="1" x14ac:dyDescent="0.15">
      <c r="A113" s="80"/>
      <c r="B113" s="80"/>
      <c r="C113" s="80"/>
      <c r="D113" s="80"/>
      <c r="E113" s="80"/>
      <c r="F113" s="604"/>
      <c r="G113" s="605"/>
      <c r="H113" s="605"/>
      <c r="I113" s="605"/>
      <c r="J113" s="605"/>
      <c r="K113" s="605"/>
      <c r="L113" s="605"/>
      <c r="M113" s="605"/>
      <c r="N113" s="869"/>
      <c r="O113" s="870"/>
      <c r="P113" s="870"/>
      <c r="Q113" s="704"/>
      <c r="R113" s="704"/>
      <c r="S113" s="704"/>
      <c r="T113" s="704"/>
      <c r="U113" s="704"/>
      <c r="V113" s="704"/>
      <c r="W113" s="704"/>
      <c r="X113" s="704"/>
      <c r="Y113" s="704"/>
      <c r="Z113" s="704"/>
      <c r="AA113" s="704"/>
      <c r="AB113" s="870"/>
      <c r="AC113" s="870"/>
      <c r="AD113" s="870"/>
      <c r="AE113" s="870"/>
      <c r="AF113" s="870"/>
      <c r="AG113" s="870"/>
      <c r="AH113" s="870"/>
      <c r="AI113" s="1073"/>
      <c r="AJ113" s="1073"/>
      <c r="AK113" s="1073"/>
      <c r="AL113" s="1073"/>
      <c r="AM113" s="870"/>
      <c r="AN113" s="870"/>
      <c r="AO113" s="870"/>
      <c r="AP113" s="704"/>
      <c r="AQ113" s="704"/>
      <c r="AR113" s="704"/>
      <c r="AS113" s="704"/>
      <c r="AT113" s="704"/>
      <c r="AU113" s="704"/>
      <c r="AV113" s="704"/>
      <c r="AW113" s="704"/>
      <c r="AX113" s="704"/>
      <c r="AY113" s="704"/>
      <c r="AZ113" s="704"/>
      <c r="BA113" s="870"/>
      <c r="BB113" s="870"/>
      <c r="BC113" s="870"/>
      <c r="BD113" s="870"/>
      <c r="BE113" s="870"/>
      <c r="BF113" s="870"/>
      <c r="BG113" s="871"/>
      <c r="BH113" s="80"/>
      <c r="BI113" s="80"/>
      <c r="BJ113" s="80"/>
      <c r="BK113" s="604"/>
      <c r="BL113" s="605"/>
      <c r="BM113" s="605"/>
      <c r="BN113" s="605"/>
      <c r="BO113" s="605"/>
      <c r="BP113" s="605"/>
      <c r="BQ113" s="605"/>
      <c r="BR113" s="605"/>
      <c r="BS113" s="1034"/>
      <c r="BT113" s="1035"/>
      <c r="BU113" s="1035"/>
      <c r="BV113" s="1035"/>
      <c r="BW113" s="1035"/>
      <c r="BX113" s="1035"/>
      <c r="BY113" s="1035"/>
      <c r="BZ113" s="1035"/>
      <c r="CA113" s="1035"/>
      <c r="CB113" s="1035"/>
      <c r="CC113" s="1035"/>
      <c r="CD113" s="1035"/>
      <c r="CE113" s="1035"/>
      <c r="CF113" s="1035"/>
      <c r="CG113" s="1035"/>
      <c r="CH113" s="1035"/>
      <c r="CI113" s="1035"/>
      <c r="CJ113" s="1035"/>
      <c r="CK113" s="1035"/>
      <c r="CL113" s="1035"/>
      <c r="CM113" s="1035"/>
      <c r="CN113" s="1035"/>
      <c r="CO113" s="1035"/>
      <c r="CP113" s="1035"/>
      <c r="CQ113" s="1035"/>
      <c r="CR113" s="1035"/>
      <c r="CS113" s="1036"/>
      <c r="CT113" s="80"/>
      <c r="CU113" s="80"/>
      <c r="CV113" s="80"/>
      <c r="CW113" s="80"/>
      <c r="CX113" s="80"/>
      <c r="CY113" s="80"/>
      <c r="CZ113" s="80"/>
      <c r="DA113" s="80"/>
      <c r="DB113" s="80"/>
      <c r="DC113" s="80"/>
      <c r="DD113" s="80"/>
      <c r="DE113" s="80"/>
      <c r="DF113" s="80"/>
      <c r="DG113" s="80"/>
      <c r="DH113" s="80"/>
      <c r="DI113" s="80"/>
    </row>
    <row r="114" spans="1:113" ht="6" customHeight="1" x14ac:dyDescent="0.15">
      <c r="A114" s="80"/>
      <c r="B114" s="80"/>
      <c r="C114" s="80"/>
      <c r="D114" s="80"/>
      <c r="E114" s="80"/>
      <c r="F114" s="162"/>
      <c r="G114" s="162"/>
      <c r="H114" s="162"/>
      <c r="I114" s="162"/>
      <c r="J114" s="162"/>
      <c r="K114" s="162"/>
      <c r="L114" s="162"/>
      <c r="M114" s="162"/>
      <c r="N114" s="161"/>
      <c r="O114" s="161"/>
      <c r="P114" s="161"/>
      <c r="Q114" s="161"/>
      <c r="R114" s="161"/>
      <c r="S114" s="161"/>
      <c r="T114" s="161"/>
      <c r="U114" s="161"/>
      <c r="V114" s="161"/>
      <c r="W114" s="161"/>
      <c r="X114" s="161"/>
      <c r="Y114" s="161"/>
      <c r="Z114" s="161"/>
      <c r="AA114" s="161"/>
      <c r="AB114" s="161"/>
      <c r="AC114" s="161"/>
      <c r="AD114" s="52"/>
      <c r="AE114" s="52"/>
      <c r="AF114" s="52"/>
      <c r="AG114" s="52"/>
      <c r="AH114" s="161"/>
      <c r="AI114" s="161"/>
      <c r="AJ114" s="161"/>
      <c r="AK114" s="161"/>
      <c r="AL114" s="161"/>
      <c r="AM114" s="161"/>
      <c r="AN114" s="161"/>
      <c r="AO114" s="161"/>
      <c r="AP114" s="161"/>
      <c r="AQ114" s="161"/>
      <c r="AR114" s="161"/>
      <c r="AS114" s="161"/>
      <c r="AT114" s="161"/>
      <c r="AU114" s="161"/>
      <c r="AV114" s="161"/>
      <c r="AW114" s="161"/>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0"/>
      <c r="CL114" s="80"/>
      <c r="CM114" s="80"/>
      <c r="CN114" s="80"/>
      <c r="CO114" s="80"/>
      <c r="CP114" s="80"/>
      <c r="CQ114" s="80"/>
      <c r="CR114" s="80"/>
      <c r="CS114" s="80"/>
      <c r="CT114" s="80"/>
      <c r="CU114" s="80"/>
      <c r="CV114" s="80"/>
      <c r="CW114" s="80"/>
      <c r="CX114" s="80"/>
      <c r="CY114" s="80"/>
      <c r="CZ114" s="80"/>
      <c r="DA114" s="80"/>
      <c r="DB114" s="80"/>
      <c r="DC114" s="80"/>
      <c r="DD114" s="80"/>
      <c r="DE114" s="80"/>
      <c r="DF114" s="80"/>
      <c r="DG114" s="80"/>
      <c r="DH114" s="80"/>
      <c r="DI114" s="80"/>
    </row>
    <row r="115" spans="1:113" ht="6" customHeight="1" x14ac:dyDescent="0.15">
      <c r="A115" s="80"/>
      <c r="B115" s="80"/>
      <c r="C115" s="80"/>
      <c r="D115" s="80"/>
      <c r="E115" s="80"/>
      <c r="F115" s="499" t="s">
        <v>330</v>
      </c>
      <c r="G115" s="499"/>
      <c r="H115" s="499"/>
      <c r="I115" s="499"/>
      <c r="J115" s="499"/>
      <c r="K115" s="499"/>
      <c r="L115" s="499"/>
      <c r="M115" s="499"/>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t="s">
        <v>22546</v>
      </c>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80"/>
      <c r="CS115" s="80"/>
      <c r="CT115" s="80"/>
      <c r="CU115" s="80"/>
      <c r="CV115" s="80"/>
      <c r="CW115" s="80"/>
      <c r="CX115" s="80"/>
      <c r="CY115" s="80"/>
      <c r="CZ115" s="80"/>
      <c r="DA115" s="80"/>
      <c r="DB115" s="80"/>
      <c r="DC115" s="80"/>
      <c r="DD115" s="80"/>
      <c r="DE115" s="80"/>
      <c r="DF115" s="80"/>
      <c r="DG115" s="80"/>
      <c r="DH115" s="80"/>
      <c r="DI115" s="80"/>
    </row>
    <row r="116" spans="1:113" ht="6" customHeight="1" x14ac:dyDescent="0.15">
      <c r="A116" s="80"/>
      <c r="B116" s="80"/>
      <c r="C116" s="80"/>
      <c r="D116" s="80"/>
      <c r="E116" s="80"/>
      <c r="F116" s="500"/>
      <c r="G116" s="500"/>
      <c r="H116" s="500"/>
      <c r="I116" s="500"/>
      <c r="J116" s="500"/>
      <c r="K116" s="500"/>
      <c r="L116" s="500"/>
      <c r="M116" s="50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c r="BQ116" s="80"/>
      <c r="BR116" s="80"/>
      <c r="BS116" s="80"/>
      <c r="BT116" s="80"/>
      <c r="BU116" s="80"/>
      <c r="BV116" s="80"/>
      <c r="BW116" s="80"/>
      <c r="BX116" s="80"/>
      <c r="BY116" s="80"/>
      <c r="BZ116" s="80"/>
      <c r="CA116" s="80"/>
      <c r="CB116" s="80"/>
      <c r="CC116" s="80"/>
      <c r="CD116" s="80"/>
      <c r="CE116" s="80"/>
      <c r="CF116" s="80"/>
      <c r="CG116" s="80"/>
      <c r="CH116" s="80"/>
      <c r="CI116" s="80"/>
      <c r="CJ116" s="80"/>
      <c r="CK116" s="80"/>
      <c r="CL116" s="80"/>
      <c r="CM116" s="80"/>
      <c r="CN116" s="80"/>
      <c r="CO116" s="80"/>
      <c r="CP116" s="80"/>
      <c r="CQ116" s="80"/>
      <c r="CR116" s="80"/>
      <c r="CS116" s="80"/>
      <c r="CT116" s="80"/>
      <c r="CU116" s="80"/>
      <c r="CV116" s="80"/>
      <c r="CW116" s="80"/>
      <c r="CX116" s="80"/>
      <c r="CY116" s="80"/>
      <c r="CZ116" s="80"/>
      <c r="DA116" s="80"/>
      <c r="DB116" s="80"/>
      <c r="DC116" s="80"/>
      <c r="DD116" s="80"/>
      <c r="DE116" s="80"/>
      <c r="DF116" s="80"/>
      <c r="DG116" s="80"/>
      <c r="DH116" s="80"/>
      <c r="DI116" s="80"/>
    </row>
    <row r="117" spans="1:113" ht="6" customHeight="1" x14ac:dyDescent="0.15">
      <c r="A117" s="80"/>
      <c r="B117" s="80"/>
      <c r="C117" s="80"/>
      <c r="D117" s="80"/>
      <c r="E117" s="80"/>
      <c r="F117" s="816" t="s">
        <v>250</v>
      </c>
      <c r="G117" s="817"/>
      <c r="H117" s="817"/>
      <c r="I117" s="817"/>
      <c r="J117" s="817"/>
      <c r="K117" s="817"/>
      <c r="L117" s="817"/>
      <c r="M117" s="817"/>
      <c r="N117" s="817"/>
      <c r="O117" s="817"/>
      <c r="P117" s="817"/>
      <c r="Q117" s="817"/>
      <c r="R117" s="817"/>
      <c r="S117" s="817"/>
      <c r="T117" s="817"/>
      <c r="U117" s="817"/>
      <c r="V117" s="817"/>
      <c r="W117" s="817"/>
      <c r="X117" s="817"/>
      <c r="Y117" s="817"/>
      <c r="Z117" s="817"/>
      <c r="AA117" s="817"/>
      <c r="AB117" s="817"/>
      <c r="AC117" s="817"/>
      <c r="AD117" s="817"/>
      <c r="AE117" s="817"/>
      <c r="AF117" s="817"/>
      <c r="AG117" s="817"/>
      <c r="AH117" s="817"/>
      <c r="AI117" s="817"/>
      <c r="AJ117" s="817"/>
      <c r="AK117" s="817"/>
      <c r="AL117" s="117"/>
      <c r="AM117" s="117"/>
      <c r="AN117" s="117"/>
      <c r="AO117" s="117"/>
      <c r="AP117" s="117"/>
      <c r="AQ117" s="117"/>
      <c r="AR117" s="117"/>
      <c r="AS117" s="117"/>
      <c r="AT117" s="117"/>
      <c r="AU117" s="117"/>
      <c r="AV117" s="117"/>
      <c r="AW117" s="117"/>
      <c r="AX117" s="117"/>
      <c r="AY117" s="117"/>
      <c r="AZ117" s="117"/>
      <c r="BA117" s="117"/>
      <c r="BB117" s="117"/>
      <c r="BC117" s="117"/>
      <c r="BD117" s="117"/>
      <c r="BE117" s="117"/>
      <c r="BF117" s="117"/>
      <c r="BG117" s="117"/>
      <c r="BH117" s="117"/>
      <c r="BI117" s="117"/>
      <c r="BJ117" s="117"/>
      <c r="BK117" s="117"/>
      <c r="BL117" s="117"/>
      <c r="BM117" s="117"/>
      <c r="BN117" s="117"/>
      <c r="BO117" s="117"/>
      <c r="BP117" s="117"/>
      <c r="BQ117" s="117"/>
      <c r="BR117" s="117"/>
      <c r="BS117" s="117"/>
      <c r="BT117" s="820" t="s">
        <v>22546</v>
      </c>
      <c r="BU117" s="820"/>
      <c r="BV117" s="820"/>
      <c r="BW117" s="820"/>
      <c r="BX117" s="820"/>
      <c r="BY117" s="820"/>
      <c r="BZ117" s="820"/>
      <c r="CA117" s="820"/>
      <c r="CB117" s="845"/>
      <c r="CC117" s="845"/>
      <c r="CD117" s="845"/>
      <c r="CE117" s="845"/>
      <c r="CF117" s="845"/>
      <c r="CG117" s="845"/>
      <c r="CH117" s="845"/>
      <c r="CI117" s="845"/>
      <c r="CJ117" s="845"/>
      <c r="CK117" s="845"/>
      <c r="CL117" s="845"/>
      <c r="CM117" s="845"/>
      <c r="CN117" s="845"/>
      <c r="CO117" s="845"/>
      <c r="CP117" s="845"/>
      <c r="CQ117" s="845"/>
      <c r="CR117" s="845"/>
      <c r="CS117" s="845"/>
      <c r="CT117" s="845"/>
      <c r="CU117" s="845"/>
      <c r="CV117" s="845"/>
      <c r="CW117" s="845"/>
      <c r="CX117" s="845"/>
      <c r="CY117" s="845"/>
      <c r="CZ117" s="845"/>
      <c r="DA117" s="845"/>
      <c r="DB117" s="845"/>
      <c r="DC117" s="845"/>
      <c r="DD117" s="845"/>
      <c r="DE117" s="845"/>
      <c r="DF117" s="845"/>
      <c r="DG117" s="846"/>
      <c r="DH117" s="80"/>
      <c r="DI117" s="80"/>
    </row>
    <row r="118" spans="1:113" ht="6" customHeight="1" x14ac:dyDescent="0.15">
      <c r="A118" s="80"/>
      <c r="B118" s="80"/>
      <c r="C118" s="80"/>
      <c r="D118" s="80"/>
      <c r="E118" s="80"/>
      <c r="F118" s="818"/>
      <c r="G118" s="819"/>
      <c r="H118" s="819"/>
      <c r="I118" s="819"/>
      <c r="J118" s="819"/>
      <c r="K118" s="819"/>
      <c r="L118" s="819"/>
      <c r="M118" s="819"/>
      <c r="N118" s="819"/>
      <c r="O118" s="819"/>
      <c r="P118" s="819"/>
      <c r="Q118" s="819"/>
      <c r="R118" s="819"/>
      <c r="S118" s="819"/>
      <c r="T118" s="819"/>
      <c r="U118" s="819"/>
      <c r="V118" s="819"/>
      <c r="W118" s="819"/>
      <c r="X118" s="819"/>
      <c r="Y118" s="819"/>
      <c r="Z118" s="819"/>
      <c r="AA118" s="819"/>
      <c r="AB118" s="819"/>
      <c r="AC118" s="819"/>
      <c r="AD118" s="819"/>
      <c r="AE118" s="819"/>
      <c r="AF118" s="819"/>
      <c r="AG118" s="819"/>
      <c r="AH118" s="819"/>
      <c r="AI118" s="819"/>
      <c r="AJ118" s="819"/>
      <c r="AK118" s="819"/>
      <c r="AL118" s="99"/>
      <c r="AM118" s="99"/>
      <c r="AN118" s="99"/>
      <c r="AO118" s="99"/>
      <c r="AP118" s="99"/>
      <c r="AQ118" s="99"/>
      <c r="AR118" s="99"/>
      <c r="AS118" s="99"/>
      <c r="AT118" s="99"/>
      <c r="AU118" s="99"/>
      <c r="AV118" s="99"/>
      <c r="AW118" s="99"/>
      <c r="AX118" s="159"/>
      <c r="AY118" s="159"/>
      <c r="AZ118" s="159"/>
      <c r="BA118" s="80"/>
      <c r="BB118" s="80"/>
      <c r="BC118" s="80"/>
      <c r="BD118" s="80"/>
      <c r="BE118" s="80"/>
      <c r="BF118" s="80"/>
      <c r="BG118" s="80"/>
      <c r="BH118" s="80"/>
      <c r="BI118" s="80"/>
      <c r="BJ118" s="80"/>
      <c r="BK118" s="80"/>
      <c r="BL118" s="80"/>
      <c r="BM118" s="80"/>
      <c r="BN118" s="80"/>
      <c r="BO118" s="80"/>
      <c r="BP118" s="80"/>
      <c r="BQ118" s="80"/>
      <c r="BR118" s="80"/>
      <c r="BS118" s="80"/>
      <c r="BT118" s="821"/>
      <c r="BU118" s="821"/>
      <c r="BV118" s="821"/>
      <c r="BW118" s="821"/>
      <c r="BX118" s="821"/>
      <c r="BY118" s="821"/>
      <c r="BZ118" s="821"/>
      <c r="CA118" s="821"/>
      <c r="CB118" s="847"/>
      <c r="CC118" s="847"/>
      <c r="CD118" s="847"/>
      <c r="CE118" s="847"/>
      <c r="CF118" s="847"/>
      <c r="CG118" s="847"/>
      <c r="CH118" s="847"/>
      <c r="CI118" s="847"/>
      <c r="CJ118" s="847"/>
      <c r="CK118" s="847"/>
      <c r="CL118" s="847"/>
      <c r="CM118" s="847"/>
      <c r="CN118" s="847"/>
      <c r="CO118" s="847"/>
      <c r="CP118" s="847"/>
      <c r="CQ118" s="847"/>
      <c r="CR118" s="847"/>
      <c r="CS118" s="847"/>
      <c r="CT118" s="847"/>
      <c r="CU118" s="847"/>
      <c r="CV118" s="847"/>
      <c r="CW118" s="847"/>
      <c r="CX118" s="847"/>
      <c r="CY118" s="847"/>
      <c r="CZ118" s="847"/>
      <c r="DA118" s="847"/>
      <c r="DB118" s="847"/>
      <c r="DC118" s="847"/>
      <c r="DD118" s="847"/>
      <c r="DE118" s="847"/>
      <c r="DF118" s="847"/>
      <c r="DG118" s="848"/>
      <c r="DH118" s="80"/>
      <c r="DI118" s="80"/>
    </row>
    <row r="119" spans="1:113" ht="6" customHeight="1" x14ac:dyDescent="0.2">
      <c r="A119" s="80"/>
      <c r="B119" s="80"/>
      <c r="C119" s="80"/>
      <c r="D119" s="80"/>
      <c r="E119" s="80"/>
      <c r="F119" s="818"/>
      <c r="G119" s="819"/>
      <c r="H119" s="819"/>
      <c r="I119" s="819"/>
      <c r="J119" s="819"/>
      <c r="K119" s="819"/>
      <c r="L119" s="819"/>
      <c r="M119" s="819"/>
      <c r="N119" s="819"/>
      <c r="O119" s="819"/>
      <c r="P119" s="819"/>
      <c r="Q119" s="819"/>
      <c r="R119" s="819"/>
      <c r="S119" s="819"/>
      <c r="T119" s="819"/>
      <c r="U119" s="819"/>
      <c r="V119" s="819"/>
      <c r="W119" s="819"/>
      <c r="X119" s="819"/>
      <c r="Y119" s="819"/>
      <c r="Z119" s="819"/>
      <c r="AA119" s="819"/>
      <c r="AB119" s="819"/>
      <c r="AC119" s="819"/>
      <c r="AD119" s="819"/>
      <c r="AE119" s="819"/>
      <c r="AF119" s="819"/>
      <c r="AG119" s="819"/>
      <c r="AH119" s="819"/>
      <c r="AI119" s="819"/>
      <c r="AJ119" s="819"/>
      <c r="AK119" s="819"/>
      <c r="AL119" s="80"/>
      <c r="AM119" s="80"/>
      <c r="AN119" s="80"/>
      <c r="AO119" s="80"/>
      <c r="AP119" s="80"/>
      <c r="AQ119" s="1"/>
      <c r="AR119" s="1"/>
      <c r="AS119" s="1"/>
      <c r="AT119" s="1"/>
      <c r="AU119" s="1"/>
      <c r="AV119" s="1"/>
      <c r="AW119" s="1"/>
      <c r="AX119" s="1"/>
      <c r="AY119" s="1"/>
      <c r="AZ119" s="1"/>
      <c r="BA119" s="1"/>
      <c r="BB119" s="1"/>
      <c r="BC119" s="1"/>
      <c r="BD119" s="1"/>
      <c r="BE119" s="1"/>
      <c r="BF119" s="1"/>
      <c r="BG119" s="1"/>
      <c r="BH119" s="1"/>
      <c r="BI119" s="1"/>
      <c r="BJ119" s="1"/>
      <c r="BK119" s="119"/>
      <c r="BL119" s="119"/>
      <c r="BM119" s="119"/>
      <c r="BN119" s="119"/>
      <c r="BO119" s="119"/>
      <c r="BP119" s="119"/>
      <c r="BQ119" s="80"/>
      <c r="BR119" s="80"/>
      <c r="BS119" s="80"/>
      <c r="BT119" s="821"/>
      <c r="BU119" s="821"/>
      <c r="BV119" s="821"/>
      <c r="BW119" s="821"/>
      <c r="BX119" s="821"/>
      <c r="BY119" s="821"/>
      <c r="BZ119" s="821"/>
      <c r="CA119" s="821"/>
      <c r="CB119" s="847"/>
      <c r="CC119" s="847"/>
      <c r="CD119" s="847"/>
      <c r="CE119" s="847"/>
      <c r="CF119" s="847"/>
      <c r="CG119" s="847"/>
      <c r="CH119" s="847"/>
      <c r="CI119" s="847"/>
      <c r="CJ119" s="847"/>
      <c r="CK119" s="847"/>
      <c r="CL119" s="847"/>
      <c r="CM119" s="847"/>
      <c r="CN119" s="847"/>
      <c r="CO119" s="847"/>
      <c r="CP119" s="847"/>
      <c r="CQ119" s="847"/>
      <c r="CR119" s="847"/>
      <c r="CS119" s="847"/>
      <c r="CT119" s="847"/>
      <c r="CU119" s="847"/>
      <c r="CV119" s="847"/>
      <c r="CW119" s="847"/>
      <c r="CX119" s="847"/>
      <c r="CY119" s="847"/>
      <c r="CZ119" s="847"/>
      <c r="DA119" s="847"/>
      <c r="DB119" s="847"/>
      <c r="DC119" s="847"/>
      <c r="DD119" s="847"/>
      <c r="DE119" s="847"/>
      <c r="DF119" s="847"/>
      <c r="DG119" s="848"/>
      <c r="DH119" s="80"/>
      <c r="DI119" s="80"/>
    </row>
    <row r="120" spans="1:113" ht="6" customHeight="1" x14ac:dyDescent="0.15">
      <c r="A120" s="80"/>
      <c r="B120" s="80"/>
      <c r="C120" s="80"/>
      <c r="D120" s="80"/>
      <c r="E120" s="80"/>
      <c r="F120" s="120"/>
      <c r="G120" s="121"/>
      <c r="H120" s="80"/>
      <c r="I120" s="819" t="s">
        <v>251</v>
      </c>
      <c r="J120" s="819"/>
      <c r="K120" s="819"/>
      <c r="L120" s="819"/>
      <c r="M120" s="819"/>
      <c r="N120" s="819"/>
      <c r="O120" s="819"/>
      <c r="P120" s="819"/>
      <c r="Q120" s="819"/>
      <c r="R120" s="819"/>
      <c r="S120" s="819"/>
      <c r="T120" s="819"/>
      <c r="U120" s="819"/>
      <c r="V120" s="819"/>
      <c r="W120" s="819"/>
      <c r="X120" s="819"/>
      <c r="Y120" s="819"/>
      <c r="Z120" s="819"/>
      <c r="AA120" s="819"/>
      <c r="AB120" s="819"/>
      <c r="AC120" s="819"/>
      <c r="AD120" s="819"/>
      <c r="AE120" s="819"/>
      <c r="AF120" s="819"/>
      <c r="AG120" s="819"/>
      <c r="AH120" s="819"/>
      <c r="AI120" s="819"/>
      <c r="AJ120" s="819"/>
      <c r="AK120" s="819"/>
      <c r="AL120" s="80"/>
      <c r="AM120" s="80"/>
      <c r="AN120" s="80"/>
      <c r="AO120" s="856" t="s">
        <v>254</v>
      </c>
      <c r="AP120" s="856"/>
      <c r="AQ120" s="856"/>
      <c r="AR120" s="856"/>
      <c r="AS120" s="856"/>
      <c r="AT120" s="852" t="str">
        <f>入力フォーム!T11</f>
        <v/>
      </c>
      <c r="AU120" s="852"/>
      <c r="AV120" s="852"/>
      <c r="AW120" s="852"/>
      <c r="AX120" s="856" t="s">
        <v>54</v>
      </c>
      <c r="AY120" s="856"/>
      <c r="AZ120" s="856"/>
      <c r="BA120" s="856"/>
      <c r="BB120" s="852" t="str">
        <f>入力フォーム!U11</f>
        <v/>
      </c>
      <c r="BC120" s="852"/>
      <c r="BD120" s="852"/>
      <c r="BE120" s="852"/>
      <c r="BF120" s="856" t="s">
        <v>215</v>
      </c>
      <c r="BG120" s="856"/>
      <c r="BH120" s="856"/>
      <c r="BI120" s="856"/>
      <c r="BJ120" s="852" t="str">
        <f>入力フォーム!V11</f>
        <v/>
      </c>
      <c r="BK120" s="852"/>
      <c r="BL120" s="852"/>
      <c r="BM120" s="852"/>
      <c r="BN120" s="856" t="s">
        <v>216</v>
      </c>
      <c r="BO120" s="856"/>
      <c r="BP120" s="856"/>
      <c r="BQ120" s="856"/>
      <c r="BR120" s="80"/>
      <c r="BS120" s="80"/>
      <c r="BT120" s="821"/>
      <c r="BU120" s="821"/>
      <c r="BV120" s="821"/>
      <c r="BW120" s="821"/>
      <c r="BX120" s="821"/>
      <c r="BY120" s="821"/>
      <c r="BZ120" s="821"/>
      <c r="CA120" s="821"/>
      <c r="CB120" s="847"/>
      <c r="CC120" s="847"/>
      <c r="CD120" s="847"/>
      <c r="CE120" s="847"/>
      <c r="CF120" s="847"/>
      <c r="CG120" s="847"/>
      <c r="CH120" s="847"/>
      <c r="CI120" s="847"/>
      <c r="CJ120" s="847"/>
      <c r="CK120" s="847"/>
      <c r="CL120" s="847"/>
      <c r="CM120" s="847"/>
      <c r="CN120" s="847"/>
      <c r="CO120" s="847"/>
      <c r="CP120" s="847"/>
      <c r="CQ120" s="847"/>
      <c r="CR120" s="847"/>
      <c r="CS120" s="847"/>
      <c r="CT120" s="847"/>
      <c r="CU120" s="847"/>
      <c r="CV120" s="847"/>
      <c r="CW120" s="847"/>
      <c r="CX120" s="847"/>
      <c r="CY120" s="847"/>
      <c r="CZ120" s="847"/>
      <c r="DA120" s="847"/>
      <c r="DB120" s="847"/>
      <c r="DC120" s="847"/>
      <c r="DD120" s="847"/>
      <c r="DE120" s="847"/>
      <c r="DF120" s="847"/>
      <c r="DG120" s="848"/>
      <c r="DH120" s="80"/>
      <c r="DI120" s="80"/>
    </row>
    <row r="121" spans="1:113" ht="6" customHeight="1" x14ac:dyDescent="0.15">
      <c r="A121" s="80"/>
      <c r="B121" s="80"/>
      <c r="C121" s="80"/>
      <c r="D121" s="80"/>
      <c r="E121" s="80"/>
      <c r="F121" s="120"/>
      <c r="G121" s="121"/>
      <c r="H121" s="121"/>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0"/>
      <c r="AM121" s="80"/>
      <c r="AN121" s="80"/>
      <c r="AO121" s="856"/>
      <c r="AP121" s="856"/>
      <c r="AQ121" s="856"/>
      <c r="AR121" s="856"/>
      <c r="AS121" s="856"/>
      <c r="AT121" s="852"/>
      <c r="AU121" s="852"/>
      <c r="AV121" s="852"/>
      <c r="AW121" s="852"/>
      <c r="AX121" s="856"/>
      <c r="AY121" s="856"/>
      <c r="AZ121" s="856"/>
      <c r="BA121" s="856"/>
      <c r="BB121" s="852"/>
      <c r="BC121" s="852"/>
      <c r="BD121" s="852"/>
      <c r="BE121" s="852"/>
      <c r="BF121" s="856"/>
      <c r="BG121" s="856"/>
      <c r="BH121" s="856"/>
      <c r="BI121" s="856"/>
      <c r="BJ121" s="852"/>
      <c r="BK121" s="852"/>
      <c r="BL121" s="852"/>
      <c r="BM121" s="852"/>
      <c r="BN121" s="856"/>
      <c r="BO121" s="856"/>
      <c r="BP121" s="856"/>
      <c r="BQ121" s="856"/>
      <c r="BR121" s="80"/>
      <c r="BS121" s="80"/>
      <c r="BT121" s="821"/>
      <c r="BU121" s="821"/>
      <c r="BV121" s="821"/>
      <c r="BW121" s="821"/>
      <c r="BX121" s="821"/>
      <c r="BY121" s="821"/>
      <c r="BZ121" s="821"/>
      <c r="CA121" s="821"/>
      <c r="CB121" s="847"/>
      <c r="CC121" s="847"/>
      <c r="CD121" s="847"/>
      <c r="CE121" s="847"/>
      <c r="CF121" s="847"/>
      <c r="CG121" s="847"/>
      <c r="CH121" s="847"/>
      <c r="CI121" s="847"/>
      <c r="CJ121" s="847"/>
      <c r="CK121" s="847"/>
      <c r="CL121" s="847"/>
      <c r="CM121" s="847"/>
      <c r="CN121" s="847"/>
      <c r="CO121" s="847"/>
      <c r="CP121" s="847"/>
      <c r="CQ121" s="847"/>
      <c r="CR121" s="847"/>
      <c r="CS121" s="847"/>
      <c r="CT121" s="847"/>
      <c r="CU121" s="847"/>
      <c r="CV121" s="847"/>
      <c r="CW121" s="847"/>
      <c r="CX121" s="847"/>
      <c r="CY121" s="847"/>
      <c r="CZ121" s="847"/>
      <c r="DA121" s="847"/>
      <c r="DB121" s="847"/>
      <c r="DC121" s="847"/>
      <c r="DD121" s="847"/>
      <c r="DE121" s="847"/>
      <c r="DF121" s="847"/>
      <c r="DG121" s="848"/>
      <c r="DH121" s="80"/>
      <c r="DI121" s="80"/>
    </row>
    <row r="122" spans="1:113" ht="6" customHeight="1" x14ac:dyDescent="0.15">
      <c r="A122" s="80"/>
      <c r="B122" s="80"/>
      <c r="C122" s="80"/>
      <c r="D122" s="80"/>
      <c r="E122" s="80"/>
      <c r="F122" s="120"/>
      <c r="G122" s="121"/>
      <c r="H122" s="121"/>
      <c r="I122" s="819"/>
      <c r="J122" s="819"/>
      <c r="K122" s="819"/>
      <c r="L122" s="819"/>
      <c r="M122" s="819"/>
      <c r="N122" s="819"/>
      <c r="O122" s="819"/>
      <c r="P122" s="819"/>
      <c r="Q122" s="819"/>
      <c r="R122" s="819"/>
      <c r="S122" s="819"/>
      <c r="T122" s="819"/>
      <c r="U122" s="819"/>
      <c r="V122" s="819"/>
      <c r="W122" s="819"/>
      <c r="X122" s="819"/>
      <c r="Y122" s="819"/>
      <c r="Z122" s="819"/>
      <c r="AA122" s="819"/>
      <c r="AB122" s="819"/>
      <c r="AC122" s="819"/>
      <c r="AD122" s="819"/>
      <c r="AE122" s="819"/>
      <c r="AF122" s="819"/>
      <c r="AG122" s="819"/>
      <c r="AH122" s="819"/>
      <c r="AI122" s="819"/>
      <c r="AJ122" s="819"/>
      <c r="AK122" s="819"/>
      <c r="AL122" s="80"/>
      <c r="AM122" s="80"/>
      <c r="AN122" s="80"/>
      <c r="AO122" s="856"/>
      <c r="AP122" s="856"/>
      <c r="AQ122" s="856"/>
      <c r="AR122" s="856"/>
      <c r="AS122" s="856"/>
      <c r="AT122" s="852"/>
      <c r="AU122" s="852"/>
      <c r="AV122" s="852"/>
      <c r="AW122" s="852"/>
      <c r="AX122" s="856"/>
      <c r="AY122" s="856"/>
      <c r="AZ122" s="856"/>
      <c r="BA122" s="856"/>
      <c r="BB122" s="852"/>
      <c r="BC122" s="852"/>
      <c r="BD122" s="852"/>
      <c r="BE122" s="852"/>
      <c r="BF122" s="856"/>
      <c r="BG122" s="856"/>
      <c r="BH122" s="856"/>
      <c r="BI122" s="856"/>
      <c r="BJ122" s="852"/>
      <c r="BK122" s="852"/>
      <c r="BL122" s="852"/>
      <c r="BM122" s="852"/>
      <c r="BN122" s="856"/>
      <c r="BO122" s="856"/>
      <c r="BP122" s="856"/>
      <c r="BQ122" s="856"/>
      <c r="BR122" s="80"/>
      <c r="BS122" s="80"/>
      <c r="BT122" s="821"/>
      <c r="BU122" s="821"/>
      <c r="BV122" s="821"/>
      <c r="BW122" s="821"/>
      <c r="BX122" s="821"/>
      <c r="BY122" s="821"/>
      <c r="BZ122" s="821"/>
      <c r="CA122" s="821"/>
      <c r="CB122" s="847"/>
      <c r="CC122" s="847"/>
      <c r="CD122" s="847"/>
      <c r="CE122" s="847"/>
      <c r="CF122" s="847"/>
      <c r="CG122" s="847"/>
      <c r="CH122" s="847"/>
      <c r="CI122" s="847"/>
      <c r="CJ122" s="847"/>
      <c r="CK122" s="847"/>
      <c r="CL122" s="847"/>
      <c r="CM122" s="847"/>
      <c r="CN122" s="847"/>
      <c r="CO122" s="847"/>
      <c r="CP122" s="847"/>
      <c r="CQ122" s="847"/>
      <c r="CR122" s="847"/>
      <c r="CS122" s="847"/>
      <c r="CT122" s="847"/>
      <c r="CU122" s="847"/>
      <c r="CV122" s="847"/>
      <c r="CW122" s="847"/>
      <c r="CX122" s="847"/>
      <c r="CY122" s="847"/>
      <c r="CZ122" s="847"/>
      <c r="DA122" s="847"/>
      <c r="DB122" s="847"/>
      <c r="DC122" s="847"/>
      <c r="DD122" s="847"/>
      <c r="DE122" s="847"/>
      <c r="DF122" s="847"/>
      <c r="DG122" s="848"/>
      <c r="DH122" s="80"/>
      <c r="DI122" s="80"/>
    </row>
    <row r="123" spans="1:113" ht="6" customHeight="1" x14ac:dyDescent="0.15">
      <c r="A123" s="80"/>
      <c r="B123" s="80"/>
      <c r="C123" s="80"/>
      <c r="D123" s="80"/>
      <c r="E123" s="80"/>
      <c r="F123" s="122"/>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80"/>
      <c r="AL123" s="80"/>
      <c r="AM123" s="80"/>
      <c r="AN123" s="80"/>
      <c r="AO123" s="80"/>
      <c r="AP123" s="80"/>
      <c r="AQ123" s="80"/>
      <c r="AR123" s="80"/>
      <c r="AS123" s="80"/>
      <c r="AT123" s="80"/>
      <c r="AU123" s="80"/>
      <c r="AV123" s="80"/>
      <c r="AW123" s="80"/>
      <c r="AX123" s="80"/>
      <c r="AY123" s="80"/>
      <c r="AZ123" s="80"/>
      <c r="BA123" s="80"/>
      <c r="BB123" s="80"/>
      <c r="BC123" s="107"/>
      <c r="BD123" s="80"/>
      <c r="BE123" s="80"/>
      <c r="BF123" s="80"/>
      <c r="BG123" s="80"/>
      <c r="BH123" s="80"/>
      <c r="BI123" s="80"/>
      <c r="BJ123" s="80"/>
      <c r="BK123" s="80"/>
      <c r="BL123" s="80"/>
      <c r="BM123" s="80"/>
      <c r="BN123" s="80"/>
      <c r="BO123" s="80"/>
      <c r="BP123" s="80"/>
      <c r="BQ123" s="80"/>
      <c r="BR123" s="80"/>
      <c r="BS123" s="80"/>
      <c r="BT123" s="822"/>
      <c r="BU123" s="822"/>
      <c r="BV123" s="822"/>
      <c r="BW123" s="822"/>
      <c r="BX123" s="822"/>
      <c r="BY123" s="822"/>
      <c r="BZ123" s="822"/>
      <c r="CA123" s="822"/>
      <c r="CB123" s="849"/>
      <c r="CC123" s="849"/>
      <c r="CD123" s="849"/>
      <c r="CE123" s="849"/>
      <c r="CF123" s="849"/>
      <c r="CG123" s="849"/>
      <c r="CH123" s="849"/>
      <c r="CI123" s="849"/>
      <c r="CJ123" s="849"/>
      <c r="CK123" s="849"/>
      <c r="CL123" s="849"/>
      <c r="CM123" s="849"/>
      <c r="CN123" s="849"/>
      <c r="CO123" s="849"/>
      <c r="CP123" s="849"/>
      <c r="CQ123" s="849"/>
      <c r="CR123" s="849"/>
      <c r="CS123" s="849"/>
      <c r="CT123" s="849"/>
      <c r="CU123" s="849"/>
      <c r="CV123" s="849"/>
      <c r="CW123" s="849"/>
      <c r="CX123" s="849"/>
      <c r="CY123" s="849"/>
      <c r="CZ123" s="849"/>
      <c r="DA123" s="849"/>
      <c r="DB123" s="849"/>
      <c r="DC123" s="849"/>
      <c r="DD123" s="849"/>
      <c r="DE123" s="849"/>
      <c r="DF123" s="849"/>
      <c r="DG123" s="850"/>
      <c r="DH123" s="80"/>
      <c r="DI123" s="80"/>
    </row>
    <row r="124" spans="1:113" ht="6" customHeight="1" x14ac:dyDescent="0.15">
      <c r="A124" s="80"/>
      <c r="B124" s="80"/>
      <c r="C124" s="80"/>
      <c r="D124" s="80"/>
      <c r="E124" s="80"/>
      <c r="F124" s="816" t="s">
        <v>252</v>
      </c>
      <c r="G124" s="817"/>
      <c r="H124" s="817"/>
      <c r="I124" s="817"/>
      <c r="J124" s="817"/>
      <c r="K124" s="817"/>
      <c r="L124" s="817"/>
      <c r="M124" s="817"/>
      <c r="N124" s="817"/>
      <c r="O124" s="817"/>
      <c r="P124" s="817"/>
      <c r="Q124" s="817"/>
      <c r="R124" s="817"/>
      <c r="S124" s="817"/>
      <c r="T124" s="817"/>
      <c r="U124" s="817"/>
      <c r="V124" s="817"/>
      <c r="W124" s="817"/>
      <c r="X124" s="817"/>
      <c r="Y124" s="817"/>
      <c r="Z124" s="817"/>
      <c r="AA124" s="817"/>
      <c r="AB124" s="817"/>
      <c r="AC124" s="817"/>
      <c r="AD124" s="817"/>
      <c r="AE124" s="817"/>
      <c r="AF124" s="817"/>
      <c r="AG124" s="817"/>
      <c r="AH124" s="817"/>
      <c r="AI124" s="817"/>
      <c r="AJ124" s="817"/>
      <c r="AK124" s="817"/>
      <c r="AL124" s="817"/>
      <c r="AM124" s="817"/>
      <c r="AN124" s="125"/>
      <c r="AO124" s="125"/>
      <c r="AP124" s="125"/>
      <c r="AQ124" s="125"/>
      <c r="AR124" s="125"/>
      <c r="AS124" s="125"/>
      <c r="AT124" s="125"/>
      <c r="AU124" s="125"/>
      <c r="AV124" s="125"/>
      <c r="AW124" s="125"/>
      <c r="AX124" s="125"/>
      <c r="AY124" s="125"/>
      <c r="AZ124" s="125"/>
      <c r="BA124" s="125"/>
      <c r="BB124" s="125"/>
      <c r="BC124" s="125"/>
      <c r="BD124" s="125"/>
      <c r="BE124" s="125"/>
      <c r="BF124" s="125"/>
      <c r="BG124" s="125"/>
      <c r="BH124" s="117"/>
      <c r="BI124" s="117"/>
      <c r="BJ124" s="117"/>
      <c r="BK124" s="117"/>
      <c r="BL124" s="117"/>
      <c r="BM124" s="117"/>
      <c r="BN124" s="117"/>
      <c r="BO124" s="117"/>
      <c r="BP124" s="117"/>
      <c r="BQ124" s="117"/>
      <c r="BR124" s="117"/>
      <c r="BS124" s="117"/>
      <c r="BT124" s="117"/>
      <c r="BU124" s="117"/>
      <c r="BV124" s="117"/>
      <c r="BW124" s="117"/>
      <c r="BX124" s="117"/>
      <c r="BY124" s="117"/>
      <c r="BZ124" s="117"/>
      <c r="CA124" s="117"/>
      <c r="CB124" s="117"/>
      <c r="CC124" s="117"/>
      <c r="CD124" s="117"/>
      <c r="CE124" s="117"/>
      <c r="CF124" s="117"/>
      <c r="CG124" s="117"/>
      <c r="CH124" s="117"/>
      <c r="CI124" s="117"/>
      <c r="CJ124" s="117"/>
      <c r="CK124" s="117"/>
      <c r="CL124" s="117"/>
      <c r="CM124" s="117"/>
      <c r="CN124" s="117"/>
      <c r="CO124" s="117"/>
      <c r="CP124" s="117"/>
      <c r="CQ124" s="80"/>
      <c r="CR124" s="80"/>
      <c r="CS124" s="80"/>
      <c r="CT124" s="80"/>
      <c r="CU124" s="80"/>
      <c r="CV124" s="80"/>
      <c r="CW124" s="80"/>
      <c r="CX124" s="80"/>
      <c r="CY124" s="80"/>
      <c r="CZ124" s="80"/>
      <c r="DA124" s="80"/>
      <c r="DB124" s="80"/>
      <c r="DC124" s="80"/>
      <c r="DD124" s="80"/>
      <c r="DE124" s="80"/>
      <c r="DF124" s="80"/>
      <c r="DG124" s="126"/>
      <c r="DH124" s="80"/>
      <c r="DI124" s="80"/>
    </row>
    <row r="125" spans="1:113" ht="6" customHeight="1" x14ac:dyDescent="0.15">
      <c r="A125" s="80"/>
      <c r="B125" s="80"/>
      <c r="C125" s="80"/>
      <c r="D125" s="80"/>
      <c r="E125" s="80"/>
      <c r="F125" s="818"/>
      <c r="G125" s="819"/>
      <c r="H125" s="819"/>
      <c r="I125" s="819"/>
      <c r="J125" s="819"/>
      <c r="K125" s="819"/>
      <c r="L125" s="819"/>
      <c r="M125" s="819"/>
      <c r="N125" s="819"/>
      <c r="O125" s="819"/>
      <c r="P125" s="819"/>
      <c r="Q125" s="819"/>
      <c r="R125" s="819"/>
      <c r="S125" s="819"/>
      <c r="T125" s="819"/>
      <c r="U125" s="819"/>
      <c r="V125" s="819"/>
      <c r="W125" s="819"/>
      <c r="X125" s="819"/>
      <c r="Y125" s="819"/>
      <c r="Z125" s="819"/>
      <c r="AA125" s="819"/>
      <c r="AB125" s="819"/>
      <c r="AC125" s="819"/>
      <c r="AD125" s="819"/>
      <c r="AE125" s="819"/>
      <c r="AF125" s="819"/>
      <c r="AG125" s="819"/>
      <c r="AH125" s="819"/>
      <c r="AI125" s="819"/>
      <c r="AJ125" s="819"/>
      <c r="AK125" s="819"/>
      <c r="AL125" s="819"/>
      <c r="AM125" s="819"/>
      <c r="AN125" s="121"/>
      <c r="AO125" s="121"/>
      <c r="AP125" s="121"/>
      <c r="AQ125" s="121"/>
      <c r="AR125" s="121"/>
      <c r="AS125" s="121"/>
      <c r="AT125" s="121"/>
      <c r="AU125" s="121"/>
      <c r="AV125" s="121"/>
      <c r="AW125" s="121"/>
      <c r="AX125" s="121"/>
      <c r="AY125" s="121"/>
      <c r="AZ125" s="121"/>
      <c r="BA125" s="121"/>
      <c r="BB125" s="121"/>
      <c r="BC125" s="121"/>
      <c r="BD125" s="121"/>
      <c r="BE125" s="121"/>
      <c r="BF125" s="121"/>
      <c r="BG125" s="121"/>
      <c r="BH125" s="99"/>
      <c r="BI125" s="9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99"/>
      <c r="CQ125" s="80"/>
      <c r="CR125" s="80"/>
      <c r="CS125" s="80"/>
      <c r="CT125" s="80"/>
      <c r="CU125" s="80"/>
      <c r="CV125" s="80"/>
      <c r="CW125" s="80"/>
      <c r="CX125" s="80"/>
      <c r="CY125" s="80"/>
      <c r="CZ125" s="80"/>
      <c r="DA125" s="80"/>
      <c r="DB125" s="80"/>
      <c r="DC125" s="80"/>
      <c r="DD125" s="80"/>
      <c r="DE125" s="80"/>
      <c r="DF125" s="80"/>
      <c r="DG125" s="127"/>
      <c r="DH125" s="80"/>
      <c r="DI125" s="80"/>
    </row>
    <row r="126" spans="1:113" ht="6" customHeight="1" x14ac:dyDescent="0.15">
      <c r="A126" s="80"/>
      <c r="B126" s="80"/>
      <c r="C126" s="80"/>
      <c r="D126" s="80"/>
      <c r="E126" s="80"/>
      <c r="F126" s="818"/>
      <c r="G126" s="819"/>
      <c r="H126" s="819"/>
      <c r="I126" s="819"/>
      <c r="J126" s="819"/>
      <c r="K126" s="819"/>
      <c r="L126" s="819"/>
      <c r="M126" s="819"/>
      <c r="N126" s="819"/>
      <c r="O126" s="819"/>
      <c r="P126" s="819"/>
      <c r="Q126" s="819"/>
      <c r="R126" s="819"/>
      <c r="S126" s="819"/>
      <c r="T126" s="819"/>
      <c r="U126" s="819"/>
      <c r="V126" s="819"/>
      <c r="W126" s="819"/>
      <c r="X126" s="819"/>
      <c r="Y126" s="819"/>
      <c r="Z126" s="819"/>
      <c r="AA126" s="819"/>
      <c r="AB126" s="819"/>
      <c r="AC126" s="819"/>
      <c r="AD126" s="819"/>
      <c r="AE126" s="819"/>
      <c r="AF126" s="819"/>
      <c r="AG126" s="819"/>
      <c r="AH126" s="819"/>
      <c r="AI126" s="819"/>
      <c r="AJ126" s="819"/>
      <c r="AK126" s="819"/>
      <c r="AL126" s="819"/>
      <c r="AM126" s="819"/>
      <c r="AN126" s="121"/>
      <c r="AO126" s="121"/>
      <c r="AP126" s="121"/>
      <c r="AQ126" s="121"/>
      <c r="AR126" s="121"/>
      <c r="AS126" s="121"/>
      <c r="AT126" s="121"/>
      <c r="AU126" s="121"/>
      <c r="AV126" s="121"/>
      <c r="AW126" s="121"/>
      <c r="AX126" s="121"/>
      <c r="AY126" s="121"/>
      <c r="AZ126" s="121"/>
      <c r="BA126" s="121"/>
      <c r="BB126" s="121"/>
      <c r="BC126" s="121"/>
      <c r="BD126" s="121"/>
      <c r="BE126" s="121"/>
      <c r="BF126" s="121"/>
      <c r="BG126" s="121"/>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c r="CK126" s="99"/>
      <c r="CL126" s="99"/>
      <c r="CM126" s="99"/>
      <c r="CN126" s="99"/>
      <c r="CO126" s="99"/>
      <c r="CP126" s="99"/>
      <c r="CQ126" s="80"/>
      <c r="CR126" s="80"/>
      <c r="CS126" s="80"/>
      <c r="CT126" s="80"/>
      <c r="CU126" s="80"/>
      <c r="CV126" s="80"/>
      <c r="CW126" s="80"/>
      <c r="CX126" s="80"/>
      <c r="CY126" s="80"/>
      <c r="CZ126" s="80"/>
      <c r="DA126" s="80"/>
      <c r="DB126" s="80"/>
      <c r="DC126" s="80"/>
      <c r="DD126" s="80"/>
      <c r="DE126" s="80"/>
      <c r="DF126" s="80"/>
      <c r="DG126" s="127"/>
      <c r="DH126" s="80"/>
      <c r="DI126" s="80"/>
    </row>
    <row r="127" spans="1:113" ht="6" customHeight="1" x14ac:dyDescent="0.15">
      <c r="A127" s="80"/>
      <c r="B127" s="80"/>
      <c r="C127" s="80"/>
      <c r="D127" s="80"/>
      <c r="E127" s="80"/>
      <c r="F127" s="128"/>
      <c r="G127" s="129"/>
      <c r="H127" s="819" t="s">
        <v>253</v>
      </c>
      <c r="I127" s="819"/>
      <c r="J127" s="819"/>
      <c r="K127" s="819"/>
      <c r="L127" s="819"/>
      <c r="M127" s="819"/>
      <c r="N127" s="819"/>
      <c r="O127" s="819"/>
      <c r="P127" s="819"/>
      <c r="Q127" s="819"/>
      <c r="R127" s="819"/>
      <c r="S127" s="819"/>
      <c r="T127" s="819"/>
      <c r="U127" s="819"/>
      <c r="V127" s="819"/>
      <c r="W127" s="819"/>
      <c r="X127" s="819"/>
      <c r="Y127" s="819"/>
      <c r="Z127" s="819"/>
      <c r="AA127" s="819"/>
      <c r="AB127" s="819"/>
      <c r="AC127" s="819"/>
      <c r="AD127" s="819"/>
      <c r="AE127" s="819"/>
      <c r="AF127" s="819"/>
      <c r="AG127" s="819"/>
      <c r="AH127" s="819"/>
      <c r="AI127" s="819"/>
      <c r="AJ127" s="819"/>
      <c r="AK127" s="819"/>
      <c r="AL127" s="819"/>
      <c r="AM127" s="819"/>
      <c r="AN127" s="819"/>
      <c r="AO127" s="819"/>
      <c r="AP127" s="819"/>
      <c r="AQ127" s="819"/>
      <c r="AR127" s="819"/>
      <c r="AS127" s="819"/>
      <c r="AT127" s="819"/>
      <c r="AU127" s="819"/>
      <c r="AV127" s="819"/>
      <c r="AW127" s="819"/>
      <c r="AX127" s="819"/>
      <c r="AY127" s="819"/>
      <c r="AZ127" s="819"/>
      <c r="BA127" s="819"/>
      <c r="BB127" s="819"/>
      <c r="BC127" s="819"/>
      <c r="BD127" s="819"/>
      <c r="BE127" s="819"/>
      <c r="BF127" s="819"/>
      <c r="BG127" s="81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c r="CK127" s="99"/>
      <c r="CL127" s="99"/>
      <c r="CM127" s="99"/>
      <c r="CN127" s="99"/>
      <c r="CO127" s="99"/>
      <c r="CP127" s="99"/>
      <c r="CQ127" s="80"/>
      <c r="CR127" s="80"/>
      <c r="CS127" s="80"/>
      <c r="CT127" s="80"/>
      <c r="CU127" s="80"/>
      <c r="CV127" s="80"/>
      <c r="CW127" s="80"/>
      <c r="CX127" s="80"/>
      <c r="CY127" s="80"/>
      <c r="CZ127" s="80"/>
      <c r="DA127" s="80"/>
      <c r="DB127" s="80"/>
      <c r="DC127" s="80"/>
      <c r="DD127" s="80"/>
      <c r="DE127" s="80"/>
      <c r="DF127" s="80"/>
      <c r="DG127" s="127"/>
      <c r="DH127" s="80"/>
      <c r="DI127" s="80"/>
    </row>
    <row r="128" spans="1:113" ht="6" customHeight="1" x14ac:dyDescent="0.15">
      <c r="A128" s="80"/>
      <c r="B128" s="80"/>
      <c r="C128" s="80"/>
      <c r="D128" s="80"/>
      <c r="E128" s="80"/>
      <c r="F128" s="120"/>
      <c r="G128" s="121"/>
      <c r="H128" s="819"/>
      <c r="I128" s="819"/>
      <c r="J128" s="819"/>
      <c r="K128" s="819"/>
      <c r="L128" s="819"/>
      <c r="M128" s="819"/>
      <c r="N128" s="819"/>
      <c r="O128" s="819"/>
      <c r="P128" s="819"/>
      <c r="Q128" s="819"/>
      <c r="R128" s="819"/>
      <c r="S128" s="819"/>
      <c r="T128" s="819"/>
      <c r="U128" s="819"/>
      <c r="V128" s="819"/>
      <c r="W128" s="819"/>
      <c r="X128" s="819"/>
      <c r="Y128" s="819"/>
      <c r="Z128" s="819"/>
      <c r="AA128" s="819"/>
      <c r="AB128" s="819"/>
      <c r="AC128" s="819"/>
      <c r="AD128" s="819"/>
      <c r="AE128" s="819"/>
      <c r="AF128" s="819"/>
      <c r="AG128" s="819"/>
      <c r="AH128" s="819"/>
      <c r="AI128" s="819"/>
      <c r="AJ128" s="819"/>
      <c r="AK128" s="819"/>
      <c r="AL128" s="819"/>
      <c r="AM128" s="819"/>
      <c r="AN128" s="819"/>
      <c r="AO128" s="819"/>
      <c r="AP128" s="819"/>
      <c r="AQ128" s="819"/>
      <c r="AR128" s="819"/>
      <c r="AS128" s="819"/>
      <c r="AT128" s="819"/>
      <c r="AU128" s="819"/>
      <c r="AV128" s="819"/>
      <c r="AW128" s="819"/>
      <c r="AX128" s="819"/>
      <c r="AY128" s="819"/>
      <c r="AZ128" s="819"/>
      <c r="BA128" s="819"/>
      <c r="BB128" s="819"/>
      <c r="BC128" s="819"/>
      <c r="BD128" s="819"/>
      <c r="BE128" s="819"/>
      <c r="BF128" s="819"/>
      <c r="BG128" s="81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c r="CK128" s="99"/>
      <c r="CL128" s="99"/>
      <c r="CM128" s="99"/>
      <c r="CN128" s="99"/>
      <c r="CO128" s="99"/>
      <c r="CP128" s="99"/>
      <c r="CQ128" s="80"/>
      <c r="CR128" s="80"/>
      <c r="CS128" s="80"/>
      <c r="CT128" s="80"/>
      <c r="CU128" s="80"/>
      <c r="CV128" s="80"/>
      <c r="CW128" s="80"/>
      <c r="CX128" s="80"/>
      <c r="CY128" s="80"/>
      <c r="CZ128" s="80"/>
      <c r="DA128" s="80"/>
      <c r="DB128" s="80"/>
      <c r="DC128" s="80"/>
      <c r="DD128" s="80"/>
      <c r="DE128" s="80"/>
      <c r="DF128" s="80"/>
      <c r="DG128" s="127"/>
      <c r="DH128" s="80"/>
      <c r="DI128" s="80"/>
    </row>
    <row r="129" spans="1:113" ht="6" customHeight="1" x14ac:dyDescent="0.15">
      <c r="A129" s="80"/>
      <c r="B129" s="80"/>
      <c r="C129" s="80"/>
      <c r="D129" s="80"/>
      <c r="E129" s="80"/>
      <c r="F129" s="120"/>
      <c r="G129" s="121"/>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0"/>
      <c r="AV129" s="130"/>
      <c r="AW129" s="130"/>
      <c r="AX129" s="130"/>
      <c r="AY129" s="130"/>
      <c r="AZ129" s="130"/>
      <c r="BA129" s="130"/>
      <c r="BB129" s="130"/>
      <c r="BC129" s="130"/>
      <c r="BD129" s="130"/>
      <c r="BE129" s="130"/>
      <c r="BF129" s="130"/>
      <c r="BG129" s="130"/>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80"/>
      <c r="CR129" s="80"/>
      <c r="CS129" s="80"/>
      <c r="CT129" s="80"/>
      <c r="CU129" s="80"/>
      <c r="CV129" s="80"/>
      <c r="CW129" s="80"/>
      <c r="CX129" s="80"/>
      <c r="CY129" s="80"/>
      <c r="CZ129" s="80"/>
      <c r="DA129" s="80"/>
      <c r="DB129" s="80"/>
      <c r="DC129" s="80"/>
      <c r="DD129" s="80"/>
      <c r="DE129" s="80"/>
      <c r="DF129" s="80"/>
      <c r="DG129" s="127"/>
      <c r="DH129" s="80"/>
      <c r="DI129" s="80"/>
    </row>
    <row r="130" spans="1:113" ht="6" customHeight="1" x14ac:dyDescent="0.15">
      <c r="A130" s="80"/>
      <c r="B130" s="80"/>
      <c r="C130" s="80"/>
      <c r="D130" s="80"/>
      <c r="E130" s="80"/>
      <c r="F130" s="131"/>
      <c r="G130" s="86"/>
      <c r="H130" s="86"/>
      <c r="I130" s="86"/>
      <c r="J130" s="86"/>
      <c r="K130" s="86"/>
      <c r="L130" s="86"/>
      <c r="M130" s="856" t="s">
        <v>254</v>
      </c>
      <c r="N130" s="856"/>
      <c r="O130" s="856"/>
      <c r="P130" s="856"/>
      <c r="Q130" s="856"/>
      <c r="R130" s="857" t="str">
        <f>入力フォーム!T91</f>
        <v/>
      </c>
      <c r="S130" s="857"/>
      <c r="T130" s="857"/>
      <c r="U130" s="857"/>
      <c r="V130" s="857"/>
      <c r="W130" s="856" t="s">
        <v>54</v>
      </c>
      <c r="X130" s="856"/>
      <c r="Y130" s="856"/>
      <c r="Z130" s="856"/>
      <c r="AA130" s="856"/>
      <c r="AB130" s="857" t="str">
        <f>入力フォーム!U91</f>
        <v/>
      </c>
      <c r="AC130" s="857"/>
      <c r="AD130" s="857"/>
      <c r="AE130" s="857"/>
      <c r="AF130" s="857"/>
      <c r="AG130" s="858" t="s">
        <v>55</v>
      </c>
      <c r="AH130" s="858"/>
      <c r="AI130" s="858"/>
      <c r="AJ130" s="858"/>
      <c r="AK130" s="858"/>
      <c r="AL130" s="859" t="str">
        <f>入力フォーム!V91</f>
        <v/>
      </c>
      <c r="AM130" s="859"/>
      <c r="AN130" s="859"/>
      <c r="AO130" s="859"/>
      <c r="AP130" s="859"/>
      <c r="AQ130" s="858" t="s">
        <v>216</v>
      </c>
      <c r="AR130" s="858"/>
      <c r="AS130" s="858"/>
      <c r="AT130" s="858"/>
      <c r="AU130" s="858"/>
      <c r="AV130" s="858"/>
      <c r="AW130" s="132"/>
      <c r="AX130" s="132"/>
      <c r="AY130" s="132"/>
      <c r="AZ130" s="132"/>
      <c r="BA130" s="132"/>
      <c r="BB130" s="132"/>
      <c r="BC130" s="132"/>
      <c r="BD130" s="132"/>
      <c r="BE130" s="132"/>
      <c r="BF130" s="132"/>
      <c r="BG130" s="132"/>
      <c r="BH130" s="132"/>
      <c r="BI130" s="132"/>
      <c r="BJ130" s="132"/>
      <c r="BK130" s="132"/>
      <c r="BL130" s="132"/>
      <c r="BM130" s="132"/>
      <c r="BN130" s="132"/>
      <c r="BO130" s="132"/>
      <c r="BP130" s="132"/>
      <c r="BQ130" s="132"/>
      <c r="BR130" s="132"/>
      <c r="BS130" s="132"/>
      <c r="BT130" s="132"/>
      <c r="BU130" s="132"/>
      <c r="BV130" s="132"/>
      <c r="BW130" s="80"/>
      <c r="BX130" s="80"/>
      <c r="BY130" s="80"/>
      <c r="BZ130" s="80"/>
      <c r="CA130" s="80"/>
      <c r="CB130" s="80"/>
      <c r="CC130" s="80"/>
      <c r="CD130" s="80"/>
      <c r="CE130" s="80"/>
      <c r="CF130" s="80"/>
      <c r="CG130" s="132"/>
      <c r="CH130" s="132"/>
      <c r="CI130" s="132"/>
      <c r="CJ130" s="132"/>
      <c r="CK130" s="132"/>
      <c r="CL130" s="132"/>
      <c r="CM130" s="132"/>
      <c r="CN130" s="132"/>
      <c r="CO130" s="132"/>
      <c r="CP130" s="132"/>
      <c r="CQ130" s="80"/>
      <c r="CR130" s="80"/>
      <c r="CS130" s="80"/>
      <c r="CT130" s="80"/>
      <c r="CU130" s="80"/>
      <c r="CV130" s="80"/>
      <c r="CW130" s="80"/>
      <c r="CX130" s="80"/>
      <c r="CY130" s="80"/>
      <c r="CZ130" s="80"/>
      <c r="DA130" s="80"/>
      <c r="DB130" s="80"/>
      <c r="DC130" s="80"/>
      <c r="DD130" s="80"/>
      <c r="DE130" s="80"/>
      <c r="DF130" s="80"/>
      <c r="DG130" s="133"/>
      <c r="DH130" s="80"/>
      <c r="DI130" s="80"/>
    </row>
    <row r="131" spans="1:113" ht="6" customHeight="1" x14ac:dyDescent="0.15">
      <c r="A131" s="80"/>
      <c r="B131" s="80"/>
      <c r="C131" s="80"/>
      <c r="D131" s="80"/>
      <c r="E131" s="80"/>
      <c r="F131" s="131"/>
      <c r="G131" s="86"/>
      <c r="H131" s="86"/>
      <c r="I131" s="86"/>
      <c r="J131" s="86"/>
      <c r="K131" s="86"/>
      <c r="L131" s="86"/>
      <c r="M131" s="856"/>
      <c r="N131" s="856"/>
      <c r="O131" s="856"/>
      <c r="P131" s="856"/>
      <c r="Q131" s="856"/>
      <c r="R131" s="857"/>
      <c r="S131" s="857"/>
      <c r="T131" s="857"/>
      <c r="U131" s="857"/>
      <c r="V131" s="857"/>
      <c r="W131" s="856"/>
      <c r="X131" s="856"/>
      <c r="Y131" s="856"/>
      <c r="Z131" s="856"/>
      <c r="AA131" s="856"/>
      <c r="AB131" s="857"/>
      <c r="AC131" s="857"/>
      <c r="AD131" s="857"/>
      <c r="AE131" s="857"/>
      <c r="AF131" s="857"/>
      <c r="AG131" s="858"/>
      <c r="AH131" s="858"/>
      <c r="AI131" s="858"/>
      <c r="AJ131" s="858"/>
      <c r="AK131" s="858"/>
      <c r="AL131" s="859"/>
      <c r="AM131" s="859"/>
      <c r="AN131" s="859"/>
      <c r="AO131" s="859"/>
      <c r="AP131" s="859"/>
      <c r="AQ131" s="858"/>
      <c r="AR131" s="858"/>
      <c r="AS131" s="858"/>
      <c r="AT131" s="858"/>
      <c r="AU131" s="858"/>
      <c r="AV131" s="858"/>
      <c r="AW131" s="132"/>
      <c r="AX131" s="132"/>
      <c r="AY131" s="132"/>
      <c r="AZ131" s="132"/>
      <c r="BA131" s="132"/>
      <c r="BB131" s="132"/>
      <c r="BC131" s="132"/>
      <c r="BD131" s="132"/>
      <c r="BE131" s="132"/>
      <c r="BF131" s="132"/>
      <c r="BG131" s="132"/>
      <c r="BH131" s="132"/>
      <c r="BI131" s="132"/>
      <c r="BJ131" s="132"/>
      <c r="BK131" s="132"/>
      <c r="BL131" s="132"/>
      <c r="BM131" s="132"/>
      <c r="BN131" s="132"/>
      <c r="BO131" s="132"/>
      <c r="BP131" s="132"/>
      <c r="BQ131" s="132"/>
      <c r="BR131" s="132"/>
      <c r="BS131" s="132"/>
      <c r="BT131" s="132"/>
      <c r="BU131" s="132"/>
      <c r="BV131" s="132"/>
      <c r="BW131" s="80"/>
      <c r="BX131" s="80"/>
      <c r="BY131" s="80"/>
      <c r="BZ131" s="80"/>
      <c r="CA131" s="80"/>
      <c r="CB131" s="80"/>
      <c r="CC131" s="80"/>
      <c r="CD131" s="80"/>
      <c r="CE131" s="80"/>
      <c r="CF131" s="80"/>
      <c r="CG131" s="132"/>
      <c r="CH131" s="132"/>
      <c r="CI131" s="132"/>
      <c r="CJ131" s="132"/>
      <c r="CK131" s="132"/>
      <c r="CL131" s="132"/>
      <c r="CM131" s="132"/>
      <c r="CN131" s="132"/>
      <c r="CO131" s="132"/>
      <c r="CP131" s="132"/>
      <c r="CQ131" s="80"/>
      <c r="CR131" s="80"/>
      <c r="CS131" s="80"/>
      <c r="CT131" s="80"/>
      <c r="CU131" s="80"/>
      <c r="CV131" s="80"/>
      <c r="CW131" s="80"/>
      <c r="CX131" s="80"/>
      <c r="CY131" s="80"/>
      <c r="CZ131" s="80"/>
      <c r="DA131" s="80"/>
      <c r="DB131" s="80"/>
      <c r="DC131" s="80"/>
      <c r="DD131" s="80"/>
      <c r="DE131" s="80"/>
      <c r="DF131" s="80"/>
      <c r="DG131" s="133"/>
      <c r="DH131" s="80"/>
      <c r="DI131" s="80"/>
    </row>
    <row r="132" spans="1:113" ht="6" customHeight="1" x14ac:dyDescent="0.15">
      <c r="A132" s="80"/>
      <c r="B132" s="80"/>
      <c r="C132" s="80"/>
      <c r="D132" s="80"/>
      <c r="E132" s="80"/>
      <c r="F132" s="131"/>
      <c r="G132" s="86"/>
      <c r="H132" s="86"/>
      <c r="I132" s="86"/>
      <c r="J132" s="86"/>
      <c r="K132" s="86"/>
      <c r="L132" s="86"/>
      <c r="M132" s="856"/>
      <c r="N132" s="856"/>
      <c r="O132" s="856"/>
      <c r="P132" s="856"/>
      <c r="Q132" s="856"/>
      <c r="R132" s="857"/>
      <c r="S132" s="857"/>
      <c r="T132" s="857"/>
      <c r="U132" s="857"/>
      <c r="V132" s="857"/>
      <c r="W132" s="856"/>
      <c r="X132" s="856"/>
      <c r="Y132" s="856"/>
      <c r="Z132" s="856"/>
      <c r="AA132" s="856"/>
      <c r="AB132" s="857"/>
      <c r="AC132" s="857"/>
      <c r="AD132" s="857"/>
      <c r="AE132" s="857"/>
      <c r="AF132" s="857"/>
      <c r="AG132" s="858"/>
      <c r="AH132" s="858"/>
      <c r="AI132" s="858"/>
      <c r="AJ132" s="858"/>
      <c r="AK132" s="858"/>
      <c r="AL132" s="859"/>
      <c r="AM132" s="859"/>
      <c r="AN132" s="859"/>
      <c r="AO132" s="859"/>
      <c r="AP132" s="859"/>
      <c r="AQ132" s="858"/>
      <c r="AR132" s="858"/>
      <c r="AS132" s="858"/>
      <c r="AT132" s="858"/>
      <c r="AU132" s="858"/>
      <c r="AV132" s="858"/>
      <c r="AW132" s="132"/>
      <c r="AX132" s="132"/>
      <c r="AY132" s="132"/>
      <c r="AZ132" s="132"/>
      <c r="BA132" s="132"/>
      <c r="BB132" s="132"/>
      <c r="BC132" s="132"/>
      <c r="BD132" s="132"/>
      <c r="BE132" s="132"/>
      <c r="BF132" s="132"/>
      <c r="BG132" s="132"/>
      <c r="BH132" s="132"/>
      <c r="BI132" s="132"/>
      <c r="BJ132" s="132"/>
      <c r="BK132" s="132"/>
      <c r="BL132" s="132"/>
      <c r="BM132" s="132"/>
      <c r="BN132" s="132"/>
      <c r="BO132" s="132"/>
      <c r="BP132" s="132"/>
      <c r="BQ132" s="132"/>
      <c r="BR132" s="132"/>
      <c r="BS132" s="132"/>
      <c r="BT132" s="132"/>
      <c r="BU132" s="132"/>
      <c r="BV132" s="132"/>
      <c r="BW132" s="80"/>
      <c r="BX132" s="80"/>
      <c r="BY132" s="80"/>
      <c r="BZ132" s="80"/>
      <c r="CA132" s="80"/>
      <c r="CB132" s="80"/>
      <c r="CC132" s="80"/>
      <c r="CD132" s="80"/>
      <c r="CE132" s="80"/>
      <c r="CF132" s="80"/>
      <c r="CG132" s="132"/>
      <c r="CH132" s="132"/>
      <c r="CI132" s="132"/>
      <c r="CJ132" s="132"/>
      <c r="CK132" s="132"/>
      <c r="CL132" s="132"/>
      <c r="CM132" s="132"/>
      <c r="CN132" s="132"/>
      <c r="CO132" s="132"/>
      <c r="CP132" s="132"/>
      <c r="CQ132" s="80"/>
      <c r="CR132" s="80"/>
      <c r="CS132" s="80"/>
      <c r="CT132" s="80"/>
      <c r="CU132" s="80"/>
      <c r="CV132" s="80"/>
      <c r="CW132" s="80"/>
      <c r="CX132" s="80"/>
      <c r="CY132" s="80"/>
      <c r="CZ132" s="80"/>
      <c r="DA132" s="80"/>
      <c r="DB132" s="80"/>
      <c r="DC132" s="80"/>
      <c r="DD132" s="80"/>
      <c r="DE132" s="80"/>
      <c r="DF132" s="80"/>
      <c r="DG132" s="133"/>
      <c r="DH132" s="80"/>
      <c r="DI132" s="80"/>
    </row>
    <row r="133" spans="1:113" ht="6" customHeight="1" x14ac:dyDescent="0.15">
      <c r="A133" s="80"/>
      <c r="B133" s="80"/>
      <c r="C133" s="80"/>
      <c r="D133" s="80"/>
      <c r="E133" s="80"/>
      <c r="F133" s="131"/>
      <c r="G133" s="86"/>
      <c r="H133" s="86"/>
      <c r="I133" s="86"/>
      <c r="J133" s="86"/>
      <c r="K133" s="86"/>
      <c r="L133" s="86"/>
      <c r="M133" s="134"/>
      <c r="N133" s="134"/>
      <c r="O133" s="134"/>
      <c r="P133" s="134"/>
      <c r="Q133" s="134"/>
      <c r="R133" s="134"/>
      <c r="S133" s="134"/>
      <c r="T133" s="134"/>
      <c r="U133" s="134"/>
      <c r="V133" s="134"/>
      <c r="W133" s="134"/>
      <c r="X133" s="134"/>
      <c r="Y133" s="134"/>
      <c r="Z133" s="134"/>
      <c r="AA133" s="134"/>
      <c r="AB133" s="134"/>
      <c r="AC133" s="134"/>
      <c r="AD133" s="134"/>
      <c r="AE133" s="134"/>
      <c r="AF133" s="134"/>
      <c r="AG133" s="135"/>
      <c r="AH133" s="135"/>
      <c r="AI133" s="135"/>
      <c r="AJ133" s="135"/>
      <c r="AK133" s="135"/>
      <c r="AL133" s="135"/>
      <c r="AM133" s="135"/>
      <c r="AN133" s="135"/>
      <c r="AO133" s="135"/>
      <c r="AP133" s="135"/>
      <c r="AQ133" s="135"/>
      <c r="AR133" s="135"/>
      <c r="AS133" s="135"/>
      <c r="AT133" s="135"/>
      <c r="AU133" s="135"/>
      <c r="AV133" s="135"/>
      <c r="AW133" s="132"/>
      <c r="AX133" s="132"/>
      <c r="AY133" s="132"/>
      <c r="AZ133" s="132"/>
      <c r="BA133" s="132"/>
      <c r="BB133" s="132"/>
      <c r="BC133" s="132"/>
      <c r="BD133" s="132"/>
      <c r="BE133" s="132"/>
      <c r="BF133" s="132"/>
      <c r="BG133" s="132"/>
      <c r="BH133" s="132"/>
      <c r="BI133" s="132"/>
      <c r="BJ133" s="132"/>
      <c r="BK133" s="132"/>
      <c r="BL133" s="132"/>
      <c r="BM133" s="132"/>
      <c r="BN133" s="132"/>
      <c r="BO133" s="132"/>
      <c r="BP133" s="132"/>
      <c r="BQ133" s="132"/>
      <c r="BR133" s="132"/>
      <c r="BS133" s="132"/>
      <c r="BT133" s="132"/>
      <c r="BU133" s="132"/>
      <c r="BV133" s="132"/>
      <c r="BW133" s="132"/>
      <c r="BX133" s="132"/>
      <c r="BY133" s="132"/>
      <c r="BZ133" s="132"/>
      <c r="CA133" s="132"/>
      <c r="CB133" s="132"/>
      <c r="CC133" s="132"/>
      <c r="CD133" s="132"/>
      <c r="CE133" s="132"/>
      <c r="CF133" s="132"/>
      <c r="CG133" s="132"/>
      <c r="CH133" s="132"/>
      <c r="CI133" s="132"/>
      <c r="CJ133" s="132"/>
      <c r="CK133" s="132"/>
      <c r="CL133" s="132"/>
      <c r="CM133" s="132"/>
      <c r="CN133" s="132"/>
      <c r="CO133" s="132"/>
      <c r="CP133" s="132"/>
      <c r="CQ133" s="80"/>
      <c r="CR133" s="80"/>
      <c r="CS133" s="80"/>
      <c r="CT133" s="80"/>
      <c r="CU133" s="80"/>
      <c r="CV133" s="80"/>
      <c r="CW133" s="80"/>
      <c r="CX133" s="80"/>
      <c r="CY133" s="80"/>
      <c r="CZ133" s="80"/>
      <c r="DA133" s="80"/>
      <c r="DB133" s="80"/>
      <c r="DC133" s="80"/>
      <c r="DD133" s="80"/>
      <c r="DE133" s="80"/>
      <c r="DF133" s="80"/>
      <c r="DG133" s="133"/>
      <c r="DH133" s="80"/>
      <c r="DI133" s="80"/>
    </row>
    <row r="134" spans="1:113" ht="6" customHeight="1" x14ac:dyDescent="0.15">
      <c r="A134" s="80"/>
      <c r="B134" s="80"/>
      <c r="C134" s="80"/>
      <c r="D134" s="80"/>
      <c r="E134" s="80"/>
      <c r="F134" s="136"/>
      <c r="G134" s="80"/>
      <c r="H134" s="860" t="s">
        <v>76</v>
      </c>
      <c r="I134" s="860"/>
      <c r="J134" s="860"/>
      <c r="K134" s="860"/>
      <c r="L134" s="860"/>
      <c r="M134" s="860"/>
      <c r="N134" s="860"/>
      <c r="O134" s="860"/>
      <c r="P134" s="860"/>
      <c r="Q134" s="860"/>
      <c r="R134" s="860"/>
      <c r="S134" s="860"/>
      <c r="T134" s="860"/>
      <c r="U134" s="860"/>
      <c r="V134" s="861" t="str">
        <f>入力フォーム!E92</f>
        <v/>
      </c>
      <c r="W134" s="861"/>
      <c r="X134" s="861"/>
      <c r="Y134" s="861"/>
      <c r="Z134" s="861"/>
      <c r="AA134" s="861"/>
      <c r="AB134" s="861"/>
      <c r="AC134" s="861"/>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1"/>
      <c r="AY134" s="861"/>
      <c r="AZ134" s="861"/>
      <c r="BA134" s="861"/>
      <c r="BB134" s="861"/>
      <c r="BC134" s="861"/>
      <c r="BD134" s="132"/>
      <c r="BE134" s="132"/>
      <c r="BF134" s="132"/>
      <c r="BG134" s="132"/>
      <c r="BH134" s="132"/>
      <c r="BI134" s="132"/>
      <c r="BJ134" s="132"/>
      <c r="BK134" s="132"/>
      <c r="BL134" s="132"/>
      <c r="BM134" s="132"/>
      <c r="BN134" s="132"/>
      <c r="BO134" s="132"/>
      <c r="BP134" s="132"/>
      <c r="BQ134" s="132"/>
      <c r="BR134" s="132"/>
      <c r="BS134" s="132"/>
      <c r="BT134" s="132"/>
      <c r="BU134" s="132"/>
      <c r="BV134" s="132"/>
      <c r="BW134" s="80"/>
      <c r="BX134" s="80"/>
      <c r="BY134" s="80"/>
      <c r="BZ134" s="80"/>
      <c r="CA134" s="80"/>
      <c r="CB134" s="80"/>
      <c r="CC134" s="80"/>
      <c r="CD134" s="80"/>
      <c r="CE134" s="80"/>
      <c r="CF134" s="80"/>
      <c r="CG134" s="99"/>
      <c r="CH134" s="99"/>
      <c r="CI134" s="99"/>
      <c r="CJ134" s="99"/>
      <c r="CK134" s="99"/>
      <c r="CL134" s="99"/>
      <c r="CM134" s="132"/>
      <c r="CN134" s="132"/>
      <c r="CO134" s="132"/>
      <c r="CP134" s="132"/>
      <c r="CQ134" s="80"/>
      <c r="CR134" s="80"/>
      <c r="CS134" s="80"/>
      <c r="CT134" s="80"/>
      <c r="CU134" s="80"/>
      <c r="CV134" s="80"/>
      <c r="CW134" s="80"/>
      <c r="CX134" s="80"/>
      <c r="CY134" s="80"/>
      <c r="CZ134" s="80"/>
      <c r="DA134" s="80"/>
      <c r="DB134" s="80"/>
      <c r="DC134" s="80"/>
      <c r="DD134" s="80"/>
      <c r="DE134" s="80"/>
      <c r="DF134" s="80"/>
      <c r="DG134" s="138"/>
      <c r="DH134" s="80"/>
      <c r="DI134" s="80"/>
    </row>
    <row r="135" spans="1:113" ht="6" customHeight="1" x14ac:dyDescent="0.15">
      <c r="A135" s="80"/>
      <c r="B135" s="80"/>
      <c r="C135" s="80"/>
      <c r="D135" s="80"/>
      <c r="E135" s="80"/>
      <c r="F135" s="136"/>
      <c r="G135" s="80"/>
      <c r="H135" s="860"/>
      <c r="I135" s="860"/>
      <c r="J135" s="860"/>
      <c r="K135" s="860"/>
      <c r="L135" s="860"/>
      <c r="M135" s="860"/>
      <c r="N135" s="860"/>
      <c r="O135" s="860"/>
      <c r="P135" s="860"/>
      <c r="Q135" s="860"/>
      <c r="R135" s="860"/>
      <c r="S135" s="860"/>
      <c r="T135" s="860"/>
      <c r="U135" s="860"/>
      <c r="V135" s="861"/>
      <c r="W135" s="861"/>
      <c r="X135" s="861"/>
      <c r="Y135" s="861"/>
      <c r="Z135" s="861"/>
      <c r="AA135" s="861"/>
      <c r="AB135" s="861"/>
      <c r="AC135" s="861"/>
      <c r="AD135" s="861"/>
      <c r="AE135" s="861"/>
      <c r="AF135" s="861"/>
      <c r="AG135" s="861"/>
      <c r="AH135" s="861"/>
      <c r="AI135" s="861"/>
      <c r="AJ135" s="861"/>
      <c r="AK135" s="861"/>
      <c r="AL135" s="861"/>
      <c r="AM135" s="861"/>
      <c r="AN135" s="861"/>
      <c r="AO135" s="861"/>
      <c r="AP135" s="861"/>
      <c r="AQ135" s="861"/>
      <c r="AR135" s="861"/>
      <c r="AS135" s="861"/>
      <c r="AT135" s="861"/>
      <c r="AU135" s="861"/>
      <c r="AV135" s="861"/>
      <c r="AW135" s="861"/>
      <c r="AX135" s="861"/>
      <c r="AY135" s="861"/>
      <c r="AZ135" s="861"/>
      <c r="BA135" s="861"/>
      <c r="BB135" s="861"/>
      <c r="BC135" s="861"/>
      <c r="BD135" s="132"/>
      <c r="BE135" s="132"/>
      <c r="BF135" s="132"/>
      <c r="BG135" s="132"/>
      <c r="BH135" s="132"/>
      <c r="BI135" s="132"/>
      <c r="BJ135" s="132"/>
      <c r="BK135" s="132"/>
      <c r="BL135" s="132"/>
      <c r="BM135" s="132"/>
      <c r="BN135" s="132"/>
      <c r="BO135" s="132"/>
      <c r="BP135" s="132"/>
      <c r="BQ135" s="132"/>
      <c r="BR135" s="132"/>
      <c r="BS135" s="132"/>
      <c r="BT135" s="132"/>
      <c r="BU135" s="132"/>
      <c r="BV135" s="132"/>
      <c r="BW135" s="80"/>
      <c r="BX135" s="80"/>
      <c r="BY135" s="80"/>
      <c r="BZ135" s="80"/>
      <c r="CA135" s="80"/>
      <c r="CB135" s="80"/>
      <c r="CC135" s="80"/>
      <c r="CD135" s="80"/>
      <c r="CE135" s="80"/>
      <c r="CF135" s="80"/>
      <c r="CG135" s="99"/>
      <c r="CH135" s="99"/>
      <c r="CI135" s="99"/>
      <c r="CJ135" s="99"/>
      <c r="CK135" s="99"/>
      <c r="CL135" s="99"/>
      <c r="CM135" s="132"/>
      <c r="CN135" s="132"/>
      <c r="CO135" s="132"/>
      <c r="CP135" s="132"/>
      <c r="CQ135" s="80"/>
      <c r="CR135" s="80"/>
      <c r="CS135" s="80"/>
      <c r="CT135" s="80"/>
      <c r="CU135" s="80"/>
      <c r="CV135" s="80"/>
      <c r="CW135" s="80"/>
      <c r="CX135" s="80"/>
      <c r="CY135" s="80"/>
      <c r="CZ135" s="80"/>
      <c r="DA135" s="80"/>
      <c r="DB135" s="80"/>
      <c r="DC135" s="80"/>
      <c r="DD135" s="80"/>
      <c r="DE135" s="80"/>
      <c r="DF135" s="80"/>
      <c r="DG135" s="138"/>
      <c r="DH135" s="80"/>
      <c r="DI135" s="80"/>
    </row>
    <row r="136" spans="1:113" ht="6" customHeight="1" x14ac:dyDescent="0.15">
      <c r="A136" s="80"/>
      <c r="B136" s="80"/>
      <c r="C136" s="80"/>
      <c r="D136" s="80"/>
      <c r="E136" s="80"/>
      <c r="F136" s="136"/>
      <c r="G136" s="80"/>
      <c r="H136" s="860"/>
      <c r="I136" s="860"/>
      <c r="J136" s="860"/>
      <c r="K136" s="860"/>
      <c r="L136" s="860"/>
      <c r="M136" s="860"/>
      <c r="N136" s="860"/>
      <c r="O136" s="860"/>
      <c r="P136" s="860"/>
      <c r="Q136" s="860"/>
      <c r="R136" s="860"/>
      <c r="S136" s="860"/>
      <c r="T136" s="860"/>
      <c r="U136" s="860"/>
      <c r="V136" s="861"/>
      <c r="W136" s="861"/>
      <c r="X136" s="861"/>
      <c r="Y136" s="861"/>
      <c r="Z136" s="861"/>
      <c r="AA136" s="861"/>
      <c r="AB136" s="861"/>
      <c r="AC136" s="861"/>
      <c r="AD136" s="861"/>
      <c r="AE136" s="861"/>
      <c r="AF136" s="861"/>
      <c r="AG136" s="861"/>
      <c r="AH136" s="861"/>
      <c r="AI136" s="861"/>
      <c r="AJ136" s="861"/>
      <c r="AK136" s="861"/>
      <c r="AL136" s="861"/>
      <c r="AM136" s="861"/>
      <c r="AN136" s="861"/>
      <c r="AO136" s="861"/>
      <c r="AP136" s="861"/>
      <c r="AQ136" s="861"/>
      <c r="AR136" s="861"/>
      <c r="AS136" s="861"/>
      <c r="AT136" s="861"/>
      <c r="AU136" s="861"/>
      <c r="AV136" s="861"/>
      <c r="AW136" s="861"/>
      <c r="AX136" s="861"/>
      <c r="AY136" s="861"/>
      <c r="AZ136" s="861"/>
      <c r="BA136" s="861"/>
      <c r="BB136" s="861"/>
      <c r="BC136" s="861"/>
      <c r="BD136" s="132"/>
      <c r="BE136" s="132"/>
      <c r="BF136" s="132"/>
      <c r="BG136" s="132"/>
      <c r="BH136" s="132"/>
      <c r="BI136" s="132"/>
      <c r="BJ136" s="132"/>
      <c r="BK136" s="132"/>
      <c r="BL136" s="132"/>
      <c r="BM136" s="132"/>
      <c r="BN136" s="132"/>
      <c r="BO136" s="132"/>
      <c r="BP136" s="132"/>
      <c r="BQ136" s="132"/>
      <c r="BR136" s="132"/>
      <c r="BS136" s="132"/>
      <c r="BT136" s="132"/>
      <c r="BU136" s="132"/>
      <c r="BV136" s="132"/>
      <c r="BW136" s="80"/>
      <c r="BX136" s="80"/>
      <c r="BY136" s="80"/>
      <c r="BZ136" s="80"/>
      <c r="CA136" s="80"/>
      <c r="CB136" s="80"/>
      <c r="CC136" s="80"/>
      <c r="CD136" s="80"/>
      <c r="CE136" s="80"/>
      <c r="CF136" s="80"/>
      <c r="CG136" s="99"/>
      <c r="CH136" s="99"/>
      <c r="CI136" s="99"/>
      <c r="CJ136" s="99"/>
      <c r="CK136" s="99"/>
      <c r="CL136" s="99"/>
      <c r="CM136" s="132"/>
      <c r="CN136" s="132"/>
      <c r="CO136" s="132"/>
      <c r="CP136" s="132"/>
      <c r="CQ136" s="80"/>
      <c r="CR136" s="80"/>
      <c r="CS136" s="80"/>
      <c r="CT136" s="80"/>
      <c r="CU136" s="80"/>
      <c r="CV136" s="80"/>
      <c r="CW136" s="80"/>
      <c r="CX136" s="80"/>
      <c r="CY136" s="80"/>
      <c r="CZ136" s="80"/>
      <c r="DA136" s="80"/>
      <c r="DB136" s="80"/>
      <c r="DC136" s="80"/>
      <c r="DD136" s="80"/>
      <c r="DE136" s="80"/>
      <c r="DF136" s="80"/>
      <c r="DG136" s="138"/>
      <c r="DH136" s="80"/>
      <c r="DI136" s="80"/>
    </row>
    <row r="137" spans="1:113" ht="6" customHeight="1" x14ac:dyDescent="0.15">
      <c r="A137" s="80"/>
      <c r="B137" s="80"/>
      <c r="C137" s="80"/>
      <c r="D137" s="80"/>
      <c r="E137" s="80"/>
      <c r="F137" s="136"/>
      <c r="G137" s="80"/>
      <c r="H137" s="860"/>
      <c r="I137" s="860"/>
      <c r="J137" s="860"/>
      <c r="K137" s="860"/>
      <c r="L137" s="860"/>
      <c r="M137" s="860"/>
      <c r="N137" s="860"/>
      <c r="O137" s="860"/>
      <c r="P137" s="860"/>
      <c r="Q137" s="860"/>
      <c r="R137" s="860"/>
      <c r="S137" s="860"/>
      <c r="T137" s="860"/>
      <c r="U137" s="860"/>
      <c r="V137" s="861"/>
      <c r="W137" s="861"/>
      <c r="X137" s="861"/>
      <c r="Y137" s="861"/>
      <c r="Z137" s="861"/>
      <c r="AA137" s="861"/>
      <c r="AB137" s="861"/>
      <c r="AC137" s="861"/>
      <c r="AD137" s="861"/>
      <c r="AE137" s="861"/>
      <c r="AF137" s="861"/>
      <c r="AG137" s="861"/>
      <c r="AH137" s="861"/>
      <c r="AI137" s="861"/>
      <c r="AJ137" s="861"/>
      <c r="AK137" s="861"/>
      <c r="AL137" s="861"/>
      <c r="AM137" s="861"/>
      <c r="AN137" s="861"/>
      <c r="AO137" s="861"/>
      <c r="AP137" s="861"/>
      <c r="AQ137" s="861"/>
      <c r="AR137" s="861"/>
      <c r="AS137" s="861"/>
      <c r="AT137" s="861"/>
      <c r="AU137" s="861"/>
      <c r="AV137" s="861"/>
      <c r="AW137" s="861"/>
      <c r="AX137" s="861"/>
      <c r="AY137" s="861"/>
      <c r="AZ137" s="861"/>
      <c r="BA137" s="861"/>
      <c r="BB137" s="861"/>
      <c r="BC137" s="861"/>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80"/>
      <c r="CG137" s="99"/>
      <c r="CH137" s="99"/>
      <c r="CI137" s="99"/>
      <c r="CJ137" s="99"/>
      <c r="CK137" s="99"/>
      <c r="CL137" s="99"/>
      <c r="CM137" s="132"/>
      <c r="CN137" s="132"/>
      <c r="CO137" s="132"/>
      <c r="CP137" s="132"/>
      <c r="CQ137" s="80"/>
      <c r="CR137" s="80"/>
      <c r="CS137" s="80"/>
      <c r="CT137" s="80"/>
      <c r="CU137" s="80"/>
      <c r="CV137" s="80"/>
      <c r="CW137" s="80"/>
      <c r="CX137" s="80"/>
      <c r="CY137" s="80"/>
      <c r="CZ137" s="80"/>
      <c r="DA137" s="80"/>
      <c r="DB137" s="80"/>
      <c r="DC137" s="80"/>
      <c r="DD137" s="80"/>
      <c r="DE137" s="80"/>
      <c r="DF137" s="80"/>
      <c r="DG137" s="138"/>
      <c r="DH137" s="80"/>
      <c r="DI137" s="80"/>
    </row>
    <row r="138" spans="1:113" ht="6" customHeight="1" x14ac:dyDescent="0.2">
      <c r="A138" s="80"/>
      <c r="B138" s="80"/>
      <c r="C138" s="80"/>
      <c r="D138" s="80"/>
      <c r="E138" s="80"/>
      <c r="F138" s="136"/>
      <c r="G138" s="80"/>
      <c r="H138" s="860" t="s">
        <v>182</v>
      </c>
      <c r="I138" s="860"/>
      <c r="J138" s="860"/>
      <c r="K138" s="860"/>
      <c r="L138" s="860"/>
      <c r="M138" s="860"/>
      <c r="N138" s="860"/>
      <c r="O138" s="860"/>
      <c r="P138" s="860"/>
      <c r="Q138" s="860"/>
      <c r="R138" s="860"/>
      <c r="S138" s="860"/>
      <c r="T138" s="860"/>
      <c r="U138" s="860"/>
      <c r="V138" s="1046">
        <f>入力フォーム!E93</f>
        <v>0</v>
      </c>
      <c r="W138" s="1046"/>
      <c r="X138" s="1046"/>
      <c r="Y138" s="1046"/>
      <c r="Z138" s="1046"/>
      <c r="AA138" s="1046"/>
      <c r="AB138" s="1046"/>
      <c r="AC138" s="1046"/>
      <c r="AD138" s="1046"/>
      <c r="AE138" s="1046"/>
      <c r="AF138" s="1046"/>
      <c r="AG138" s="1046"/>
      <c r="AH138" s="1046"/>
      <c r="AI138" s="1046"/>
      <c r="AJ138" s="1046"/>
      <c r="AK138" s="1046"/>
      <c r="AL138" s="1046"/>
      <c r="AM138" s="1046"/>
      <c r="AN138" s="1046"/>
      <c r="AO138" s="1046"/>
      <c r="AP138" s="1046"/>
      <c r="AQ138" s="1046"/>
      <c r="AR138" s="1046"/>
      <c r="AS138" s="1046"/>
      <c r="AT138" s="1046"/>
      <c r="AU138" s="1046"/>
      <c r="AV138" s="1046"/>
      <c r="AW138" s="160"/>
      <c r="AX138" s="160"/>
      <c r="AY138" s="160"/>
      <c r="AZ138" s="160"/>
      <c r="BA138" s="160"/>
      <c r="BB138" s="160"/>
      <c r="BC138" s="16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99"/>
      <c r="CH138" s="99"/>
      <c r="CI138" s="99"/>
      <c r="CJ138" s="99"/>
      <c r="CK138" s="99"/>
      <c r="CL138" s="99"/>
      <c r="CM138" s="132"/>
      <c r="CN138" s="132"/>
      <c r="CO138" s="132"/>
      <c r="CP138" s="132"/>
      <c r="CQ138" s="80"/>
      <c r="CR138" s="80"/>
      <c r="CS138" s="80"/>
      <c r="CT138" s="80"/>
      <c r="CU138" s="80"/>
      <c r="CV138" s="80"/>
      <c r="CW138" s="80"/>
      <c r="CX138" s="80"/>
      <c r="CY138" s="80"/>
      <c r="CZ138" s="80"/>
      <c r="DA138" s="80"/>
      <c r="DB138" s="80"/>
      <c r="DC138" s="80"/>
      <c r="DD138" s="80"/>
      <c r="DE138" s="80"/>
      <c r="DF138" s="80"/>
      <c r="DG138" s="138"/>
      <c r="DH138" s="80"/>
      <c r="DI138" s="80"/>
    </row>
    <row r="139" spans="1:113" ht="6" customHeight="1" x14ac:dyDescent="0.2">
      <c r="A139" s="80"/>
      <c r="B139" s="80"/>
      <c r="C139" s="80"/>
      <c r="D139" s="80"/>
      <c r="E139" s="80"/>
      <c r="F139" s="136"/>
      <c r="G139" s="80"/>
      <c r="H139" s="860"/>
      <c r="I139" s="860"/>
      <c r="J139" s="860"/>
      <c r="K139" s="860"/>
      <c r="L139" s="860"/>
      <c r="M139" s="860"/>
      <c r="N139" s="860"/>
      <c r="O139" s="860"/>
      <c r="P139" s="860"/>
      <c r="Q139" s="860"/>
      <c r="R139" s="860"/>
      <c r="S139" s="860"/>
      <c r="T139" s="860"/>
      <c r="U139" s="860"/>
      <c r="V139" s="1046"/>
      <c r="W139" s="1046"/>
      <c r="X139" s="1046"/>
      <c r="Y139" s="1046"/>
      <c r="Z139" s="1046"/>
      <c r="AA139" s="1046"/>
      <c r="AB139" s="1046"/>
      <c r="AC139" s="1046"/>
      <c r="AD139" s="1046"/>
      <c r="AE139" s="1046"/>
      <c r="AF139" s="1046"/>
      <c r="AG139" s="1046"/>
      <c r="AH139" s="1046"/>
      <c r="AI139" s="1046"/>
      <c r="AJ139" s="1046"/>
      <c r="AK139" s="1046"/>
      <c r="AL139" s="1046"/>
      <c r="AM139" s="1046"/>
      <c r="AN139" s="1046"/>
      <c r="AO139" s="1046"/>
      <c r="AP139" s="1046"/>
      <c r="AQ139" s="1046"/>
      <c r="AR139" s="1046"/>
      <c r="AS139" s="1046"/>
      <c r="AT139" s="1046"/>
      <c r="AU139" s="1046"/>
      <c r="AV139" s="1046"/>
      <c r="AW139" s="160"/>
      <c r="AX139" s="160"/>
      <c r="AY139" s="160"/>
      <c r="AZ139" s="160"/>
      <c r="BA139" s="160"/>
      <c r="BB139" s="160"/>
      <c r="BC139" s="160"/>
      <c r="BD139" s="80"/>
      <c r="BE139" s="80"/>
      <c r="BF139" s="80"/>
      <c r="BG139" s="80"/>
      <c r="BH139" s="80"/>
      <c r="BI139" s="80"/>
      <c r="BJ139" s="80"/>
      <c r="BK139" s="80"/>
      <c r="BL139" s="80"/>
      <c r="BM139" s="80"/>
      <c r="BN139" s="80"/>
      <c r="BO139" s="80"/>
      <c r="BP139" s="80"/>
      <c r="BQ139" s="80"/>
      <c r="BR139" s="80"/>
      <c r="BS139" s="80"/>
      <c r="BT139" s="80"/>
      <c r="BU139" s="80"/>
      <c r="BV139" s="80"/>
      <c r="BW139" s="80"/>
      <c r="BX139" s="80"/>
      <c r="BY139" s="80"/>
      <c r="BZ139" s="80"/>
      <c r="CA139" s="80"/>
      <c r="CB139" s="80"/>
      <c r="CC139" s="80"/>
      <c r="CD139" s="80"/>
      <c r="CE139" s="80"/>
      <c r="CF139" s="80"/>
      <c r="CG139" s="99"/>
      <c r="CH139" s="99"/>
      <c r="CI139" s="99"/>
      <c r="CJ139" s="99"/>
      <c r="CK139" s="99"/>
      <c r="CL139" s="99"/>
      <c r="CM139" s="132"/>
      <c r="CN139" s="132"/>
      <c r="CO139" s="132"/>
      <c r="CP139" s="132"/>
      <c r="CQ139" s="80"/>
      <c r="CR139" s="80"/>
      <c r="CS139" s="80"/>
      <c r="CT139" s="80"/>
      <c r="CU139" s="80"/>
      <c r="CV139" s="80"/>
      <c r="CW139" s="80"/>
      <c r="CX139" s="80"/>
      <c r="CY139" s="80"/>
      <c r="CZ139" s="80"/>
      <c r="DA139" s="80"/>
      <c r="DB139" s="80"/>
      <c r="DC139" s="80"/>
      <c r="DD139" s="80"/>
      <c r="DE139" s="80"/>
      <c r="DF139" s="80"/>
      <c r="DG139" s="138"/>
      <c r="DH139" s="80"/>
      <c r="DI139" s="80"/>
    </row>
    <row r="140" spans="1:113" ht="6" customHeight="1" x14ac:dyDescent="0.2">
      <c r="A140" s="80"/>
      <c r="B140" s="80"/>
      <c r="C140" s="80"/>
      <c r="D140" s="80"/>
      <c r="E140" s="80"/>
      <c r="F140" s="136"/>
      <c r="G140" s="80"/>
      <c r="H140" s="860"/>
      <c r="I140" s="860"/>
      <c r="J140" s="860"/>
      <c r="K140" s="860"/>
      <c r="L140" s="860"/>
      <c r="M140" s="860"/>
      <c r="N140" s="860"/>
      <c r="O140" s="860"/>
      <c r="P140" s="860"/>
      <c r="Q140" s="860"/>
      <c r="R140" s="860"/>
      <c r="S140" s="860"/>
      <c r="T140" s="860"/>
      <c r="U140" s="860"/>
      <c r="V140" s="1046"/>
      <c r="W140" s="1046"/>
      <c r="X140" s="1046"/>
      <c r="Y140" s="1046"/>
      <c r="Z140" s="1046"/>
      <c r="AA140" s="1046"/>
      <c r="AB140" s="1046"/>
      <c r="AC140" s="1046"/>
      <c r="AD140" s="1046"/>
      <c r="AE140" s="1046"/>
      <c r="AF140" s="1046"/>
      <c r="AG140" s="1046"/>
      <c r="AH140" s="1046"/>
      <c r="AI140" s="1046"/>
      <c r="AJ140" s="1046"/>
      <c r="AK140" s="1046"/>
      <c r="AL140" s="1046"/>
      <c r="AM140" s="1046"/>
      <c r="AN140" s="1046"/>
      <c r="AO140" s="1046"/>
      <c r="AP140" s="1046"/>
      <c r="AQ140" s="1046"/>
      <c r="AR140" s="1046"/>
      <c r="AS140" s="1046"/>
      <c r="AT140" s="1046"/>
      <c r="AU140" s="1046"/>
      <c r="AV140" s="1046"/>
      <c r="AW140" s="160"/>
      <c r="AX140" s="160"/>
      <c r="AY140" s="160"/>
      <c r="AZ140" s="160"/>
      <c r="BA140" s="160"/>
      <c r="BB140" s="160"/>
      <c r="BC140" s="160"/>
      <c r="BD140" s="80"/>
      <c r="BE140" s="80"/>
      <c r="BF140" s="80"/>
      <c r="BG140" s="80"/>
      <c r="BH140" s="80"/>
      <c r="BI140" s="80"/>
      <c r="BJ140" s="80"/>
      <c r="BK140" s="80"/>
      <c r="BL140" s="80"/>
      <c r="BM140" s="80"/>
      <c r="BN140" s="80"/>
      <c r="BO140" s="80"/>
      <c r="BP140" s="80"/>
      <c r="BQ140" s="80"/>
      <c r="BR140" s="80"/>
      <c r="BS140" s="80"/>
      <c r="BT140" s="80"/>
      <c r="BU140" s="80"/>
      <c r="BV140" s="80"/>
      <c r="BW140" s="80"/>
      <c r="BX140" s="80"/>
      <c r="BY140" s="80"/>
      <c r="BZ140" s="80"/>
      <c r="CA140" s="80"/>
      <c r="CB140" s="80"/>
      <c r="CC140" s="80"/>
      <c r="CD140" s="80"/>
      <c r="CE140" s="80"/>
      <c r="CF140" s="80"/>
      <c r="CG140" s="99"/>
      <c r="CH140" s="99"/>
      <c r="CI140" s="99"/>
      <c r="CJ140" s="99"/>
      <c r="CK140" s="99"/>
      <c r="CL140" s="99"/>
      <c r="CM140" s="132"/>
      <c r="CN140" s="132"/>
      <c r="CO140" s="132"/>
      <c r="CP140" s="132"/>
      <c r="CQ140" s="80"/>
      <c r="CR140" s="80"/>
      <c r="CS140" s="80"/>
      <c r="CT140" s="80"/>
      <c r="CU140" s="80"/>
      <c r="CV140" s="80"/>
      <c r="CW140" s="80"/>
      <c r="CX140" s="80"/>
      <c r="CY140" s="80"/>
      <c r="CZ140" s="80"/>
      <c r="DA140" s="80"/>
      <c r="DB140" s="80"/>
      <c r="DC140" s="80"/>
      <c r="DD140" s="80"/>
      <c r="DE140" s="80"/>
      <c r="DF140" s="80"/>
      <c r="DG140" s="138"/>
      <c r="DH140" s="80"/>
      <c r="DI140" s="80"/>
    </row>
    <row r="141" spans="1:113" ht="6" customHeight="1" x14ac:dyDescent="0.2">
      <c r="A141" s="80"/>
      <c r="B141" s="80"/>
      <c r="C141" s="80"/>
      <c r="D141" s="80"/>
      <c r="E141" s="80"/>
      <c r="F141" s="136"/>
      <c r="G141" s="80"/>
      <c r="H141" s="860"/>
      <c r="I141" s="860"/>
      <c r="J141" s="860"/>
      <c r="K141" s="860"/>
      <c r="L141" s="860"/>
      <c r="M141" s="860"/>
      <c r="N141" s="860"/>
      <c r="O141" s="860"/>
      <c r="P141" s="860"/>
      <c r="Q141" s="860"/>
      <c r="R141" s="860"/>
      <c r="S141" s="860"/>
      <c r="T141" s="860"/>
      <c r="U141" s="860"/>
      <c r="V141" s="1046"/>
      <c r="W141" s="1046"/>
      <c r="X141" s="1046"/>
      <c r="Y141" s="1046"/>
      <c r="Z141" s="1046"/>
      <c r="AA141" s="1046"/>
      <c r="AB141" s="1046"/>
      <c r="AC141" s="1046"/>
      <c r="AD141" s="1046"/>
      <c r="AE141" s="1046"/>
      <c r="AF141" s="1046"/>
      <c r="AG141" s="1046"/>
      <c r="AH141" s="1046"/>
      <c r="AI141" s="1046"/>
      <c r="AJ141" s="1046"/>
      <c r="AK141" s="1046"/>
      <c r="AL141" s="1046"/>
      <c r="AM141" s="1046"/>
      <c r="AN141" s="1046"/>
      <c r="AO141" s="1046"/>
      <c r="AP141" s="1046"/>
      <c r="AQ141" s="1046"/>
      <c r="AR141" s="1046"/>
      <c r="AS141" s="1046"/>
      <c r="AT141" s="1046"/>
      <c r="AU141" s="1046"/>
      <c r="AV141" s="1046"/>
      <c r="AW141" s="160"/>
      <c r="AX141" s="160"/>
      <c r="AY141" s="160"/>
      <c r="AZ141" s="160"/>
      <c r="BA141" s="160"/>
      <c r="BB141" s="160"/>
      <c r="BC141" s="160"/>
      <c r="BD141" s="80"/>
      <c r="BE141" s="80"/>
      <c r="BF141" s="80"/>
      <c r="BG141" s="80"/>
      <c r="BH141" s="80"/>
      <c r="BI141" s="80"/>
      <c r="BJ141" s="80"/>
      <c r="BK141" s="132"/>
      <c r="BL141" s="132"/>
      <c r="BM141" s="132"/>
      <c r="BN141" s="132"/>
      <c r="BO141" s="132"/>
      <c r="BP141" s="132"/>
      <c r="BQ141" s="132"/>
      <c r="BR141" s="132"/>
      <c r="BS141" s="132"/>
      <c r="BT141" s="132"/>
      <c r="BU141" s="132"/>
      <c r="BV141" s="132"/>
      <c r="BW141" s="80"/>
      <c r="BX141" s="80"/>
      <c r="BY141" s="80"/>
      <c r="BZ141" s="80"/>
      <c r="CA141" s="80"/>
      <c r="CB141" s="80"/>
      <c r="CC141" s="80"/>
      <c r="CD141" s="80"/>
      <c r="CE141" s="80"/>
      <c r="CF141" s="80"/>
      <c r="CG141" s="99"/>
      <c r="CH141" s="99"/>
      <c r="CI141" s="99"/>
      <c r="CJ141" s="99"/>
      <c r="CK141" s="99"/>
      <c r="CL141" s="99"/>
      <c r="CM141" s="132"/>
      <c r="CN141" s="139"/>
      <c r="CO141" s="139"/>
      <c r="CP141" s="139"/>
      <c r="CQ141" s="80"/>
      <c r="CR141" s="80"/>
      <c r="CS141" s="80"/>
      <c r="CT141" s="80"/>
      <c r="CU141" s="80"/>
      <c r="CV141" s="80"/>
      <c r="CW141" s="80"/>
      <c r="CX141" s="80"/>
      <c r="CY141" s="80"/>
      <c r="CZ141" s="80"/>
      <c r="DA141" s="80"/>
      <c r="DB141" s="80"/>
      <c r="DC141" s="80"/>
      <c r="DD141" s="80"/>
      <c r="DE141" s="80"/>
      <c r="DF141" s="80"/>
      <c r="DG141" s="138"/>
      <c r="DH141" s="80"/>
      <c r="DI141" s="80"/>
    </row>
    <row r="142" spans="1:113" ht="6" customHeight="1" x14ac:dyDescent="0.15">
      <c r="A142" s="80"/>
      <c r="B142" s="80"/>
      <c r="C142" s="80"/>
      <c r="D142" s="80"/>
      <c r="E142" s="80"/>
      <c r="F142" s="140"/>
      <c r="G142" s="80"/>
      <c r="H142" s="862" t="s">
        <v>255</v>
      </c>
      <c r="I142" s="862"/>
      <c r="J142" s="862"/>
      <c r="K142" s="862"/>
      <c r="L142" s="862"/>
      <c r="M142" s="862"/>
      <c r="N142" s="862"/>
      <c r="O142" s="862"/>
      <c r="P142" s="862"/>
      <c r="Q142" s="862"/>
      <c r="R142" s="862"/>
      <c r="S142" s="862"/>
      <c r="T142" s="862"/>
      <c r="U142" s="862"/>
      <c r="V142" s="861">
        <f>入力フォーム!E94</f>
        <v>0</v>
      </c>
      <c r="W142" s="861"/>
      <c r="X142" s="861"/>
      <c r="Y142" s="861"/>
      <c r="Z142" s="861"/>
      <c r="AA142" s="861"/>
      <c r="AB142" s="861"/>
      <c r="AC142" s="861"/>
      <c r="AD142" s="861"/>
      <c r="AE142" s="861"/>
      <c r="AF142" s="861"/>
      <c r="AG142" s="861"/>
      <c r="AH142" s="861"/>
      <c r="AI142" s="861"/>
      <c r="AJ142" s="861"/>
      <c r="AK142" s="861"/>
      <c r="AL142" s="861"/>
      <c r="AM142" s="861"/>
      <c r="AN142" s="861"/>
      <c r="AO142" s="861"/>
      <c r="AP142" s="861"/>
      <c r="AQ142" s="861"/>
      <c r="AR142" s="861"/>
      <c r="AS142" s="861"/>
      <c r="AT142" s="861"/>
      <c r="AU142" s="861"/>
      <c r="AV142" s="861"/>
      <c r="AW142" s="80"/>
      <c r="AX142" s="80"/>
      <c r="AY142" s="80"/>
      <c r="AZ142" s="520" t="s">
        <v>256</v>
      </c>
      <c r="BA142" s="520"/>
      <c r="BB142" s="520"/>
      <c r="BC142" s="520"/>
      <c r="BD142" s="520"/>
      <c r="BE142" s="520"/>
      <c r="BF142" s="520"/>
      <c r="BG142" s="520"/>
      <c r="BH142" s="665">
        <f>入力フォーム!E95</f>
        <v>0</v>
      </c>
      <c r="BI142" s="665"/>
      <c r="BJ142" s="665"/>
      <c r="BK142" s="665"/>
      <c r="BL142" s="665"/>
      <c r="BM142" s="665"/>
      <c r="BN142" s="665"/>
      <c r="BO142" s="665"/>
      <c r="BP142" s="665"/>
      <c r="BQ142" s="665"/>
      <c r="BR142" s="665"/>
      <c r="BS142" s="665"/>
      <c r="BT142" s="665"/>
      <c r="BU142" s="665"/>
      <c r="BV142" s="665"/>
      <c r="BW142" s="665"/>
      <c r="BX142" s="665"/>
      <c r="BY142" s="665"/>
      <c r="BZ142" s="665"/>
      <c r="CA142" s="665"/>
      <c r="CB142" s="665"/>
      <c r="CC142" s="665"/>
      <c r="CD142" s="665"/>
      <c r="CE142" s="665"/>
      <c r="CF142" s="665"/>
      <c r="CG142" s="665"/>
      <c r="CH142" s="665"/>
      <c r="CI142" s="665"/>
      <c r="CJ142" s="665"/>
      <c r="CK142" s="665"/>
      <c r="CL142" s="665"/>
      <c r="CM142" s="132"/>
      <c r="CN142" s="139"/>
      <c r="CO142" s="139"/>
      <c r="CP142" s="139"/>
      <c r="CQ142" s="80"/>
      <c r="CR142" s="80"/>
      <c r="CS142" s="80"/>
      <c r="CT142" s="80"/>
      <c r="CU142" s="80"/>
      <c r="CV142" s="80"/>
      <c r="CW142" s="80"/>
      <c r="CX142" s="80"/>
      <c r="CY142" s="80"/>
      <c r="CZ142" s="80"/>
      <c r="DA142" s="80"/>
      <c r="DB142" s="80"/>
      <c r="DC142" s="80"/>
      <c r="DD142" s="80"/>
      <c r="DE142" s="80"/>
      <c r="DF142" s="80"/>
      <c r="DG142" s="138"/>
      <c r="DH142" s="80"/>
      <c r="DI142" s="80"/>
    </row>
    <row r="143" spans="1:113" ht="6" customHeight="1" x14ac:dyDescent="0.15">
      <c r="A143" s="80"/>
      <c r="B143" s="80"/>
      <c r="C143" s="80"/>
      <c r="D143" s="80"/>
      <c r="E143" s="80"/>
      <c r="F143" s="140"/>
      <c r="G143" s="80"/>
      <c r="H143" s="862"/>
      <c r="I143" s="862"/>
      <c r="J143" s="862"/>
      <c r="K143" s="862"/>
      <c r="L143" s="862"/>
      <c r="M143" s="862"/>
      <c r="N143" s="862"/>
      <c r="O143" s="862"/>
      <c r="P143" s="862"/>
      <c r="Q143" s="862"/>
      <c r="R143" s="862"/>
      <c r="S143" s="862"/>
      <c r="T143" s="862"/>
      <c r="U143" s="862"/>
      <c r="V143" s="861"/>
      <c r="W143" s="861"/>
      <c r="X143" s="861"/>
      <c r="Y143" s="861"/>
      <c r="Z143" s="861"/>
      <c r="AA143" s="861"/>
      <c r="AB143" s="861"/>
      <c r="AC143" s="861"/>
      <c r="AD143" s="861"/>
      <c r="AE143" s="861"/>
      <c r="AF143" s="861"/>
      <c r="AG143" s="861"/>
      <c r="AH143" s="861"/>
      <c r="AI143" s="861"/>
      <c r="AJ143" s="861"/>
      <c r="AK143" s="861"/>
      <c r="AL143" s="861"/>
      <c r="AM143" s="861"/>
      <c r="AN143" s="861"/>
      <c r="AO143" s="861"/>
      <c r="AP143" s="861"/>
      <c r="AQ143" s="861"/>
      <c r="AR143" s="861"/>
      <c r="AS143" s="861"/>
      <c r="AT143" s="861"/>
      <c r="AU143" s="861"/>
      <c r="AV143" s="861"/>
      <c r="AW143" s="80"/>
      <c r="AX143" s="80"/>
      <c r="AY143" s="80"/>
      <c r="AZ143" s="520"/>
      <c r="BA143" s="520"/>
      <c r="BB143" s="520"/>
      <c r="BC143" s="520"/>
      <c r="BD143" s="520"/>
      <c r="BE143" s="520"/>
      <c r="BF143" s="520"/>
      <c r="BG143" s="520"/>
      <c r="BH143" s="665"/>
      <c r="BI143" s="665"/>
      <c r="BJ143" s="665"/>
      <c r="BK143" s="665"/>
      <c r="BL143" s="665"/>
      <c r="BM143" s="665"/>
      <c r="BN143" s="665"/>
      <c r="BO143" s="665"/>
      <c r="BP143" s="665"/>
      <c r="BQ143" s="665"/>
      <c r="BR143" s="665"/>
      <c r="BS143" s="665"/>
      <c r="BT143" s="665"/>
      <c r="BU143" s="665"/>
      <c r="BV143" s="665"/>
      <c r="BW143" s="665"/>
      <c r="BX143" s="665"/>
      <c r="BY143" s="665"/>
      <c r="BZ143" s="665"/>
      <c r="CA143" s="665"/>
      <c r="CB143" s="665"/>
      <c r="CC143" s="665"/>
      <c r="CD143" s="665"/>
      <c r="CE143" s="665"/>
      <c r="CF143" s="665"/>
      <c r="CG143" s="665"/>
      <c r="CH143" s="665"/>
      <c r="CI143" s="665"/>
      <c r="CJ143" s="665"/>
      <c r="CK143" s="665"/>
      <c r="CL143" s="665"/>
      <c r="CM143" s="132"/>
      <c r="CN143" s="139"/>
      <c r="CO143" s="139"/>
      <c r="CP143" s="139"/>
      <c r="CQ143" s="80"/>
      <c r="CR143" s="80"/>
      <c r="CS143" s="80"/>
      <c r="CT143" s="80"/>
      <c r="CU143" s="80"/>
      <c r="CV143" s="80"/>
      <c r="CW143" s="80"/>
      <c r="CX143" s="80"/>
      <c r="CY143" s="80"/>
      <c r="CZ143" s="80"/>
      <c r="DA143" s="80"/>
      <c r="DB143" s="80"/>
      <c r="DC143" s="80"/>
      <c r="DD143" s="80"/>
      <c r="DE143" s="80"/>
      <c r="DF143" s="80"/>
      <c r="DG143" s="138"/>
      <c r="DH143" s="80"/>
      <c r="DI143" s="80"/>
    </row>
    <row r="144" spans="1:113" ht="6" customHeight="1" x14ac:dyDescent="0.15">
      <c r="A144" s="80"/>
      <c r="B144" s="80"/>
      <c r="C144" s="80"/>
      <c r="D144" s="80"/>
      <c r="E144" s="80"/>
      <c r="F144" s="140"/>
      <c r="G144" s="80"/>
      <c r="H144" s="862"/>
      <c r="I144" s="862"/>
      <c r="J144" s="862"/>
      <c r="K144" s="862"/>
      <c r="L144" s="862"/>
      <c r="M144" s="862"/>
      <c r="N144" s="862"/>
      <c r="O144" s="862"/>
      <c r="P144" s="862"/>
      <c r="Q144" s="862"/>
      <c r="R144" s="862"/>
      <c r="S144" s="862"/>
      <c r="T144" s="862"/>
      <c r="U144" s="862"/>
      <c r="V144" s="861"/>
      <c r="W144" s="861"/>
      <c r="X144" s="861"/>
      <c r="Y144" s="861"/>
      <c r="Z144" s="861"/>
      <c r="AA144" s="861"/>
      <c r="AB144" s="861"/>
      <c r="AC144" s="861"/>
      <c r="AD144" s="861"/>
      <c r="AE144" s="861"/>
      <c r="AF144" s="861"/>
      <c r="AG144" s="861"/>
      <c r="AH144" s="861"/>
      <c r="AI144" s="861"/>
      <c r="AJ144" s="861"/>
      <c r="AK144" s="861"/>
      <c r="AL144" s="861"/>
      <c r="AM144" s="861"/>
      <c r="AN144" s="861"/>
      <c r="AO144" s="861"/>
      <c r="AP144" s="861"/>
      <c r="AQ144" s="861"/>
      <c r="AR144" s="861"/>
      <c r="AS144" s="861"/>
      <c r="AT144" s="861"/>
      <c r="AU144" s="861"/>
      <c r="AV144" s="861"/>
      <c r="AW144" s="80"/>
      <c r="AX144" s="80"/>
      <c r="AY144" s="80"/>
      <c r="AZ144" s="520"/>
      <c r="BA144" s="520"/>
      <c r="BB144" s="520"/>
      <c r="BC144" s="520"/>
      <c r="BD144" s="520"/>
      <c r="BE144" s="520"/>
      <c r="BF144" s="520"/>
      <c r="BG144" s="520"/>
      <c r="BH144" s="665"/>
      <c r="BI144" s="665"/>
      <c r="BJ144" s="665"/>
      <c r="BK144" s="665"/>
      <c r="BL144" s="665"/>
      <c r="BM144" s="665"/>
      <c r="BN144" s="665"/>
      <c r="BO144" s="665"/>
      <c r="BP144" s="665"/>
      <c r="BQ144" s="665"/>
      <c r="BR144" s="665"/>
      <c r="BS144" s="665"/>
      <c r="BT144" s="665"/>
      <c r="BU144" s="665"/>
      <c r="BV144" s="665"/>
      <c r="BW144" s="665"/>
      <c r="BX144" s="665"/>
      <c r="BY144" s="665"/>
      <c r="BZ144" s="665"/>
      <c r="CA144" s="665"/>
      <c r="CB144" s="665"/>
      <c r="CC144" s="665"/>
      <c r="CD144" s="665"/>
      <c r="CE144" s="665"/>
      <c r="CF144" s="665"/>
      <c r="CG144" s="665"/>
      <c r="CH144" s="665"/>
      <c r="CI144" s="665"/>
      <c r="CJ144" s="665"/>
      <c r="CK144" s="665"/>
      <c r="CL144" s="665"/>
      <c r="CM144" s="132"/>
      <c r="CN144" s="139"/>
      <c r="CO144" s="139"/>
      <c r="CP144" s="139"/>
      <c r="CQ144" s="80"/>
      <c r="CR144" s="80"/>
      <c r="CS144" s="80"/>
      <c r="CT144" s="80"/>
      <c r="CU144" s="80"/>
      <c r="CV144" s="80"/>
      <c r="CW144" s="80"/>
      <c r="CX144" s="80"/>
      <c r="CY144" s="80"/>
      <c r="CZ144" s="80"/>
      <c r="DA144" s="80"/>
      <c r="DB144" s="80"/>
      <c r="DC144" s="80"/>
      <c r="DD144" s="80"/>
      <c r="DE144" s="80"/>
      <c r="DF144" s="80"/>
      <c r="DG144" s="138"/>
      <c r="DH144" s="80"/>
      <c r="DI144" s="80"/>
    </row>
    <row r="145" spans="1:113" ht="6" customHeight="1" x14ac:dyDescent="0.15">
      <c r="A145" s="80"/>
      <c r="B145" s="80"/>
      <c r="C145" s="80"/>
      <c r="D145" s="80"/>
      <c r="E145" s="80"/>
      <c r="F145" s="136"/>
      <c r="G145" s="80"/>
      <c r="H145" s="862"/>
      <c r="I145" s="862"/>
      <c r="J145" s="862"/>
      <c r="K145" s="862"/>
      <c r="L145" s="862"/>
      <c r="M145" s="862"/>
      <c r="N145" s="862"/>
      <c r="O145" s="862"/>
      <c r="P145" s="862"/>
      <c r="Q145" s="862"/>
      <c r="R145" s="862"/>
      <c r="S145" s="862"/>
      <c r="T145" s="862"/>
      <c r="U145" s="862"/>
      <c r="V145" s="861"/>
      <c r="W145" s="861"/>
      <c r="X145" s="861"/>
      <c r="Y145" s="861"/>
      <c r="Z145" s="861"/>
      <c r="AA145" s="861"/>
      <c r="AB145" s="861"/>
      <c r="AC145" s="861"/>
      <c r="AD145" s="861"/>
      <c r="AE145" s="861"/>
      <c r="AF145" s="861"/>
      <c r="AG145" s="861"/>
      <c r="AH145" s="861"/>
      <c r="AI145" s="861"/>
      <c r="AJ145" s="861"/>
      <c r="AK145" s="861"/>
      <c r="AL145" s="861"/>
      <c r="AM145" s="861"/>
      <c r="AN145" s="861"/>
      <c r="AO145" s="861"/>
      <c r="AP145" s="861"/>
      <c r="AQ145" s="861"/>
      <c r="AR145" s="861"/>
      <c r="AS145" s="861"/>
      <c r="AT145" s="861"/>
      <c r="AU145" s="861"/>
      <c r="AV145" s="861"/>
      <c r="AW145" s="80"/>
      <c r="AX145" s="80"/>
      <c r="AY145" s="80"/>
      <c r="AZ145" s="520"/>
      <c r="BA145" s="520"/>
      <c r="BB145" s="520"/>
      <c r="BC145" s="520"/>
      <c r="BD145" s="520"/>
      <c r="BE145" s="520"/>
      <c r="BF145" s="520"/>
      <c r="BG145" s="520"/>
      <c r="BH145" s="665"/>
      <c r="BI145" s="665"/>
      <c r="BJ145" s="665"/>
      <c r="BK145" s="665"/>
      <c r="BL145" s="665"/>
      <c r="BM145" s="665"/>
      <c r="BN145" s="665"/>
      <c r="BO145" s="665"/>
      <c r="BP145" s="665"/>
      <c r="BQ145" s="665"/>
      <c r="BR145" s="665"/>
      <c r="BS145" s="665"/>
      <c r="BT145" s="665"/>
      <c r="BU145" s="665"/>
      <c r="BV145" s="665"/>
      <c r="BW145" s="665"/>
      <c r="BX145" s="665"/>
      <c r="BY145" s="665"/>
      <c r="BZ145" s="665"/>
      <c r="CA145" s="665"/>
      <c r="CB145" s="665"/>
      <c r="CC145" s="665"/>
      <c r="CD145" s="665"/>
      <c r="CE145" s="665"/>
      <c r="CF145" s="665"/>
      <c r="CG145" s="665"/>
      <c r="CH145" s="665"/>
      <c r="CI145" s="665"/>
      <c r="CJ145" s="665"/>
      <c r="CK145" s="665"/>
      <c r="CL145" s="665"/>
      <c r="CM145" s="132"/>
      <c r="CN145" s="139"/>
      <c r="CO145" s="139"/>
      <c r="CP145" s="139"/>
      <c r="CQ145" s="80"/>
      <c r="CR145" s="80"/>
      <c r="CS145" s="80"/>
      <c r="CT145" s="80"/>
      <c r="CU145" s="80"/>
      <c r="CV145" s="80"/>
      <c r="CW145" s="80"/>
      <c r="CX145" s="80"/>
      <c r="CY145" s="80"/>
      <c r="CZ145" s="80"/>
      <c r="DA145" s="80"/>
      <c r="DB145" s="80"/>
      <c r="DC145" s="80"/>
      <c r="DD145" s="80"/>
      <c r="DE145" s="80"/>
      <c r="DF145" s="80"/>
      <c r="DG145" s="138"/>
      <c r="DH145" s="80"/>
      <c r="DI145" s="80"/>
    </row>
    <row r="146" spans="1:113" ht="6" customHeight="1" x14ac:dyDescent="0.15">
      <c r="A146" s="80"/>
      <c r="B146" s="80"/>
      <c r="C146" s="80"/>
      <c r="D146" s="80"/>
      <c r="E146" s="80"/>
      <c r="F146" s="141"/>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07"/>
      <c r="AO146" s="107"/>
      <c r="AP146" s="107"/>
      <c r="AQ146" s="107"/>
      <c r="AR146" s="142"/>
      <c r="AS146" s="142"/>
      <c r="AT146" s="142"/>
      <c r="AU146" s="142"/>
      <c r="AV146" s="142"/>
      <c r="AW146" s="142"/>
      <c r="AX146" s="142"/>
      <c r="AY146" s="142"/>
      <c r="AZ146" s="142"/>
      <c r="BA146" s="142"/>
      <c r="BB146" s="142"/>
      <c r="BC146" s="107"/>
      <c r="BD146" s="107"/>
      <c r="BE146" s="142"/>
      <c r="BF146" s="142"/>
      <c r="BG146" s="142"/>
      <c r="BH146" s="142"/>
      <c r="BI146" s="142"/>
      <c r="BJ146" s="142"/>
      <c r="BK146" s="142"/>
      <c r="BL146" s="142"/>
      <c r="BM146" s="142"/>
      <c r="BN146" s="142"/>
      <c r="BO146" s="142"/>
      <c r="BP146" s="142"/>
      <c r="BQ146" s="142"/>
      <c r="BR146" s="142"/>
      <c r="BS146" s="142"/>
      <c r="BT146" s="142"/>
      <c r="BU146" s="142"/>
      <c r="BV146" s="142"/>
      <c r="BW146" s="107"/>
      <c r="BX146" s="107"/>
      <c r="BY146" s="107"/>
      <c r="BZ146" s="107"/>
      <c r="CA146" s="107"/>
      <c r="CB146" s="107"/>
      <c r="CC146" s="107"/>
      <c r="CD146" s="107"/>
      <c r="CE146" s="107"/>
      <c r="CF146" s="107"/>
      <c r="CG146" s="143"/>
      <c r="CH146" s="143"/>
      <c r="CI146" s="143"/>
      <c r="CJ146" s="143"/>
      <c r="CK146" s="143"/>
      <c r="CL146" s="143"/>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4"/>
      <c r="DH146" s="80"/>
      <c r="DI146" s="80"/>
    </row>
    <row r="147" spans="1:113" ht="6" customHeight="1" x14ac:dyDescent="0.15">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80"/>
      <c r="AQ147" s="80"/>
      <c r="AR147" s="80"/>
      <c r="AS147" s="80"/>
      <c r="AT147" s="80"/>
      <c r="AU147" s="80"/>
      <c r="AV147" s="80"/>
      <c r="AW147" s="601" t="s">
        <v>257</v>
      </c>
      <c r="AX147" s="602"/>
      <c r="AY147" s="602"/>
      <c r="AZ147" s="602"/>
      <c r="BA147" s="602"/>
      <c r="BB147" s="602"/>
      <c r="BC147" s="602"/>
      <c r="BD147" s="602"/>
      <c r="BE147" s="602"/>
      <c r="BF147" s="602"/>
      <c r="BG147" s="602"/>
      <c r="BH147" s="602"/>
      <c r="BI147" s="602"/>
      <c r="BJ147" s="602"/>
      <c r="BK147" s="602"/>
      <c r="BL147" s="602"/>
      <c r="BM147" s="602"/>
      <c r="BN147" s="602"/>
      <c r="BO147" s="602"/>
      <c r="BP147" s="602"/>
      <c r="BQ147" s="602"/>
      <c r="BR147" s="602"/>
      <c r="BS147" s="602"/>
      <c r="BT147" s="603"/>
      <c r="BU147" s="602" t="s">
        <v>258</v>
      </c>
      <c r="BV147" s="602"/>
      <c r="BW147" s="602"/>
      <c r="BX147" s="602"/>
      <c r="BY147" s="602"/>
      <c r="BZ147" s="602"/>
      <c r="CA147" s="602"/>
      <c r="CB147" s="602"/>
      <c r="CC147" s="602"/>
      <c r="CD147" s="602"/>
      <c r="CE147" s="602"/>
      <c r="CF147" s="602"/>
      <c r="CG147" s="602"/>
      <c r="CH147" s="602"/>
      <c r="CI147" s="602"/>
      <c r="CJ147" s="602"/>
      <c r="CK147" s="602"/>
      <c r="CL147" s="602"/>
      <c r="CM147" s="602"/>
      <c r="CN147" s="602"/>
      <c r="CO147" s="602"/>
      <c r="CP147" s="602"/>
      <c r="CQ147" s="602"/>
      <c r="CR147" s="602"/>
      <c r="CS147" s="602"/>
      <c r="CT147" s="602"/>
      <c r="CU147" s="602"/>
      <c r="CV147" s="602"/>
      <c r="CW147" s="602"/>
      <c r="CX147" s="602"/>
      <c r="CY147" s="602"/>
      <c r="CZ147" s="602"/>
      <c r="DA147" s="602"/>
      <c r="DB147" s="602"/>
      <c r="DC147" s="602"/>
      <c r="DD147" s="602"/>
      <c r="DE147" s="602"/>
      <c r="DF147" s="602"/>
      <c r="DG147" s="603"/>
      <c r="DH147" s="80"/>
      <c r="DI147" s="80"/>
    </row>
    <row r="148" spans="1:113" ht="6" customHeight="1" x14ac:dyDescent="0.15">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0"/>
      <c r="AL148" s="80"/>
      <c r="AM148" s="80"/>
      <c r="AN148" s="80"/>
      <c r="AO148" s="80"/>
      <c r="AP148" s="80"/>
      <c r="AQ148" s="80"/>
      <c r="AR148" s="80"/>
      <c r="AS148" s="80"/>
      <c r="AT148" s="80"/>
      <c r="AU148" s="80"/>
      <c r="AV148" s="80"/>
      <c r="AW148" s="601"/>
      <c r="AX148" s="602"/>
      <c r="AY148" s="602"/>
      <c r="AZ148" s="602"/>
      <c r="BA148" s="602"/>
      <c r="BB148" s="602"/>
      <c r="BC148" s="602"/>
      <c r="BD148" s="602"/>
      <c r="BE148" s="602"/>
      <c r="BF148" s="602"/>
      <c r="BG148" s="602"/>
      <c r="BH148" s="602"/>
      <c r="BI148" s="602"/>
      <c r="BJ148" s="602"/>
      <c r="BK148" s="602"/>
      <c r="BL148" s="602"/>
      <c r="BM148" s="602"/>
      <c r="BN148" s="602"/>
      <c r="BO148" s="602"/>
      <c r="BP148" s="602"/>
      <c r="BQ148" s="602"/>
      <c r="BR148" s="602"/>
      <c r="BS148" s="602"/>
      <c r="BT148" s="603"/>
      <c r="BU148" s="602"/>
      <c r="BV148" s="602"/>
      <c r="BW148" s="602"/>
      <c r="BX148" s="602"/>
      <c r="BY148" s="602"/>
      <c r="BZ148" s="602"/>
      <c r="CA148" s="602"/>
      <c r="CB148" s="602"/>
      <c r="CC148" s="602"/>
      <c r="CD148" s="602"/>
      <c r="CE148" s="602"/>
      <c r="CF148" s="602"/>
      <c r="CG148" s="602"/>
      <c r="CH148" s="602"/>
      <c r="CI148" s="602"/>
      <c r="CJ148" s="602"/>
      <c r="CK148" s="602"/>
      <c r="CL148" s="602"/>
      <c r="CM148" s="602"/>
      <c r="CN148" s="602"/>
      <c r="CO148" s="602"/>
      <c r="CP148" s="602"/>
      <c r="CQ148" s="602"/>
      <c r="CR148" s="602"/>
      <c r="CS148" s="602"/>
      <c r="CT148" s="602"/>
      <c r="CU148" s="602"/>
      <c r="CV148" s="602"/>
      <c r="CW148" s="602"/>
      <c r="CX148" s="602"/>
      <c r="CY148" s="602"/>
      <c r="CZ148" s="602"/>
      <c r="DA148" s="602"/>
      <c r="DB148" s="602"/>
      <c r="DC148" s="602"/>
      <c r="DD148" s="602"/>
      <c r="DE148" s="602"/>
      <c r="DF148" s="602"/>
      <c r="DG148" s="603"/>
      <c r="DH148" s="80"/>
      <c r="DI148" s="80"/>
    </row>
    <row r="149" spans="1:113" ht="6" customHeight="1" x14ac:dyDescent="0.15">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0"/>
      <c r="AL149" s="80"/>
      <c r="AM149" s="80"/>
      <c r="AN149" s="80"/>
      <c r="AO149" s="80"/>
      <c r="AP149" s="80"/>
      <c r="AQ149" s="80"/>
      <c r="AR149" s="80"/>
      <c r="AS149" s="80"/>
      <c r="AT149" s="80"/>
      <c r="AU149" s="80"/>
      <c r="AV149" s="80"/>
      <c r="AW149" s="604"/>
      <c r="AX149" s="605"/>
      <c r="AY149" s="605"/>
      <c r="AZ149" s="605"/>
      <c r="BA149" s="605"/>
      <c r="BB149" s="605"/>
      <c r="BC149" s="605"/>
      <c r="BD149" s="605"/>
      <c r="BE149" s="605"/>
      <c r="BF149" s="605"/>
      <c r="BG149" s="605"/>
      <c r="BH149" s="605"/>
      <c r="BI149" s="605"/>
      <c r="BJ149" s="605"/>
      <c r="BK149" s="605"/>
      <c r="BL149" s="605"/>
      <c r="BM149" s="605"/>
      <c r="BN149" s="605"/>
      <c r="BO149" s="605"/>
      <c r="BP149" s="605"/>
      <c r="BQ149" s="605"/>
      <c r="BR149" s="605"/>
      <c r="BS149" s="605"/>
      <c r="BT149" s="606"/>
      <c r="BU149" s="605"/>
      <c r="BV149" s="605"/>
      <c r="BW149" s="605"/>
      <c r="BX149" s="605"/>
      <c r="BY149" s="605"/>
      <c r="BZ149" s="605"/>
      <c r="CA149" s="605"/>
      <c r="CB149" s="605"/>
      <c r="CC149" s="605"/>
      <c r="CD149" s="605"/>
      <c r="CE149" s="605"/>
      <c r="CF149" s="605"/>
      <c r="CG149" s="605"/>
      <c r="CH149" s="605"/>
      <c r="CI149" s="605"/>
      <c r="CJ149" s="605"/>
      <c r="CK149" s="605"/>
      <c r="CL149" s="605"/>
      <c r="CM149" s="605"/>
      <c r="CN149" s="605"/>
      <c r="CO149" s="605"/>
      <c r="CP149" s="605"/>
      <c r="CQ149" s="605"/>
      <c r="CR149" s="605"/>
      <c r="CS149" s="605"/>
      <c r="CT149" s="605"/>
      <c r="CU149" s="605"/>
      <c r="CV149" s="605"/>
      <c r="CW149" s="605"/>
      <c r="CX149" s="605"/>
      <c r="CY149" s="605"/>
      <c r="CZ149" s="605"/>
      <c r="DA149" s="605"/>
      <c r="DB149" s="605"/>
      <c r="DC149" s="605"/>
      <c r="DD149" s="605"/>
      <c r="DE149" s="605"/>
      <c r="DF149" s="605"/>
      <c r="DG149" s="606"/>
      <c r="DH149" s="80"/>
      <c r="DI149" s="80"/>
    </row>
    <row r="150" spans="1:113" ht="6" customHeight="1" x14ac:dyDescent="0.15">
      <c r="A150" s="80"/>
      <c r="B150" s="80"/>
      <c r="C150" s="80"/>
      <c r="D150" s="80"/>
      <c r="E150" s="80"/>
      <c r="F150" s="80"/>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0"/>
      <c r="AH150" s="80"/>
      <c r="AI150" s="80"/>
      <c r="AJ150" s="80"/>
      <c r="AK150" s="80"/>
      <c r="AL150" s="80"/>
      <c r="AM150" s="80"/>
      <c r="AN150" s="80"/>
      <c r="AO150" s="80"/>
      <c r="AP150" s="80"/>
      <c r="AQ150" s="80"/>
      <c r="AR150" s="80"/>
      <c r="AS150" s="80"/>
      <c r="AT150" s="80"/>
      <c r="AU150" s="80"/>
      <c r="AV150" s="80"/>
      <c r="AW150" s="661" t="str">
        <f>入力フォーム!Q16</f>
        <v/>
      </c>
      <c r="AX150" s="662"/>
      <c r="AY150" s="662"/>
      <c r="AZ150" s="662"/>
      <c r="BA150" s="662"/>
      <c r="BB150" s="662"/>
      <c r="BC150" s="662"/>
      <c r="BD150" s="662"/>
      <c r="BE150" s="662"/>
      <c r="BF150" s="662"/>
      <c r="BG150" s="662"/>
      <c r="BH150" s="662"/>
      <c r="BI150" s="662"/>
      <c r="BJ150" s="662"/>
      <c r="BK150" s="662"/>
      <c r="BL150" s="662"/>
      <c r="BM150" s="662"/>
      <c r="BN150" s="662"/>
      <c r="BO150" s="662"/>
      <c r="BP150" s="662"/>
      <c r="BQ150" s="662"/>
      <c r="BR150" s="662"/>
      <c r="BS150" s="662"/>
      <c r="BT150" s="663"/>
      <c r="BU150" s="665" t="str">
        <f>入力フォーム!E17</f>
        <v/>
      </c>
      <c r="BV150" s="665"/>
      <c r="BW150" s="665"/>
      <c r="BX150" s="665"/>
      <c r="BY150" s="665"/>
      <c r="BZ150" s="665"/>
      <c r="CA150" s="665"/>
      <c r="CB150" s="665"/>
      <c r="CC150" s="665"/>
      <c r="CD150" s="665"/>
      <c r="CE150" s="665"/>
      <c r="CF150" s="665"/>
      <c r="CG150" s="665"/>
      <c r="CH150" s="665"/>
      <c r="CI150" s="665"/>
      <c r="CJ150" s="665"/>
      <c r="CK150" s="665"/>
      <c r="CL150" s="665"/>
      <c r="CM150" s="665"/>
      <c r="CN150" s="665"/>
      <c r="CO150" s="665"/>
      <c r="CP150" s="665"/>
      <c r="CQ150" s="665"/>
      <c r="CR150" s="665"/>
      <c r="CS150" s="665"/>
      <c r="CT150" s="665"/>
      <c r="CU150" s="665"/>
      <c r="CV150" s="665"/>
      <c r="CW150" s="665"/>
      <c r="CX150" s="665"/>
      <c r="CY150" s="665"/>
      <c r="CZ150" s="665"/>
      <c r="DA150" s="665"/>
      <c r="DB150" s="665"/>
      <c r="DC150" s="665"/>
      <c r="DD150" s="665"/>
      <c r="DE150" s="665"/>
      <c r="DF150" s="665"/>
      <c r="DG150" s="666"/>
      <c r="DH150" s="80"/>
      <c r="DI150" s="80"/>
    </row>
    <row r="151" spans="1:113" ht="6" customHeight="1" x14ac:dyDescent="0.15">
      <c r="A151" s="80"/>
      <c r="B151" s="80"/>
      <c r="C151" s="80"/>
      <c r="D151" s="80"/>
      <c r="E151" s="80"/>
      <c r="F151" s="80"/>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0"/>
      <c r="AH151" s="80"/>
      <c r="AI151" s="80"/>
      <c r="AJ151" s="80"/>
      <c r="AK151" s="80"/>
      <c r="AL151" s="80"/>
      <c r="AM151" s="80"/>
      <c r="AN151" s="80"/>
      <c r="AO151" s="80"/>
      <c r="AP151" s="80"/>
      <c r="AQ151" s="80"/>
      <c r="AR151" s="80"/>
      <c r="AS151" s="80"/>
      <c r="AT151" s="80"/>
      <c r="AU151" s="80"/>
      <c r="AV151" s="80"/>
      <c r="AW151" s="664"/>
      <c r="AX151" s="665"/>
      <c r="AY151" s="665"/>
      <c r="AZ151" s="665"/>
      <c r="BA151" s="665"/>
      <c r="BB151" s="665"/>
      <c r="BC151" s="665"/>
      <c r="BD151" s="665"/>
      <c r="BE151" s="665"/>
      <c r="BF151" s="665"/>
      <c r="BG151" s="665"/>
      <c r="BH151" s="665"/>
      <c r="BI151" s="665"/>
      <c r="BJ151" s="665"/>
      <c r="BK151" s="665"/>
      <c r="BL151" s="665"/>
      <c r="BM151" s="665"/>
      <c r="BN151" s="665"/>
      <c r="BO151" s="665"/>
      <c r="BP151" s="665"/>
      <c r="BQ151" s="665"/>
      <c r="BR151" s="665"/>
      <c r="BS151" s="665"/>
      <c r="BT151" s="666"/>
      <c r="BU151" s="665"/>
      <c r="BV151" s="665"/>
      <c r="BW151" s="665"/>
      <c r="BX151" s="665"/>
      <c r="BY151" s="665"/>
      <c r="BZ151" s="665"/>
      <c r="CA151" s="665"/>
      <c r="CB151" s="665"/>
      <c r="CC151" s="665"/>
      <c r="CD151" s="665"/>
      <c r="CE151" s="665"/>
      <c r="CF151" s="665"/>
      <c r="CG151" s="665"/>
      <c r="CH151" s="665"/>
      <c r="CI151" s="665"/>
      <c r="CJ151" s="665"/>
      <c r="CK151" s="665"/>
      <c r="CL151" s="665"/>
      <c r="CM151" s="665"/>
      <c r="CN151" s="665"/>
      <c r="CO151" s="665"/>
      <c r="CP151" s="665"/>
      <c r="CQ151" s="665"/>
      <c r="CR151" s="665"/>
      <c r="CS151" s="665"/>
      <c r="CT151" s="665"/>
      <c r="CU151" s="665"/>
      <c r="CV151" s="665"/>
      <c r="CW151" s="665"/>
      <c r="CX151" s="665"/>
      <c r="CY151" s="665"/>
      <c r="CZ151" s="665"/>
      <c r="DA151" s="665"/>
      <c r="DB151" s="665"/>
      <c r="DC151" s="665"/>
      <c r="DD151" s="665"/>
      <c r="DE151" s="665"/>
      <c r="DF151" s="665"/>
      <c r="DG151" s="666"/>
      <c r="DH151" s="99"/>
      <c r="DI151" s="80"/>
    </row>
    <row r="152" spans="1:113" ht="6" customHeight="1" x14ac:dyDescent="0.15">
      <c r="A152" s="80"/>
      <c r="B152" s="80"/>
      <c r="C152" s="80"/>
      <c r="D152" s="80"/>
      <c r="E152" s="80"/>
      <c r="F152" s="80"/>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0"/>
      <c r="AH152" s="80"/>
      <c r="AI152" s="80"/>
      <c r="AJ152" s="80"/>
      <c r="AK152" s="80"/>
      <c r="AL152" s="80"/>
      <c r="AM152" s="80"/>
      <c r="AN152" s="80"/>
      <c r="AO152" s="80"/>
      <c r="AP152" s="80"/>
      <c r="AQ152" s="80"/>
      <c r="AR152" s="80"/>
      <c r="AS152" s="80"/>
      <c r="AT152" s="80"/>
      <c r="AU152" s="80"/>
      <c r="AV152" s="80"/>
      <c r="AW152" s="664"/>
      <c r="AX152" s="665"/>
      <c r="AY152" s="665"/>
      <c r="AZ152" s="665"/>
      <c r="BA152" s="665"/>
      <c r="BB152" s="665"/>
      <c r="BC152" s="665"/>
      <c r="BD152" s="665"/>
      <c r="BE152" s="665"/>
      <c r="BF152" s="665"/>
      <c r="BG152" s="665"/>
      <c r="BH152" s="665"/>
      <c r="BI152" s="665"/>
      <c r="BJ152" s="665"/>
      <c r="BK152" s="665"/>
      <c r="BL152" s="665"/>
      <c r="BM152" s="665"/>
      <c r="BN152" s="665"/>
      <c r="BO152" s="665"/>
      <c r="BP152" s="665"/>
      <c r="BQ152" s="665"/>
      <c r="BR152" s="665"/>
      <c r="BS152" s="665"/>
      <c r="BT152" s="666"/>
      <c r="BU152" s="665"/>
      <c r="BV152" s="665"/>
      <c r="BW152" s="665"/>
      <c r="BX152" s="665"/>
      <c r="BY152" s="665"/>
      <c r="BZ152" s="665"/>
      <c r="CA152" s="665"/>
      <c r="CB152" s="665"/>
      <c r="CC152" s="665"/>
      <c r="CD152" s="665"/>
      <c r="CE152" s="665"/>
      <c r="CF152" s="665"/>
      <c r="CG152" s="665"/>
      <c r="CH152" s="665"/>
      <c r="CI152" s="665"/>
      <c r="CJ152" s="665"/>
      <c r="CK152" s="665"/>
      <c r="CL152" s="665"/>
      <c r="CM152" s="665"/>
      <c r="CN152" s="665"/>
      <c r="CO152" s="665"/>
      <c r="CP152" s="665"/>
      <c r="CQ152" s="665"/>
      <c r="CR152" s="665"/>
      <c r="CS152" s="665"/>
      <c r="CT152" s="665"/>
      <c r="CU152" s="665"/>
      <c r="CV152" s="665"/>
      <c r="CW152" s="665"/>
      <c r="CX152" s="665"/>
      <c r="CY152" s="665"/>
      <c r="CZ152" s="665"/>
      <c r="DA152" s="665"/>
      <c r="DB152" s="665"/>
      <c r="DC152" s="665"/>
      <c r="DD152" s="665"/>
      <c r="DE152" s="665"/>
      <c r="DF152" s="665"/>
      <c r="DG152" s="666"/>
      <c r="DH152" s="80"/>
      <c r="DI152" s="80"/>
    </row>
    <row r="153" spans="1:113" ht="6" customHeight="1" x14ac:dyDescent="0.15">
      <c r="A153" s="80"/>
      <c r="B153" s="80"/>
      <c r="C153" s="80"/>
      <c r="D153" s="80"/>
      <c r="E153" s="80"/>
      <c r="F153" s="80"/>
      <c r="G153" s="145"/>
      <c r="H153" s="145"/>
      <c r="I153" s="145"/>
      <c r="J153" s="145"/>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80"/>
      <c r="AH153" s="80"/>
      <c r="AI153" s="80"/>
      <c r="AJ153" s="80"/>
      <c r="AK153" s="80"/>
      <c r="AL153" s="80"/>
      <c r="AM153" s="80"/>
      <c r="AN153" s="80"/>
      <c r="AO153" s="80"/>
      <c r="AP153" s="80"/>
      <c r="AQ153" s="80"/>
      <c r="AR153" s="80"/>
      <c r="AS153" s="80"/>
      <c r="AT153" s="80"/>
      <c r="AU153" s="80"/>
      <c r="AV153" s="80"/>
      <c r="AW153" s="664"/>
      <c r="AX153" s="665"/>
      <c r="AY153" s="665"/>
      <c r="AZ153" s="665"/>
      <c r="BA153" s="665"/>
      <c r="BB153" s="665"/>
      <c r="BC153" s="665"/>
      <c r="BD153" s="665"/>
      <c r="BE153" s="665"/>
      <c r="BF153" s="665"/>
      <c r="BG153" s="665"/>
      <c r="BH153" s="665"/>
      <c r="BI153" s="665"/>
      <c r="BJ153" s="665"/>
      <c r="BK153" s="665"/>
      <c r="BL153" s="665"/>
      <c r="BM153" s="665"/>
      <c r="BN153" s="665"/>
      <c r="BO153" s="665"/>
      <c r="BP153" s="665"/>
      <c r="BQ153" s="665"/>
      <c r="BR153" s="665"/>
      <c r="BS153" s="665"/>
      <c r="BT153" s="666"/>
      <c r="BU153" s="665"/>
      <c r="BV153" s="665"/>
      <c r="BW153" s="665"/>
      <c r="BX153" s="665"/>
      <c r="BY153" s="665"/>
      <c r="BZ153" s="665"/>
      <c r="CA153" s="665"/>
      <c r="CB153" s="665"/>
      <c r="CC153" s="665"/>
      <c r="CD153" s="665"/>
      <c r="CE153" s="665"/>
      <c r="CF153" s="665"/>
      <c r="CG153" s="665"/>
      <c r="CH153" s="665"/>
      <c r="CI153" s="665"/>
      <c r="CJ153" s="665"/>
      <c r="CK153" s="665"/>
      <c r="CL153" s="665"/>
      <c r="CM153" s="665"/>
      <c r="CN153" s="665"/>
      <c r="CO153" s="665"/>
      <c r="CP153" s="665"/>
      <c r="CQ153" s="665"/>
      <c r="CR153" s="665"/>
      <c r="CS153" s="665"/>
      <c r="CT153" s="665"/>
      <c r="CU153" s="665"/>
      <c r="CV153" s="665"/>
      <c r="CW153" s="665"/>
      <c r="CX153" s="665"/>
      <c r="CY153" s="665"/>
      <c r="CZ153" s="665"/>
      <c r="DA153" s="665"/>
      <c r="DB153" s="665"/>
      <c r="DC153" s="665"/>
      <c r="DD153" s="665"/>
      <c r="DE153" s="665"/>
      <c r="DF153" s="665"/>
      <c r="DG153" s="666"/>
      <c r="DH153" s="80"/>
      <c r="DI153" s="80"/>
    </row>
    <row r="154" spans="1:113" ht="6" customHeight="1" x14ac:dyDescent="0.15">
      <c r="A154" s="80"/>
      <c r="B154" s="80"/>
      <c r="C154" s="80"/>
      <c r="D154" s="80"/>
      <c r="E154" s="80"/>
      <c r="F154" s="80"/>
      <c r="G154" s="145"/>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80"/>
      <c r="AH154" s="80"/>
      <c r="AI154" s="80"/>
      <c r="AJ154" s="80"/>
      <c r="AK154" s="80"/>
      <c r="AL154" s="80"/>
      <c r="AM154" s="80"/>
      <c r="AN154" s="80"/>
      <c r="AO154" s="80"/>
      <c r="AP154" s="80"/>
      <c r="AQ154" s="80"/>
      <c r="AR154" s="80"/>
      <c r="AS154" s="80"/>
      <c r="AT154" s="80"/>
      <c r="AU154" s="80"/>
      <c r="AV154" s="80"/>
      <c r="AW154" s="667"/>
      <c r="AX154" s="668"/>
      <c r="AY154" s="668"/>
      <c r="AZ154" s="668"/>
      <c r="BA154" s="668"/>
      <c r="BB154" s="668"/>
      <c r="BC154" s="668"/>
      <c r="BD154" s="668"/>
      <c r="BE154" s="668"/>
      <c r="BF154" s="668"/>
      <c r="BG154" s="668"/>
      <c r="BH154" s="668"/>
      <c r="BI154" s="668"/>
      <c r="BJ154" s="668"/>
      <c r="BK154" s="668"/>
      <c r="BL154" s="668"/>
      <c r="BM154" s="668"/>
      <c r="BN154" s="668"/>
      <c r="BO154" s="668"/>
      <c r="BP154" s="668"/>
      <c r="BQ154" s="668"/>
      <c r="BR154" s="668"/>
      <c r="BS154" s="668"/>
      <c r="BT154" s="669"/>
      <c r="BU154" s="668"/>
      <c r="BV154" s="668"/>
      <c r="BW154" s="668"/>
      <c r="BX154" s="668"/>
      <c r="BY154" s="668"/>
      <c r="BZ154" s="668"/>
      <c r="CA154" s="668"/>
      <c r="CB154" s="668"/>
      <c r="CC154" s="668"/>
      <c r="CD154" s="668"/>
      <c r="CE154" s="668"/>
      <c r="CF154" s="668"/>
      <c r="CG154" s="668"/>
      <c r="CH154" s="668"/>
      <c r="CI154" s="668"/>
      <c r="CJ154" s="668"/>
      <c r="CK154" s="668"/>
      <c r="CL154" s="668"/>
      <c r="CM154" s="668"/>
      <c r="CN154" s="668"/>
      <c r="CO154" s="668"/>
      <c r="CP154" s="668"/>
      <c r="CQ154" s="668"/>
      <c r="CR154" s="668"/>
      <c r="CS154" s="668"/>
      <c r="CT154" s="668"/>
      <c r="CU154" s="668"/>
      <c r="CV154" s="668"/>
      <c r="CW154" s="668"/>
      <c r="CX154" s="668"/>
      <c r="CY154" s="668"/>
      <c r="CZ154" s="668"/>
      <c r="DA154" s="668"/>
      <c r="DB154" s="668"/>
      <c r="DC154" s="668"/>
      <c r="DD154" s="668"/>
      <c r="DE154" s="668"/>
      <c r="DF154" s="668"/>
      <c r="DG154" s="669"/>
      <c r="DH154" s="80"/>
      <c r="DI154" s="80"/>
    </row>
    <row r="155" spans="1:113" ht="6" customHeight="1" x14ac:dyDescent="0.3">
      <c r="A155" s="80"/>
      <c r="B155" s="80"/>
      <c r="C155" s="80"/>
      <c r="D155" s="80"/>
      <c r="E155" s="80"/>
      <c r="F155" s="485" t="s">
        <v>259</v>
      </c>
      <c r="G155" s="485"/>
      <c r="H155" s="485"/>
      <c r="I155" s="485"/>
      <c r="J155" s="485"/>
      <c r="K155" s="485"/>
      <c r="L155" s="485"/>
      <c r="M155" s="485"/>
      <c r="N155" s="485"/>
      <c r="O155" s="485"/>
      <c r="P155" s="485"/>
      <c r="Q155" s="485"/>
      <c r="R155" s="485"/>
      <c r="S155" s="485"/>
      <c r="T155" s="485"/>
      <c r="U155" s="485"/>
      <c r="V155" s="485"/>
      <c r="W155" s="485"/>
      <c r="X155" s="485"/>
      <c r="Y155" s="485"/>
      <c r="Z155" s="485"/>
      <c r="AA155" s="485"/>
      <c r="AB155" s="485"/>
      <c r="AC155" s="485"/>
      <c r="AD155" s="485"/>
      <c r="AE155" s="485"/>
      <c r="AF155" s="485"/>
      <c r="AG155" s="146"/>
      <c r="AH155" s="146"/>
      <c r="AI155" s="146"/>
      <c r="AJ155" s="146"/>
      <c r="AK155" s="146"/>
      <c r="AL155" s="146"/>
      <c r="AM155" s="146"/>
      <c r="AN155" s="146"/>
      <c r="AO155" s="146"/>
      <c r="AP155" s="146"/>
      <c r="AQ155" s="146"/>
      <c r="AR155" s="146"/>
      <c r="AS155" s="146"/>
      <c r="AT155" s="147"/>
      <c r="AU155" s="147"/>
      <c r="AV155" s="147"/>
      <c r="AW155" s="147"/>
      <c r="AX155" s="147"/>
      <c r="AY155" s="147"/>
      <c r="AZ155" s="147"/>
      <c r="BA155" s="147"/>
      <c r="BB155" s="147"/>
      <c r="BC155" s="147"/>
      <c r="BD155" s="147"/>
      <c r="BE155" s="147"/>
      <c r="BF155" s="80"/>
      <c r="BG155" s="80"/>
      <c r="BH155" s="80"/>
      <c r="BI155" s="80"/>
      <c r="BJ155" s="80"/>
      <c r="BK155" s="80"/>
      <c r="BL155" s="80"/>
      <c r="BM155" s="80"/>
      <c r="BN155" s="80"/>
      <c r="BO155" s="80"/>
      <c r="BP155" s="80"/>
      <c r="BQ155" s="80"/>
      <c r="BR155" s="80"/>
      <c r="BS155" s="80"/>
      <c r="BT155" s="80"/>
      <c r="BU155" s="80"/>
      <c r="BV155" s="80"/>
      <c r="BW155" s="80"/>
      <c r="BX155" s="80"/>
      <c r="BY155" s="80"/>
      <c r="BZ155" s="80"/>
      <c r="CA155" s="80"/>
      <c r="CB155" s="80"/>
      <c r="CC155" s="80"/>
      <c r="CD155" s="80"/>
      <c r="CE155" s="80"/>
      <c r="CF155" s="80"/>
      <c r="CG155" s="80"/>
      <c r="CH155" s="80"/>
      <c r="CI155" s="80"/>
      <c r="CJ155" s="80"/>
      <c r="CK155" s="80"/>
      <c r="CL155" s="80"/>
      <c r="CM155" s="80"/>
      <c r="CN155" s="80"/>
      <c r="CO155" s="80"/>
      <c r="CP155" s="80"/>
      <c r="CQ155" s="80"/>
      <c r="CR155" s="80"/>
      <c r="CS155" s="80"/>
      <c r="CT155" s="80"/>
      <c r="CU155" s="80"/>
      <c r="CV155" s="80"/>
      <c r="CW155" s="80"/>
      <c r="CX155" s="80"/>
      <c r="CY155" s="80"/>
      <c r="CZ155" s="80"/>
      <c r="DA155" s="80"/>
      <c r="DB155" s="80"/>
      <c r="DC155" s="80"/>
      <c r="DD155" s="80"/>
      <c r="DE155" s="80"/>
      <c r="DF155" s="80"/>
      <c r="DG155" s="80"/>
      <c r="DH155" s="80"/>
      <c r="DI155" s="80"/>
    </row>
    <row r="156" spans="1:113" ht="6" customHeight="1" x14ac:dyDescent="0.3">
      <c r="A156" s="80"/>
      <c r="B156" s="80"/>
      <c r="C156" s="80"/>
      <c r="D156" s="80"/>
      <c r="E156" s="80"/>
      <c r="F156" s="721"/>
      <c r="G156" s="721"/>
      <c r="H156" s="721"/>
      <c r="I156" s="721"/>
      <c r="J156" s="721"/>
      <c r="K156" s="721"/>
      <c r="L156" s="721"/>
      <c r="M156" s="721"/>
      <c r="N156" s="721"/>
      <c r="O156" s="721"/>
      <c r="P156" s="721"/>
      <c r="Q156" s="721"/>
      <c r="R156" s="721"/>
      <c r="S156" s="721"/>
      <c r="T156" s="485"/>
      <c r="U156" s="485"/>
      <c r="V156" s="485"/>
      <c r="W156" s="485"/>
      <c r="X156" s="485"/>
      <c r="Y156" s="485"/>
      <c r="Z156" s="485"/>
      <c r="AA156" s="485"/>
      <c r="AB156" s="485"/>
      <c r="AC156" s="485"/>
      <c r="AD156" s="485"/>
      <c r="AE156" s="485"/>
      <c r="AF156" s="485"/>
      <c r="AG156" s="146"/>
      <c r="AH156" s="146"/>
      <c r="AI156" s="146"/>
      <c r="AJ156" s="146"/>
      <c r="AK156" s="146"/>
      <c r="AL156" s="146"/>
      <c r="AM156" s="146"/>
      <c r="AN156" s="146"/>
      <c r="AO156" s="146"/>
      <c r="AP156" s="146"/>
      <c r="AQ156" s="146"/>
      <c r="AR156" s="146"/>
      <c r="AS156" s="146"/>
      <c r="AT156" s="147"/>
      <c r="AU156" s="147"/>
      <c r="AV156" s="147"/>
      <c r="AW156" s="147"/>
      <c r="AX156" s="147"/>
      <c r="AY156" s="147"/>
      <c r="AZ156" s="147"/>
      <c r="BA156" s="147"/>
      <c r="BB156" s="147"/>
      <c r="BC156" s="147"/>
      <c r="BD156" s="147"/>
      <c r="BE156" s="147"/>
      <c r="BF156" s="80"/>
      <c r="BG156" s="80"/>
      <c r="BH156" s="80"/>
      <c r="BI156" s="80"/>
      <c r="BJ156" s="80"/>
      <c r="BK156" s="80"/>
      <c r="BL156" s="80"/>
      <c r="BM156" s="80"/>
      <c r="BN156" s="80"/>
      <c r="BO156" s="80"/>
      <c r="BP156" s="80"/>
      <c r="BQ156" s="80"/>
      <c r="BR156" s="80"/>
      <c r="BS156" s="80"/>
      <c r="BT156" s="80"/>
      <c r="BU156" s="80"/>
      <c r="BV156" s="80"/>
      <c r="BW156" s="80"/>
      <c r="BX156" s="80"/>
      <c r="BY156" s="80"/>
      <c r="BZ156" s="80"/>
      <c r="CA156" s="80"/>
      <c r="CB156" s="80"/>
      <c r="CC156" s="80"/>
      <c r="CD156" s="80"/>
      <c r="CE156" s="80"/>
      <c r="CF156" s="80"/>
      <c r="CG156" s="80"/>
      <c r="CH156" s="80"/>
      <c r="CI156" s="80"/>
      <c r="CJ156" s="80"/>
      <c r="CK156" s="80"/>
      <c r="CL156" s="80"/>
      <c r="CM156" s="80"/>
      <c r="CN156" s="80"/>
      <c r="CO156" s="80"/>
      <c r="CP156" s="80"/>
      <c r="CQ156" s="80"/>
      <c r="CR156" s="80"/>
      <c r="CS156" s="80"/>
      <c r="CT156" s="80"/>
      <c r="CU156" s="80"/>
      <c r="CV156" s="80"/>
      <c r="CW156" s="80"/>
      <c r="CX156" s="80"/>
      <c r="CY156" s="80"/>
      <c r="CZ156" s="80"/>
      <c r="DA156" s="80"/>
      <c r="DB156" s="80"/>
      <c r="DC156" s="80"/>
      <c r="DD156" s="80"/>
      <c r="DE156" s="80"/>
      <c r="DF156" s="80"/>
      <c r="DG156" s="80"/>
      <c r="DH156" s="80"/>
      <c r="DI156" s="80"/>
    </row>
    <row r="157" spans="1:113" ht="6" customHeight="1" x14ac:dyDescent="0.15">
      <c r="A157" s="80"/>
      <c r="B157" s="80"/>
      <c r="C157" s="80"/>
      <c r="D157" s="80"/>
      <c r="E157" s="80"/>
      <c r="F157" s="613" t="s">
        <v>260</v>
      </c>
      <c r="G157" s="519"/>
      <c r="H157" s="519"/>
      <c r="I157" s="519"/>
      <c r="J157" s="519"/>
      <c r="K157" s="519"/>
      <c r="L157" s="519"/>
      <c r="M157" s="519"/>
      <c r="N157" s="519"/>
      <c r="O157" s="519"/>
      <c r="P157" s="519"/>
      <c r="Q157" s="519"/>
      <c r="R157" s="519"/>
      <c r="S157" s="519"/>
      <c r="T157" s="519"/>
      <c r="U157" s="519"/>
      <c r="V157" s="519"/>
      <c r="W157" s="519"/>
      <c r="X157" s="519"/>
      <c r="Y157" s="519"/>
      <c r="Z157" s="519"/>
      <c r="AA157" s="519"/>
      <c r="AB157" s="519"/>
      <c r="AC157" s="519"/>
      <c r="AD157" s="519"/>
      <c r="AE157" s="614"/>
      <c r="AF157" s="613" t="s">
        <v>261</v>
      </c>
      <c r="AG157" s="519"/>
      <c r="AH157" s="519"/>
      <c r="AI157" s="519"/>
      <c r="AJ157" s="519"/>
      <c r="AK157" s="519"/>
      <c r="AL157" s="518" t="s">
        <v>22534</v>
      </c>
      <c r="AM157" s="518"/>
      <c r="AN157" s="518"/>
      <c r="AO157" s="518"/>
      <c r="AP157" s="518"/>
      <c r="AQ157" s="518"/>
      <c r="AR157" s="677" t="s">
        <v>22537</v>
      </c>
      <c r="AS157" s="678"/>
      <c r="AT157" s="678"/>
      <c r="AU157" s="678"/>
      <c r="AV157" s="678"/>
      <c r="AW157" s="678"/>
      <c r="AX157" s="678"/>
      <c r="AY157" s="678"/>
      <c r="AZ157" s="678"/>
      <c r="BA157" s="678"/>
      <c r="BB157" s="678"/>
      <c r="BC157" s="679"/>
      <c r="BD157" s="883" t="s">
        <v>22538</v>
      </c>
      <c r="BE157" s="883"/>
      <c r="BF157" s="883"/>
      <c r="BG157" s="883"/>
      <c r="BH157" s="883"/>
      <c r="BI157" s="883"/>
      <c r="BJ157" s="883"/>
      <c r="BK157" s="883"/>
      <c r="BL157" s="883"/>
      <c r="BM157" s="883"/>
      <c r="BN157" s="883"/>
      <c r="BO157" s="883"/>
      <c r="BP157" s="883"/>
      <c r="BQ157" s="883"/>
      <c r="BR157" s="883"/>
      <c r="BS157" s="883"/>
      <c r="BT157" s="883"/>
      <c r="BU157" s="883"/>
      <c r="BV157" s="883"/>
      <c r="BW157" s="883"/>
      <c r="BX157" s="883"/>
      <c r="BY157" s="883"/>
      <c r="BZ157" s="883"/>
      <c r="CA157" s="883"/>
      <c r="CB157" s="883"/>
      <c r="CC157" s="883"/>
      <c r="CD157" s="883"/>
      <c r="CE157" s="883"/>
      <c r="CF157" s="883"/>
      <c r="CG157" s="883"/>
      <c r="CH157" s="883"/>
      <c r="CI157" s="883"/>
      <c r="CJ157" s="883"/>
      <c r="CK157" s="883"/>
      <c r="CL157" s="883"/>
      <c r="CM157" s="883"/>
      <c r="CN157" s="883"/>
      <c r="CO157" s="883"/>
      <c r="CP157" s="883"/>
      <c r="CQ157" s="883"/>
      <c r="CR157" s="883"/>
      <c r="CS157" s="883"/>
      <c r="CT157" s="883"/>
      <c r="CU157" s="883"/>
      <c r="CV157" s="883"/>
      <c r="CW157" s="883"/>
      <c r="CX157" s="883"/>
      <c r="CY157" s="883"/>
      <c r="CZ157" s="883"/>
      <c r="DA157" s="883"/>
      <c r="DB157" s="883"/>
      <c r="DC157" s="883"/>
      <c r="DD157" s="883"/>
      <c r="DE157" s="883"/>
      <c r="DF157" s="883"/>
      <c r="DG157" s="884"/>
      <c r="DH157" s="80"/>
      <c r="DI157" s="80"/>
    </row>
    <row r="158" spans="1:113" ht="6" customHeight="1" x14ac:dyDescent="0.15">
      <c r="A158" s="80"/>
      <c r="B158" s="80"/>
      <c r="C158" s="80"/>
      <c r="D158" s="80"/>
      <c r="E158" s="80"/>
      <c r="F158" s="615"/>
      <c r="G158" s="520"/>
      <c r="H158" s="520"/>
      <c r="I158" s="520"/>
      <c r="J158" s="520"/>
      <c r="K158" s="520"/>
      <c r="L158" s="520"/>
      <c r="M158" s="520"/>
      <c r="N158" s="520"/>
      <c r="O158" s="520"/>
      <c r="P158" s="520"/>
      <c r="Q158" s="520"/>
      <c r="R158" s="520"/>
      <c r="S158" s="520"/>
      <c r="T158" s="520"/>
      <c r="U158" s="520"/>
      <c r="V158" s="520"/>
      <c r="W158" s="520"/>
      <c r="X158" s="520"/>
      <c r="Y158" s="520"/>
      <c r="Z158" s="520"/>
      <c r="AA158" s="520"/>
      <c r="AB158" s="520"/>
      <c r="AC158" s="520"/>
      <c r="AD158" s="520"/>
      <c r="AE158" s="616"/>
      <c r="AF158" s="615"/>
      <c r="AG158" s="520"/>
      <c r="AH158" s="520"/>
      <c r="AI158" s="520"/>
      <c r="AJ158" s="520"/>
      <c r="AK158" s="520"/>
      <c r="AL158" s="518"/>
      <c r="AM158" s="518"/>
      <c r="AN158" s="518"/>
      <c r="AO158" s="518"/>
      <c r="AP158" s="518"/>
      <c r="AQ158" s="518"/>
      <c r="AR158" s="680"/>
      <c r="AS158" s="681"/>
      <c r="AT158" s="681"/>
      <c r="AU158" s="681"/>
      <c r="AV158" s="681"/>
      <c r="AW158" s="681"/>
      <c r="AX158" s="681"/>
      <c r="AY158" s="681"/>
      <c r="AZ158" s="681"/>
      <c r="BA158" s="681"/>
      <c r="BB158" s="681"/>
      <c r="BC158" s="682"/>
      <c r="BD158" s="886"/>
      <c r="BE158" s="886"/>
      <c r="BF158" s="886"/>
      <c r="BG158" s="886"/>
      <c r="BH158" s="886"/>
      <c r="BI158" s="886"/>
      <c r="BJ158" s="886"/>
      <c r="BK158" s="886"/>
      <c r="BL158" s="886"/>
      <c r="BM158" s="886"/>
      <c r="BN158" s="886"/>
      <c r="BO158" s="886"/>
      <c r="BP158" s="886"/>
      <c r="BQ158" s="886"/>
      <c r="BR158" s="886"/>
      <c r="BS158" s="886"/>
      <c r="BT158" s="886"/>
      <c r="BU158" s="886"/>
      <c r="BV158" s="886"/>
      <c r="BW158" s="886"/>
      <c r="BX158" s="886"/>
      <c r="BY158" s="886"/>
      <c r="BZ158" s="886"/>
      <c r="CA158" s="886"/>
      <c r="CB158" s="886"/>
      <c r="CC158" s="886"/>
      <c r="CD158" s="886"/>
      <c r="CE158" s="886"/>
      <c r="CF158" s="886"/>
      <c r="CG158" s="886"/>
      <c r="CH158" s="886"/>
      <c r="CI158" s="886"/>
      <c r="CJ158" s="886"/>
      <c r="CK158" s="886"/>
      <c r="CL158" s="886"/>
      <c r="CM158" s="886"/>
      <c r="CN158" s="886"/>
      <c r="CO158" s="886"/>
      <c r="CP158" s="886"/>
      <c r="CQ158" s="886"/>
      <c r="CR158" s="886"/>
      <c r="CS158" s="886"/>
      <c r="CT158" s="886"/>
      <c r="CU158" s="886"/>
      <c r="CV158" s="886"/>
      <c r="CW158" s="886"/>
      <c r="CX158" s="886"/>
      <c r="CY158" s="886"/>
      <c r="CZ158" s="886"/>
      <c r="DA158" s="886"/>
      <c r="DB158" s="886"/>
      <c r="DC158" s="886"/>
      <c r="DD158" s="886"/>
      <c r="DE158" s="886"/>
      <c r="DF158" s="886"/>
      <c r="DG158" s="887"/>
      <c r="DH158" s="80"/>
      <c r="DI158" s="80"/>
    </row>
    <row r="159" spans="1:113" ht="6" customHeight="1" x14ac:dyDescent="0.15">
      <c r="A159" s="80"/>
      <c r="B159" s="80"/>
      <c r="C159" s="80"/>
      <c r="D159" s="80"/>
      <c r="E159" s="80"/>
      <c r="F159" s="613" t="s">
        <v>266</v>
      </c>
      <c r="G159" s="519"/>
      <c r="H159" s="519"/>
      <c r="I159" s="519"/>
      <c r="J159" s="519"/>
      <c r="K159" s="519"/>
      <c r="L159" s="519"/>
      <c r="M159" s="519"/>
      <c r="N159" s="519"/>
      <c r="O159" s="519"/>
      <c r="P159" s="614"/>
      <c r="Q159" s="613" t="s">
        <v>267</v>
      </c>
      <c r="R159" s="519"/>
      <c r="S159" s="519"/>
      <c r="T159" s="519"/>
      <c r="U159" s="519"/>
      <c r="V159" s="519"/>
      <c r="W159" s="519"/>
      <c r="X159" s="519"/>
      <c r="Y159" s="519"/>
      <c r="Z159" s="519"/>
      <c r="AA159" s="519"/>
      <c r="AB159" s="519"/>
      <c r="AC159" s="519"/>
      <c r="AD159" s="519"/>
      <c r="AE159" s="614"/>
      <c r="AF159" s="615"/>
      <c r="AG159" s="520"/>
      <c r="AH159" s="520"/>
      <c r="AI159" s="520"/>
      <c r="AJ159" s="520"/>
      <c r="AK159" s="520"/>
      <c r="AL159" s="518"/>
      <c r="AM159" s="518"/>
      <c r="AN159" s="518"/>
      <c r="AO159" s="518"/>
      <c r="AP159" s="518"/>
      <c r="AQ159" s="518"/>
      <c r="AR159" s="680"/>
      <c r="AS159" s="681"/>
      <c r="AT159" s="681"/>
      <c r="AU159" s="681"/>
      <c r="AV159" s="681"/>
      <c r="AW159" s="681"/>
      <c r="AX159" s="681"/>
      <c r="AY159" s="681"/>
      <c r="AZ159" s="681"/>
      <c r="BA159" s="681"/>
      <c r="BB159" s="681"/>
      <c r="BC159" s="682"/>
      <c r="BD159" s="886"/>
      <c r="BE159" s="886"/>
      <c r="BF159" s="886"/>
      <c r="BG159" s="886"/>
      <c r="BH159" s="886"/>
      <c r="BI159" s="886"/>
      <c r="BJ159" s="886"/>
      <c r="BK159" s="886"/>
      <c r="BL159" s="886"/>
      <c r="BM159" s="886"/>
      <c r="BN159" s="886"/>
      <c r="BO159" s="886"/>
      <c r="BP159" s="886"/>
      <c r="BQ159" s="886"/>
      <c r="BR159" s="886"/>
      <c r="BS159" s="886"/>
      <c r="BT159" s="886"/>
      <c r="BU159" s="886"/>
      <c r="BV159" s="886"/>
      <c r="BW159" s="886"/>
      <c r="BX159" s="886"/>
      <c r="BY159" s="886"/>
      <c r="BZ159" s="886"/>
      <c r="CA159" s="886"/>
      <c r="CB159" s="886"/>
      <c r="CC159" s="886"/>
      <c r="CD159" s="886"/>
      <c r="CE159" s="886"/>
      <c r="CF159" s="886"/>
      <c r="CG159" s="886"/>
      <c r="CH159" s="886"/>
      <c r="CI159" s="886"/>
      <c r="CJ159" s="886"/>
      <c r="CK159" s="886"/>
      <c r="CL159" s="886"/>
      <c r="CM159" s="886"/>
      <c r="CN159" s="886"/>
      <c r="CO159" s="886"/>
      <c r="CP159" s="886"/>
      <c r="CQ159" s="886"/>
      <c r="CR159" s="886"/>
      <c r="CS159" s="886"/>
      <c r="CT159" s="886"/>
      <c r="CU159" s="886"/>
      <c r="CV159" s="886"/>
      <c r="CW159" s="886"/>
      <c r="CX159" s="886"/>
      <c r="CY159" s="886"/>
      <c r="CZ159" s="886"/>
      <c r="DA159" s="886"/>
      <c r="DB159" s="886"/>
      <c r="DC159" s="886"/>
      <c r="DD159" s="886"/>
      <c r="DE159" s="886"/>
      <c r="DF159" s="886"/>
      <c r="DG159" s="887"/>
      <c r="DH159" s="80"/>
      <c r="DI159" s="80"/>
    </row>
    <row r="160" spans="1:113" ht="6" customHeight="1" x14ac:dyDescent="0.15">
      <c r="A160" s="80"/>
      <c r="B160" s="80"/>
      <c r="C160" s="80"/>
      <c r="D160" s="80"/>
      <c r="E160" s="80"/>
      <c r="F160" s="615"/>
      <c r="G160" s="520"/>
      <c r="H160" s="520"/>
      <c r="I160" s="520"/>
      <c r="J160" s="520"/>
      <c r="K160" s="520"/>
      <c r="L160" s="520"/>
      <c r="M160" s="520"/>
      <c r="N160" s="520"/>
      <c r="O160" s="520"/>
      <c r="P160" s="616"/>
      <c r="Q160" s="615"/>
      <c r="R160" s="520"/>
      <c r="S160" s="520"/>
      <c r="T160" s="520"/>
      <c r="U160" s="520"/>
      <c r="V160" s="520"/>
      <c r="W160" s="520"/>
      <c r="X160" s="520"/>
      <c r="Y160" s="520"/>
      <c r="Z160" s="520"/>
      <c r="AA160" s="520"/>
      <c r="AB160" s="520"/>
      <c r="AC160" s="520"/>
      <c r="AD160" s="520"/>
      <c r="AE160" s="616"/>
      <c r="AF160" s="615"/>
      <c r="AG160" s="520"/>
      <c r="AH160" s="520"/>
      <c r="AI160" s="520"/>
      <c r="AJ160" s="520"/>
      <c r="AK160" s="520"/>
      <c r="AL160" s="518"/>
      <c r="AM160" s="518"/>
      <c r="AN160" s="518"/>
      <c r="AO160" s="518"/>
      <c r="AP160" s="518"/>
      <c r="AQ160" s="518"/>
      <c r="AR160" s="680"/>
      <c r="AS160" s="681"/>
      <c r="AT160" s="681"/>
      <c r="AU160" s="681"/>
      <c r="AV160" s="681"/>
      <c r="AW160" s="681"/>
      <c r="AX160" s="681"/>
      <c r="AY160" s="681"/>
      <c r="AZ160" s="681"/>
      <c r="BA160" s="681"/>
      <c r="BB160" s="681"/>
      <c r="BC160" s="682"/>
      <c r="BD160" s="886"/>
      <c r="BE160" s="886"/>
      <c r="BF160" s="886"/>
      <c r="BG160" s="886"/>
      <c r="BH160" s="886"/>
      <c r="BI160" s="886"/>
      <c r="BJ160" s="886"/>
      <c r="BK160" s="886"/>
      <c r="BL160" s="886"/>
      <c r="BM160" s="886"/>
      <c r="BN160" s="886"/>
      <c r="BO160" s="886"/>
      <c r="BP160" s="886"/>
      <c r="BQ160" s="886"/>
      <c r="BR160" s="886"/>
      <c r="BS160" s="886"/>
      <c r="BT160" s="886"/>
      <c r="BU160" s="886"/>
      <c r="BV160" s="886"/>
      <c r="BW160" s="886"/>
      <c r="BX160" s="886"/>
      <c r="BY160" s="886"/>
      <c r="BZ160" s="886"/>
      <c r="CA160" s="886"/>
      <c r="CB160" s="886"/>
      <c r="CC160" s="886"/>
      <c r="CD160" s="886"/>
      <c r="CE160" s="886"/>
      <c r="CF160" s="886"/>
      <c r="CG160" s="886"/>
      <c r="CH160" s="886"/>
      <c r="CI160" s="886"/>
      <c r="CJ160" s="886"/>
      <c r="CK160" s="886"/>
      <c r="CL160" s="886"/>
      <c r="CM160" s="886"/>
      <c r="CN160" s="886"/>
      <c r="CO160" s="886"/>
      <c r="CP160" s="886"/>
      <c r="CQ160" s="886"/>
      <c r="CR160" s="886"/>
      <c r="CS160" s="886"/>
      <c r="CT160" s="886"/>
      <c r="CU160" s="886"/>
      <c r="CV160" s="886"/>
      <c r="CW160" s="886"/>
      <c r="CX160" s="886"/>
      <c r="CY160" s="886"/>
      <c r="CZ160" s="886"/>
      <c r="DA160" s="886"/>
      <c r="DB160" s="886"/>
      <c r="DC160" s="886"/>
      <c r="DD160" s="886"/>
      <c r="DE160" s="886"/>
      <c r="DF160" s="886"/>
      <c r="DG160" s="887"/>
      <c r="DH160" s="80"/>
      <c r="DI160" s="80"/>
    </row>
    <row r="161" spans="1:113" ht="6" customHeight="1" x14ac:dyDescent="0.15">
      <c r="A161" s="80"/>
      <c r="B161" s="80"/>
      <c r="C161" s="80"/>
      <c r="D161" s="80"/>
      <c r="E161" s="80"/>
      <c r="F161" s="881"/>
      <c r="G161" s="521"/>
      <c r="H161" s="521"/>
      <c r="I161" s="521"/>
      <c r="J161" s="521"/>
      <c r="K161" s="521"/>
      <c r="L161" s="521"/>
      <c r="M161" s="521"/>
      <c r="N161" s="521"/>
      <c r="O161" s="521"/>
      <c r="P161" s="924"/>
      <c r="Q161" s="881"/>
      <c r="R161" s="521"/>
      <c r="S161" s="521"/>
      <c r="T161" s="521"/>
      <c r="U161" s="521"/>
      <c r="V161" s="521"/>
      <c r="W161" s="521"/>
      <c r="X161" s="521"/>
      <c r="Y161" s="521"/>
      <c r="Z161" s="521"/>
      <c r="AA161" s="521"/>
      <c r="AB161" s="521"/>
      <c r="AC161" s="521"/>
      <c r="AD161" s="521"/>
      <c r="AE161" s="924"/>
      <c r="AF161" s="881"/>
      <c r="AG161" s="521"/>
      <c r="AH161" s="521"/>
      <c r="AI161" s="521"/>
      <c r="AJ161" s="521"/>
      <c r="AK161" s="521"/>
      <c r="AL161" s="518"/>
      <c r="AM161" s="518"/>
      <c r="AN161" s="518"/>
      <c r="AO161" s="518"/>
      <c r="AP161" s="518"/>
      <c r="AQ161" s="518"/>
      <c r="AR161" s="683"/>
      <c r="AS161" s="684"/>
      <c r="AT161" s="684"/>
      <c r="AU161" s="684"/>
      <c r="AV161" s="684"/>
      <c r="AW161" s="684"/>
      <c r="AX161" s="684"/>
      <c r="AY161" s="684"/>
      <c r="AZ161" s="684"/>
      <c r="BA161" s="684"/>
      <c r="BB161" s="684"/>
      <c r="BC161" s="685"/>
      <c r="BD161" s="886"/>
      <c r="BE161" s="886"/>
      <c r="BF161" s="886"/>
      <c r="BG161" s="886"/>
      <c r="BH161" s="886"/>
      <c r="BI161" s="886"/>
      <c r="BJ161" s="886"/>
      <c r="BK161" s="886"/>
      <c r="BL161" s="886"/>
      <c r="BM161" s="886"/>
      <c r="BN161" s="886"/>
      <c r="BO161" s="886"/>
      <c r="BP161" s="886"/>
      <c r="BQ161" s="886"/>
      <c r="BR161" s="886"/>
      <c r="BS161" s="886"/>
      <c r="BT161" s="886"/>
      <c r="BU161" s="886"/>
      <c r="BV161" s="886"/>
      <c r="BW161" s="886"/>
      <c r="BX161" s="886"/>
      <c r="BY161" s="886"/>
      <c r="BZ161" s="886"/>
      <c r="CA161" s="886"/>
      <c r="CB161" s="886"/>
      <c r="CC161" s="886"/>
      <c r="CD161" s="886"/>
      <c r="CE161" s="886"/>
      <c r="CF161" s="886"/>
      <c r="CG161" s="886"/>
      <c r="CH161" s="886"/>
      <c r="CI161" s="886"/>
      <c r="CJ161" s="886"/>
      <c r="CK161" s="886"/>
      <c r="CL161" s="886"/>
      <c r="CM161" s="886"/>
      <c r="CN161" s="886"/>
      <c r="CO161" s="886"/>
      <c r="CP161" s="886"/>
      <c r="CQ161" s="886"/>
      <c r="CR161" s="886"/>
      <c r="CS161" s="886"/>
      <c r="CT161" s="886"/>
      <c r="CU161" s="886"/>
      <c r="CV161" s="886"/>
      <c r="CW161" s="886"/>
      <c r="CX161" s="886"/>
      <c r="CY161" s="886"/>
      <c r="CZ161" s="886"/>
      <c r="DA161" s="886"/>
      <c r="DB161" s="886"/>
      <c r="DC161" s="886"/>
      <c r="DD161" s="886"/>
      <c r="DE161" s="886"/>
      <c r="DF161" s="886"/>
      <c r="DG161" s="887"/>
      <c r="DH161" s="80"/>
      <c r="DI161" s="80"/>
    </row>
    <row r="162" spans="1:113" ht="6" customHeight="1" x14ac:dyDescent="0.15">
      <c r="A162" s="80"/>
      <c r="B162" s="80"/>
      <c r="C162" s="80"/>
      <c r="D162" s="80"/>
      <c r="E162" s="80"/>
      <c r="F162" s="759" t="s">
        <v>22539</v>
      </c>
      <c r="G162" s="760"/>
      <c r="H162" s="760"/>
      <c r="I162" s="760"/>
      <c r="J162" s="760"/>
      <c r="K162" s="766"/>
      <c r="L162" s="893" t="s">
        <v>22540</v>
      </c>
      <c r="M162" s="894"/>
      <c r="N162" s="894"/>
      <c r="O162" s="894"/>
      <c r="P162" s="895"/>
      <c r="Q162" s="893" t="s">
        <v>268</v>
      </c>
      <c r="R162" s="894"/>
      <c r="S162" s="894"/>
      <c r="T162" s="894"/>
      <c r="U162" s="895"/>
      <c r="V162" s="902" t="s">
        <v>269</v>
      </c>
      <c r="W162" s="902"/>
      <c r="X162" s="902"/>
      <c r="Y162" s="902"/>
      <c r="Z162" s="902"/>
      <c r="AA162" s="902" t="s">
        <v>22541</v>
      </c>
      <c r="AB162" s="902"/>
      <c r="AC162" s="902"/>
      <c r="AD162" s="902"/>
      <c r="AE162" s="902"/>
      <c r="AF162" s="1050"/>
      <c r="AG162" s="1050"/>
      <c r="AH162" s="1050"/>
      <c r="AI162" s="1050"/>
      <c r="AJ162" s="1050"/>
      <c r="AK162" s="1050"/>
      <c r="AL162" s="892"/>
      <c r="AM162" s="892"/>
      <c r="AN162" s="892"/>
      <c r="AO162" s="892"/>
      <c r="AP162" s="892"/>
      <c r="AQ162" s="892"/>
      <c r="AR162" s="891" t="s">
        <v>22542</v>
      </c>
      <c r="AS162" s="891"/>
      <c r="AT162" s="891"/>
      <c r="AU162" s="891"/>
      <c r="AV162" s="891"/>
      <c r="AW162" s="891"/>
      <c r="AX162" s="892" t="s">
        <v>22543</v>
      </c>
      <c r="AY162" s="892"/>
      <c r="AZ162" s="892"/>
      <c r="BA162" s="892"/>
      <c r="BB162" s="892"/>
      <c r="BC162" s="892"/>
      <c r="BD162" s="886"/>
      <c r="BE162" s="886"/>
      <c r="BF162" s="886"/>
      <c r="BG162" s="886"/>
      <c r="BH162" s="886"/>
      <c r="BI162" s="886"/>
      <c r="BJ162" s="886"/>
      <c r="BK162" s="886"/>
      <c r="BL162" s="886"/>
      <c r="BM162" s="886"/>
      <c r="BN162" s="886"/>
      <c r="BO162" s="886"/>
      <c r="BP162" s="886"/>
      <c r="BQ162" s="886"/>
      <c r="BR162" s="886"/>
      <c r="BS162" s="886"/>
      <c r="BT162" s="886"/>
      <c r="BU162" s="886"/>
      <c r="BV162" s="886"/>
      <c r="BW162" s="886"/>
      <c r="BX162" s="886"/>
      <c r="BY162" s="886"/>
      <c r="BZ162" s="886"/>
      <c r="CA162" s="886"/>
      <c r="CB162" s="886"/>
      <c r="CC162" s="886"/>
      <c r="CD162" s="886"/>
      <c r="CE162" s="886"/>
      <c r="CF162" s="886"/>
      <c r="CG162" s="886"/>
      <c r="CH162" s="886"/>
      <c r="CI162" s="886"/>
      <c r="CJ162" s="886"/>
      <c r="CK162" s="886"/>
      <c r="CL162" s="886"/>
      <c r="CM162" s="886"/>
      <c r="CN162" s="886"/>
      <c r="CO162" s="886"/>
      <c r="CP162" s="886"/>
      <c r="CQ162" s="886"/>
      <c r="CR162" s="886"/>
      <c r="CS162" s="886"/>
      <c r="CT162" s="886"/>
      <c r="CU162" s="886"/>
      <c r="CV162" s="886"/>
      <c r="CW162" s="886"/>
      <c r="CX162" s="886"/>
      <c r="CY162" s="886"/>
      <c r="CZ162" s="886"/>
      <c r="DA162" s="886"/>
      <c r="DB162" s="886"/>
      <c r="DC162" s="886"/>
      <c r="DD162" s="886"/>
      <c r="DE162" s="886"/>
      <c r="DF162" s="886"/>
      <c r="DG162" s="887"/>
      <c r="DH162" s="80"/>
      <c r="DI162" s="80"/>
    </row>
    <row r="163" spans="1:113" ht="6" customHeight="1" x14ac:dyDescent="0.15">
      <c r="A163" s="80"/>
      <c r="B163" s="80"/>
      <c r="C163" s="80"/>
      <c r="D163" s="80"/>
      <c r="E163" s="80"/>
      <c r="F163" s="762"/>
      <c r="G163" s="763"/>
      <c r="H163" s="763"/>
      <c r="I163" s="763"/>
      <c r="J163" s="763"/>
      <c r="K163" s="768"/>
      <c r="L163" s="896"/>
      <c r="M163" s="897"/>
      <c r="N163" s="897"/>
      <c r="O163" s="897"/>
      <c r="P163" s="898"/>
      <c r="Q163" s="896"/>
      <c r="R163" s="897"/>
      <c r="S163" s="897"/>
      <c r="T163" s="897"/>
      <c r="U163" s="898"/>
      <c r="V163" s="902"/>
      <c r="W163" s="902"/>
      <c r="X163" s="902"/>
      <c r="Y163" s="902"/>
      <c r="Z163" s="902"/>
      <c r="AA163" s="902"/>
      <c r="AB163" s="902"/>
      <c r="AC163" s="902"/>
      <c r="AD163" s="902"/>
      <c r="AE163" s="902"/>
      <c r="AF163" s="1051"/>
      <c r="AG163" s="1051"/>
      <c r="AH163" s="1051"/>
      <c r="AI163" s="1051"/>
      <c r="AJ163" s="1051"/>
      <c r="AK163" s="1051"/>
      <c r="AL163" s="892"/>
      <c r="AM163" s="892"/>
      <c r="AN163" s="892"/>
      <c r="AO163" s="892"/>
      <c r="AP163" s="892"/>
      <c r="AQ163" s="892"/>
      <c r="AR163" s="891"/>
      <c r="AS163" s="891"/>
      <c r="AT163" s="891"/>
      <c r="AU163" s="891"/>
      <c r="AV163" s="891"/>
      <c r="AW163" s="891"/>
      <c r="AX163" s="892"/>
      <c r="AY163" s="892"/>
      <c r="AZ163" s="892"/>
      <c r="BA163" s="892"/>
      <c r="BB163" s="892"/>
      <c r="BC163" s="892"/>
      <c r="BD163" s="886"/>
      <c r="BE163" s="886"/>
      <c r="BF163" s="886"/>
      <c r="BG163" s="886"/>
      <c r="BH163" s="886"/>
      <c r="BI163" s="886"/>
      <c r="BJ163" s="886"/>
      <c r="BK163" s="886"/>
      <c r="BL163" s="886"/>
      <c r="BM163" s="886"/>
      <c r="BN163" s="886"/>
      <c r="BO163" s="886"/>
      <c r="BP163" s="886"/>
      <c r="BQ163" s="886"/>
      <c r="BR163" s="886"/>
      <c r="BS163" s="886"/>
      <c r="BT163" s="886"/>
      <c r="BU163" s="886"/>
      <c r="BV163" s="886"/>
      <c r="BW163" s="886"/>
      <c r="BX163" s="886"/>
      <c r="BY163" s="886"/>
      <c r="BZ163" s="886"/>
      <c r="CA163" s="886"/>
      <c r="CB163" s="886"/>
      <c r="CC163" s="886"/>
      <c r="CD163" s="886"/>
      <c r="CE163" s="886"/>
      <c r="CF163" s="886"/>
      <c r="CG163" s="886"/>
      <c r="CH163" s="886"/>
      <c r="CI163" s="886"/>
      <c r="CJ163" s="886"/>
      <c r="CK163" s="886"/>
      <c r="CL163" s="886"/>
      <c r="CM163" s="886"/>
      <c r="CN163" s="886"/>
      <c r="CO163" s="886"/>
      <c r="CP163" s="886"/>
      <c r="CQ163" s="886"/>
      <c r="CR163" s="886"/>
      <c r="CS163" s="886"/>
      <c r="CT163" s="886"/>
      <c r="CU163" s="886"/>
      <c r="CV163" s="886"/>
      <c r="CW163" s="886"/>
      <c r="CX163" s="886"/>
      <c r="CY163" s="886"/>
      <c r="CZ163" s="886"/>
      <c r="DA163" s="886"/>
      <c r="DB163" s="886"/>
      <c r="DC163" s="886"/>
      <c r="DD163" s="886"/>
      <c r="DE163" s="886"/>
      <c r="DF163" s="886"/>
      <c r="DG163" s="887"/>
      <c r="DH163" s="80"/>
      <c r="DI163" s="80"/>
    </row>
    <row r="164" spans="1:113" ht="6" customHeight="1" x14ac:dyDescent="0.15">
      <c r="A164" s="80"/>
      <c r="B164" s="80"/>
      <c r="C164" s="80"/>
      <c r="D164" s="80"/>
      <c r="E164" s="80"/>
      <c r="F164" s="762"/>
      <c r="G164" s="763"/>
      <c r="H164" s="763"/>
      <c r="I164" s="763"/>
      <c r="J164" s="763"/>
      <c r="K164" s="768"/>
      <c r="L164" s="896"/>
      <c r="M164" s="897"/>
      <c r="N164" s="897"/>
      <c r="O164" s="897"/>
      <c r="P164" s="898"/>
      <c r="Q164" s="896"/>
      <c r="R164" s="897"/>
      <c r="S164" s="897"/>
      <c r="T164" s="897"/>
      <c r="U164" s="898"/>
      <c r="V164" s="902"/>
      <c r="W164" s="902"/>
      <c r="X164" s="902"/>
      <c r="Y164" s="902"/>
      <c r="Z164" s="902"/>
      <c r="AA164" s="902"/>
      <c r="AB164" s="902"/>
      <c r="AC164" s="902"/>
      <c r="AD164" s="902"/>
      <c r="AE164" s="902"/>
      <c r="AF164" s="1051"/>
      <c r="AG164" s="1051"/>
      <c r="AH164" s="1051"/>
      <c r="AI164" s="1051"/>
      <c r="AJ164" s="1051"/>
      <c r="AK164" s="1051"/>
      <c r="AL164" s="892"/>
      <c r="AM164" s="892"/>
      <c r="AN164" s="892"/>
      <c r="AO164" s="892"/>
      <c r="AP164" s="892"/>
      <c r="AQ164" s="892"/>
      <c r="AR164" s="1053"/>
      <c r="AS164" s="1054"/>
      <c r="AT164" s="1054"/>
      <c r="AU164" s="1054"/>
      <c r="AV164" s="1054"/>
      <c r="AW164" s="1055"/>
      <c r="AX164" s="1053"/>
      <c r="AY164" s="1054"/>
      <c r="AZ164" s="1054"/>
      <c r="BA164" s="1054"/>
      <c r="BB164" s="1054"/>
      <c r="BC164" s="1055"/>
      <c r="BD164" s="886"/>
      <c r="BE164" s="886"/>
      <c r="BF164" s="886"/>
      <c r="BG164" s="886"/>
      <c r="BH164" s="886"/>
      <c r="BI164" s="886"/>
      <c r="BJ164" s="886"/>
      <c r="BK164" s="886"/>
      <c r="BL164" s="886"/>
      <c r="BM164" s="886"/>
      <c r="BN164" s="886"/>
      <c r="BO164" s="886"/>
      <c r="BP164" s="886"/>
      <c r="BQ164" s="886"/>
      <c r="BR164" s="886"/>
      <c r="BS164" s="886"/>
      <c r="BT164" s="886"/>
      <c r="BU164" s="886"/>
      <c r="BV164" s="886"/>
      <c r="BW164" s="886"/>
      <c r="BX164" s="886"/>
      <c r="BY164" s="886"/>
      <c r="BZ164" s="886"/>
      <c r="CA164" s="886"/>
      <c r="CB164" s="886"/>
      <c r="CC164" s="886"/>
      <c r="CD164" s="886"/>
      <c r="CE164" s="886"/>
      <c r="CF164" s="886"/>
      <c r="CG164" s="886"/>
      <c r="CH164" s="886"/>
      <c r="CI164" s="886"/>
      <c r="CJ164" s="886"/>
      <c r="CK164" s="886"/>
      <c r="CL164" s="886"/>
      <c r="CM164" s="886"/>
      <c r="CN164" s="886"/>
      <c r="CO164" s="886"/>
      <c r="CP164" s="886"/>
      <c r="CQ164" s="886"/>
      <c r="CR164" s="886"/>
      <c r="CS164" s="886"/>
      <c r="CT164" s="886"/>
      <c r="CU164" s="886"/>
      <c r="CV164" s="886"/>
      <c r="CW164" s="886"/>
      <c r="CX164" s="886"/>
      <c r="CY164" s="886"/>
      <c r="CZ164" s="886"/>
      <c r="DA164" s="886"/>
      <c r="DB164" s="886"/>
      <c r="DC164" s="886"/>
      <c r="DD164" s="886"/>
      <c r="DE164" s="886"/>
      <c r="DF164" s="886"/>
      <c r="DG164" s="887"/>
      <c r="DH164" s="80"/>
      <c r="DI164" s="80"/>
    </row>
    <row r="165" spans="1:113" ht="6" customHeight="1" x14ac:dyDescent="0.15">
      <c r="A165" s="80"/>
      <c r="B165" s="80"/>
      <c r="C165" s="80"/>
      <c r="D165" s="80"/>
      <c r="E165" s="80"/>
      <c r="F165" s="762"/>
      <c r="G165" s="763"/>
      <c r="H165" s="763"/>
      <c r="I165" s="763"/>
      <c r="J165" s="763"/>
      <c r="K165" s="768"/>
      <c r="L165" s="896"/>
      <c r="M165" s="897"/>
      <c r="N165" s="897"/>
      <c r="O165" s="897"/>
      <c r="P165" s="898"/>
      <c r="Q165" s="896"/>
      <c r="R165" s="897"/>
      <c r="S165" s="897"/>
      <c r="T165" s="897"/>
      <c r="U165" s="898"/>
      <c r="V165" s="902"/>
      <c r="W165" s="902"/>
      <c r="X165" s="902"/>
      <c r="Y165" s="902"/>
      <c r="Z165" s="902"/>
      <c r="AA165" s="902"/>
      <c r="AB165" s="902"/>
      <c r="AC165" s="902"/>
      <c r="AD165" s="902"/>
      <c r="AE165" s="902"/>
      <c r="AF165" s="1051"/>
      <c r="AG165" s="1051"/>
      <c r="AH165" s="1051"/>
      <c r="AI165" s="1051"/>
      <c r="AJ165" s="1051"/>
      <c r="AK165" s="1051"/>
      <c r="AL165" s="892"/>
      <c r="AM165" s="892"/>
      <c r="AN165" s="892"/>
      <c r="AO165" s="892"/>
      <c r="AP165" s="892"/>
      <c r="AQ165" s="892"/>
      <c r="AR165" s="1056"/>
      <c r="AS165" s="1057"/>
      <c r="AT165" s="1057"/>
      <c r="AU165" s="1057"/>
      <c r="AV165" s="1057"/>
      <c r="AW165" s="1058"/>
      <c r="AX165" s="1056"/>
      <c r="AY165" s="1057"/>
      <c r="AZ165" s="1057"/>
      <c r="BA165" s="1057"/>
      <c r="BB165" s="1057"/>
      <c r="BC165" s="1058"/>
      <c r="BD165" s="886"/>
      <c r="BE165" s="886"/>
      <c r="BF165" s="886"/>
      <c r="BG165" s="886"/>
      <c r="BH165" s="886"/>
      <c r="BI165" s="886"/>
      <c r="BJ165" s="886"/>
      <c r="BK165" s="886"/>
      <c r="BL165" s="886"/>
      <c r="BM165" s="886"/>
      <c r="BN165" s="886"/>
      <c r="BO165" s="886"/>
      <c r="BP165" s="886"/>
      <c r="BQ165" s="886"/>
      <c r="BR165" s="886"/>
      <c r="BS165" s="886"/>
      <c r="BT165" s="886"/>
      <c r="BU165" s="886"/>
      <c r="BV165" s="886"/>
      <c r="BW165" s="886"/>
      <c r="BX165" s="886"/>
      <c r="BY165" s="886"/>
      <c r="BZ165" s="886"/>
      <c r="CA165" s="886"/>
      <c r="CB165" s="886"/>
      <c r="CC165" s="886"/>
      <c r="CD165" s="886"/>
      <c r="CE165" s="886"/>
      <c r="CF165" s="886"/>
      <c r="CG165" s="886"/>
      <c r="CH165" s="886"/>
      <c r="CI165" s="886"/>
      <c r="CJ165" s="886"/>
      <c r="CK165" s="886"/>
      <c r="CL165" s="886"/>
      <c r="CM165" s="886"/>
      <c r="CN165" s="886"/>
      <c r="CO165" s="886"/>
      <c r="CP165" s="886"/>
      <c r="CQ165" s="886"/>
      <c r="CR165" s="886"/>
      <c r="CS165" s="886"/>
      <c r="CT165" s="886"/>
      <c r="CU165" s="886"/>
      <c r="CV165" s="886"/>
      <c r="CW165" s="886"/>
      <c r="CX165" s="886"/>
      <c r="CY165" s="886"/>
      <c r="CZ165" s="886"/>
      <c r="DA165" s="886"/>
      <c r="DB165" s="886"/>
      <c r="DC165" s="886"/>
      <c r="DD165" s="886"/>
      <c r="DE165" s="886"/>
      <c r="DF165" s="886"/>
      <c r="DG165" s="887"/>
      <c r="DH165" s="80"/>
      <c r="DI165" s="80"/>
    </row>
    <row r="166" spans="1:113" ht="6" customHeight="1" x14ac:dyDescent="0.15">
      <c r="A166" s="80"/>
      <c r="B166" s="80"/>
      <c r="C166" s="80"/>
      <c r="D166" s="80"/>
      <c r="E166" s="80"/>
      <c r="F166" s="762"/>
      <c r="G166" s="763"/>
      <c r="H166" s="763"/>
      <c r="I166" s="763"/>
      <c r="J166" s="763"/>
      <c r="K166" s="768"/>
      <c r="L166" s="896"/>
      <c r="M166" s="897"/>
      <c r="N166" s="897"/>
      <c r="O166" s="897"/>
      <c r="P166" s="898"/>
      <c r="Q166" s="896"/>
      <c r="R166" s="897"/>
      <c r="S166" s="897"/>
      <c r="T166" s="897"/>
      <c r="U166" s="898"/>
      <c r="V166" s="902"/>
      <c r="W166" s="902"/>
      <c r="X166" s="902"/>
      <c r="Y166" s="902"/>
      <c r="Z166" s="902"/>
      <c r="AA166" s="902"/>
      <c r="AB166" s="902"/>
      <c r="AC166" s="902"/>
      <c r="AD166" s="902"/>
      <c r="AE166" s="902"/>
      <c r="AF166" s="1051"/>
      <c r="AG166" s="1051"/>
      <c r="AH166" s="1051"/>
      <c r="AI166" s="1051"/>
      <c r="AJ166" s="1051"/>
      <c r="AK166" s="1051"/>
      <c r="AL166" s="892"/>
      <c r="AM166" s="892"/>
      <c r="AN166" s="892"/>
      <c r="AO166" s="892"/>
      <c r="AP166" s="892"/>
      <c r="AQ166" s="892"/>
      <c r="AR166" s="1056"/>
      <c r="AS166" s="1057"/>
      <c r="AT166" s="1057"/>
      <c r="AU166" s="1057"/>
      <c r="AV166" s="1057"/>
      <c r="AW166" s="1058"/>
      <c r="AX166" s="1056"/>
      <c r="AY166" s="1057"/>
      <c r="AZ166" s="1057"/>
      <c r="BA166" s="1057"/>
      <c r="BB166" s="1057"/>
      <c r="BC166" s="1058"/>
      <c r="BD166" s="886"/>
      <c r="BE166" s="886"/>
      <c r="BF166" s="886"/>
      <c r="BG166" s="886"/>
      <c r="BH166" s="886"/>
      <c r="BI166" s="886"/>
      <c r="BJ166" s="886"/>
      <c r="BK166" s="886"/>
      <c r="BL166" s="886"/>
      <c r="BM166" s="886"/>
      <c r="BN166" s="886"/>
      <c r="BO166" s="886"/>
      <c r="BP166" s="886"/>
      <c r="BQ166" s="886"/>
      <c r="BR166" s="886"/>
      <c r="BS166" s="886"/>
      <c r="BT166" s="886"/>
      <c r="BU166" s="886"/>
      <c r="BV166" s="886"/>
      <c r="BW166" s="886"/>
      <c r="BX166" s="886"/>
      <c r="BY166" s="886"/>
      <c r="BZ166" s="886"/>
      <c r="CA166" s="886"/>
      <c r="CB166" s="886"/>
      <c r="CC166" s="886"/>
      <c r="CD166" s="886"/>
      <c r="CE166" s="886"/>
      <c r="CF166" s="886"/>
      <c r="CG166" s="886"/>
      <c r="CH166" s="886"/>
      <c r="CI166" s="886"/>
      <c r="CJ166" s="886"/>
      <c r="CK166" s="886"/>
      <c r="CL166" s="886"/>
      <c r="CM166" s="886"/>
      <c r="CN166" s="886"/>
      <c r="CO166" s="886"/>
      <c r="CP166" s="886"/>
      <c r="CQ166" s="886"/>
      <c r="CR166" s="886"/>
      <c r="CS166" s="886"/>
      <c r="CT166" s="886"/>
      <c r="CU166" s="886"/>
      <c r="CV166" s="886"/>
      <c r="CW166" s="886"/>
      <c r="CX166" s="886"/>
      <c r="CY166" s="886"/>
      <c r="CZ166" s="886"/>
      <c r="DA166" s="886"/>
      <c r="DB166" s="886"/>
      <c r="DC166" s="886"/>
      <c r="DD166" s="886"/>
      <c r="DE166" s="886"/>
      <c r="DF166" s="886"/>
      <c r="DG166" s="887"/>
      <c r="DH166" s="80"/>
      <c r="DI166" s="80"/>
    </row>
    <row r="167" spans="1:113" ht="6" customHeight="1" x14ac:dyDescent="0.15">
      <c r="A167" s="80"/>
      <c r="B167" s="80"/>
      <c r="C167" s="80"/>
      <c r="D167" s="80"/>
      <c r="E167" s="80"/>
      <c r="F167" s="1047"/>
      <c r="G167" s="1048"/>
      <c r="H167" s="1048"/>
      <c r="I167" s="1048"/>
      <c r="J167" s="1048"/>
      <c r="K167" s="1049"/>
      <c r="L167" s="899"/>
      <c r="M167" s="900"/>
      <c r="N167" s="900"/>
      <c r="O167" s="900"/>
      <c r="P167" s="901"/>
      <c r="Q167" s="899"/>
      <c r="R167" s="900"/>
      <c r="S167" s="900"/>
      <c r="T167" s="900"/>
      <c r="U167" s="901"/>
      <c r="V167" s="902"/>
      <c r="W167" s="902"/>
      <c r="X167" s="902"/>
      <c r="Y167" s="902"/>
      <c r="Z167" s="902"/>
      <c r="AA167" s="902"/>
      <c r="AB167" s="902"/>
      <c r="AC167" s="902"/>
      <c r="AD167" s="902"/>
      <c r="AE167" s="902"/>
      <c r="AF167" s="1052"/>
      <c r="AG167" s="1052"/>
      <c r="AH167" s="1052"/>
      <c r="AI167" s="1052"/>
      <c r="AJ167" s="1052"/>
      <c r="AK167" s="1052"/>
      <c r="AL167" s="892"/>
      <c r="AM167" s="892"/>
      <c r="AN167" s="892"/>
      <c r="AO167" s="892"/>
      <c r="AP167" s="892"/>
      <c r="AQ167" s="892"/>
      <c r="AR167" s="1059"/>
      <c r="AS167" s="1060"/>
      <c r="AT167" s="1060"/>
      <c r="AU167" s="1060"/>
      <c r="AV167" s="1060"/>
      <c r="AW167" s="1061"/>
      <c r="AX167" s="1059"/>
      <c r="AY167" s="1060"/>
      <c r="AZ167" s="1060"/>
      <c r="BA167" s="1060"/>
      <c r="BB167" s="1060"/>
      <c r="BC167" s="1061"/>
      <c r="BD167" s="889"/>
      <c r="BE167" s="889"/>
      <c r="BF167" s="889"/>
      <c r="BG167" s="889"/>
      <c r="BH167" s="889"/>
      <c r="BI167" s="889"/>
      <c r="BJ167" s="889"/>
      <c r="BK167" s="889"/>
      <c r="BL167" s="889"/>
      <c r="BM167" s="889"/>
      <c r="BN167" s="889"/>
      <c r="BO167" s="889"/>
      <c r="BP167" s="889"/>
      <c r="BQ167" s="889"/>
      <c r="BR167" s="889"/>
      <c r="BS167" s="889"/>
      <c r="BT167" s="889"/>
      <c r="BU167" s="889"/>
      <c r="BV167" s="889"/>
      <c r="BW167" s="889"/>
      <c r="BX167" s="889"/>
      <c r="BY167" s="889"/>
      <c r="BZ167" s="889"/>
      <c r="CA167" s="889"/>
      <c r="CB167" s="889"/>
      <c r="CC167" s="889"/>
      <c r="CD167" s="889"/>
      <c r="CE167" s="889"/>
      <c r="CF167" s="889"/>
      <c r="CG167" s="889"/>
      <c r="CH167" s="889"/>
      <c r="CI167" s="889"/>
      <c r="CJ167" s="889"/>
      <c r="CK167" s="889"/>
      <c r="CL167" s="889"/>
      <c r="CM167" s="889"/>
      <c r="CN167" s="889"/>
      <c r="CO167" s="889"/>
      <c r="CP167" s="889"/>
      <c r="CQ167" s="889"/>
      <c r="CR167" s="889"/>
      <c r="CS167" s="889"/>
      <c r="CT167" s="889"/>
      <c r="CU167" s="889"/>
      <c r="CV167" s="889"/>
      <c r="CW167" s="889"/>
      <c r="CX167" s="889"/>
      <c r="CY167" s="889"/>
      <c r="CZ167" s="889"/>
      <c r="DA167" s="889"/>
      <c r="DB167" s="889"/>
      <c r="DC167" s="889"/>
      <c r="DD167" s="889"/>
      <c r="DE167" s="889"/>
      <c r="DF167" s="889"/>
      <c r="DG167" s="890"/>
      <c r="DH167" s="80"/>
      <c r="DI167" s="80"/>
    </row>
    <row r="168" spans="1:113" ht="6" customHeight="1" x14ac:dyDescent="0.15">
      <c r="A168" s="80"/>
      <c r="B168" s="80"/>
      <c r="C168" s="80"/>
      <c r="D168" s="80"/>
      <c r="E168" s="80"/>
      <c r="F168" s="99"/>
      <c r="G168" s="104"/>
      <c r="H168" s="104"/>
      <c r="I168" s="104"/>
      <c r="J168" s="104"/>
      <c r="K168" s="104"/>
      <c r="L168" s="104"/>
      <c r="M168" s="104"/>
      <c r="N168" s="104"/>
      <c r="O168" s="104"/>
      <c r="P168" s="104"/>
      <c r="Q168" s="104"/>
      <c r="R168" s="104"/>
      <c r="S168" s="104"/>
      <c r="T168" s="104"/>
      <c r="U168" s="104"/>
      <c r="V168" s="104"/>
      <c r="W168" s="104"/>
      <c r="X168" s="80"/>
      <c r="Y168" s="80"/>
      <c r="Z168" s="80"/>
      <c r="AA168" s="80"/>
      <c r="AB168" s="80"/>
      <c r="AC168" s="80"/>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0"/>
      <c r="BJ168" s="80"/>
      <c r="BK168" s="80"/>
      <c r="BL168" s="80"/>
      <c r="BM168" s="80"/>
      <c r="BN168" s="80"/>
      <c r="BO168" s="80"/>
      <c r="BP168" s="80"/>
      <c r="BQ168" s="80"/>
      <c r="BR168" s="80"/>
      <c r="BS168" s="80"/>
      <c r="BT168" s="80"/>
      <c r="BU168" s="80"/>
      <c r="BV168" s="80"/>
      <c r="BW168" s="80"/>
      <c r="BX168" s="80"/>
      <c r="BY168" s="80"/>
      <c r="BZ168" s="80"/>
      <c r="CA168" s="80"/>
      <c r="CB168" s="80"/>
      <c r="CC168" s="80"/>
      <c r="CD168" s="80"/>
      <c r="CE168" s="80"/>
      <c r="CF168" s="80"/>
      <c r="CG168" s="80"/>
      <c r="CH168" s="80"/>
      <c r="CI168" s="80"/>
      <c r="CJ168" s="80"/>
      <c r="CK168" s="80"/>
      <c r="CL168" s="80"/>
      <c r="CM168" s="80"/>
      <c r="CN168" s="80"/>
      <c r="CO168" s="80"/>
      <c r="CP168" s="80"/>
      <c r="CQ168" s="80"/>
      <c r="CR168" s="80"/>
      <c r="CS168" s="99"/>
      <c r="CT168" s="99"/>
      <c r="CU168" s="99"/>
      <c r="CV168" s="99"/>
      <c r="CW168" s="99"/>
      <c r="CX168" s="80"/>
      <c r="CY168" s="80"/>
      <c r="CZ168" s="80"/>
      <c r="DA168" s="80"/>
      <c r="DB168" s="80"/>
      <c r="DC168" s="80"/>
      <c r="DD168" s="80"/>
      <c r="DE168" s="80"/>
      <c r="DF168" s="80"/>
      <c r="DG168" s="80"/>
      <c r="DH168" s="80"/>
      <c r="DI168" s="80"/>
    </row>
    <row r="169" spans="1:113" ht="6" customHeight="1" x14ac:dyDescent="0.15">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0"/>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0"/>
      <c r="BJ169" s="80"/>
      <c r="BK169" s="80"/>
      <c r="BL169" s="80"/>
      <c r="BM169" s="80"/>
      <c r="BN169" s="80"/>
      <c r="BO169" s="80"/>
      <c r="BP169" s="80"/>
      <c r="BQ169" s="80"/>
      <c r="BR169" s="80"/>
      <c r="BS169" s="80"/>
      <c r="BT169" s="80"/>
      <c r="BU169" s="80"/>
      <c r="BV169" s="80"/>
      <c r="BW169" s="80"/>
      <c r="BX169" s="80"/>
      <c r="BY169" s="80"/>
      <c r="BZ169" s="80"/>
      <c r="CA169" s="80"/>
      <c r="CB169" s="80"/>
      <c r="CC169" s="80"/>
      <c r="CD169" s="80"/>
      <c r="CE169" s="80"/>
      <c r="CF169" s="80"/>
      <c r="CG169" s="80"/>
      <c r="CH169" s="80"/>
      <c r="CI169" s="80"/>
      <c r="CJ169" s="80"/>
      <c r="CK169" s="80"/>
      <c r="CL169" s="80"/>
      <c r="CM169" s="80"/>
      <c r="CN169" s="80"/>
      <c r="CO169" s="80"/>
      <c r="CP169" s="80"/>
      <c r="CQ169" s="80"/>
      <c r="CR169" s="80"/>
      <c r="CS169" s="80"/>
      <c r="CT169" s="80"/>
      <c r="CU169" s="80"/>
      <c r="CV169" s="80"/>
      <c r="CW169" s="80"/>
      <c r="CX169" s="80"/>
      <c r="CY169" s="80"/>
      <c r="CZ169" s="80"/>
      <c r="DA169" s="80"/>
      <c r="DB169" s="80"/>
      <c r="DC169" s="80"/>
      <c r="DD169" s="80"/>
      <c r="DE169" s="80"/>
      <c r="DF169" s="80"/>
      <c r="DG169" s="80"/>
      <c r="DH169" s="80"/>
      <c r="DI169" s="80"/>
    </row>
  </sheetData>
  <sheetProtection algorithmName="SHA-512" hashValue="VwBOWazSkbGAtWQXlpCKa0yjrFEtaqoxgSgP4IPO71l5Tzp4PchPuBXsSrsWv0RRpYEU3GatAccJJXEOJVFF+A==" saltValue="2PE84CfB+Hp6tNUTl4phEg==" spinCount="100000" sheet="1" selectLockedCells="1"/>
  <mergeCells count="206">
    <mergeCell ref="BF46:DC52"/>
    <mergeCell ref="BF53:DC60"/>
    <mergeCell ref="BA111:BB113"/>
    <mergeCell ref="BC111:BG113"/>
    <mergeCell ref="AP99:BB104"/>
    <mergeCell ref="BC99:BG104"/>
    <mergeCell ref="AD99:AO104"/>
    <mergeCell ref="BH99:BP104"/>
    <mergeCell ref="BY99:CS104"/>
    <mergeCell ref="BY97:CS98"/>
    <mergeCell ref="CH66:CM67"/>
    <mergeCell ref="K88:CB93"/>
    <mergeCell ref="CC88:DG93"/>
    <mergeCell ref="DE79:DF80"/>
    <mergeCell ref="CQ73:CV81"/>
    <mergeCell ref="CW73:DA81"/>
    <mergeCell ref="BM75:BN76"/>
    <mergeCell ref="F108:M113"/>
    <mergeCell ref="N108:AH110"/>
    <mergeCell ref="AI108:AL113"/>
    <mergeCell ref="AM108:BG110"/>
    <mergeCell ref="BK108:BR113"/>
    <mergeCell ref="F83:J84"/>
    <mergeCell ref="F85:J93"/>
    <mergeCell ref="Q162:U167"/>
    <mergeCell ref="F155:AF156"/>
    <mergeCell ref="F162:K167"/>
    <mergeCell ref="L162:P167"/>
    <mergeCell ref="F124:AM126"/>
    <mergeCell ref="H127:BG128"/>
    <mergeCell ref="F157:AE158"/>
    <mergeCell ref="AF157:AK161"/>
    <mergeCell ref="AL157:AQ161"/>
    <mergeCell ref="AR157:BC161"/>
    <mergeCell ref="BD157:DG167"/>
    <mergeCell ref="F159:P161"/>
    <mergeCell ref="Q159:AE161"/>
    <mergeCell ref="V162:Z167"/>
    <mergeCell ref="AA162:AE167"/>
    <mergeCell ref="AF162:AK167"/>
    <mergeCell ref="AL162:AQ167"/>
    <mergeCell ref="AR162:AW163"/>
    <mergeCell ref="AX162:BC163"/>
    <mergeCell ref="AR164:AW167"/>
    <mergeCell ref="AX164:BC167"/>
    <mergeCell ref="BU150:DG154"/>
    <mergeCell ref="AQ130:AV132"/>
    <mergeCell ref="H134:U137"/>
    <mergeCell ref="V134:BC137"/>
    <mergeCell ref="H138:U141"/>
    <mergeCell ref="V138:AV141"/>
    <mergeCell ref="H142:U145"/>
    <mergeCell ref="V142:AV145"/>
    <mergeCell ref="AZ142:BG145"/>
    <mergeCell ref="M130:Q132"/>
    <mergeCell ref="R130:V132"/>
    <mergeCell ref="W130:AA132"/>
    <mergeCell ref="AB130:AF132"/>
    <mergeCell ref="AG130:AK132"/>
    <mergeCell ref="AL130:AP132"/>
    <mergeCell ref="AW147:BT149"/>
    <mergeCell ref="BU147:DG149"/>
    <mergeCell ref="BH142:CL145"/>
    <mergeCell ref="AW150:BT154"/>
    <mergeCell ref="BS108:CS113"/>
    <mergeCell ref="BQ99:BX104"/>
    <mergeCell ref="CB117:DG123"/>
    <mergeCell ref="I120:AK122"/>
    <mergeCell ref="AO120:AS122"/>
    <mergeCell ref="AT120:AW122"/>
    <mergeCell ref="AX120:BA122"/>
    <mergeCell ref="N111:P113"/>
    <mergeCell ref="Q111:AA113"/>
    <mergeCell ref="AB111:AC113"/>
    <mergeCell ref="AD111:AH113"/>
    <mergeCell ref="AM111:AO113"/>
    <mergeCell ref="AP111:AZ113"/>
    <mergeCell ref="BB120:BE122"/>
    <mergeCell ref="BF120:BI122"/>
    <mergeCell ref="BJ120:BM122"/>
    <mergeCell ref="BN120:BQ122"/>
    <mergeCell ref="CT97:DG104"/>
    <mergeCell ref="K99:AC104"/>
    <mergeCell ref="F106:M107"/>
    <mergeCell ref="K85:L87"/>
    <mergeCell ref="CF73:CK75"/>
    <mergeCell ref="BO79:BR80"/>
    <mergeCell ref="AI85:CB87"/>
    <mergeCell ref="CC85:DG87"/>
    <mergeCell ref="M85:AB87"/>
    <mergeCell ref="DE75:DF76"/>
    <mergeCell ref="F73:J81"/>
    <mergeCell ref="BO75:BR76"/>
    <mergeCell ref="DC79:DD80"/>
    <mergeCell ref="K73:R75"/>
    <mergeCell ref="S73:AW75"/>
    <mergeCell ref="AX73:BG75"/>
    <mergeCell ref="BH73:BK81"/>
    <mergeCell ref="BT73:BY75"/>
    <mergeCell ref="BZ73:CE75"/>
    <mergeCell ref="BT76:BY81"/>
    <mergeCell ref="BZ76:CE81"/>
    <mergeCell ref="CF76:CK81"/>
    <mergeCell ref="K76:AW81"/>
    <mergeCell ref="AX76:BG81"/>
    <mergeCell ref="BM79:BN80"/>
    <mergeCell ref="CL73:CP81"/>
    <mergeCell ref="DC75:DD76"/>
    <mergeCell ref="BK106:BR107"/>
    <mergeCell ref="F115:M116"/>
    <mergeCell ref="F117:AK119"/>
    <mergeCell ref="BT117:CA123"/>
    <mergeCell ref="F95:AO96"/>
    <mergeCell ref="F97:J104"/>
    <mergeCell ref="K97:AC98"/>
    <mergeCell ref="AD97:AO98"/>
    <mergeCell ref="AP97:BG98"/>
    <mergeCell ref="BH97:BP98"/>
    <mergeCell ref="BQ97:BX98"/>
    <mergeCell ref="BC66:BT72"/>
    <mergeCell ref="CB68:CG72"/>
    <mergeCell ref="CH68:CM72"/>
    <mergeCell ref="CN68:CS72"/>
    <mergeCell ref="AR53:BE60"/>
    <mergeCell ref="DD53:DG60"/>
    <mergeCell ref="H54:J56"/>
    <mergeCell ref="L54:AF56"/>
    <mergeCell ref="F59:AM63"/>
    <mergeCell ref="F64:AH67"/>
    <mergeCell ref="AI64:AL67"/>
    <mergeCell ref="AO64:AS65"/>
    <mergeCell ref="AO66:AW72"/>
    <mergeCell ref="AX66:BB72"/>
    <mergeCell ref="F68:AH71"/>
    <mergeCell ref="AI68:AL71"/>
    <mergeCell ref="CT66:CV72"/>
    <mergeCell ref="CW66:DG72"/>
    <mergeCell ref="BU66:BW72"/>
    <mergeCell ref="CN66:CS67"/>
    <mergeCell ref="BX66:CA72"/>
    <mergeCell ref="CB66:CG67"/>
    <mergeCell ref="AR37:BE40"/>
    <mergeCell ref="BF37:DC40"/>
    <mergeCell ref="DD37:DG40"/>
    <mergeCell ref="H38:J40"/>
    <mergeCell ref="L38:R40"/>
    <mergeCell ref="S38:T39"/>
    <mergeCell ref="U38:AA39"/>
    <mergeCell ref="AC38:AD39"/>
    <mergeCell ref="AE38:AK39"/>
    <mergeCell ref="AO27:AQ60"/>
    <mergeCell ref="AR27:BE31"/>
    <mergeCell ref="H46:J48"/>
    <mergeCell ref="L46:AF48"/>
    <mergeCell ref="DD46:DG52"/>
    <mergeCell ref="H50:J52"/>
    <mergeCell ref="L50:AJ52"/>
    <mergeCell ref="AR41:BE45"/>
    <mergeCell ref="BF41:BG45"/>
    <mergeCell ref="BH41:DC45"/>
    <mergeCell ref="DD41:DG45"/>
    <mergeCell ref="H42:J44"/>
    <mergeCell ref="L42:AF44"/>
    <mergeCell ref="AR46:BE52"/>
    <mergeCell ref="BF27:DC31"/>
    <mergeCell ref="DD27:DG31"/>
    <mergeCell ref="E31:N33"/>
    <mergeCell ref="AR32:BE36"/>
    <mergeCell ref="DD32:DG36"/>
    <mergeCell ref="H34:J36"/>
    <mergeCell ref="L34:AF36"/>
    <mergeCell ref="G23:AE29"/>
    <mergeCell ref="AG24:AH25"/>
    <mergeCell ref="AI24:AJ25"/>
    <mergeCell ref="AG27:AH28"/>
    <mergeCell ref="AI27:AJ28"/>
    <mergeCell ref="BF32:DC36"/>
    <mergeCell ref="E1:AM6"/>
    <mergeCell ref="CA1:CC2"/>
    <mergeCell ref="CD1:CI2"/>
    <mergeCell ref="CJ1:CO2"/>
    <mergeCell ref="CP1:CU2"/>
    <mergeCell ref="E11:N13"/>
    <mergeCell ref="H14:J16"/>
    <mergeCell ref="L14:AJ16"/>
    <mergeCell ref="H18:J20"/>
    <mergeCell ref="L18:AJ20"/>
    <mergeCell ref="A7:AN10"/>
    <mergeCell ref="AR7:BE9"/>
    <mergeCell ref="BF10:DC18"/>
    <mergeCell ref="AR10:BE18"/>
    <mergeCell ref="AR19:BE26"/>
    <mergeCell ref="BF19:DC26"/>
    <mergeCell ref="CV1:DA2"/>
    <mergeCell ref="BF7:DC9"/>
    <mergeCell ref="DD7:DG9"/>
    <mergeCell ref="AO10:AQ26"/>
    <mergeCell ref="DB1:DG2"/>
    <mergeCell ref="CD3:CI6"/>
    <mergeCell ref="CJ3:CO6"/>
    <mergeCell ref="CP3:CU6"/>
    <mergeCell ref="CV3:DA6"/>
    <mergeCell ref="DB3:DG6"/>
    <mergeCell ref="AO7:AQ9"/>
    <mergeCell ref="DD10:DG18"/>
    <mergeCell ref="DD19:DG26"/>
  </mergeCells>
  <phoneticPr fontId="3"/>
  <dataValidations count="3">
    <dataValidation imeMode="hiragana" allowBlank="1" showInputMessage="1" showErrorMessage="1" sqref="BV141 CM141:CM145 CN134:CP140 AG130 AQ130" xr:uid="{00000000-0002-0000-0300-000000000000}"/>
    <dataValidation imeMode="halfAlpha" allowBlank="1" showInputMessage="1" showErrorMessage="1" sqref="AL130:AP133 AB130:AF133 CM146:DG146 BF146 BB146 R130:V133 BH142" xr:uid="{00000000-0002-0000-0300-000001000000}"/>
    <dataValidation type="list" allowBlank="1" showInputMessage="1" showErrorMessage="1" sqref="AG27:AH28 AG24:AH25" xr:uid="{00000000-0002-0000-0300-000002000000}">
      <formula1>"　,✓"</formula1>
    </dataValidation>
  </dataValidations>
  <printOptions horizontalCentered="1" verticalCentered="1"/>
  <pageMargins left="0.19685039370078741" right="0.19685039370078741" top="0.59055118110236227" bottom="0.59055118110236227" header="0.31496062992125984" footer="0.31496062992125984"/>
  <pageSetup paperSize="9" scale="7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X30"/>
  <sheetViews>
    <sheetView zoomScale="86" zoomScaleNormal="86" workbookViewId="0">
      <selection activeCell="A16" sqref="A16:AX16"/>
    </sheetView>
  </sheetViews>
  <sheetFormatPr defaultColWidth="9" defaultRowHeight="13.2" x14ac:dyDescent="0.2"/>
  <cols>
    <col min="1" max="1" width="6.6640625" style="1" bestFit="1" customWidth="1"/>
    <col min="2" max="2" width="8.6640625" style="1" bestFit="1" customWidth="1"/>
    <col min="3" max="3" width="11" style="1" bestFit="1" customWidth="1"/>
    <col min="4" max="4" width="6.6640625" style="1" bestFit="1" customWidth="1"/>
    <col min="5" max="5" width="5.6640625" style="1" bestFit="1" customWidth="1"/>
    <col min="6" max="6" width="12.33203125" style="1" customWidth="1"/>
    <col min="7" max="8" width="24" style="1" customWidth="1"/>
    <col min="9" max="10" width="9" style="1"/>
    <col min="11" max="11" width="10.44140625" style="1" customWidth="1"/>
    <col min="12" max="12" width="12.88671875" style="1" customWidth="1"/>
    <col min="13" max="13" width="10.44140625" style="1" customWidth="1"/>
    <col min="14" max="14" width="11.109375" style="1" customWidth="1"/>
    <col min="15" max="15" width="9" style="1"/>
    <col min="16" max="16" width="11" style="1" customWidth="1"/>
    <col min="17" max="17" width="12.44140625" style="1" customWidth="1"/>
    <col min="18" max="18" width="11.109375" style="1" customWidth="1"/>
    <col min="19" max="20" width="40.44140625" style="1" customWidth="1"/>
    <col min="21" max="21" width="45.44140625" style="1" customWidth="1"/>
    <col min="22" max="22" width="11.109375" style="1" customWidth="1"/>
    <col min="23" max="23" width="9.44140625" style="1" customWidth="1"/>
    <col min="24" max="29" width="9" style="1"/>
    <col min="30" max="30" width="11.109375" style="1" customWidth="1"/>
    <col min="31" max="31" width="5.6640625" style="1" bestFit="1" customWidth="1"/>
    <col min="32" max="32" width="40.44140625" style="1" customWidth="1"/>
    <col min="33" max="34" width="11.109375" style="1" customWidth="1"/>
    <col min="35" max="35" width="14.88671875" style="1" customWidth="1"/>
    <col min="36" max="37" width="12.44140625" style="1" customWidth="1"/>
    <col min="38" max="38" width="17.33203125" style="1" customWidth="1"/>
    <col min="39" max="48" width="12.44140625" style="1" customWidth="1"/>
    <col min="49" max="49" width="13.44140625" style="1" customWidth="1"/>
    <col min="50" max="50" width="12.44140625" style="1" customWidth="1"/>
    <col min="51" max="16384" width="9" style="1"/>
  </cols>
  <sheetData>
    <row r="1" spans="1:50" ht="13.8" thickBot="1" x14ac:dyDescent="0.25"/>
    <row r="2" spans="1:50" ht="23.25" customHeight="1" x14ac:dyDescent="0.2">
      <c r="A2" s="46" t="s">
        <v>331</v>
      </c>
      <c r="B2" s="47"/>
      <c r="C2" s="47"/>
      <c r="D2" s="47"/>
      <c r="E2" s="47"/>
      <c r="F2" s="47"/>
      <c r="H2" s="1074" t="s">
        <v>332</v>
      </c>
      <c r="I2" s="1075"/>
      <c r="J2" s="1075"/>
      <c r="K2" s="1075"/>
      <c r="L2" s="1075"/>
      <c r="M2" s="1075"/>
      <c r="N2" s="1075"/>
      <c r="O2" s="1075"/>
      <c r="P2" s="1076"/>
    </row>
    <row r="3" spans="1:50" ht="23.25" customHeight="1" x14ac:dyDescent="0.2">
      <c r="A3" s="46" t="s">
        <v>333</v>
      </c>
      <c r="B3" s="47"/>
      <c r="C3" s="47"/>
      <c r="D3" s="47"/>
      <c r="E3" s="47"/>
      <c r="F3" s="47"/>
      <c r="H3" s="1077"/>
      <c r="I3" s="1078"/>
      <c r="J3" s="1078"/>
      <c r="K3" s="1078"/>
      <c r="L3" s="1078"/>
      <c r="M3" s="1078"/>
      <c r="N3" s="1078"/>
      <c r="O3" s="1078"/>
      <c r="P3" s="1079"/>
    </row>
    <row r="4" spans="1:50" ht="23.25" customHeight="1" x14ac:dyDescent="0.2">
      <c r="A4" s="48"/>
      <c r="H4" s="1077"/>
      <c r="I4" s="1078"/>
      <c r="J4" s="1078"/>
      <c r="K4" s="1078"/>
      <c r="L4" s="1078"/>
      <c r="M4" s="1078"/>
      <c r="N4" s="1078"/>
      <c r="O4" s="1078"/>
      <c r="P4" s="1079"/>
    </row>
    <row r="5" spans="1:50" ht="13.8" thickBot="1" x14ac:dyDescent="0.25">
      <c r="H5" s="1080"/>
      <c r="I5" s="1081"/>
      <c r="J5" s="1081"/>
      <c r="K5" s="1081"/>
      <c r="L5" s="1081"/>
      <c r="M5" s="1081"/>
      <c r="N5" s="1081"/>
      <c r="O5" s="1081"/>
      <c r="P5" s="1082"/>
    </row>
    <row r="7" spans="1:50" x14ac:dyDescent="0.2">
      <c r="A7" s="1">
        <v>1</v>
      </c>
      <c r="B7" s="1">
        <v>2</v>
      </c>
      <c r="C7" s="1">
        <v>3</v>
      </c>
      <c r="D7" s="1">
        <v>4</v>
      </c>
      <c r="E7" s="1">
        <v>5</v>
      </c>
      <c r="F7" s="1">
        <v>6</v>
      </c>
      <c r="G7" s="1">
        <v>7</v>
      </c>
      <c r="H7" s="1">
        <v>8</v>
      </c>
      <c r="I7" s="1">
        <v>9</v>
      </c>
      <c r="J7" s="1">
        <v>10</v>
      </c>
      <c r="K7" s="1">
        <v>11</v>
      </c>
      <c r="L7" s="1">
        <v>12</v>
      </c>
      <c r="M7" s="1">
        <v>13</v>
      </c>
      <c r="N7" s="1">
        <v>14</v>
      </c>
      <c r="O7" s="1">
        <v>15</v>
      </c>
      <c r="P7" s="1">
        <v>16</v>
      </c>
      <c r="Q7" s="1">
        <v>17</v>
      </c>
      <c r="R7" s="1">
        <v>18</v>
      </c>
      <c r="S7" s="1">
        <v>19</v>
      </c>
      <c r="T7" s="1">
        <v>20</v>
      </c>
      <c r="U7" s="1">
        <v>21</v>
      </c>
      <c r="V7" s="1">
        <v>22</v>
      </c>
      <c r="W7" s="1">
        <v>23</v>
      </c>
      <c r="X7" s="1">
        <v>24</v>
      </c>
      <c r="Y7" s="1">
        <v>25</v>
      </c>
      <c r="Z7" s="1">
        <v>26</v>
      </c>
      <c r="AA7" s="1">
        <v>27</v>
      </c>
      <c r="AB7" s="1">
        <v>28</v>
      </c>
      <c r="AC7" s="1">
        <v>29</v>
      </c>
      <c r="AD7" s="1">
        <v>30</v>
      </c>
      <c r="AE7" s="1">
        <v>31</v>
      </c>
      <c r="AF7" s="1">
        <v>32</v>
      </c>
      <c r="AG7" s="1">
        <v>33</v>
      </c>
      <c r="AH7" s="1">
        <v>34</v>
      </c>
      <c r="AI7" s="1">
        <v>35</v>
      </c>
      <c r="AJ7" s="1">
        <v>36</v>
      </c>
      <c r="AK7" s="1">
        <v>37</v>
      </c>
      <c r="AL7" s="1">
        <v>38</v>
      </c>
      <c r="AM7" s="1">
        <v>39</v>
      </c>
      <c r="AN7" s="1">
        <v>40</v>
      </c>
      <c r="AO7" s="1">
        <v>41</v>
      </c>
      <c r="AP7" s="1">
        <v>42</v>
      </c>
      <c r="AQ7" s="1">
        <v>43</v>
      </c>
      <c r="AR7" s="1">
        <v>44</v>
      </c>
      <c r="AS7" s="1">
        <v>45</v>
      </c>
      <c r="AT7" s="1">
        <v>46</v>
      </c>
      <c r="AU7" s="1">
        <v>47</v>
      </c>
      <c r="AV7" s="1">
        <v>48</v>
      </c>
      <c r="AW7" s="1">
        <v>49</v>
      </c>
      <c r="AX7" s="1">
        <v>50</v>
      </c>
    </row>
    <row r="8" spans="1:50" x14ac:dyDescent="0.2">
      <c r="A8" s="35">
        <v>28</v>
      </c>
      <c r="B8" s="35" t="str">
        <f>入力フォーム!Q12</f>
        <v/>
      </c>
      <c r="C8" s="37" t="str">
        <f>TEXT(入力フォーム!Q31,"000000")</f>
        <v/>
      </c>
      <c r="D8" s="36">
        <v>0</v>
      </c>
      <c r="E8" s="35" t="str">
        <f>入力フォーム!Q38</f>
        <v/>
      </c>
      <c r="F8" s="59" t="str">
        <f>入力フォーム!Q37</f>
        <v/>
      </c>
      <c r="G8" s="35" t="str">
        <f>入力フォーム!Q35</f>
        <v/>
      </c>
      <c r="H8" s="35" t="str">
        <f>入力フォーム!Q33</f>
        <v xml:space="preserve"> </v>
      </c>
      <c r="I8" s="38" t="str">
        <f>TEXT(入力フォーム!Q40,"0000")</f>
        <v/>
      </c>
      <c r="J8" s="38" t="str">
        <f>TEXT(入力フォーム!Q41,"000000")</f>
        <v/>
      </c>
      <c r="K8" s="35" t="str">
        <f>IF(OR(入力フォーム!$D$7=1,入力フォーム!$D$7=2,入力フォーム!$D$7=5,入力フォーム!$D$7=10,入力フォーム!$D$7=11),入力フォーム!Q15,"")</f>
        <v/>
      </c>
      <c r="L8" s="35" t="str">
        <f>IF(OR(入力フォーム!$D$7=1,入力フォーム!$D$7=2,入力フォーム!$D$7=5,入力フォーム!$D$7=10,入力フォーム!$D$7=11),入力フォーム!Q48,"")</f>
        <v/>
      </c>
      <c r="M8" s="35" t="str">
        <f>IF(OR(入力フォーム!$D$7=1,入力フォーム!$D$7=4,入力フォーム!$D$7=10,入力フォーム!$D$7=11,入力フォーム!$D$7=15),入力フォーム!Q16,"")</f>
        <v/>
      </c>
      <c r="N8" s="35" t="str">
        <f>IF(OR(入力フォーム!$D$7=1,入力フォーム!$D$7=4,入力フォーム!$D$7=10,入力フォーム!$D$7=11,入力フォーム!$D$7=15),入力フォーム!Q48,"")</f>
        <v/>
      </c>
      <c r="O8" s="39"/>
      <c r="P8" s="39"/>
      <c r="Q8" s="35" t="str">
        <f>入力フォーム!Q18</f>
        <v/>
      </c>
      <c r="R8" s="35" t="str">
        <f>IF(OR(入力フォーム!$D$7=1,入力フォーム!$D$7=9,入力フォーム!$D$7=11,入力フォーム!$D$7=13,入力フォーム!$D$7=14,入力フォーム!$D$7=15),入力フォーム!Q42,"")</f>
        <v/>
      </c>
      <c r="S8" s="35" t="str">
        <f>IF(OR(入力フォーム!$D$7=1,入力フォーム!$D$7=9,入力フォーム!$D$7=11,入力フォーム!$D$7=13,入力フォーム!$D$7=14,入力フォーム!$D$7=15),入力フォーム!Q44,"")</f>
        <v/>
      </c>
      <c r="T8" s="35" t="str">
        <f>IF(OR(入力フォーム!$D$7=1,入力フォーム!$D$7=9,入力フォーム!$D$7=11,入力フォーム!$D$7=13,入力フォーム!$D$7=14,入力フォーム!$D$7=15),入力フォーム!Q45,"")</f>
        <v/>
      </c>
      <c r="U8" s="35" t="str">
        <f>IF(OR(入力フォーム!$D$7=1,入力フォーム!$D$7=9,入力フォーム!$D$7=11,入力フォーム!$D$7=13,入力フォーム!$D$7=14,入力フォーム!$D$7=15),入力フォーム!Q43,"")</f>
        <v/>
      </c>
      <c r="V8" s="35" t="str">
        <f>IF(OR(入力フォーム!$D$7=1,入力フォーム!$D$7=9,入力フォーム!$D$7=11,入力フォーム!$D$7=13,入力フォーム!$D$7=14,入力フォーム!$D$7=15),入力フォーム!Q48,"")</f>
        <v/>
      </c>
      <c r="W8" s="35"/>
      <c r="X8" s="35"/>
      <c r="Y8" s="35"/>
      <c r="Z8" s="39"/>
      <c r="AA8" s="38" t="str">
        <f>TEXT(入力フォーム!Q57,"0000")</f>
        <v/>
      </c>
      <c r="AB8" s="38" t="str">
        <f>TEXT(入力フォーム!Q58,"000")</f>
        <v/>
      </c>
      <c r="AC8" s="35" t="str">
        <f>IF($AA$8&lt;&gt;"",1,"")</f>
        <v/>
      </c>
      <c r="AD8" s="38" t="str">
        <f>TEXT(入力フォーム!Q59,"0000000")</f>
        <v/>
      </c>
      <c r="AE8" s="39"/>
      <c r="AF8" s="35" t="str">
        <f>IF($AA$8&lt;&gt;"",入力フォーム!Q33,"")</f>
        <v/>
      </c>
      <c r="AG8" s="35" t="str">
        <f>IF(OR(入力フォーム!$D$7=1,入力フォーム!$D$7=3),入力フォーム!Q11,"")</f>
        <v>5</v>
      </c>
      <c r="AH8" s="35" t="str">
        <f>IF(OR(入力フォーム!$D$7=1,入力フォーム!$D$7=3),入力フォーム!Q48,"")</f>
        <v/>
      </c>
      <c r="AI8" s="35"/>
      <c r="AJ8" s="35">
        <f>IF(入力フォーム!$D$7=1,入力フォーム!Q65,IF(入力フォーム!$D$7=3,95,""))</f>
        <v>1</v>
      </c>
      <c r="AK8" s="35"/>
      <c r="AL8" s="35" t="str">
        <f>IF(入力フォーム!$D$7=2,入力フォーム!Q11,"")</f>
        <v/>
      </c>
      <c r="AM8" s="35" t="str">
        <f>IF(入力フォーム!$D$7=2,入力フォーム!Q49,"")</f>
        <v/>
      </c>
      <c r="AN8" s="35" t="str">
        <f>IF(入力フォーム!$D$7=2,入力フォーム!Q67,"")</f>
        <v/>
      </c>
      <c r="AO8" s="39"/>
      <c r="AP8" s="39"/>
      <c r="AQ8" s="39"/>
      <c r="AR8" s="39"/>
      <c r="AS8" s="39"/>
      <c r="AT8" s="39"/>
      <c r="AU8" s="39"/>
      <c r="AV8" s="39"/>
      <c r="AW8" s="54" t="str">
        <f>入力フォーム!Q81</f>
        <v/>
      </c>
      <c r="AX8" s="39"/>
    </row>
    <row r="9" spans="1:50" s="52" customFormat="1" ht="42" customHeight="1" x14ac:dyDescent="0.2">
      <c r="A9" s="55" t="s">
        <v>334</v>
      </c>
      <c r="B9" s="55" t="s">
        <v>335</v>
      </c>
      <c r="C9" s="56" t="s">
        <v>88</v>
      </c>
      <c r="D9" s="55" t="s">
        <v>336</v>
      </c>
      <c r="E9" s="56" t="s">
        <v>103</v>
      </c>
      <c r="F9" s="56" t="s">
        <v>337</v>
      </c>
      <c r="G9" s="56" t="s">
        <v>338</v>
      </c>
      <c r="H9" s="56" t="s">
        <v>339</v>
      </c>
      <c r="I9" s="55" t="s">
        <v>340</v>
      </c>
      <c r="J9" s="55" t="s">
        <v>341</v>
      </c>
      <c r="K9" s="55" t="s">
        <v>342</v>
      </c>
      <c r="L9" s="55" t="s">
        <v>343</v>
      </c>
      <c r="M9" s="55" t="s">
        <v>344</v>
      </c>
      <c r="N9" s="55" t="s">
        <v>345</v>
      </c>
      <c r="O9" s="55" t="s">
        <v>346</v>
      </c>
      <c r="P9" s="55" t="s">
        <v>347</v>
      </c>
      <c r="Q9" s="56" t="s">
        <v>78</v>
      </c>
      <c r="R9" s="56" t="s">
        <v>348</v>
      </c>
      <c r="S9" s="56" t="s">
        <v>349</v>
      </c>
      <c r="T9" s="56" t="s">
        <v>350</v>
      </c>
      <c r="U9" s="56" t="s">
        <v>351</v>
      </c>
      <c r="V9" s="55" t="s">
        <v>352</v>
      </c>
      <c r="W9" s="55" t="s">
        <v>353</v>
      </c>
      <c r="X9" s="55" t="s">
        <v>354</v>
      </c>
      <c r="Y9" s="56" t="s">
        <v>355</v>
      </c>
      <c r="Z9" s="56" t="s">
        <v>356</v>
      </c>
      <c r="AA9" s="55" t="s">
        <v>357</v>
      </c>
      <c r="AB9" s="55" t="s">
        <v>358</v>
      </c>
      <c r="AC9" s="55" t="s">
        <v>359</v>
      </c>
      <c r="AD9" s="55" t="s">
        <v>360</v>
      </c>
      <c r="AE9" s="56" t="s">
        <v>361</v>
      </c>
      <c r="AF9" s="55" t="s">
        <v>362</v>
      </c>
      <c r="AG9" s="55" t="s">
        <v>363</v>
      </c>
      <c r="AH9" s="55" t="s">
        <v>364</v>
      </c>
      <c r="AI9" s="55" t="s">
        <v>365</v>
      </c>
      <c r="AJ9" s="56" t="s">
        <v>366</v>
      </c>
      <c r="AK9" s="56" t="s">
        <v>367</v>
      </c>
      <c r="AL9" s="55" t="s">
        <v>368</v>
      </c>
      <c r="AM9" s="55" t="s">
        <v>369</v>
      </c>
      <c r="AN9" s="57" t="s">
        <v>370</v>
      </c>
      <c r="AO9" s="57" t="s">
        <v>371</v>
      </c>
      <c r="AP9" s="57" t="s">
        <v>372</v>
      </c>
      <c r="AQ9" s="57" t="s">
        <v>373</v>
      </c>
      <c r="AR9" s="57" t="s">
        <v>374</v>
      </c>
      <c r="AS9" s="57" t="s">
        <v>375</v>
      </c>
      <c r="AT9" s="57" t="s">
        <v>376</v>
      </c>
      <c r="AU9" s="57" t="s">
        <v>377</v>
      </c>
      <c r="AV9" s="57" t="s">
        <v>378</v>
      </c>
      <c r="AW9" s="57" t="s">
        <v>171</v>
      </c>
      <c r="AX9" s="58" t="s">
        <v>379</v>
      </c>
    </row>
    <row r="10" spans="1:50" s="2" customFormat="1" x14ac:dyDescent="0.2">
      <c r="A10" s="3">
        <v>2</v>
      </c>
      <c r="B10" s="3">
        <v>2</v>
      </c>
      <c r="C10" s="3">
        <v>10</v>
      </c>
      <c r="D10" s="3">
        <v>2</v>
      </c>
      <c r="E10" s="3">
        <v>1</v>
      </c>
      <c r="F10" s="3">
        <v>7</v>
      </c>
      <c r="G10" s="3">
        <v>25</v>
      </c>
      <c r="H10" s="3">
        <v>30</v>
      </c>
      <c r="I10" s="3">
        <v>4</v>
      </c>
      <c r="J10" s="3">
        <v>6</v>
      </c>
      <c r="K10" s="3">
        <v>10</v>
      </c>
      <c r="L10" s="3">
        <v>7</v>
      </c>
      <c r="M10" s="3">
        <v>10</v>
      </c>
      <c r="N10" s="3">
        <v>7</v>
      </c>
      <c r="O10" s="3">
        <v>1</v>
      </c>
      <c r="P10" s="3">
        <v>7</v>
      </c>
      <c r="Q10" s="3">
        <v>10</v>
      </c>
      <c r="R10" s="3">
        <v>8</v>
      </c>
      <c r="S10" s="3">
        <v>45</v>
      </c>
      <c r="T10" s="3">
        <v>45</v>
      </c>
      <c r="U10" s="3">
        <v>77</v>
      </c>
      <c r="V10" s="3">
        <v>7</v>
      </c>
      <c r="W10" s="3">
        <v>6</v>
      </c>
      <c r="X10" s="3">
        <v>11</v>
      </c>
      <c r="Y10" s="3">
        <v>13</v>
      </c>
      <c r="Z10" s="3">
        <v>1</v>
      </c>
      <c r="AA10" s="3">
        <v>4</v>
      </c>
      <c r="AB10" s="3">
        <v>3</v>
      </c>
      <c r="AC10" s="3">
        <v>1</v>
      </c>
      <c r="AD10" s="3">
        <v>7</v>
      </c>
      <c r="AE10" s="3">
        <v>25</v>
      </c>
      <c r="AF10" s="3">
        <v>30</v>
      </c>
      <c r="AG10" s="3">
        <v>7</v>
      </c>
      <c r="AH10" s="3">
        <v>7</v>
      </c>
      <c r="AI10" s="3">
        <v>7</v>
      </c>
      <c r="AJ10" s="3">
        <v>2</v>
      </c>
      <c r="AK10" s="3">
        <v>2</v>
      </c>
      <c r="AL10" s="3">
        <v>7</v>
      </c>
      <c r="AM10" s="3">
        <v>7</v>
      </c>
      <c r="AN10" s="3">
        <v>2</v>
      </c>
      <c r="AO10" s="3">
        <v>1</v>
      </c>
      <c r="AP10" s="3">
        <v>7</v>
      </c>
      <c r="AQ10" s="3">
        <v>7</v>
      </c>
      <c r="AR10" s="3">
        <v>1</v>
      </c>
      <c r="AS10" s="3">
        <v>2</v>
      </c>
      <c r="AT10" s="3">
        <v>10</v>
      </c>
      <c r="AU10" s="3">
        <v>10</v>
      </c>
      <c r="AV10" s="3">
        <v>12</v>
      </c>
      <c r="AW10" s="3">
        <v>12</v>
      </c>
      <c r="AX10" s="4">
        <v>8</v>
      </c>
    </row>
    <row r="11" spans="1:50" ht="18.75" customHeight="1" x14ac:dyDescent="0.2">
      <c r="A11" s="5">
        <v>28</v>
      </c>
      <c r="B11" s="14">
        <v>1</v>
      </c>
      <c r="C11" s="15" t="s">
        <v>380</v>
      </c>
      <c r="D11" s="29">
        <v>0</v>
      </c>
      <c r="E11" s="16">
        <v>1</v>
      </c>
      <c r="F11" s="30" t="s">
        <v>381</v>
      </c>
      <c r="G11" s="5" t="s">
        <v>382</v>
      </c>
      <c r="H11" s="5" t="s">
        <v>383</v>
      </c>
      <c r="I11" s="31" t="s">
        <v>384</v>
      </c>
      <c r="J11" s="15" t="s">
        <v>385</v>
      </c>
      <c r="K11" s="32">
        <v>100</v>
      </c>
      <c r="L11" s="30" t="s">
        <v>386</v>
      </c>
      <c r="M11" s="5">
        <v>321001</v>
      </c>
      <c r="N11" s="30" t="s">
        <v>386</v>
      </c>
      <c r="O11" s="33"/>
      <c r="P11" s="33"/>
      <c r="Q11" s="5" t="s">
        <v>387</v>
      </c>
      <c r="R11" s="5" t="s">
        <v>388</v>
      </c>
      <c r="S11" s="5" t="s">
        <v>389</v>
      </c>
      <c r="T11" s="69" t="s">
        <v>390</v>
      </c>
      <c r="U11" s="5" t="s">
        <v>391</v>
      </c>
      <c r="V11" s="5" t="s">
        <v>386</v>
      </c>
      <c r="W11" s="33"/>
      <c r="X11" s="33"/>
      <c r="Y11" s="33"/>
      <c r="Z11" s="33"/>
      <c r="AA11" s="31" t="s">
        <v>392</v>
      </c>
      <c r="AB11" s="32" t="s">
        <v>393</v>
      </c>
      <c r="AC11" s="5">
        <v>1</v>
      </c>
      <c r="AD11" s="30" t="s">
        <v>394</v>
      </c>
      <c r="AE11" s="33"/>
      <c r="AF11" s="5" t="s">
        <v>383</v>
      </c>
      <c r="AG11" s="5" t="s">
        <v>395</v>
      </c>
      <c r="AH11" s="5" t="s">
        <v>386</v>
      </c>
      <c r="AI11" s="5"/>
      <c r="AJ11" s="5">
        <v>1</v>
      </c>
      <c r="AK11" s="5"/>
      <c r="AL11" s="5" t="s">
        <v>387</v>
      </c>
      <c r="AM11" s="5" t="s">
        <v>387</v>
      </c>
      <c r="AN11" s="5" t="s">
        <v>387</v>
      </c>
      <c r="AO11" s="33"/>
      <c r="AP11" s="33"/>
      <c r="AQ11" s="33"/>
      <c r="AR11" s="33"/>
      <c r="AS11" s="33"/>
      <c r="AT11" s="33"/>
      <c r="AU11" s="33"/>
      <c r="AV11" s="33"/>
      <c r="AW11" s="53" t="s">
        <v>387</v>
      </c>
      <c r="AX11" s="34"/>
    </row>
    <row r="12" spans="1:50" ht="19.5" customHeight="1" x14ac:dyDescent="0.2">
      <c r="A12" s="5">
        <v>28</v>
      </c>
      <c r="B12" s="14">
        <v>1</v>
      </c>
      <c r="C12" s="15" t="s">
        <v>396</v>
      </c>
      <c r="D12" s="29">
        <v>0</v>
      </c>
      <c r="E12" s="16">
        <v>1</v>
      </c>
      <c r="F12" s="30" t="s">
        <v>397</v>
      </c>
      <c r="G12" s="5" t="s">
        <v>398</v>
      </c>
      <c r="H12" s="5" t="s">
        <v>399</v>
      </c>
      <c r="I12" s="31" t="s">
        <v>400</v>
      </c>
      <c r="J12" s="15" t="s">
        <v>401</v>
      </c>
      <c r="K12" s="32">
        <v>100</v>
      </c>
      <c r="L12" s="30" t="s">
        <v>386</v>
      </c>
      <c r="M12" s="5">
        <v>321025</v>
      </c>
      <c r="N12" s="30" t="s">
        <v>386</v>
      </c>
      <c r="O12" s="33"/>
      <c r="P12" s="33"/>
      <c r="Q12" s="5" t="s">
        <v>387</v>
      </c>
      <c r="R12" s="5" t="s">
        <v>402</v>
      </c>
      <c r="S12" s="5" t="s">
        <v>403</v>
      </c>
      <c r="T12" s="69" t="s">
        <v>404</v>
      </c>
      <c r="U12" s="5" t="s">
        <v>405</v>
      </c>
      <c r="V12" s="5" t="s">
        <v>386</v>
      </c>
      <c r="W12" s="33"/>
      <c r="X12" s="33"/>
      <c r="Y12" s="33"/>
      <c r="Z12" s="33"/>
      <c r="AA12" s="31" t="s">
        <v>406</v>
      </c>
      <c r="AB12" s="32" t="s">
        <v>407</v>
      </c>
      <c r="AC12" s="5">
        <v>1</v>
      </c>
      <c r="AD12" s="30" t="s">
        <v>408</v>
      </c>
      <c r="AE12" s="33"/>
      <c r="AF12" s="5" t="s">
        <v>399</v>
      </c>
      <c r="AG12" s="5" t="s">
        <v>409</v>
      </c>
      <c r="AH12" s="5" t="s">
        <v>386</v>
      </c>
      <c r="AI12" s="5"/>
      <c r="AJ12" s="5">
        <v>2</v>
      </c>
      <c r="AK12" s="5"/>
      <c r="AL12" s="5" t="s">
        <v>387</v>
      </c>
      <c r="AM12" s="5" t="s">
        <v>387</v>
      </c>
      <c r="AN12" s="5" t="s">
        <v>387</v>
      </c>
      <c r="AO12" s="33"/>
      <c r="AP12" s="33"/>
      <c r="AQ12" s="33"/>
      <c r="AR12" s="33"/>
      <c r="AS12" s="33"/>
      <c r="AT12" s="33"/>
      <c r="AU12" s="33"/>
      <c r="AV12" s="33"/>
      <c r="AW12" s="53" t="s">
        <v>387</v>
      </c>
      <c r="AX12" s="34"/>
    </row>
    <row r="13" spans="1:50" ht="19.5" customHeight="1" x14ac:dyDescent="0.2">
      <c r="A13" s="5">
        <v>28</v>
      </c>
      <c r="B13" s="14">
        <v>1</v>
      </c>
      <c r="C13" s="15" t="s">
        <v>410</v>
      </c>
      <c r="D13" s="29">
        <v>0</v>
      </c>
      <c r="E13" s="16">
        <v>1</v>
      </c>
      <c r="F13" s="30" t="s">
        <v>411</v>
      </c>
      <c r="G13" s="5" t="s">
        <v>412</v>
      </c>
      <c r="H13" s="5" t="s">
        <v>413</v>
      </c>
      <c r="I13" s="31" t="s">
        <v>414</v>
      </c>
      <c r="J13" s="15" t="s">
        <v>415</v>
      </c>
      <c r="K13" s="32">
        <v>100</v>
      </c>
      <c r="L13" s="30" t="s">
        <v>416</v>
      </c>
      <c r="M13" s="5">
        <v>335311</v>
      </c>
      <c r="N13" s="30" t="s">
        <v>416</v>
      </c>
      <c r="O13" s="33"/>
      <c r="P13" s="33"/>
      <c r="Q13" s="5">
        <v>0</v>
      </c>
      <c r="R13" s="5" t="s">
        <v>417</v>
      </c>
      <c r="S13" s="5" t="s">
        <v>418</v>
      </c>
      <c r="T13" s="69" t="s">
        <v>419</v>
      </c>
      <c r="U13" s="5" t="s">
        <v>420</v>
      </c>
      <c r="V13" s="5" t="s">
        <v>416</v>
      </c>
      <c r="W13" s="33"/>
      <c r="X13" s="33"/>
      <c r="Y13" s="33"/>
      <c r="Z13" s="33"/>
      <c r="AA13" s="31" t="s">
        <v>406</v>
      </c>
      <c r="AB13" s="32" t="s">
        <v>421</v>
      </c>
      <c r="AC13" s="5">
        <v>1</v>
      </c>
      <c r="AD13" s="30" t="s">
        <v>422</v>
      </c>
      <c r="AE13" s="33"/>
      <c r="AF13" s="5" t="s">
        <v>413</v>
      </c>
      <c r="AG13" s="5" t="s">
        <v>423</v>
      </c>
      <c r="AH13" s="5" t="s">
        <v>416</v>
      </c>
      <c r="AI13" s="5"/>
      <c r="AJ13" s="5">
        <v>2</v>
      </c>
      <c r="AK13" s="5"/>
      <c r="AL13" s="5" t="s">
        <v>387</v>
      </c>
      <c r="AM13" s="5" t="s">
        <v>387</v>
      </c>
      <c r="AN13" s="5" t="s">
        <v>387</v>
      </c>
      <c r="AO13" s="33"/>
      <c r="AP13" s="33"/>
      <c r="AQ13" s="33"/>
      <c r="AR13" s="33"/>
      <c r="AS13" s="33"/>
      <c r="AT13" s="33"/>
      <c r="AU13" s="33"/>
      <c r="AV13" s="33"/>
      <c r="AW13" s="53" t="s">
        <v>387</v>
      </c>
      <c r="AX13" s="34"/>
    </row>
    <row r="14" spans="1:50" ht="19.5" customHeight="1" x14ac:dyDescent="0.2">
      <c r="A14" s="5">
        <v>28</v>
      </c>
      <c r="B14" s="14">
        <v>11</v>
      </c>
      <c r="C14" s="15" t="s">
        <v>424</v>
      </c>
      <c r="D14" s="29">
        <v>0</v>
      </c>
      <c r="E14" s="16">
        <v>1</v>
      </c>
      <c r="F14" s="30" t="s">
        <v>425</v>
      </c>
      <c r="G14" s="5" t="s">
        <v>426</v>
      </c>
      <c r="H14" s="5" t="s">
        <v>427</v>
      </c>
      <c r="I14" s="31" t="s">
        <v>428</v>
      </c>
      <c r="J14" s="15" t="s">
        <v>429</v>
      </c>
      <c r="K14" s="32">
        <v>100</v>
      </c>
      <c r="L14" s="30" t="s">
        <v>430</v>
      </c>
      <c r="M14" s="5">
        <v>345013</v>
      </c>
      <c r="N14" s="30" t="s">
        <v>430</v>
      </c>
      <c r="O14" s="33"/>
      <c r="P14" s="33"/>
      <c r="Q14" s="5" t="s">
        <v>431</v>
      </c>
      <c r="R14" s="5" t="s">
        <v>432</v>
      </c>
      <c r="S14" s="5" t="s">
        <v>433</v>
      </c>
      <c r="T14" s="69" t="s">
        <v>434</v>
      </c>
      <c r="U14" s="5" t="s">
        <v>435</v>
      </c>
      <c r="V14" s="5" t="s">
        <v>430</v>
      </c>
      <c r="W14" s="33"/>
      <c r="X14" s="33"/>
      <c r="Y14" s="33"/>
      <c r="Z14" s="33"/>
      <c r="AA14" s="31" t="s">
        <v>392</v>
      </c>
      <c r="AB14" s="32" t="s">
        <v>436</v>
      </c>
      <c r="AC14" s="5">
        <v>1</v>
      </c>
      <c r="AD14" s="30" t="s">
        <v>437</v>
      </c>
      <c r="AE14" s="33"/>
      <c r="AF14" s="5" t="s">
        <v>427</v>
      </c>
      <c r="AG14" s="5" t="s">
        <v>430</v>
      </c>
      <c r="AH14" s="5" t="s">
        <v>430</v>
      </c>
      <c r="AI14" s="5"/>
      <c r="AJ14" s="5">
        <v>1</v>
      </c>
      <c r="AK14" s="5"/>
      <c r="AL14" s="5" t="s">
        <v>387</v>
      </c>
      <c r="AM14" s="5" t="s">
        <v>387</v>
      </c>
      <c r="AN14" s="5" t="s">
        <v>387</v>
      </c>
      <c r="AO14" s="33"/>
      <c r="AP14" s="33"/>
      <c r="AQ14" s="33"/>
      <c r="AR14" s="33"/>
      <c r="AS14" s="33"/>
      <c r="AT14" s="33"/>
      <c r="AU14" s="33"/>
      <c r="AV14" s="33"/>
      <c r="AW14" s="53" t="s">
        <v>387</v>
      </c>
      <c r="AX14" s="34"/>
    </row>
    <row r="15" spans="1:50" ht="19.5" customHeight="1" x14ac:dyDescent="0.2">
      <c r="A15" s="5">
        <v>28</v>
      </c>
      <c r="B15" s="14">
        <v>11</v>
      </c>
      <c r="C15" s="15" t="s">
        <v>438</v>
      </c>
      <c r="D15" s="29">
        <v>0</v>
      </c>
      <c r="E15" s="16">
        <v>1</v>
      </c>
      <c r="F15" s="30" t="s">
        <v>439</v>
      </c>
      <c r="G15" s="5" t="s">
        <v>440</v>
      </c>
      <c r="H15" s="5" t="s">
        <v>441</v>
      </c>
      <c r="I15" s="31" t="s">
        <v>387</v>
      </c>
      <c r="J15" s="15" t="s">
        <v>387</v>
      </c>
      <c r="K15" s="32" t="s">
        <v>387</v>
      </c>
      <c r="L15" s="30" t="s">
        <v>387</v>
      </c>
      <c r="M15" s="5" t="s">
        <v>387</v>
      </c>
      <c r="N15" s="30" t="s">
        <v>387</v>
      </c>
      <c r="O15" s="33"/>
      <c r="P15" s="33"/>
      <c r="Q15" s="5" t="s">
        <v>387</v>
      </c>
      <c r="R15" s="5" t="s">
        <v>387</v>
      </c>
      <c r="S15" s="5" t="s">
        <v>387</v>
      </c>
      <c r="T15" s="69" t="s">
        <v>387</v>
      </c>
      <c r="U15" s="5" t="s">
        <v>387</v>
      </c>
      <c r="V15" s="5" t="s">
        <v>387</v>
      </c>
      <c r="W15" s="33"/>
      <c r="X15" s="33"/>
      <c r="Y15" s="33"/>
      <c r="Z15" s="33"/>
      <c r="AA15" s="31" t="s">
        <v>387</v>
      </c>
      <c r="AB15" s="32" t="s">
        <v>387</v>
      </c>
      <c r="AC15" s="5" t="s">
        <v>387</v>
      </c>
      <c r="AD15" s="30" t="s">
        <v>387</v>
      </c>
      <c r="AE15" s="33"/>
      <c r="AF15" s="5" t="s">
        <v>387</v>
      </c>
      <c r="AG15" s="5" t="s">
        <v>387</v>
      </c>
      <c r="AH15" s="5" t="s">
        <v>387</v>
      </c>
      <c r="AI15" s="5"/>
      <c r="AJ15" s="5" t="s">
        <v>387</v>
      </c>
      <c r="AK15" s="5"/>
      <c r="AL15" s="5" t="s">
        <v>387</v>
      </c>
      <c r="AM15" s="5" t="s">
        <v>387</v>
      </c>
      <c r="AN15" s="5" t="s">
        <v>387</v>
      </c>
      <c r="AO15" s="33"/>
      <c r="AP15" s="33"/>
      <c r="AQ15" s="33"/>
      <c r="AR15" s="33"/>
      <c r="AS15" s="33"/>
      <c r="AT15" s="33"/>
      <c r="AU15" s="33"/>
      <c r="AV15" s="33"/>
      <c r="AW15" s="53" t="s">
        <v>387</v>
      </c>
      <c r="AX15" s="34"/>
    </row>
    <row r="16" spans="1:50" ht="19.5" customHeight="1" x14ac:dyDescent="0.2">
      <c r="A16" s="5">
        <v>28</v>
      </c>
      <c r="B16" s="14">
        <v>1</v>
      </c>
      <c r="C16" s="15" t="s">
        <v>396</v>
      </c>
      <c r="D16" s="29">
        <v>0</v>
      </c>
      <c r="E16" s="16">
        <v>1</v>
      </c>
      <c r="F16" s="30" t="s">
        <v>442</v>
      </c>
      <c r="G16" s="5" t="s">
        <v>443</v>
      </c>
      <c r="H16" s="5" t="s">
        <v>444</v>
      </c>
      <c r="I16" s="31" t="s">
        <v>387</v>
      </c>
      <c r="J16" s="15" t="s">
        <v>387</v>
      </c>
      <c r="K16" s="32" t="s">
        <v>387</v>
      </c>
      <c r="L16" s="30" t="s">
        <v>387</v>
      </c>
      <c r="M16" s="5" t="s">
        <v>387</v>
      </c>
      <c r="N16" s="30" t="s">
        <v>387</v>
      </c>
      <c r="O16" s="33"/>
      <c r="P16" s="33"/>
      <c r="Q16" s="5" t="s">
        <v>387</v>
      </c>
      <c r="R16" s="5" t="s">
        <v>445</v>
      </c>
      <c r="S16" s="5" t="s">
        <v>446</v>
      </c>
      <c r="T16" s="69" t="s">
        <v>447</v>
      </c>
      <c r="U16" s="5" t="s">
        <v>448</v>
      </c>
      <c r="V16" s="5" t="s">
        <v>449</v>
      </c>
      <c r="W16" s="33"/>
      <c r="X16" s="33"/>
      <c r="Y16" s="33"/>
      <c r="Z16" s="33"/>
      <c r="AA16" s="31" t="s">
        <v>450</v>
      </c>
      <c r="AB16" s="32" t="s">
        <v>451</v>
      </c>
      <c r="AC16" s="5">
        <v>1</v>
      </c>
      <c r="AD16" s="30" t="s">
        <v>452</v>
      </c>
      <c r="AE16" s="33"/>
      <c r="AF16" s="5" t="s">
        <v>444</v>
      </c>
      <c r="AG16" s="5" t="s">
        <v>387</v>
      </c>
      <c r="AH16" s="5" t="s">
        <v>387</v>
      </c>
      <c r="AI16" s="5"/>
      <c r="AJ16" s="5" t="s">
        <v>387</v>
      </c>
      <c r="AK16" s="5"/>
      <c r="AL16" s="5" t="s">
        <v>387</v>
      </c>
      <c r="AM16" s="5" t="s">
        <v>387</v>
      </c>
      <c r="AN16" s="5" t="s">
        <v>387</v>
      </c>
      <c r="AO16" s="33"/>
      <c r="AP16" s="33"/>
      <c r="AQ16" s="33"/>
      <c r="AR16" s="33"/>
      <c r="AS16" s="33"/>
      <c r="AT16" s="33"/>
      <c r="AU16" s="33"/>
      <c r="AV16" s="33"/>
      <c r="AW16" s="53" t="s">
        <v>387</v>
      </c>
      <c r="AX16" s="34"/>
    </row>
    <row r="17" spans="1:50" ht="19.5" customHeight="1" x14ac:dyDescent="0.2">
      <c r="A17" s="5"/>
      <c r="B17" s="14"/>
      <c r="C17" s="15"/>
      <c r="D17" s="29"/>
      <c r="E17" s="16"/>
      <c r="F17" s="30"/>
      <c r="G17" s="5"/>
      <c r="H17" s="5"/>
      <c r="I17" s="31"/>
      <c r="J17" s="15"/>
      <c r="K17" s="32"/>
      <c r="L17" s="30"/>
      <c r="M17" s="5"/>
      <c r="N17" s="30"/>
      <c r="O17" s="33"/>
      <c r="P17" s="33"/>
      <c r="Q17" s="5"/>
      <c r="R17" s="5"/>
      <c r="S17" s="5"/>
      <c r="T17" s="69"/>
      <c r="U17" s="5"/>
      <c r="V17" s="5"/>
      <c r="W17" s="33"/>
      <c r="X17" s="33"/>
      <c r="Y17" s="33"/>
      <c r="Z17" s="33"/>
      <c r="AA17" s="31"/>
      <c r="AB17" s="32"/>
      <c r="AC17" s="5"/>
      <c r="AD17" s="30"/>
      <c r="AE17" s="33"/>
      <c r="AF17" s="5"/>
      <c r="AG17" s="5"/>
      <c r="AH17" s="5"/>
      <c r="AI17" s="5"/>
      <c r="AJ17" s="5"/>
      <c r="AK17" s="5"/>
      <c r="AL17" s="5"/>
      <c r="AM17" s="5"/>
      <c r="AN17" s="5"/>
      <c r="AO17" s="33"/>
      <c r="AP17" s="33"/>
      <c r="AQ17" s="33"/>
      <c r="AR17" s="33"/>
      <c r="AS17" s="33"/>
      <c r="AT17" s="33"/>
      <c r="AU17" s="33"/>
      <c r="AV17" s="33"/>
      <c r="AW17" s="53"/>
      <c r="AX17" s="34"/>
    </row>
    <row r="18" spans="1:50" ht="19.5" customHeight="1" x14ac:dyDescent="0.2">
      <c r="A18" s="5"/>
      <c r="B18" s="14"/>
      <c r="C18" s="15"/>
      <c r="D18" s="29"/>
      <c r="E18" s="16"/>
      <c r="F18" s="30"/>
      <c r="G18" s="5"/>
      <c r="H18" s="5"/>
      <c r="I18" s="31"/>
      <c r="J18" s="15"/>
      <c r="K18" s="32"/>
      <c r="L18" s="30"/>
      <c r="M18" s="5"/>
      <c r="N18" s="30"/>
      <c r="O18" s="33"/>
      <c r="P18" s="33"/>
      <c r="Q18" s="5"/>
      <c r="R18" s="5"/>
      <c r="S18" s="5"/>
      <c r="T18" s="69"/>
      <c r="U18" s="5"/>
      <c r="V18" s="5"/>
      <c r="W18" s="33"/>
      <c r="X18" s="33"/>
      <c r="Y18" s="33"/>
      <c r="Z18" s="33"/>
      <c r="AA18" s="31"/>
      <c r="AB18" s="32"/>
      <c r="AC18" s="5"/>
      <c r="AD18" s="30"/>
      <c r="AE18" s="33"/>
      <c r="AF18" s="5"/>
      <c r="AG18" s="5"/>
      <c r="AH18" s="5"/>
      <c r="AI18" s="5"/>
      <c r="AJ18" s="5"/>
      <c r="AK18" s="5"/>
      <c r="AL18" s="5"/>
      <c r="AM18" s="5"/>
      <c r="AN18" s="5"/>
      <c r="AO18" s="33"/>
      <c r="AP18" s="33"/>
      <c r="AQ18" s="33"/>
      <c r="AR18" s="33"/>
      <c r="AS18" s="33"/>
      <c r="AT18" s="33"/>
      <c r="AU18" s="33"/>
      <c r="AV18" s="33"/>
      <c r="AW18" s="53"/>
      <c r="AX18" s="34"/>
    </row>
    <row r="19" spans="1:50" ht="19.5" customHeight="1" x14ac:dyDescent="0.2">
      <c r="A19" s="5"/>
      <c r="B19" s="14"/>
      <c r="C19" s="15"/>
      <c r="D19" s="29"/>
      <c r="E19" s="16"/>
      <c r="F19" s="30"/>
      <c r="G19" s="5"/>
      <c r="H19" s="5"/>
      <c r="I19" s="31"/>
      <c r="J19" s="15"/>
      <c r="K19" s="32"/>
      <c r="L19" s="30"/>
      <c r="M19" s="5"/>
      <c r="N19" s="30"/>
      <c r="O19" s="33"/>
      <c r="P19" s="33"/>
      <c r="Q19" s="5"/>
      <c r="R19" s="5"/>
      <c r="S19" s="5"/>
      <c r="T19" s="69"/>
      <c r="U19" s="5"/>
      <c r="V19" s="5"/>
      <c r="W19" s="33"/>
      <c r="X19" s="33"/>
      <c r="Y19" s="33"/>
      <c r="Z19" s="33"/>
      <c r="AA19" s="31"/>
      <c r="AB19" s="32"/>
      <c r="AC19" s="5"/>
      <c r="AD19" s="30"/>
      <c r="AE19" s="33"/>
      <c r="AF19" s="5"/>
      <c r="AG19" s="5"/>
      <c r="AH19" s="5"/>
      <c r="AI19" s="5"/>
      <c r="AJ19" s="5"/>
      <c r="AK19" s="5"/>
      <c r="AL19" s="5"/>
      <c r="AM19" s="5"/>
      <c r="AN19" s="5"/>
      <c r="AO19" s="33"/>
      <c r="AP19" s="33"/>
      <c r="AQ19" s="33"/>
      <c r="AR19" s="33"/>
      <c r="AS19" s="33"/>
      <c r="AT19" s="33"/>
      <c r="AU19" s="33"/>
      <c r="AV19" s="33"/>
      <c r="AW19" s="53"/>
      <c r="AX19" s="34"/>
    </row>
    <row r="20" spans="1:50" ht="19.5" customHeight="1" x14ac:dyDescent="0.2">
      <c r="A20" s="5"/>
      <c r="B20" s="14"/>
      <c r="C20" s="15"/>
      <c r="D20" s="29"/>
      <c r="E20" s="16"/>
      <c r="F20" s="30"/>
      <c r="G20" s="5"/>
      <c r="H20" s="5"/>
      <c r="I20" s="31"/>
      <c r="J20" s="15"/>
      <c r="K20" s="32"/>
      <c r="L20" s="30"/>
      <c r="M20" s="5"/>
      <c r="N20" s="30"/>
      <c r="O20" s="33"/>
      <c r="P20" s="33"/>
      <c r="Q20" s="5"/>
      <c r="R20" s="5"/>
      <c r="S20" s="5"/>
      <c r="T20" s="69"/>
      <c r="U20" s="5"/>
      <c r="V20" s="5"/>
      <c r="W20" s="33"/>
      <c r="X20" s="33"/>
      <c r="Y20" s="33"/>
      <c r="Z20" s="33"/>
      <c r="AA20" s="31"/>
      <c r="AB20" s="32"/>
      <c r="AC20" s="5"/>
      <c r="AD20" s="30"/>
      <c r="AE20" s="33"/>
      <c r="AF20" s="5"/>
      <c r="AG20" s="5"/>
      <c r="AH20" s="5"/>
      <c r="AI20" s="5"/>
      <c r="AJ20" s="5"/>
      <c r="AK20" s="5"/>
      <c r="AL20" s="5"/>
      <c r="AM20" s="5"/>
      <c r="AN20" s="5"/>
      <c r="AO20" s="33"/>
      <c r="AP20" s="33"/>
      <c r="AQ20" s="33"/>
      <c r="AR20" s="33"/>
      <c r="AS20" s="33"/>
      <c r="AT20" s="33"/>
      <c r="AU20" s="33"/>
      <c r="AV20" s="33"/>
      <c r="AW20" s="53"/>
      <c r="AX20" s="34"/>
    </row>
    <row r="21" spans="1:50" ht="19.5" customHeight="1" x14ac:dyDescent="0.2">
      <c r="A21" s="5"/>
      <c r="B21" s="14"/>
      <c r="C21" s="15"/>
      <c r="D21" s="29"/>
      <c r="E21" s="16"/>
      <c r="F21" s="30"/>
      <c r="G21" s="5"/>
      <c r="H21" s="5"/>
      <c r="I21" s="31"/>
      <c r="J21" s="15"/>
      <c r="K21" s="32"/>
      <c r="L21" s="30"/>
      <c r="M21" s="5"/>
      <c r="N21" s="30"/>
      <c r="O21" s="33"/>
      <c r="P21" s="33"/>
      <c r="Q21" s="5"/>
      <c r="R21" s="5"/>
      <c r="S21" s="5"/>
      <c r="T21" s="69"/>
      <c r="U21" s="5"/>
      <c r="V21" s="5"/>
      <c r="W21" s="33"/>
      <c r="X21" s="33"/>
      <c r="Y21" s="33"/>
      <c r="Z21" s="33"/>
      <c r="AA21" s="31"/>
      <c r="AB21" s="32"/>
      <c r="AC21" s="5"/>
      <c r="AD21" s="30"/>
      <c r="AE21" s="33"/>
      <c r="AF21" s="5"/>
      <c r="AG21" s="5"/>
      <c r="AH21" s="5"/>
      <c r="AI21" s="5"/>
      <c r="AJ21" s="5"/>
      <c r="AK21" s="5"/>
      <c r="AL21" s="5"/>
      <c r="AM21" s="5"/>
      <c r="AN21" s="5"/>
      <c r="AO21" s="33"/>
      <c r="AP21" s="33"/>
      <c r="AQ21" s="33"/>
      <c r="AR21" s="33"/>
      <c r="AS21" s="33"/>
      <c r="AT21" s="33"/>
      <c r="AU21" s="33"/>
      <c r="AV21" s="33"/>
      <c r="AW21" s="53"/>
      <c r="AX21" s="34"/>
    </row>
    <row r="22" spans="1:50" ht="19.5" customHeight="1" x14ac:dyDescent="0.2">
      <c r="A22" s="5"/>
      <c r="B22" s="14"/>
      <c r="C22" s="15"/>
      <c r="D22" s="29"/>
      <c r="E22" s="16"/>
      <c r="F22" s="30"/>
      <c r="G22" s="5"/>
      <c r="H22" s="5"/>
      <c r="I22" s="31"/>
      <c r="J22" s="15"/>
      <c r="K22" s="32"/>
      <c r="L22" s="30"/>
      <c r="M22" s="5"/>
      <c r="N22" s="30"/>
      <c r="O22" s="33"/>
      <c r="P22" s="33"/>
      <c r="Q22" s="5"/>
      <c r="R22" s="5"/>
      <c r="S22" s="5"/>
      <c r="T22" s="69"/>
      <c r="U22" s="5"/>
      <c r="V22" s="5"/>
      <c r="W22" s="33"/>
      <c r="X22" s="33"/>
      <c r="Y22" s="33"/>
      <c r="Z22" s="33"/>
      <c r="AA22" s="31"/>
      <c r="AB22" s="32"/>
      <c r="AC22" s="5"/>
      <c r="AD22" s="30"/>
      <c r="AE22" s="33"/>
      <c r="AF22" s="5"/>
      <c r="AG22" s="5"/>
      <c r="AH22" s="5"/>
      <c r="AI22" s="5"/>
      <c r="AJ22" s="5"/>
      <c r="AK22" s="5"/>
      <c r="AL22" s="5"/>
      <c r="AM22" s="5"/>
      <c r="AN22" s="5"/>
      <c r="AO22" s="33"/>
      <c r="AP22" s="33"/>
      <c r="AQ22" s="33"/>
      <c r="AR22" s="33"/>
      <c r="AS22" s="33"/>
      <c r="AT22" s="33"/>
      <c r="AU22" s="33"/>
      <c r="AV22" s="33"/>
      <c r="AW22" s="53"/>
      <c r="AX22" s="34"/>
    </row>
    <row r="23" spans="1:50" ht="19.5" customHeight="1" x14ac:dyDescent="0.2">
      <c r="A23" s="5"/>
      <c r="B23" s="14"/>
      <c r="C23" s="15"/>
      <c r="D23" s="29"/>
      <c r="E23" s="16"/>
      <c r="F23" s="30"/>
      <c r="G23" s="5"/>
      <c r="H23" s="5"/>
      <c r="I23" s="31"/>
      <c r="J23" s="15"/>
      <c r="K23" s="32"/>
      <c r="L23" s="30"/>
      <c r="M23" s="5"/>
      <c r="N23" s="30"/>
      <c r="O23" s="33"/>
      <c r="P23" s="33"/>
      <c r="Q23" s="5"/>
      <c r="R23" s="5"/>
      <c r="S23" s="5"/>
      <c r="T23" s="69"/>
      <c r="U23" s="5"/>
      <c r="V23" s="5"/>
      <c r="W23" s="33"/>
      <c r="X23" s="33"/>
      <c r="Y23" s="33"/>
      <c r="Z23" s="33"/>
      <c r="AA23" s="31"/>
      <c r="AB23" s="32"/>
      <c r="AC23" s="5"/>
      <c r="AD23" s="30"/>
      <c r="AE23" s="33"/>
      <c r="AF23" s="5"/>
      <c r="AG23" s="5"/>
      <c r="AH23" s="5"/>
      <c r="AI23" s="5"/>
      <c r="AJ23" s="5"/>
      <c r="AK23" s="5"/>
      <c r="AL23" s="5"/>
      <c r="AM23" s="5"/>
      <c r="AN23" s="5"/>
      <c r="AO23" s="33"/>
      <c r="AP23" s="33"/>
      <c r="AQ23" s="33"/>
      <c r="AR23" s="33"/>
      <c r="AS23" s="33"/>
      <c r="AT23" s="33"/>
      <c r="AU23" s="33"/>
      <c r="AV23" s="33"/>
      <c r="AW23" s="53"/>
      <c r="AX23" s="34"/>
    </row>
    <row r="24" spans="1:50" ht="19.5" customHeight="1" x14ac:dyDescent="0.2">
      <c r="A24" s="5"/>
      <c r="B24" s="14"/>
      <c r="C24" s="15"/>
      <c r="D24" s="29"/>
      <c r="E24" s="16"/>
      <c r="F24" s="30"/>
      <c r="G24" s="5"/>
      <c r="H24" s="5"/>
      <c r="I24" s="31"/>
      <c r="J24" s="15"/>
      <c r="K24" s="32"/>
      <c r="L24" s="30"/>
      <c r="M24" s="5"/>
      <c r="N24" s="30"/>
      <c r="O24" s="33"/>
      <c r="P24" s="33"/>
      <c r="Q24" s="5"/>
      <c r="R24" s="5"/>
      <c r="S24" s="5"/>
      <c r="T24" s="69"/>
      <c r="U24" s="5"/>
      <c r="V24" s="5"/>
      <c r="W24" s="33"/>
      <c r="X24" s="33"/>
      <c r="Y24" s="33"/>
      <c r="Z24" s="33"/>
      <c r="AA24" s="31"/>
      <c r="AB24" s="32"/>
      <c r="AC24" s="5"/>
      <c r="AD24" s="30"/>
      <c r="AE24" s="33"/>
      <c r="AF24" s="5"/>
      <c r="AG24" s="5"/>
      <c r="AH24" s="5"/>
      <c r="AI24" s="5"/>
      <c r="AJ24" s="5"/>
      <c r="AK24" s="5"/>
      <c r="AL24" s="5"/>
      <c r="AM24" s="5"/>
      <c r="AN24" s="5"/>
      <c r="AO24" s="33"/>
      <c r="AP24" s="33"/>
      <c r="AQ24" s="33"/>
      <c r="AR24" s="33"/>
      <c r="AS24" s="33"/>
      <c r="AT24" s="33"/>
      <c r="AU24" s="33"/>
      <c r="AV24" s="33"/>
      <c r="AW24" s="53"/>
      <c r="AX24" s="34"/>
    </row>
    <row r="25" spans="1:50" ht="19.5" customHeight="1" x14ac:dyDescent="0.2">
      <c r="A25" s="5"/>
      <c r="B25" s="14"/>
      <c r="C25" s="15"/>
      <c r="D25" s="29"/>
      <c r="E25" s="16"/>
      <c r="F25" s="30"/>
      <c r="G25" s="5"/>
      <c r="H25" s="5"/>
      <c r="I25" s="31"/>
      <c r="J25" s="15"/>
      <c r="K25" s="32"/>
      <c r="L25" s="30"/>
      <c r="M25" s="5"/>
      <c r="N25" s="30"/>
      <c r="O25" s="33"/>
      <c r="P25" s="33"/>
      <c r="Q25" s="5"/>
      <c r="R25" s="5"/>
      <c r="S25" s="5"/>
      <c r="T25" s="69"/>
      <c r="U25" s="5"/>
      <c r="V25" s="5"/>
      <c r="W25" s="33"/>
      <c r="X25" s="33"/>
      <c r="Y25" s="33"/>
      <c r="Z25" s="33"/>
      <c r="AA25" s="31"/>
      <c r="AB25" s="32"/>
      <c r="AC25" s="5"/>
      <c r="AD25" s="30"/>
      <c r="AE25" s="33"/>
      <c r="AF25" s="5"/>
      <c r="AG25" s="5"/>
      <c r="AH25" s="5"/>
      <c r="AI25" s="5"/>
      <c r="AJ25" s="5"/>
      <c r="AK25" s="5"/>
      <c r="AL25" s="5"/>
      <c r="AM25" s="5"/>
      <c r="AN25" s="5"/>
      <c r="AO25" s="33"/>
      <c r="AP25" s="33"/>
      <c r="AQ25" s="33"/>
      <c r="AR25" s="33"/>
      <c r="AS25" s="33"/>
      <c r="AT25" s="33"/>
      <c r="AU25" s="33"/>
      <c r="AV25" s="33"/>
      <c r="AW25" s="53"/>
      <c r="AX25" s="34"/>
    </row>
    <row r="26" spans="1:50" ht="19.5" customHeight="1" x14ac:dyDescent="0.2">
      <c r="A26" s="5"/>
      <c r="B26" s="14"/>
      <c r="C26" s="15"/>
      <c r="D26" s="29"/>
      <c r="E26" s="16"/>
      <c r="F26" s="30"/>
      <c r="G26" s="5"/>
      <c r="H26" s="5"/>
      <c r="I26" s="31"/>
      <c r="J26" s="15"/>
      <c r="K26" s="32"/>
      <c r="L26" s="30"/>
      <c r="M26" s="5"/>
      <c r="N26" s="30"/>
      <c r="O26" s="33"/>
      <c r="P26" s="33"/>
      <c r="Q26" s="5"/>
      <c r="R26" s="5"/>
      <c r="S26" s="5"/>
      <c r="T26" s="69"/>
      <c r="U26" s="5"/>
      <c r="V26" s="5"/>
      <c r="W26" s="33"/>
      <c r="X26" s="33"/>
      <c r="Y26" s="33"/>
      <c r="Z26" s="33"/>
      <c r="AA26" s="31"/>
      <c r="AB26" s="32"/>
      <c r="AC26" s="5"/>
      <c r="AD26" s="30"/>
      <c r="AE26" s="33"/>
      <c r="AF26" s="5"/>
      <c r="AG26" s="5"/>
      <c r="AH26" s="5"/>
      <c r="AI26" s="5"/>
      <c r="AJ26" s="5"/>
      <c r="AK26" s="5"/>
      <c r="AL26" s="5"/>
      <c r="AM26" s="5"/>
      <c r="AN26" s="5"/>
      <c r="AO26" s="33"/>
      <c r="AP26" s="33"/>
      <c r="AQ26" s="33"/>
      <c r="AR26" s="33"/>
      <c r="AS26" s="33"/>
      <c r="AT26" s="33"/>
      <c r="AU26" s="33"/>
      <c r="AV26" s="33"/>
      <c r="AW26" s="53"/>
      <c r="AX26" s="34"/>
    </row>
    <row r="27" spans="1:50" ht="19.5" customHeight="1" x14ac:dyDescent="0.2">
      <c r="A27" s="5"/>
      <c r="B27" s="14"/>
      <c r="C27" s="15"/>
      <c r="D27" s="29"/>
      <c r="E27" s="16"/>
      <c r="F27" s="30"/>
      <c r="G27" s="5"/>
      <c r="H27" s="5"/>
      <c r="I27" s="31"/>
      <c r="J27" s="15"/>
      <c r="K27" s="32"/>
      <c r="L27" s="30"/>
      <c r="M27" s="5"/>
      <c r="N27" s="30"/>
      <c r="O27" s="33"/>
      <c r="P27" s="33"/>
      <c r="Q27" s="5"/>
      <c r="R27" s="5"/>
      <c r="S27" s="5"/>
      <c r="T27" s="69"/>
      <c r="U27" s="5"/>
      <c r="V27" s="5"/>
      <c r="W27" s="33"/>
      <c r="X27" s="33"/>
      <c r="Y27" s="33"/>
      <c r="Z27" s="33"/>
      <c r="AA27" s="31"/>
      <c r="AB27" s="32"/>
      <c r="AC27" s="5"/>
      <c r="AD27" s="30"/>
      <c r="AE27" s="33"/>
      <c r="AF27" s="5"/>
      <c r="AG27" s="5"/>
      <c r="AH27" s="5"/>
      <c r="AI27" s="5"/>
      <c r="AJ27" s="5"/>
      <c r="AK27" s="5"/>
      <c r="AL27" s="5"/>
      <c r="AM27" s="5"/>
      <c r="AN27" s="5"/>
      <c r="AO27" s="33"/>
      <c r="AP27" s="33"/>
      <c r="AQ27" s="33"/>
      <c r="AR27" s="33"/>
      <c r="AS27" s="33"/>
      <c r="AT27" s="33"/>
      <c r="AU27" s="33"/>
      <c r="AV27" s="33"/>
      <c r="AW27" s="53"/>
      <c r="AX27" s="34"/>
    </row>
    <row r="28" spans="1:50" ht="19.5" customHeight="1" x14ac:dyDescent="0.2">
      <c r="A28" s="5"/>
      <c r="B28" s="14"/>
      <c r="C28" s="15"/>
      <c r="D28" s="29"/>
      <c r="E28" s="16"/>
      <c r="F28" s="30"/>
      <c r="G28" s="5"/>
      <c r="H28" s="5"/>
      <c r="I28" s="31"/>
      <c r="J28" s="15"/>
      <c r="K28" s="32"/>
      <c r="L28" s="30"/>
      <c r="M28" s="5"/>
      <c r="N28" s="30"/>
      <c r="O28" s="33"/>
      <c r="P28" s="33"/>
      <c r="Q28" s="5"/>
      <c r="R28" s="5"/>
      <c r="S28" s="5"/>
      <c r="T28" s="69"/>
      <c r="U28" s="5"/>
      <c r="V28" s="5"/>
      <c r="W28" s="33"/>
      <c r="X28" s="33"/>
      <c r="Y28" s="33"/>
      <c r="Z28" s="33"/>
      <c r="AA28" s="31"/>
      <c r="AB28" s="32"/>
      <c r="AC28" s="5"/>
      <c r="AD28" s="30"/>
      <c r="AE28" s="33"/>
      <c r="AF28" s="5"/>
      <c r="AG28" s="5"/>
      <c r="AH28" s="5"/>
      <c r="AI28" s="5"/>
      <c r="AJ28" s="5"/>
      <c r="AK28" s="5"/>
      <c r="AL28" s="5"/>
      <c r="AM28" s="5"/>
      <c r="AN28" s="5"/>
      <c r="AO28" s="33"/>
      <c r="AP28" s="33"/>
      <c r="AQ28" s="33"/>
      <c r="AR28" s="33"/>
      <c r="AS28" s="33"/>
      <c r="AT28" s="33"/>
      <c r="AU28" s="33"/>
      <c r="AV28" s="33"/>
      <c r="AW28" s="53"/>
      <c r="AX28" s="34"/>
    </row>
    <row r="29" spans="1:50" ht="19.5" customHeight="1" x14ac:dyDescent="0.2">
      <c r="A29" s="5"/>
      <c r="B29" s="14"/>
      <c r="C29" s="15"/>
      <c r="D29" s="29"/>
      <c r="E29" s="16"/>
      <c r="F29" s="30"/>
      <c r="G29" s="5"/>
      <c r="H29" s="5"/>
      <c r="I29" s="31"/>
      <c r="J29" s="15"/>
      <c r="K29" s="32"/>
      <c r="L29" s="30"/>
      <c r="M29" s="5"/>
      <c r="N29" s="30"/>
      <c r="O29" s="33"/>
      <c r="P29" s="33"/>
      <c r="Q29" s="5"/>
      <c r="R29" s="5"/>
      <c r="S29" s="5"/>
      <c r="T29" s="69"/>
      <c r="U29" s="5"/>
      <c r="V29" s="5"/>
      <c r="W29" s="33"/>
      <c r="X29" s="33"/>
      <c r="Y29" s="33"/>
      <c r="Z29" s="33"/>
      <c r="AA29" s="31"/>
      <c r="AB29" s="32"/>
      <c r="AC29" s="5"/>
      <c r="AD29" s="30"/>
      <c r="AE29" s="33"/>
      <c r="AF29" s="5"/>
      <c r="AG29" s="5"/>
      <c r="AH29" s="5"/>
      <c r="AI29" s="5"/>
      <c r="AJ29" s="5"/>
      <c r="AK29" s="5"/>
      <c r="AL29" s="5"/>
      <c r="AM29" s="5"/>
      <c r="AN29" s="5"/>
      <c r="AO29" s="33"/>
      <c r="AP29" s="33"/>
      <c r="AQ29" s="33"/>
      <c r="AR29" s="33"/>
      <c r="AS29" s="33"/>
      <c r="AT29" s="33"/>
      <c r="AU29" s="33"/>
      <c r="AV29" s="33"/>
      <c r="AW29" s="53"/>
      <c r="AX29" s="34"/>
    </row>
    <row r="30" spans="1:50" ht="19.5" customHeight="1" x14ac:dyDescent="0.2">
      <c r="A30" s="5"/>
      <c r="B30" s="14"/>
      <c r="C30" s="15"/>
      <c r="D30" s="29"/>
      <c r="E30" s="16"/>
      <c r="F30" s="30"/>
      <c r="G30" s="5"/>
      <c r="H30" s="5"/>
      <c r="I30" s="31"/>
      <c r="J30" s="15"/>
      <c r="K30" s="32"/>
      <c r="L30" s="30"/>
      <c r="M30" s="5"/>
      <c r="N30" s="30"/>
      <c r="O30" s="33"/>
      <c r="P30" s="33"/>
      <c r="Q30" s="5"/>
      <c r="R30" s="5"/>
      <c r="S30" s="5"/>
      <c r="T30" s="69"/>
      <c r="U30" s="5"/>
      <c r="V30" s="5"/>
      <c r="W30" s="33"/>
      <c r="X30" s="33"/>
      <c r="Y30" s="33"/>
      <c r="Z30" s="33"/>
      <c r="AA30" s="31"/>
      <c r="AB30" s="32"/>
      <c r="AC30" s="5"/>
      <c r="AD30" s="30"/>
      <c r="AE30" s="33"/>
      <c r="AF30" s="5"/>
      <c r="AG30" s="5"/>
      <c r="AH30" s="5"/>
      <c r="AI30" s="5"/>
      <c r="AJ30" s="5"/>
      <c r="AK30" s="5"/>
      <c r="AL30" s="5"/>
      <c r="AM30" s="5"/>
      <c r="AN30" s="5"/>
      <c r="AO30" s="33"/>
      <c r="AP30" s="33"/>
      <c r="AQ30" s="33"/>
      <c r="AR30" s="33"/>
      <c r="AS30" s="33"/>
      <c r="AT30" s="33"/>
      <c r="AU30" s="33"/>
      <c r="AV30" s="33"/>
      <c r="AW30" s="53"/>
      <c r="AX30" s="34"/>
    </row>
  </sheetData>
  <mergeCells count="1">
    <mergeCell ref="H2:P5"/>
  </mergeCells>
  <phoneticPr fontId="3"/>
  <conditionalFormatting sqref="M11:M30">
    <cfRule type="cellIs" dxfId="0" priority="1" operator="lessThan">
      <formula>100000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Button 2">
              <controlPr defaultSize="0" print="0" autoFill="0" autoPict="0" macro="[0]!CSVファイルの出力">
                <anchor moveWithCells="1" sizeWithCells="1">
                  <from>
                    <xdr:col>4</xdr:col>
                    <xdr:colOff>198120</xdr:colOff>
                    <xdr:row>4</xdr:row>
                    <xdr:rowOff>0</xdr:rowOff>
                  </from>
                  <to>
                    <xdr:col>5</xdr:col>
                    <xdr:colOff>685800</xdr:colOff>
                    <xdr:row>5</xdr:row>
                    <xdr:rowOff>106680</xdr:rowOff>
                  </to>
                </anchor>
              </controlPr>
            </control>
          </mc:Choice>
        </mc:AlternateContent>
        <mc:AlternateContent xmlns:mc="http://schemas.openxmlformats.org/markup-compatibility/2006">
          <mc:Choice Requires="x14">
            <control shapeId="6151" r:id="rId5" name="Button 7">
              <controlPr defaultSize="0" print="0" autoFill="0" autoPict="0" macro="[0]!データ削除">
                <anchor moveWithCells="1" sizeWithCells="1">
                  <from>
                    <xdr:col>0</xdr:col>
                    <xdr:colOff>198120</xdr:colOff>
                    <xdr:row>4</xdr:row>
                    <xdr:rowOff>0</xdr:rowOff>
                  </from>
                  <to>
                    <xdr:col>2</xdr:col>
                    <xdr:colOff>45720</xdr:colOff>
                    <xdr:row>5</xdr:row>
                    <xdr:rowOff>106680</xdr:rowOff>
                  </to>
                </anchor>
              </controlPr>
            </control>
          </mc:Choice>
        </mc:AlternateContent>
        <mc:AlternateContent xmlns:mc="http://schemas.openxmlformats.org/markup-compatibility/2006">
          <mc:Choice Requires="x14">
            <control shapeId="6152" r:id="rId6" name="Button 8">
              <controlPr defaultSize="0" print="0" autoFill="0" autoPict="0" macro="[0]!累積2">
                <anchor moveWithCells="1" sizeWithCells="1">
                  <from>
                    <xdr:col>2</xdr:col>
                    <xdr:colOff>342900</xdr:colOff>
                    <xdr:row>4</xdr:row>
                    <xdr:rowOff>0</xdr:rowOff>
                  </from>
                  <to>
                    <xdr:col>3</xdr:col>
                    <xdr:colOff>426720</xdr:colOff>
                    <xdr:row>5</xdr:row>
                    <xdr:rowOff>106680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C17"/>
  <sheetViews>
    <sheetView workbookViewId="0">
      <selection activeCell="H19" sqref="H19"/>
    </sheetView>
  </sheetViews>
  <sheetFormatPr defaultRowHeight="13.2" x14ac:dyDescent="0.2"/>
  <cols>
    <col min="1" max="1" width="2.109375" customWidth="1"/>
    <col min="2" max="2" width="25" customWidth="1"/>
    <col min="3" max="3" width="4" bestFit="1" customWidth="1"/>
    <col min="4" max="4" width="3.109375" customWidth="1"/>
  </cols>
  <sheetData>
    <row r="1" spans="2:3" ht="13.8" thickBot="1" x14ac:dyDescent="0.25"/>
    <row r="2" spans="2:3" ht="13.8" thickBot="1" x14ac:dyDescent="0.25">
      <c r="B2" s="25" t="s">
        <v>34</v>
      </c>
      <c r="C2" s="27" t="s">
        <v>35</v>
      </c>
    </row>
    <row r="3" spans="2:3" x14ac:dyDescent="0.2">
      <c r="B3" s="44" t="s">
        <v>6</v>
      </c>
      <c r="C3" s="45">
        <v>1</v>
      </c>
    </row>
    <row r="4" spans="2:3" x14ac:dyDescent="0.2">
      <c r="B4" s="40" t="s">
        <v>37</v>
      </c>
      <c r="C4" s="41">
        <v>2</v>
      </c>
    </row>
    <row r="5" spans="2:3" x14ac:dyDescent="0.2">
      <c r="B5" s="40" t="s">
        <v>40</v>
      </c>
      <c r="C5" s="41">
        <v>3</v>
      </c>
    </row>
    <row r="6" spans="2:3" x14ac:dyDescent="0.2">
      <c r="B6" s="40" t="s">
        <v>41</v>
      </c>
      <c r="C6" s="41">
        <v>4</v>
      </c>
    </row>
    <row r="7" spans="2:3" x14ac:dyDescent="0.2">
      <c r="B7" s="40" t="s">
        <v>44</v>
      </c>
      <c r="C7" s="41">
        <v>5</v>
      </c>
    </row>
    <row r="8" spans="2:3" x14ac:dyDescent="0.2">
      <c r="B8" s="40" t="s">
        <v>46</v>
      </c>
      <c r="C8" s="41">
        <v>6</v>
      </c>
    </row>
    <row r="9" spans="2:3" x14ac:dyDescent="0.2">
      <c r="B9" s="40" t="s">
        <v>51</v>
      </c>
      <c r="C9" s="41">
        <v>7</v>
      </c>
    </row>
    <row r="10" spans="2:3" x14ac:dyDescent="0.2">
      <c r="B10" s="40" t="s">
        <v>52</v>
      </c>
      <c r="C10" s="41">
        <v>8</v>
      </c>
    </row>
    <row r="11" spans="2:3" x14ac:dyDescent="0.2">
      <c r="B11" s="40" t="s">
        <v>58</v>
      </c>
      <c r="C11" s="41">
        <v>9</v>
      </c>
    </row>
    <row r="12" spans="2:3" x14ac:dyDescent="0.2">
      <c r="B12" s="40" t="s">
        <v>61</v>
      </c>
      <c r="C12" s="41">
        <v>10</v>
      </c>
    </row>
    <row r="13" spans="2:3" x14ac:dyDescent="0.2">
      <c r="B13" s="40" t="s">
        <v>64</v>
      </c>
      <c r="C13" s="41">
        <v>11</v>
      </c>
    </row>
    <row r="14" spans="2:3" x14ac:dyDescent="0.2">
      <c r="B14" s="40" t="s">
        <v>66</v>
      </c>
      <c r="C14" s="41">
        <v>12</v>
      </c>
    </row>
    <row r="15" spans="2:3" x14ac:dyDescent="0.2">
      <c r="B15" s="40" t="s">
        <v>67</v>
      </c>
      <c r="C15" s="41">
        <v>13</v>
      </c>
    </row>
    <row r="16" spans="2:3" x14ac:dyDescent="0.2">
      <c r="B16" s="40" t="s">
        <v>71</v>
      </c>
      <c r="C16" s="41">
        <v>14</v>
      </c>
    </row>
    <row r="17" spans="2:3" ht="13.8" thickBot="1" x14ac:dyDescent="0.25">
      <c r="B17" s="42" t="s">
        <v>75</v>
      </c>
      <c r="C17" s="43">
        <v>15</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7"/>
  <sheetViews>
    <sheetView workbookViewId="0">
      <selection activeCell="H19" sqref="H19"/>
    </sheetView>
  </sheetViews>
  <sheetFormatPr defaultRowHeight="13.2" x14ac:dyDescent="0.2"/>
  <cols>
    <col min="3" max="3" width="11" bestFit="1" customWidth="1"/>
  </cols>
  <sheetData>
    <row r="1" spans="1:3" ht="13.8" thickBot="1" x14ac:dyDescent="0.25">
      <c r="A1" s="25" t="s">
        <v>34</v>
      </c>
      <c r="B1" s="26" t="s">
        <v>35</v>
      </c>
      <c r="C1" s="27" t="s">
        <v>239</v>
      </c>
    </row>
    <row r="2" spans="1:3" x14ac:dyDescent="0.2">
      <c r="A2" s="23" t="s">
        <v>453</v>
      </c>
      <c r="B2" s="24">
        <v>1</v>
      </c>
      <c r="C2" s="1083" t="s">
        <v>454</v>
      </c>
    </row>
    <row r="3" spans="1:3" x14ac:dyDescent="0.2">
      <c r="A3" s="20" t="s">
        <v>455</v>
      </c>
      <c r="B3" s="21">
        <v>2</v>
      </c>
      <c r="C3" s="1084"/>
    </row>
    <row r="4" spans="1:3" x14ac:dyDescent="0.2">
      <c r="A4" s="20" t="s">
        <v>456</v>
      </c>
      <c r="B4" s="21">
        <v>7</v>
      </c>
      <c r="C4" s="1084"/>
    </row>
    <row r="5" spans="1:3" x14ac:dyDescent="0.2">
      <c r="A5" s="20" t="s">
        <v>457</v>
      </c>
      <c r="B5" s="21">
        <v>11</v>
      </c>
      <c r="C5" s="1084" t="s">
        <v>458</v>
      </c>
    </row>
    <row r="6" spans="1:3" x14ac:dyDescent="0.2">
      <c r="A6" s="20" t="s">
        <v>459</v>
      </c>
      <c r="B6" s="21">
        <v>12</v>
      </c>
      <c r="C6" s="1084"/>
    </row>
    <row r="7" spans="1:3" ht="13.8" thickBot="1" x14ac:dyDescent="0.25">
      <c r="A7" s="19" t="s">
        <v>460</v>
      </c>
      <c r="B7" s="22">
        <v>17</v>
      </c>
      <c r="C7" s="1085"/>
    </row>
  </sheetData>
  <mergeCells count="2">
    <mergeCell ref="C2:C4"/>
    <mergeCell ref="C5:C7"/>
  </mergeCells>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E1617"/>
  <sheetViews>
    <sheetView topLeftCell="A250" workbookViewId="0">
      <selection activeCell="B263" sqref="B263"/>
    </sheetView>
  </sheetViews>
  <sheetFormatPr defaultRowHeight="13.2" x14ac:dyDescent="0.2"/>
  <cols>
    <col min="1" max="1" width="11.88671875" bestFit="1" customWidth="1"/>
    <col min="2" max="2" width="30.6640625" bestFit="1" customWidth="1"/>
    <col min="3" max="3" width="9.44140625" bestFit="1" customWidth="1"/>
    <col min="4" max="4" width="63.88671875" bestFit="1" customWidth="1"/>
    <col min="5" max="5" width="13.88671875" bestFit="1" customWidth="1"/>
  </cols>
  <sheetData>
    <row r="1" spans="1:5" x14ac:dyDescent="0.2">
      <c r="A1" s="283" t="s">
        <v>461</v>
      </c>
      <c r="B1" s="283" t="s">
        <v>462</v>
      </c>
      <c r="C1" s="283" t="s">
        <v>463</v>
      </c>
      <c r="D1" s="283" t="s">
        <v>464</v>
      </c>
      <c r="E1" s="283" t="s">
        <v>465</v>
      </c>
    </row>
    <row r="2" spans="1:5" x14ac:dyDescent="0.2">
      <c r="A2" s="284">
        <v>111111</v>
      </c>
      <c r="B2" s="285" t="s">
        <v>466</v>
      </c>
      <c r="C2" s="285" t="s">
        <v>467</v>
      </c>
      <c r="D2" s="285" t="s">
        <v>468</v>
      </c>
      <c r="E2" s="285" t="s">
        <v>469</v>
      </c>
    </row>
    <row r="3" spans="1:5" x14ac:dyDescent="0.2">
      <c r="A3" s="284">
        <v>111115</v>
      </c>
      <c r="B3" s="285" t="s">
        <v>470</v>
      </c>
      <c r="C3" s="285" t="s">
        <v>471</v>
      </c>
      <c r="D3" s="285" t="s">
        <v>472</v>
      </c>
      <c r="E3" s="285" t="s">
        <v>473</v>
      </c>
    </row>
    <row r="4" spans="1:5" x14ac:dyDescent="0.2">
      <c r="A4" s="284">
        <v>120611</v>
      </c>
      <c r="B4" s="285" t="s">
        <v>474</v>
      </c>
      <c r="C4" s="285" t="s">
        <v>475</v>
      </c>
      <c r="D4" s="285" t="s">
        <v>476</v>
      </c>
      <c r="E4" s="285" t="s">
        <v>477</v>
      </c>
    </row>
    <row r="5" spans="1:5" x14ac:dyDescent="0.2">
      <c r="A5" s="284">
        <v>120612</v>
      </c>
      <c r="B5" s="285" t="s">
        <v>478</v>
      </c>
      <c r="C5" s="285" t="s">
        <v>479</v>
      </c>
      <c r="D5" s="285" t="s">
        <v>480</v>
      </c>
      <c r="E5" s="285" t="s">
        <v>481</v>
      </c>
    </row>
    <row r="6" spans="1:5" x14ac:dyDescent="0.2">
      <c r="A6" s="284">
        <v>120613</v>
      </c>
      <c r="B6" s="285" t="s">
        <v>482</v>
      </c>
      <c r="C6" s="285" t="s">
        <v>483</v>
      </c>
      <c r="D6" s="285" t="s">
        <v>484</v>
      </c>
      <c r="E6" s="285" t="s">
        <v>485</v>
      </c>
    </row>
    <row r="7" spans="1:5" x14ac:dyDescent="0.2">
      <c r="A7" s="284">
        <v>120615</v>
      </c>
      <c r="B7" s="285" t="s">
        <v>486</v>
      </c>
      <c r="C7" s="285" t="s">
        <v>487</v>
      </c>
      <c r="D7" s="285" t="s">
        <v>488</v>
      </c>
      <c r="E7" s="285" t="s">
        <v>489</v>
      </c>
    </row>
    <row r="8" spans="1:5" x14ac:dyDescent="0.2">
      <c r="A8" s="284">
        <v>120616</v>
      </c>
      <c r="B8" s="285" t="s">
        <v>490</v>
      </c>
      <c r="C8" s="285" t="s">
        <v>491</v>
      </c>
      <c r="D8" s="285" t="s">
        <v>492</v>
      </c>
      <c r="E8" s="285" t="s">
        <v>493</v>
      </c>
    </row>
    <row r="9" spans="1:5" x14ac:dyDescent="0.2">
      <c r="A9" s="284">
        <v>120618</v>
      </c>
      <c r="B9" s="285" t="s">
        <v>494</v>
      </c>
      <c r="C9" s="285" t="s">
        <v>475</v>
      </c>
      <c r="D9" s="285" t="s">
        <v>476</v>
      </c>
      <c r="E9" s="285" t="s">
        <v>495</v>
      </c>
    </row>
    <row r="10" spans="1:5" x14ac:dyDescent="0.2">
      <c r="A10" s="284">
        <v>120620</v>
      </c>
      <c r="B10" s="285" t="s">
        <v>496</v>
      </c>
      <c r="C10" s="285" t="s">
        <v>497</v>
      </c>
      <c r="D10" s="285" t="s">
        <v>498</v>
      </c>
      <c r="E10" s="285" t="s">
        <v>499</v>
      </c>
    </row>
    <row r="11" spans="1:5" x14ac:dyDescent="0.2">
      <c r="A11" s="284">
        <v>120622</v>
      </c>
      <c r="B11" s="285" t="s">
        <v>500</v>
      </c>
      <c r="C11" s="285" t="s">
        <v>501</v>
      </c>
      <c r="D11" s="285" t="s">
        <v>502</v>
      </c>
      <c r="E11" s="285" t="s">
        <v>503</v>
      </c>
    </row>
    <row r="12" spans="1:5" x14ac:dyDescent="0.2">
      <c r="A12" s="284">
        <v>120623</v>
      </c>
      <c r="B12" s="285" t="s">
        <v>504</v>
      </c>
      <c r="C12" s="285" t="s">
        <v>505</v>
      </c>
      <c r="D12" s="285" t="s">
        <v>506</v>
      </c>
      <c r="E12" s="285" t="s">
        <v>507</v>
      </c>
    </row>
    <row r="13" spans="1:5" x14ac:dyDescent="0.2">
      <c r="A13" s="284">
        <v>120625</v>
      </c>
      <c r="B13" s="285" t="s">
        <v>508</v>
      </c>
      <c r="C13" s="285" t="s">
        <v>509</v>
      </c>
      <c r="D13" s="285" t="s">
        <v>510</v>
      </c>
      <c r="E13" s="285" t="s">
        <v>511</v>
      </c>
    </row>
    <row r="14" spans="1:5" x14ac:dyDescent="0.2">
      <c r="A14" s="284">
        <v>120630</v>
      </c>
      <c r="B14" s="285" t="s">
        <v>512</v>
      </c>
      <c r="C14" s="285" t="s">
        <v>513</v>
      </c>
      <c r="D14" s="285" t="s">
        <v>514</v>
      </c>
      <c r="E14" s="285" t="s">
        <v>515</v>
      </c>
    </row>
    <row r="15" spans="1:5" x14ac:dyDescent="0.2">
      <c r="A15" s="284">
        <v>120651</v>
      </c>
      <c r="B15" s="285" t="s">
        <v>516</v>
      </c>
      <c r="C15" s="285" t="s">
        <v>517</v>
      </c>
      <c r="D15" s="285" t="s">
        <v>518</v>
      </c>
      <c r="E15" s="285" t="s">
        <v>519</v>
      </c>
    </row>
    <row r="16" spans="1:5" x14ac:dyDescent="0.2">
      <c r="A16" s="284">
        <v>120652</v>
      </c>
      <c r="B16" s="285" t="s">
        <v>520</v>
      </c>
      <c r="C16" s="285" t="s">
        <v>521</v>
      </c>
      <c r="D16" s="285" t="s">
        <v>522</v>
      </c>
      <c r="E16" s="285" t="s">
        <v>523</v>
      </c>
    </row>
    <row r="17" spans="1:5" x14ac:dyDescent="0.2">
      <c r="A17" s="284">
        <v>120681</v>
      </c>
      <c r="B17" s="285" t="s">
        <v>524</v>
      </c>
      <c r="C17" s="285" t="s">
        <v>525</v>
      </c>
      <c r="D17" s="285" t="s">
        <v>526</v>
      </c>
      <c r="E17" s="285" t="s">
        <v>527</v>
      </c>
    </row>
    <row r="18" spans="1:5" x14ac:dyDescent="0.2">
      <c r="A18" s="284">
        <v>310200</v>
      </c>
      <c r="B18" s="285" t="s">
        <v>528</v>
      </c>
      <c r="C18" s="285" t="s">
        <v>529</v>
      </c>
      <c r="D18" s="285" t="s">
        <v>530</v>
      </c>
      <c r="E18" s="285" t="s">
        <v>531</v>
      </c>
    </row>
    <row r="19" spans="1:5" x14ac:dyDescent="0.2">
      <c r="A19" s="284">
        <v>310212</v>
      </c>
      <c r="B19" s="285" t="s">
        <v>532</v>
      </c>
      <c r="C19" s="285" t="s">
        <v>533</v>
      </c>
      <c r="D19" s="285" t="s">
        <v>534</v>
      </c>
      <c r="E19" s="285" t="s">
        <v>535</v>
      </c>
    </row>
    <row r="20" spans="1:5" x14ac:dyDescent="0.2">
      <c r="A20" s="284">
        <v>310213</v>
      </c>
      <c r="B20" s="285" t="s">
        <v>536</v>
      </c>
      <c r="C20" s="285" t="s">
        <v>537</v>
      </c>
      <c r="D20" s="285" t="s">
        <v>538</v>
      </c>
      <c r="E20" s="285" t="s">
        <v>539</v>
      </c>
    </row>
    <row r="21" spans="1:5" x14ac:dyDescent="0.2">
      <c r="A21" s="284">
        <v>310214</v>
      </c>
      <c r="B21" s="285" t="s">
        <v>540</v>
      </c>
      <c r="C21" s="285" t="s">
        <v>541</v>
      </c>
      <c r="D21" s="285" t="s">
        <v>542</v>
      </c>
      <c r="E21" s="285" t="s">
        <v>543</v>
      </c>
    </row>
    <row r="22" spans="1:5" x14ac:dyDescent="0.2">
      <c r="A22" s="284">
        <v>310215</v>
      </c>
      <c r="B22" s="285" t="s">
        <v>544</v>
      </c>
      <c r="C22" s="285" t="s">
        <v>545</v>
      </c>
      <c r="D22" s="285" t="s">
        <v>546</v>
      </c>
      <c r="E22" s="285" t="s">
        <v>547</v>
      </c>
    </row>
    <row r="23" spans="1:5" x14ac:dyDescent="0.2">
      <c r="A23" s="284">
        <v>310216</v>
      </c>
      <c r="B23" s="285" t="s">
        <v>548</v>
      </c>
      <c r="C23" s="285" t="s">
        <v>549</v>
      </c>
      <c r="D23" s="285" t="s">
        <v>550</v>
      </c>
      <c r="E23" s="285" t="s">
        <v>551</v>
      </c>
    </row>
    <row r="24" spans="1:5" x14ac:dyDescent="0.2">
      <c r="A24" s="284">
        <v>310217</v>
      </c>
      <c r="B24" s="285" t="s">
        <v>552</v>
      </c>
      <c r="C24" s="285" t="s">
        <v>553</v>
      </c>
      <c r="D24" s="285" t="s">
        <v>554</v>
      </c>
      <c r="E24" s="285" t="s">
        <v>555</v>
      </c>
    </row>
    <row r="25" spans="1:5" x14ac:dyDescent="0.2">
      <c r="A25" s="284">
        <v>310218</v>
      </c>
      <c r="B25" s="285" t="s">
        <v>556</v>
      </c>
      <c r="C25" s="285" t="s">
        <v>529</v>
      </c>
      <c r="D25" s="285" t="s">
        <v>530</v>
      </c>
      <c r="E25" s="285" t="s">
        <v>387</v>
      </c>
    </row>
    <row r="26" spans="1:5" x14ac:dyDescent="0.2">
      <c r="A26" s="284">
        <v>310219</v>
      </c>
      <c r="B26" s="285" t="s">
        <v>557</v>
      </c>
      <c r="C26" s="285" t="s">
        <v>529</v>
      </c>
      <c r="D26" s="285" t="s">
        <v>530</v>
      </c>
      <c r="E26" s="285" t="s">
        <v>387</v>
      </c>
    </row>
    <row r="27" spans="1:5" x14ac:dyDescent="0.2">
      <c r="A27" s="284">
        <v>310220</v>
      </c>
      <c r="B27" s="285" t="s">
        <v>558</v>
      </c>
      <c r="C27" s="285" t="s">
        <v>529</v>
      </c>
      <c r="D27" s="285" t="s">
        <v>530</v>
      </c>
      <c r="E27" s="285" t="s">
        <v>531</v>
      </c>
    </row>
    <row r="28" spans="1:5" x14ac:dyDescent="0.2">
      <c r="A28" s="284">
        <v>310222</v>
      </c>
      <c r="B28" s="285" t="s">
        <v>559</v>
      </c>
      <c r="C28" s="285" t="s">
        <v>529</v>
      </c>
      <c r="D28" s="285" t="s">
        <v>530</v>
      </c>
      <c r="E28" s="285" t="s">
        <v>560</v>
      </c>
    </row>
    <row r="29" spans="1:5" x14ac:dyDescent="0.2">
      <c r="A29" s="284">
        <v>310224</v>
      </c>
      <c r="B29" s="285" t="s">
        <v>561</v>
      </c>
      <c r="C29" s="285" t="s">
        <v>562</v>
      </c>
      <c r="D29" s="285" t="s">
        <v>563</v>
      </c>
      <c r="E29" s="285" t="s">
        <v>564</v>
      </c>
    </row>
    <row r="30" spans="1:5" x14ac:dyDescent="0.2">
      <c r="A30" s="284">
        <v>310225</v>
      </c>
      <c r="B30" s="285" t="s">
        <v>565</v>
      </c>
      <c r="C30" s="285" t="s">
        <v>562</v>
      </c>
      <c r="D30" s="285" t="s">
        <v>566</v>
      </c>
      <c r="E30" s="285" t="s">
        <v>567</v>
      </c>
    </row>
    <row r="31" spans="1:5" x14ac:dyDescent="0.2">
      <c r="A31" s="284">
        <v>310226</v>
      </c>
      <c r="B31" s="285" t="s">
        <v>568</v>
      </c>
      <c r="C31" s="285" t="s">
        <v>529</v>
      </c>
      <c r="D31" s="285" t="s">
        <v>530</v>
      </c>
      <c r="E31" s="285" t="s">
        <v>531</v>
      </c>
    </row>
    <row r="32" spans="1:5" x14ac:dyDescent="0.2">
      <c r="A32" s="284">
        <v>310228</v>
      </c>
      <c r="B32" s="285" t="s">
        <v>569</v>
      </c>
      <c r="C32" s="285" t="s">
        <v>529</v>
      </c>
      <c r="D32" s="285" t="s">
        <v>530</v>
      </c>
      <c r="E32" s="285" t="s">
        <v>531</v>
      </c>
    </row>
    <row r="33" spans="1:5" x14ac:dyDescent="0.2">
      <c r="A33" s="284">
        <v>310300</v>
      </c>
      <c r="B33" s="285" t="s">
        <v>570</v>
      </c>
      <c r="C33" s="285" t="s">
        <v>529</v>
      </c>
      <c r="D33" s="285" t="s">
        <v>530</v>
      </c>
      <c r="E33" s="285" t="s">
        <v>571</v>
      </c>
    </row>
    <row r="34" spans="1:5" x14ac:dyDescent="0.2">
      <c r="A34" s="284">
        <v>310400</v>
      </c>
      <c r="B34" s="285" t="s">
        <v>572</v>
      </c>
      <c r="C34" s="285" t="s">
        <v>783</v>
      </c>
      <c r="D34" s="285" t="s">
        <v>22548</v>
      </c>
      <c r="E34" s="285" t="s">
        <v>573</v>
      </c>
    </row>
    <row r="35" spans="1:5" x14ac:dyDescent="0.2">
      <c r="A35" s="284">
        <v>310451</v>
      </c>
      <c r="B35" s="285" t="s">
        <v>574</v>
      </c>
      <c r="C35" s="285" t="s">
        <v>783</v>
      </c>
      <c r="D35" s="285" t="s">
        <v>22548</v>
      </c>
      <c r="E35" s="285" t="s">
        <v>575</v>
      </c>
    </row>
    <row r="36" spans="1:5" x14ac:dyDescent="0.2">
      <c r="A36" s="284">
        <v>310452</v>
      </c>
      <c r="B36" s="285" t="s">
        <v>576</v>
      </c>
      <c r="C36" s="285" t="s">
        <v>577</v>
      </c>
      <c r="D36" s="285" t="s">
        <v>578</v>
      </c>
      <c r="E36" s="285" t="s">
        <v>579</v>
      </c>
    </row>
    <row r="37" spans="1:5" x14ac:dyDescent="0.2">
      <c r="A37" s="284">
        <v>310454</v>
      </c>
      <c r="B37" s="285" t="s">
        <v>580</v>
      </c>
      <c r="C37" s="285" t="s">
        <v>581</v>
      </c>
      <c r="D37" s="285" t="s">
        <v>582</v>
      </c>
      <c r="E37" s="285" t="s">
        <v>583</v>
      </c>
    </row>
    <row r="38" spans="1:5" x14ac:dyDescent="0.2">
      <c r="A38" s="284">
        <v>310600</v>
      </c>
      <c r="B38" s="285" t="s">
        <v>584</v>
      </c>
      <c r="C38" s="285" t="s">
        <v>529</v>
      </c>
      <c r="D38" s="285" t="s">
        <v>530</v>
      </c>
      <c r="E38" s="285" t="s">
        <v>585</v>
      </c>
    </row>
    <row r="39" spans="1:5" x14ac:dyDescent="0.2">
      <c r="A39" s="284">
        <v>310611</v>
      </c>
      <c r="B39" s="285" t="s">
        <v>586</v>
      </c>
      <c r="C39" s="285" t="s">
        <v>587</v>
      </c>
      <c r="D39" s="285" t="s">
        <v>588</v>
      </c>
      <c r="E39" s="285" t="s">
        <v>589</v>
      </c>
    </row>
    <row r="40" spans="1:5" x14ac:dyDescent="0.2">
      <c r="A40" s="284">
        <v>310700</v>
      </c>
      <c r="B40" s="285" t="s">
        <v>590</v>
      </c>
      <c r="C40" s="285" t="s">
        <v>529</v>
      </c>
      <c r="D40" s="285" t="s">
        <v>530</v>
      </c>
      <c r="E40" s="285" t="s">
        <v>591</v>
      </c>
    </row>
    <row r="41" spans="1:5" x14ac:dyDescent="0.2">
      <c r="A41" s="284">
        <v>310741</v>
      </c>
      <c r="B41" s="285" t="s">
        <v>592</v>
      </c>
      <c r="C41" s="285" t="s">
        <v>593</v>
      </c>
      <c r="D41" s="285" t="s">
        <v>594</v>
      </c>
      <c r="E41" s="285" t="s">
        <v>595</v>
      </c>
    </row>
    <row r="42" spans="1:5" x14ac:dyDescent="0.2">
      <c r="A42" s="284">
        <v>310811</v>
      </c>
      <c r="B42" s="285" t="s">
        <v>596</v>
      </c>
      <c r="C42" s="285" t="s">
        <v>509</v>
      </c>
      <c r="D42" s="285" t="s">
        <v>597</v>
      </c>
      <c r="E42" s="285" t="s">
        <v>598</v>
      </c>
    </row>
    <row r="43" spans="1:5" x14ac:dyDescent="0.2">
      <c r="A43" s="284">
        <v>310812</v>
      </c>
      <c r="B43" s="285" t="s">
        <v>599</v>
      </c>
      <c r="C43" s="285" t="s">
        <v>600</v>
      </c>
      <c r="D43" s="285" t="s">
        <v>601</v>
      </c>
      <c r="E43" s="285" t="s">
        <v>602</v>
      </c>
    </row>
    <row r="44" spans="1:5" x14ac:dyDescent="0.2">
      <c r="A44" s="284">
        <v>310813</v>
      </c>
      <c r="B44" s="285" t="s">
        <v>603</v>
      </c>
      <c r="C44" s="285" t="s">
        <v>604</v>
      </c>
      <c r="D44" s="285" t="s">
        <v>605</v>
      </c>
      <c r="E44" s="285" t="s">
        <v>606</v>
      </c>
    </row>
    <row r="45" spans="1:5" x14ac:dyDescent="0.2">
      <c r="A45" s="284">
        <v>310814</v>
      </c>
      <c r="B45" s="285" t="s">
        <v>607</v>
      </c>
      <c r="C45" s="285" t="s">
        <v>505</v>
      </c>
      <c r="D45" s="285" t="s">
        <v>608</v>
      </c>
      <c r="E45" s="285" t="s">
        <v>609</v>
      </c>
    </row>
    <row r="46" spans="1:5" x14ac:dyDescent="0.2">
      <c r="A46" s="284">
        <v>310821</v>
      </c>
      <c r="B46" s="285" t="s">
        <v>610</v>
      </c>
      <c r="C46" s="285" t="s">
        <v>611</v>
      </c>
      <c r="D46" s="285" t="s">
        <v>612</v>
      </c>
      <c r="E46" s="285" t="s">
        <v>613</v>
      </c>
    </row>
    <row r="47" spans="1:5" x14ac:dyDescent="0.2">
      <c r="A47" s="284">
        <v>311100</v>
      </c>
      <c r="B47" s="285" t="s">
        <v>614</v>
      </c>
      <c r="C47" s="285" t="s">
        <v>529</v>
      </c>
      <c r="D47" s="285" t="s">
        <v>530</v>
      </c>
      <c r="E47" s="285" t="s">
        <v>615</v>
      </c>
    </row>
    <row r="48" spans="1:5" x14ac:dyDescent="0.2">
      <c r="A48" s="284">
        <v>311200</v>
      </c>
      <c r="B48" s="285" t="s">
        <v>616</v>
      </c>
      <c r="C48" s="285" t="s">
        <v>529</v>
      </c>
      <c r="D48" s="285" t="s">
        <v>530</v>
      </c>
      <c r="E48" s="285" t="s">
        <v>571</v>
      </c>
    </row>
    <row r="49" spans="1:5" x14ac:dyDescent="0.2">
      <c r="A49" s="284">
        <v>311300</v>
      </c>
      <c r="B49" s="285" t="s">
        <v>617</v>
      </c>
      <c r="C49" s="285" t="s">
        <v>529</v>
      </c>
      <c r="D49" s="285" t="s">
        <v>530</v>
      </c>
      <c r="E49" s="285" t="s">
        <v>618</v>
      </c>
    </row>
    <row r="50" spans="1:5" x14ac:dyDescent="0.2">
      <c r="A50" s="284">
        <v>311400</v>
      </c>
      <c r="B50" s="285" t="s">
        <v>619</v>
      </c>
      <c r="C50" s="285" t="s">
        <v>529</v>
      </c>
      <c r="D50" s="285" t="s">
        <v>530</v>
      </c>
      <c r="E50" s="285" t="s">
        <v>620</v>
      </c>
    </row>
    <row r="51" spans="1:5" x14ac:dyDescent="0.2">
      <c r="A51" s="284">
        <v>311600</v>
      </c>
      <c r="B51" s="285" t="s">
        <v>621</v>
      </c>
      <c r="C51" s="285" t="s">
        <v>529</v>
      </c>
      <c r="D51" s="285" t="s">
        <v>530</v>
      </c>
      <c r="E51" s="285" t="s">
        <v>622</v>
      </c>
    </row>
    <row r="52" spans="1:5" x14ac:dyDescent="0.2">
      <c r="A52" s="284">
        <v>311700</v>
      </c>
      <c r="B52" s="285" t="s">
        <v>623</v>
      </c>
      <c r="C52" s="285" t="s">
        <v>529</v>
      </c>
      <c r="D52" s="285" t="s">
        <v>530</v>
      </c>
      <c r="E52" s="285" t="s">
        <v>615</v>
      </c>
    </row>
    <row r="53" spans="1:5" x14ac:dyDescent="0.2">
      <c r="A53" s="284">
        <v>311712</v>
      </c>
      <c r="B53" s="285" t="s">
        <v>624</v>
      </c>
      <c r="C53" s="285" t="s">
        <v>625</v>
      </c>
      <c r="D53" s="285" t="s">
        <v>626</v>
      </c>
      <c r="E53" s="285" t="s">
        <v>627</v>
      </c>
    </row>
    <row r="54" spans="1:5" x14ac:dyDescent="0.2">
      <c r="A54" s="284">
        <v>311713</v>
      </c>
      <c r="B54" s="285" t="s">
        <v>628</v>
      </c>
      <c r="C54" s="285" t="s">
        <v>629</v>
      </c>
      <c r="D54" s="285" t="s">
        <v>630</v>
      </c>
      <c r="E54" s="285" t="s">
        <v>631</v>
      </c>
    </row>
    <row r="55" spans="1:5" x14ac:dyDescent="0.2">
      <c r="A55" s="284">
        <v>312000</v>
      </c>
      <c r="B55" s="285" t="s">
        <v>632</v>
      </c>
      <c r="C55" s="285" t="s">
        <v>529</v>
      </c>
      <c r="D55" s="285" t="s">
        <v>530</v>
      </c>
      <c r="E55" s="285" t="s">
        <v>615</v>
      </c>
    </row>
    <row r="56" spans="1:5" x14ac:dyDescent="0.2">
      <c r="A56" s="284">
        <v>312100</v>
      </c>
      <c r="B56" s="285" t="s">
        <v>633</v>
      </c>
      <c r="C56" s="285" t="s">
        <v>529</v>
      </c>
      <c r="D56" s="285" t="s">
        <v>530</v>
      </c>
      <c r="E56" s="285" t="s">
        <v>591</v>
      </c>
    </row>
    <row r="57" spans="1:5" x14ac:dyDescent="0.2">
      <c r="A57" s="284">
        <v>312213</v>
      </c>
      <c r="B57" s="285" t="s">
        <v>634</v>
      </c>
      <c r="C57" s="285" t="s">
        <v>537</v>
      </c>
      <c r="D57" s="285" t="s">
        <v>538</v>
      </c>
      <c r="E57" s="285" t="s">
        <v>539</v>
      </c>
    </row>
    <row r="58" spans="1:5" x14ac:dyDescent="0.2">
      <c r="A58" s="284">
        <v>312214</v>
      </c>
      <c r="B58" s="285" t="s">
        <v>635</v>
      </c>
      <c r="C58" s="285" t="s">
        <v>541</v>
      </c>
      <c r="D58" s="285" t="s">
        <v>636</v>
      </c>
      <c r="E58" s="285" t="s">
        <v>543</v>
      </c>
    </row>
    <row r="59" spans="1:5" x14ac:dyDescent="0.2">
      <c r="A59" s="284">
        <v>312216</v>
      </c>
      <c r="B59" s="285" t="s">
        <v>637</v>
      </c>
      <c r="C59" s="285" t="s">
        <v>549</v>
      </c>
      <c r="D59" s="285" t="s">
        <v>550</v>
      </c>
      <c r="E59" s="285" t="s">
        <v>551</v>
      </c>
    </row>
    <row r="60" spans="1:5" x14ac:dyDescent="0.2">
      <c r="A60" s="284">
        <v>312217</v>
      </c>
      <c r="B60" s="285" t="s">
        <v>638</v>
      </c>
      <c r="C60" s="285" t="s">
        <v>553</v>
      </c>
      <c r="D60" s="285" t="s">
        <v>554</v>
      </c>
      <c r="E60" s="285" t="s">
        <v>555</v>
      </c>
    </row>
    <row r="61" spans="1:5" x14ac:dyDescent="0.2">
      <c r="A61" s="284">
        <v>312300</v>
      </c>
      <c r="B61" s="285" t="s">
        <v>639</v>
      </c>
      <c r="C61" s="285" t="s">
        <v>529</v>
      </c>
      <c r="D61" s="285" t="s">
        <v>530</v>
      </c>
      <c r="E61" s="285" t="s">
        <v>640</v>
      </c>
    </row>
    <row r="62" spans="1:5" x14ac:dyDescent="0.2">
      <c r="A62" s="284">
        <v>315100</v>
      </c>
      <c r="B62" s="285" t="s">
        <v>641</v>
      </c>
      <c r="C62" s="285" t="s">
        <v>642</v>
      </c>
      <c r="D62" s="285" t="s">
        <v>643</v>
      </c>
      <c r="E62" s="285" t="s">
        <v>644</v>
      </c>
    </row>
    <row r="63" spans="1:5" x14ac:dyDescent="0.2">
      <c r="A63" s="284">
        <v>315101</v>
      </c>
      <c r="B63" s="285" t="s">
        <v>645</v>
      </c>
      <c r="C63" s="285" t="s">
        <v>432</v>
      </c>
      <c r="D63" s="285" t="s">
        <v>646</v>
      </c>
      <c r="E63" s="285" t="s">
        <v>647</v>
      </c>
    </row>
    <row r="64" spans="1:5" x14ac:dyDescent="0.2">
      <c r="A64" s="284">
        <v>315102</v>
      </c>
      <c r="B64" s="285" t="s">
        <v>648</v>
      </c>
      <c r="C64" s="285" t="s">
        <v>649</v>
      </c>
      <c r="D64" s="285" t="s">
        <v>650</v>
      </c>
      <c r="E64" s="285" t="s">
        <v>651</v>
      </c>
    </row>
    <row r="65" spans="1:5" x14ac:dyDescent="0.2">
      <c r="A65" s="284">
        <v>315103</v>
      </c>
      <c r="B65" s="285" t="s">
        <v>652</v>
      </c>
      <c r="C65" s="285" t="s">
        <v>432</v>
      </c>
      <c r="D65" s="285" t="s">
        <v>653</v>
      </c>
      <c r="E65" s="285" t="s">
        <v>654</v>
      </c>
    </row>
    <row r="66" spans="1:5" x14ac:dyDescent="0.2">
      <c r="A66" s="284">
        <v>315200</v>
      </c>
      <c r="B66" s="285" t="s">
        <v>655</v>
      </c>
      <c r="C66" s="285" t="s">
        <v>432</v>
      </c>
      <c r="D66" s="285" t="s">
        <v>656</v>
      </c>
      <c r="E66" s="285" t="s">
        <v>657</v>
      </c>
    </row>
    <row r="67" spans="1:5" x14ac:dyDescent="0.2">
      <c r="A67" s="284">
        <v>315201</v>
      </c>
      <c r="B67" s="285" t="s">
        <v>658</v>
      </c>
      <c r="C67" s="285" t="s">
        <v>659</v>
      </c>
      <c r="D67" s="285" t="s">
        <v>660</v>
      </c>
      <c r="E67" s="285" t="s">
        <v>661</v>
      </c>
    </row>
    <row r="68" spans="1:5" x14ac:dyDescent="0.2">
      <c r="A68" s="284">
        <v>315202</v>
      </c>
      <c r="B68" s="285" t="s">
        <v>662</v>
      </c>
      <c r="C68" s="285" t="s">
        <v>663</v>
      </c>
      <c r="D68" s="285" t="s">
        <v>664</v>
      </c>
      <c r="E68" s="285" t="s">
        <v>665</v>
      </c>
    </row>
    <row r="69" spans="1:5" x14ac:dyDescent="0.2">
      <c r="A69" s="284">
        <v>315203</v>
      </c>
      <c r="B69" s="285" t="s">
        <v>666</v>
      </c>
      <c r="C69" s="285" t="s">
        <v>642</v>
      </c>
      <c r="D69" s="285" t="s">
        <v>667</v>
      </c>
      <c r="E69" s="285" t="s">
        <v>668</v>
      </c>
    </row>
    <row r="70" spans="1:5" x14ac:dyDescent="0.2">
      <c r="A70" s="284">
        <v>321001</v>
      </c>
      <c r="B70" s="285" t="s">
        <v>669</v>
      </c>
      <c r="C70" s="285" t="s">
        <v>670</v>
      </c>
      <c r="D70" s="285" t="s">
        <v>671</v>
      </c>
      <c r="E70" s="285" t="s">
        <v>672</v>
      </c>
    </row>
    <row r="71" spans="1:5" x14ac:dyDescent="0.2">
      <c r="A71" s="284">
        <v>321003</v>
      </c>
      <c r="B71" s="285" t="s">
        <v>673</v>
      </c>
      <c r="C71" s="285" t="s">
        <v>674</v>
      </c>
      <c r="D71" s="285" t="s">
        <v>675</v>
      </c>
      <c r="E71" s="285" t="s">
        <v>676</v>
      </c>
    </row>
    <row r="72" spans="1:5" x14ac:dyDescent="0.2">
      <c r="A72" s="284">
        <v>321006</v>
      </c>
      <c r="B72" s="285" t="s">
        <v>677</v>
      </c>
      <c r="C72" s="285" t="s">
        <v>678</v>
      </c>
      <c r="D72" s="285" t="s">
        <v>679</v>
      </c>
      <c r="E72" s="285" t="s">
        <v>680</v>
      </c>
    </row>
    <row r="73" spans="1:5" x14ac:dyDescent="0.2">
      <c r="A73" s="284">
        <v>321016</v>
      </c>
      <c r="B73" s="285" t="s">
        <v>681</v>
      </c>
      <c r="C73" s="285" t="s">
        <v>682</v>
      </c>
      <c r="D73" s="285" t="s">
        <v>683</v>
      </c>
      <c r="E73" s="285" t="s">
        <v>684</v>
      </c>
    </row>
    <row r="74" spans="1:5" x14ac:dyDescent="0.2">
      <c r="A74" s="284">
        <v>321021</v>
      </c>
      <c r="B74" s="285" t="s">
        <v>685</v>
      </c>
      <c r="C74" s="285" t="s">
        <v>686</v>
      </c>
      <c r="D74" s="285" t="s">
        <v>687</v>
      </c>
      <c r="E74" s="285" t="s">
        <v>688</v>
      </c>
    </row>
    <row r="75" spans="1:5" x14ac:dyDescent="0.2">
      <c r="A75" s="284">
        <v>321025</v>
      </c>
      <c r="B75" s="285" t="s">
        <v>689</v>
      </c>
      <c r="C75" s="285" t="s">
        <v>690</v>
      </c>
      <c r="D75" s="285" t="s">
        <v>691</v>
      </c>
      <c r="E75" s="285" t="s">
        <v>692</v>
      </c>
    </row>
    <row r="76" spans="1:5" x14ac:dyDescent="0.2">
      <c r="A76" s="284">
        <v>321028</v>
      </c>
      <c r="B76" s="285" t="s">
        <v>693</v>
      </c>
      <c r="C76" s="285" t="s">
        <v>694</v>
      </c>
      <c r="D76" s="285" t="s">
        <v>695</v>
      </c>
      <c r="E76" s="285" t="s">
        <v>696</v>
      </c>
    </row>
    <row r="77" spans="1:5" x14ac:dyDescent="0.2">
      <c r="A77" s="284">
        <v>321029</v>
      </c>
      <c r="B77" s="285" t="s">
        <v>697</v>
      </c>
      <c r="C77" s="285" t="s">
        <v>698</v>
      </c>
      <c r="D77" s="285" t="s">
        <v>699</v>
      </c>
      <c r="E77" s="285" t="s">
        <v>700</v>
      </c>
    </row>
    <row r="78" spans="1:5" x14ac:dyDescent="0.2">
      <c r="A78" s="284">
        <v>321030</v>
      </c>
      <c r="B78" s="285" t="s">
        <v>701</v>
      </c>
      <c r="C78" s="285" t="s">
        <v>694</v>
      </c>
      <c r="D78" s="285" t="s">
        <v>702</v>
      </c>
      <c r="E78" s="285" t="s">
        <v>703</v>
      </c>
    </row>
    <row r="79" spans="1:5" x14ac:dyDescent="0.2">
      <c r="A79" s="284">
        <v>321031</v>
      </c>
      <c r="B79" s="285" t="s">
        <v>704</v>
      </c>
      <c r="C79" s="285" t="s">
        <v>686</v>
      </c>
      <c r="D79" s="285" t="s">
        <v>687</v>
      </c>
      <c r="E79" s="285" t="s">
        <v>705</v>
      </c>
    </row>
    <row r="80" spans="1:5" x14ac:dyDescent="0.2">
      <c r="A80" s="284">
        <v>321036</v>
      </c>
      <c r="B80" s="285" t="s">
        <v>706</v>
      </c>
      <c r="C80" s="285" t="s">
        <v>707</v>
      </c>
      <c r="D80" s="285" t="s">
        <v>708</v>
      </c>
      <c r="E80" s="285" t="s">
        <v>709</v>
      </c>
    </row>
    <row r="81" spans="1:5" x14ac:dyDescent="0.2">
      <c r="A81" s="284">
        <v>321039</v>
      </c>
      <c r="B81" s="285" t="s">
        <v>710</v>
      </c>
      <c r="C81" s="285" t="s">
        <v>711</v>
      </c>
      <c r="D81" s="285" t="s">
        <v>712</v>
      </c>
      <c r="E81" s="285" t="s">
        <v>713</v>
      </c>
    </row>
    <row r="82" spans="1:5" x14ac:dyDescent="0.2">
      <c r="A82" s="284">
        <v>321040</v>
      </c>
      <c r="B82" s="285" t="s">
        <v>714</v>
      </c>
      <c r="C82" s="285" t="s">
        <v>715</v>
      </c>
      <c r="D82" s="285" t="s">
        <v>716</v>
      </c>
      <c r="E82" s="285" t="s">
        <v>717</v>
      </c>
    </row>
    <row r="83" spans="1:5" x14ac:dyDescent="0.2">
      <c r="A83" s="284">
        <v>321041</v>
      </c>
      <c r="B83" s="285" t="s">
        <v>718</v>
      </c>
      <c r="C83" s="285" t="s">
        <v>719</v>
      </c>
      <c r="D83" s="285" t="s">
        <v>720</v>
      </c>
      <c r="E83" s="285" t="s">
        <v>721</v>
      </c>
    </row>
    <row r="84" spans="1:5" x14ac:dyDescent="0.2">
      <c r="A84" s="284">
        <v>321042</v>
      </c>
      <c r="B84" s="285" t="s">
        <v>722</v>
      </c>
      <c r="C84" s="285" t="s">
        <v>723</v>
      </c>
      <c r="D84" s="285" t="s">
        <v>724</v>
      </c>
      <c r="E84" s="285" t="s">
        <v>725</v>
      </c>
    </row>
    <row r="85" spans="1:5" x14ac:dyDescent="0.2">
      <c r="A85" s="284">
        <v>321043</v>
      </c>
      <c r="B85" s="285" t="s">
        <v>726</v>
      </c>
      <c r="C85" s="285" t="s">
        <v>711</v>
      </c>
      <c r="D85" s="285" t="s">
        <v>727</v>
      </c>
      <c r="E85" s="285" t="s">
        <v>728</v>
      </c>
    </row>
    <row r="86" spans="1:5" x14ac:dyDescent="0.2">
      <c r="A86" s="284">
        <v>321044</v>
      </c>
      <c r="B86" s="285" t="s">
        <v>729</v>
      </c>
      <c r="C86" s="285" t="s">
        <v>730</v>
      </c>
      <c r="D86" s="285" t="s">
        <v>731</v>
      </c>
      <c r="E86" s="285" t="s">
        <v>732</v>
      </c>
    </row>
    <row r="87" spans="1:5" x14ac:dyDescent="0.2">
      <c r="A87" s="284">
        <v>321045</v>
      </c>
      <c r="B87" s="285" t="s">
        <v>733</v>
      </c>
      <c r="C87" s="285" t="s">
        <v>734</v>
      </c>
      <c r="D87" s="285" t="s">
        <v>735</v>
      </c>
      <c r="E87" s="285" t="s">
        <v>736</v>
      </c>
    </row>
    <row r="88" spans="1:5" x14ac:dyDescent="0.2">
      <c r="A88" s="284">
        <v>321046</v>
      </c>
      <c r="B88" s="285" t="s">
        <v>737</v>
      </c>
      <c r="C88" s="285" t="s">
        <v>738</v>
      </c>
      <c r="D88" s="285" t="s">
        <v>739</v>
      </c>
      <c r="E88" s="285" t="s">
        <v>740</v>
      </c>
    </row>
    <row r="89" spans="1:5" x14ac:dyDescent="0.2">
      <c r="A89" s="284">
        <v>321047</v>
      </c>
      <c r="B89" s="285" t="s">
        <v>741</v>
      </c>
      <c r="C89" s="285" t="s">
        <v>521</v>
      </c>
      <c r="D89" s="285" t="s">
        <v>742</v>
      </c>
      <c r="E89" s="285" t="s">
        <v>743</v>
      </c>
    </row>
    <row r="90" spans="1:5" x14ac:dyDescent="0.2">
      <c r="A90" s="284">
        <v>321048</v>
      </c>
      <c r="B90" s="285" t="s">
        <v>744</v>
      </c>
      <c r="C90" s="285" t="s">
        <v>521</v>
      </c>
      <c r="D90" s="285" t="s">
        <v>745</v>
      </c>
      <c r="E90" s="285" t="s">
        <v>746</v>
      </c>
    </row>
    <row r="91" spans="1:5" x14ac:dyDescent="0.2">
      <c r="A91" s="284">
        <v>321051</v>
      </c>
      <c r="B91" s="285" t="s">
        <v>747</v>
      </c>
      <c r="C91" s="285" t="s">
        <v>738</v>
      </c>
      <c r="D91" s="285" t="s">
        <v>739</v>
      </c>
      <c r="E91" s="285" t="s">
        <v>748</v>
      </c>
    </row>
    <row r="92" spans="1:5" x14ac:dyDescent="0.2">
      <c r="A92" s="284">
        <v>321056</v>
      </c>
      <c r="B92" s="285" t="s">
        <v>749</v>
      </c>
      <c r="C92" s="285" t="s">
        <v>707</v>
      </c>
      <c r="D92" s="285" t="s">
        <v>708</v>
      </c>
      <c r="E92" s="285" t="s">
        <v>750</v>
      </c>
    </row>
    <row r="93" spans="1:5" x14ac:dyDescent="0.2">
      <c r="A93" s="284">
        <v>321061</v>
      </c>
      <c r="B93" s="285" t="s">
        <v>751</v>
      </c>
      <c r="C93" s="285" t="s">
        <v>707</v>
      </c>
      <c r="D93" s="285" t="s">
        <v>708</v>
      </c>
      <c r="E93" s="285" t="s">
        <v>752</v>
      </c>
    </row>
    <row r="94" spans="1:5" x14ac:dyDescent="0.2">
      <c r="A94" s="284">
        <v>321066</v>
      </c>
      <c r="B94" s="285" t="s">
        <v>753</v>
      </c>
      <c r="C94" s="285" t="s">
        <v>719</v>
      </c>
      <c r="D94" s="285" t="s">
        <v>754</v>
      </c>
      <c r="E94" s="285" t="s">
        <v>755</v>
      </c>
    </row>
    <row r="95" spans="1:5" x14ac:dyDescent="0.2">
      <c r="A95" s="284">
        <v>321501</v>
      </c>
      <c r="B95" s="285" t="s">
        <v>756</v>
      </c>
      <c r="C95" s="285" t="s">
        <v>757</v>
      </c>
      <c r="D95" s="285" t="s">
        <v>758</v>
      </c>
      <c r="E95" s="285" t="s">
        <v>759</v>
      </c>
    </row>
    <row r="96" spans="1:5" x14ac:dyDescent="0.2">
      <c r="A96" s="284">
        <v>321502</v>
      </c>
      <c r="B96" s="285" t="s">
        <v>760</v>
      </c>
      <c r="C96" s="285" t="s">
        <v>761</v>
      </c>
      <c r="D96" s="285" t="s">
        <v>762</v>
      </c>
      <c r="E96" s="285" t="s">
        <v>763</v>
      </c>
    </row>
    <row r="97" spans="1:5" x14ac:dyDescent="0.2">
      <c r="A97" s="284">
        <v>321512</v>
      </c>
      <c r="B97" s="285" t="s">
        <v>764</v>
      </c>
      <c r="C97" s="285" t="s">
        <v>765</v>
      </c>
      <c r="D97" s="285" t="s">
        <v>766</v>
      </c>
      <c r="E97" s="285" t="s">
        <v>767</v>
      </c>
    </row>
    <row r="98" spans="1:5" x14ac:dyDescent="0.2">
      <c r="A98" s="284">
        <v>321522</v>
      </c>
      <c r="B98" s="285" t="s">
        <v>768</v>
      </c>
      <c r="C98" s="285" t="s">
        <v>769</v>
      </c>
      <c r="D98" s="285" t="s">
        <v>770</v>
      </c>
      <c r="E98" s="285" t="s">
        <v>771</v>
      </c>
    </row>
    <row r="99" spans="1:5" x14ac:dyDescent="0.2">
      <c r="A99" s="284">
        <v>321541</v>
      </c>
      <c r="B99" s="285" t="s">
        <v>772</v>
      </c>
      <c r="C99" s="285" t="s">
        <v>773</v>
      </c>
      <c r="D99" s="285" t="s">
        <v>774</v>
      </c>
      <c r="E99" s="285" t="s">
        <v>775</v>
      </c>
    </row>
    <row r="100" spans="1:5" x14ac:dyDescent="0.2">
      <c r="A100" s="284">
        <v>321546</v>
      </c>
      <c r="B100" s="285" t="s">
        <v>776</v>
      </c>
      <c r="C100" s="285" t="s">
        <v>777</v>
      </c>
      <c r="D100" s="285" t="s">
        <v>778</v>
      </c>
      <c r="E100" s="285" t="s">
        <v>779</v>
      </c>
    </row>
    <row r="101" spans="1:5" x14ac:dyDescent="0.2">
      <c r="A101" s="284">
        <v>321552</v>
      </c>
      <c r="B101" s="285" t="s">
        <v>780</v>
      </c>
      <c r="C101" s="285" t="s">
        <v>761</v>
      </c>
      <c r="D101" s="285" t="s">
        <v>762</v>
      </c>
      <c r="E101" s="285" t="s">
        <v>781</v>
      </c>
    </row>
    <row r="102" spans="1:5" x14ac:dyDescent="0.2">
      <c r="A102" s="284">
        <v>321571</v>
      </c>
      <c r="B102" s="285" t="s">
        <v>782</v>
      </c>
      <c r="C102" s="285" t="s">
        <v>783</v>
      </c>
      <c r="D102" s="285" t="s">
        <v>784</v>
      </c>
      <c r="E102" s="285" t="s">
        <v>785</v>
      </c>
    </row>
    <row r="103" spans="1:5" x14ac:dyDescent="0.2">
      <c r="A103" s="284">
        <v>321900</v>
      </c>
      <c r="B103" s="285" t="s">
        <v>786</v>
      </c>
      <c r="C103" s="285" t="s">
        <v>773</v>
      </c>
      <c r="D103" s="285" t="s">
        <v>787</v>
      </c>
      <c r="E103" s="285" t="s">
        <v>788</v>
      </c>
    </row>
    <row r="104" spans="1:5" x14ac:dyDescent="0.2">
      <c r="A104" s="284">
        <v>322001</v>
      </c>
      <c r="B104" s="285" t="s">
        <v>789</v>
      </c>
      <c r="C104" s="285" t="s">
        <v>790</v>
      </c>
      <c r="D104" s="285" t="s">
        <v>791</v>
      </c>
      <c r="E104" s="285" t="s">
        <v>792</v>
      </c>
    </row>
    <row r="105" spans="1:5" x14ac:dyDescent="0.2">
      <c r="A105" s="284">
        <v>322006</v>
      </c>
      <c r="B105" s="285" t="s">
        <v>793</v>
      </c>
      <c r="C105" s="285" t="s">
        <v>794</v>
      </c>
      <c r="D105" s="285" t="s">
        <v>795</v>
      </c>
      <c r="E105" s="285" t="s">
        <v>796</v>
      </c>
    </row>
    <row r="106" spans="1:5" x14ac:dyDescent="0.2">
      <c r="A106" s="284">
        <v>322011</v>
      </c>
      <c r="B106" s="285" t="s">
        <v>797</v>
      </c>
      <c r="C106" s="285" t="s">
        <v>798</v>
      </c>
      <c r="D106" s="285" t="s">
        <v>799</v>
      </c>
      <c r="E106" s="285" t="s">
        <v>800</v>
      </c>
    </row>
    <row r="107" spans="1:5" x14ac:dyDescent="0.2">
      <c r="A107" s="284">
        <v>322013</v>
      </c>
      <c r="B107" s="285" t="s">
        <v>801</v>
      </c>
      <c r="C107" s="285" t="s">
        <v>802</v>
      </c>
      <c r="D107" s="285" t="s">
        <v>803</v>
      </c>
      <c r="E107" s="285" t="s">
        <v>804</v>
      </c>
    </row>
    <row r="108" spans="1:5" x14ac:dyDescent="0.2">
      <c r="A108" s="284">
        <v>322015</v>
      </c>
      <c r="B108" s="285" t="s">
        <v>805</v>
      </c>
      <c r="C108" s="285" t="s">
        <v>806</v>
      </c>
      <c r="D108" s="285" t="s">
        <v>807</v>
      </c>
      <c r="E108" s="285" t="s">
        <v>808</v>
      </c>
    </row>
    <row r="109" spans="1:5" x14ac:dyDescent="0.2">
      <c r="A109" s="284">
        <v>322016</v>
      </c>
      <c r="B109" s="285" t="s">
        <v>809</v>
      </c>
      <c r="C109" s="285" t="s">
        <v>802</v>
      </c>
      <c r="D109" s="285" t="s">
        <v>810</v>
      </c>
      <c r="E109" s="285" t="s">
        <v>811</v>
      </c>
    </row>
    <row r="110" spans="1:5" x14ac:dyDescent="0.2">
      <c r="A110" s="284">
        <v>322021</v>
      </c>
      <c r="B110" s="285" t="s">
        <v>812</v>
      </c>
      <c r="C110" s="285" t="s">
        <v>802</v>
      </c>
      <c r="D110" s="285" t="s">
        <v>810</v>
      </c>
      <c r="E110" s="285" t="s">
        <v>813</v>
      </c>
    </row>
    <row r="111" spans="1:5" x14ac:dyDescent="0.2">
      <c r="A111" s="284">
        <v>322027</v>
      </c>
      <c r="B111" s="285" t="s">
        <v>814</v>
      </c>
      <c r="C111" s="285" t="s">
        <v>815</v>
      </c>
      <c r="D111" s="285" t="s">
        <v>816</v>
      </c>
      <c r="E111" s="285" t="s">
        <v>817</v>
      </c>
    </row>
    <row r="112" spans="1:5" x14ac:dyDescent="0.2">
      <c r="A112" s="284">
        <v>322031</v>
      </c>
      <c r="B112" s="285" t="s">
        <v>818</v>
      </c>
      <c r="C112" s="285" t="s">
        <v>819</v>
      </c>
      <c r="D112" s="285" t="s">
        <v>820</v>
      </c>
      <c r="E112" s="285" t="s">
        <v>821</v>
      </c>
    </row>
    <row r="113" spans="1:5" x14ac:dyDescent="0.2">
      <c r="A113" s="284">
        <v>322032</v>
      </c>
      <c r="B113" s="285" t="s">
        <v>822</v>
      </c>
      <c r="C113" s="285" t="s">
        <v>823</v>
      </c>
      <c r="D113" s="285" t="s">
        <v>824</v>
      </c>
      <c r="E113" s="285" t="s">
        <v>825</v>
      </c>
    </row>
    <row r="114" spans="1:5" x14ac:dyDescent="0.2">
      <c r="A114" s="284">
        <v>322036</v>
      </c>
      <c r="B114" s="285" t="s">
        <v>826</v>
      </c>
      <c r="C114" s="285" t="s">
        <v>827</v>
      </c>
      <c r="D114" s="285" t="s">
        <v>828</v>
      </c>
      <c r="E114" s="285" t="s">
        <v>829</v>
      </c>
    </row>
    <row r="115" spans="1:5" x14ac:dyDescent="0.2">
      <c r="A115" s="284">
        <v>322037</v>
      </c>
      <c r="B115" s="285" t="s">
        <v>830</v>
      </c>
      <c r="C115" s="285" t="s">
        <v>831</v>
      </c>
      <c r="D115" s="285" t="s">
        <v>832</v>
      </c>
      <c r="E115" s="285" t="s">
        <v>833</v>
      </c>
    </row>
    <row r="116" spans="1:5" x14ac:dyDescent="0.2">
      <c r="A116" s="284">
        <v>322038</v>
      </c>
      <c r="B116" s="285" t="s">
        <v>834</v>
      </c>
      <c r="C116" s="285" t="s">
        <v>835</v>
      </c>
      <c r="D116" s="285" t="s">
        <v>836</v>
      </c>
      <c r="E116" s="285" t="s">
        <v>837</v>
      </c>
    </row>
    <row r="117" spans="1:5" x14ac:dyDescent="0.2">
      <c r="A117" s="284">
        <v>322039</v>
      </c>
      <c r="B117" s="285" t="s">
        <v>838</v>
      </c>
      <c r="C117" s="285" t="s">
        <v>839</v>
      </c>
      <c r="D117" s="285" t="s">
        <v>840</v>
      </c>
      <c r="E117" s="285" t="s">
        <v>841</v>
      </c>
    </row>
    <row r="118" spans="1:5" x14ac:dyDescent="0.2">
      <c r="A118" s="284">
        <v>322040</v>
      </c>
      <c r="B118" s="285" t="s">
        <v>842</v>
      </c>
      <c r="C118" s="285" t="s">
        <v>843</v>
      </c>
      <c r="D118" s="285" t="s">
        <v>844</v>
      </c>
      <c r="E118" s="285" t="s">
        <v>845</v>
      </c>
    </row>
    <row r="119" spans="1:5" x14ac:dyDescent="0.2">
      <c r="A119" s="284">
        <v>322041</v>
      </c>
      <c r="B119" s="285" t="s">
        <v>846</v>
      </c>
      <c r="C119" s="285" t="s">
        <v>847</v>
      </c>
      <c r="D119" s="285" t="s">
        <v>848</v>
      </c>
      <c r="E119" s="285" t="s">
        <v>849</v>
      </c>
    </row>
    <row r="120" spans="1:5" x14ac:dyDescent="0.2">
      <c r="A120" s="284">
        <v>322044</v>
      </c>
      <c r="B120" s="285" t="s">
        <v>850</v>
      </c>
      <c r="C120" s="285" t="s">
        <v>851</v>
      </c>
      <c r="D120" s="285" t="s">
        <v>852</v>
      </c>
      <c r="E120" s="285" t="s">
        <v>853</v>
      </c>
    </row>
    <row r="121" spans="1:5" x14ac:dyDescent="0.2">
      <c r="A121" s="284">
        <v>322045</v>
      </c>
      <c r="B121" s="285" t="s">
        <v>854</v>
      </c>
      <c r="C121" s="285" t="s">
        <v>855</v>
      </c>
      <c r="D121" s="285" t="s">
        <v>856</v>
      </c>
      <c r="E121" s="285" t="s">
        <v>857</v>
      </c>
    </row>
    <row r="122" spans="1:5" x14ac:dyDescent="0.2">
      <c r="A122" s="284">
        <v>322051</v>
      </c>
      <c r="B122" s="285" t="s">
        <v>858</v>
      </c>
      <c r="C122" s="285" t="s">
        <v>859</v>
      </c>
      <c r="D122" s="285" t="s">
        <v>860</v>
      </c>
      <c r="E122" s="285" t="s">
        <v>861</v>
      </c>
    </row>
    <row r="123" spans="1:5" x14ac:dyDescent="0.2">
      <c r="A123" s="284">
        <v>322052</v>
      </c>
      <c r="B123" s="285" t="s">
        <v>862</v>
      </c>
      <c r="C123" s="285" t="s">
        <v>863</v>
      </c>
      <c r="D123" s="285" t="s">
        <v>864</v>
      </c>
      <c r="E123" s="285" t="s">
        <v>865</v>
      </c>
    </row>
    <row r="124" spans="1:5" x14ac:dyDescent="0.2">
      <c r="A124" s="284">
        <v>322053</v>
      </c>
      <c r="B124" s="285" t="s">
        <v>866</v>
      </c>
      <c r="C124" s="285" t="s">
        <v>867</v>
      </c>
      <c r="D124" s="285" t="s">
        <v>868</v>
      </c>
      <c r="E124" s="285" t="s">
        <v>869</v>
      </c>
    </row>
    <row r="125" spans="1:5" x14ac:dyDescent="0.2">
      <c r="A125" s="284">
        <v>322054</v>
      </c>
      <c r="B125" s="285" t="s">
        <v>870</v>
      </c>
      <c r="C125" s="285" t="s">
        <v>871</v>
      </c>
      <c r="D125" s="285" t="s">
        <v>872</v>
      </c>
      <c r="E125" s="285" t="s">
        <v>873</v>
      </c>
    </row>
    <row r="126" spans="1:5" x14ac:dyDescent="0.2">
      <c r="A126" s="284">
        <v>322056</v>
      </c>
      <c r="B126" s="285" t="s">
        <v>874</v>
      </c>
      <c r="C126" s="285" t="s">
        <v>875</v>
      </c>
      <c r="D126" s="285" t="s">
        <v>876</v>
      </c>
      <c r="E126" s="285" t="s">
        <v>877</v>
      </c>
    </row>
    <row r="127" spans="1:5" x14ac:dyDescent="0.2">
      <c r="A127" s="284">
        <v>322057</v>
      </c>
      <c r="B127" s="285" t="s">
        <v>878</v>
      </c>
      <c r="C127" s="285" t="s">
        <v>879</v>
      </c>
      <c r="D127" s="285" t="s">
        <v>880</v>
      </c>
      <c r="E127" s="285" t="s">
        <v>881</v>
      </c>
    </row>
    <row r="128" spans="1:5" x14ac:dyDescent="0.2">
      <c r="A128" s="284">
        <v>322058</v>
      </c>
      <c r="B128" s="285" t="s">
        <v>882</v>
      </c>
      <c r="C128" s="285" t="s">
        <v>883</v>
      </c>
      <c r="D128" s="285" t="s">
        <v>884</v>
      </c>
      <c r="E128" s="285" t="s">
        <v>885</v>
      </c>
    </row>
    <row r="129" spans="1:5" x14ac:dyDescent="0.2">
      <c r="A129" s="284">
        <v>322059</v>
      </c>
      <c r="B129" s="285" t="s">
        <v>886</v>
      </c>
      <c r="C129" s="285" t="s">
        <v>887</v>
      </c>
      <c r="D129" s="285" t="s">
        <v>888</v>
      </c>
      <c r="E129" s="285" t="s">
        <v>889</v>
      </c>
    </row>
    <row r="130" spans="1:5" x14ac:dyDescent="0.2">
      <c r="A130" s="284">
        <v>322060</v>
      </c>
      <c r="B130" s="285" t="s">
        <v>890</v>
      </c>
      <c r="C130" s="285" t="s">
        <v>891</v>
      </c>
      <c r="D130" s="285" t="s">
        <v>892</v>
      </c>
      <c r="E130" s="285" t="s">
        <v>893</v>
      </c>
    </row>
    <row r="131" spans="1:5" x14ac:dyDescent="0.2">
      <c r="A131" s="284">
        <v>322062</v>
      </c>
      <c r="B131" s="285" t="s">
        <v>894</v>
      </c>
      <c r="C131" s="285" t="s">
        <v>895</v>
      </c>
      <c r="D131" s="285" t="s">
        <v>896</v>
      </c>
      <c r="E131" s="285" t="s">
        <v>897</v>
      </c>
    </row>
    <row r="132" spans="1:5" x14ac:dyDescent="0.2">
      <c r="A132" s="284">
        <v>322063</v>
      </c>
      <c r="B132" s="285" t="s">
        <v>898</v>
      </c>
      <c r="C132" s="285" t="s">
        <v>899</v>
      </c>
      <c r="D132" s="285" t="s">
        <v>900</v>
      </c>
      <c r="E132" s="285" t="s">
        <v>901</v>
      </c>
    </row>
    <row r="133" spans="1:5" x14ac:dyDescent="0.2">
      <c r="A133" s="284">
        <v>322064</v>
      </c>
      <c r="B133" s="285" t="s">
        <v>902</v>
      </c>
      <c r="C133" s="285" t="s">
        <v>903</v>
      </c>
      <c r="D133" s="285" t="s">
        <v>904</v>
      </c>
      <c r="E133" s="285" t="s">
        <v>905</v>
      </c>
    </row>
    <row r="134" spans="1:5" x14ac:dyDescent="0.2">
      <c r="A134" s="284">
        <v>322503</v>
      </c>
      <c r="B134" s="285" t="s">
        <v>906</v>
      </c>
      <c r="C134" s="285" t="s">
        <v>907</v>
      </c>
      <c r="D134" s="285" t="s">
        <v>908</v>
      </c>
      <c r="E134" s="285" t="s">
        <v>909</v>
      </c>
    </row>
    <row r="135" spans="1:5" x14ac:dyDescent="0.2">
      <c r="A135" s="284">
        <v>322521</v>
      </c>
      <c r="B135" s="285" t="s">
        <v>910</v>
      </c>
      <c r="C135" s="285" t="s">
        <v>911</v>
      </c>
      <c r="D135" s="285" t="s">
        <v>912</v>
      </c>
      <c r="E135" s="285" t="s">
        <v>913</v>
      </c>
    </row>
    <row r="136" spans="1:5" x14ac:dyDescent="0.2">
      <c r="A136" s="284">
        <v>322524</v>
      </c>
      <c r="B136" s="285" t="s">
        <v>914</v>
      </c>
      <c r="C136" s="285" t="s">
        <v>915</v>
      </c>
      <c r="D136" s="285" t="s">
        <v>916</v>
      </c>
      <c r="E136" s="285" t="s">
        <v>917</v>
      </c>
    </row>
    <row r="137" spans="1:5" x14ac:dyDescent="0.2">
      <c r="A137" s="284">
        <v>322531</v>
      </c>
      <c r="B137" s="285" t="s">
        <v>918</v>
      </c>
      <c r="C137" s="285" t="s">
        <v>919</v>
      </c>
      <c r="D137" s="285" t="s">
        <v>920</v>
      </c>
      <c r="E137" s="285" t="s">
        <v>921</v>
      </c>
    </row>
    <row r="138" spans="1:5" x14ac:dyDescent="0.2">
      <c r="A138" s="284">
        <v>322532</v>
      </c>
      <c r="B138" s="285" t="s">
        <v>922</v>
      </c>
      <c r="C138" s="285" t="s">
        <v>923</v>
      </c>
      <c r="D138" s="285" t="s">
        <v>924</v>
      </c>
      <c r="E138" s="285" t="s">
        <v>925</v>
      </c>
    </row>
    <row r="139" spans="1:5" x14ac:dyDescent="0.2">
      <c r="A139" s="284">
        <v>322541</v>
      </c>
      <c r="B139" s="285" t="s">
        <v>926</v>
      </c>
      <c r="C139" s="285" t="s">
        <v>927</v>
      </c>
      <c r="D139" s="285" t="s">
        <v>928</v>
      </c>
      <c r="E139" s="285" t="s">
        <v>929</v>
      </c>
    </row>
    <row r="140" spans="1:5" x14ac:dyDescent="0.2">
      <c r="A140" s="284">
        <v>322900</v>
      </c>
      <c r="B140" s="285" t="s">
        <v>930</v>
      </c>
      <c r="C140" s="285" t="s">
        <v>931</v>
      </c>
      <c r="D140" s="285" t="s">
        <v>932</v>
      </c>
      <c r="E140" s="285" t="s">
        <v>933</v>
      </c>
    </row>
    <row r="141" spans="1:5" x14ac:dyDescent="0.2">
      <c r="A141" s="284">
        <v>323001</v>
      </c>
      <c r="B141" s="285" t="s">
        <v>934</v>
      </c>
      <c r="C141" s="285" t="s">
        <v>935</v>
      </c>
      <c r="D141" s="285" t="s">
        <v>936</v>
      </c>
      <c r="E141" s="285" t="s">
        <v>937</v>
      </c>
    </row>
    <row r="142" spans="1:5" x14ac:dyDescent="0.2">
      <c r="A142" s="284">
        <v>323003</v>
      </c>
      <c r="B142" s="285" t="s">
        <v>938</v>
      </c>
      <c r="C142" s="285" t="s">
        <v>939</v>
      </c>
      <c r="D142" s="285" t="s">
        <v>940</v>
      </c>
      <c r="E142" s="285" t="s">
        <v>941</v>
      </c>
    </row>
    <row r="143" spans="1:5" x14ac:dyDescent="0.2">
      <c r="A143" s="284">
        <v>323004</v>
      </c>
      <c r="B143" s="285" t="s">
        <v>942</v>
      </c>
      <c r="C143" s="285" t="s">
        <v>943</v>
      </c>
      <c r="D143" s="285" t="s">
        <v>944</v>
      </c>
      <c r="E143" s="285" t="s">
        <v>945</v>
      </c>
    </row>
    <row r="144" spans="1:5" x14ac:dyDescent="0.2">
      <c r="A144" s="284">
        <v>323005</v>
      </c>
      <c r="B144" s="285" t="s">
        <v>946</v>
      </c>
      <c r="C144" s="285" t="s">
        <v>947</v>
      </c>
      <c r="D144" s="285" t="s">
        <v>948</v>
      </c>
      <c r="E144" s="285" t="s">
        <v>949</v>
      </c>
    </row>
    <row r="145" spans="1:5" x14ac:dyDescent="0.2">
      <c r="A145" s="284">
        <v>323006</v>
      </c>
      <c r="B145" s="285" t="s">
        <v>950</v>
      </c>
      <c r="C145" s="285" t="s">
        <v>951</v>
      </c>
      <c r="D145" s="285" t="s">
        <v>952</v>
      </c>
      <c r="E145" s="285" t="s">
        <v>953</v>
      </c>
    </row>
    <row r="146" spans="1:5" x14ac:dyDescent="0.2">
      <c r="A146" s="284">
        <v>323008</v>
      </c>
      <c r="B146" s="285" t="s">
        <v>954</v>
      </c>
      <c r="C146" s="285" t="s">
        <v>955</v>
      </c>
      <c r="D146" s="285" t="s">
        <v>956</v>
      </c>
      <c r="E146" s="285" t="s">
        <v>957</v>
      </c>
    </row>
    <row r="147" spans="1:5" x14ac:dyDescent="0.2">
      <c r="A147" s="284">
        <v>323011</v>
      </c>
      <c r="B147" s="285" t="s">
        <v>958</v>
      </c>
      <c r="C147" s="285" t="s">
        <v>959</v>
      </c>
      <c r="D147" s="285" t="s">
        <v>960</v>
      </c>
      <c r="E147" s="285" t="s">
        <v>961</v>
      </c>
    </row>
    <row r="148" spans="1:5" x14ac:dyDescent="0.2">
      <c r="A148" s="284">
        <v>323016</v>
      </c>
      <c r="B148" s="285" t="s">
        <v>962</v>
      </c>
      <c r="C148" s="285" t="s">
        <v>963</v>
      </c>
      <c r="D148" s="285" t="s">
        <v>964</v>
      </c>
      <c r="E148" s="285" t="s">
        <v>965</v>
      </c>
    </row>
    <row r="149" spans="1:5" x14ac:dyDescent="0.2">
      <c r="A149" s="284">
        <v>323021</v>
      </c>
      <c r="B149" s="285" t="s">
        <v>966</v>
      </c>
      <c r="C149" s="285" t="s">
        <v>537</v>
      </c>
      <c r="D149" s="285" t="s">
        <v>967</v>
      </c>
      <c r="E149" s="285" t="s">
        <v>968</v>
      </c>
    </row>
    <row r="150" spans="1:5" x14ac:dyDescent="0.2">
      <c r="A150" s="284">
        <v>323022</v>
      </c>
      <c r="B150" s="285" t="s">
        <v>969</v>
      </c>
      <c r="C150" s="285" t="s">
        <v>970</v>
      </c>
      <c r="D150" s="285" t="s">
        <v>971</v>
      </c>
      <c r="E150" s="285" t="s">
        <v>972</v>
      </c>
    </row>
    <row r="151" spans="1:5" x14ac:dyDescent="0.2">
      <c r="A151" s="284">
        <v>324001</v>
      </c>
      <c r="B151" s="285" t="s">
        <v>973</v>
      </c>
      <c r="C151" s="285" t="s">
        <v>974</v>
      </c>
      <c r="D151" s="285" t="s">
        <v>975</v>
      </c>
      <c r="E151" s="285" t="s">
        <v>976</v>
      </c>
    </row>
    <row r="152" spans="1:5" x14ac:dyDescent="0.2">
      <c r="A152" s="284">
        <v>324006</v>
      </c>
      <c r="B152" s="285" t="s">
        <v>977</v>
      </c>
      <c r="C152" s="285" t="s">
        <v>978</v>
      </c>
      <c r="D152" s="285" t="s">
        <v>979</v>
      </c>
      <c r="E152" s="285" t="s">
        <v>980</v>
      </c>
    </row>
    <row r="153" spans="1:5" x14ac:dyDescent="0.2">
      <c r="A153" s="284">
        <v>324008</v>
      </c>
      <c r="B153" s="285" t="s">
        <v>981</v>
      </c>
      <c r="C153" s="285" t="s">
        <v>982</v>
      </c>
      <c r="D153" s="285" t="s">
        <v>983</v>
      </c>
      <c r="E153" s="285" t="s">
        <v>984</v>
      </c>
    </row>
    <row r="154" spans="1:5" x14ac:dyDescent="0.2">
      <c r="A154" s="284">
        <v>324009</v>
      </c>
      <c r="B154" s="285" t="s">
        <v>985</v>
      </c>
      <c r="C154" s="285" t="s">
        <v>986</v>
      </c>
      <c r="D154" s="285" t="s">
        <v>987</v>
      </c>
      <c r="E154" s="285" t="s">
        <v>988</v>
      </c>
    </row>
    <row r="155" spans="1:5" x14ac:dyDescent="0.2">
      <c r="A155" s="284">
        <v>324010</v>
      </c>
      <c r="B155" s="285" t="s">
        <v>989</v>
      </c>
      <c r="C155" s="285" t="s">
        <v>990</v>
      </c>
      <c r="D155" s="285" t="s">
        <v>991</v>
      </c>
      <c r="E155" s="285" t="s">
        <v>992</v>
      </c>
    </row>
    <row r="156" spans="1:5" x14ac:dyDescent="0.2">
      <c r="A156" s="284">
        <v>324011</v>
      </c>
      <c r="B156" s="285" t="s">
        <v>993</v>
      </c>
      <c r="C156" s="285" t="s">
        <v>978</v>
      </c>
      <c r="D156" s="285" t="s">
        <v>979</v>
      </c>
      <c r="E156" s="285" t="s">
        <v>994</v>
      </c>
    </row>
    <row r="157" spans="1:5" x14ac:dyDescent="0.2">
      <c r="A157" s="284">
        <v>324012</v>
      </c>
      <c r="B157" s="285" t="s">
        <v>995</v>
      </c>
      <c r="C157" s="285" t="s">
        <v>996</v>
      </c>
      <c r="D157" s="285" t="s">
        <v>997</v>
      </c>
      <c r="E157" s="285" t="s">
        <v>998</v>
      </c>
    </row>
    <row r="158" spans="1:5" x14ac:dyDescent="0.2">
      <c r="A158" s="284">
        <v>324014</v>
      </c>
      <c r="B158" s="285" t="s">
        <v>999</v>
      </c>
      <c r="C158" s="285" t="s">
        <v>1000</v>
      </c>
      <c r="D158" s="285" t="s">
        <v>1001</v>
      </c>
      <c r="E158" s="285" t="s">
        <v>1002</v>
      </c>
    </row>
    <row r="159" spans="1:5" x14ac:dyDescent="0.2">
      <c r="A159" s="284">
        <v>324016</v>
      </c>
      <c r="B159" s="285" t="s">
        <v>1003</v>
      </c>
      <c r="C159" s="285" t="s">
        <v>1004</v>
      </c>
      <c r="D159" s="285" t="s">
        <v>1005</v>
      </c>
      <c r="E159" s="285" t="s">
        <v>1006</v>
      </c>
    </row>
    <row r="160" spans="1:5" x14ac:dyDescent="0.2">
      <c r="A160" s="284">
        <v>324021</v>
      </c>
      <c r="B160" s="285" t="s">
        <v>1007</v>
      </c>
      <c r="C160" s="285" t="s">
        <v>1008</v>
      </c>
      <c r="D160" s="285" t="s">
        <v>1009</v>
      </c>
      <c r="E160" s="285" t="s">
        <v>1010</v>
      </c>
    </row>
    <row r="161" spans="1:5" x14ac:dyDescent="0.2">
      <c r="A161" s="284">
        <v>324022</v>
      </c>
      <c r="B161" s="285" t="s">
        <v>1011</v>
      </c>
      <c r="C161" s="285" t="s">
        <v>1012</v>
      </c>
      <c r="D161" s="285" t="s">
        <v>1013</v>
      </c>
      <c r="E161" s="285" t="s">
        <v>1014</v>
      </c>
    </row>
    <row r="162" spans="1:5" x14ac:dyDescent="0.2">
      <c r="A162" s="284">
        <v>324026</v>
      </c>
      <c r="B162" s="285" t="s">
        <v>1015</v>
      </c>
      <c r="C162" s="285" t="s">
        <v>1016</v>
      </c>
      <c r="D162" s="285" t="s">
        <v>1017</v>
      </c>
      <c r="E162" s="285" t="s">
        <v>1018</v>
      </c>
    </row>
    <row r="163" spans="1:5" x14ac:dyDescent="0.2">
      <c r="A163" s="284">
        <v>324031</v>
      </c>
      <c r="B163" s="285" t="s">
        <v>1019</v>
      </c>
      <c r="C163" s="285" t="s">
        <v>1020</v>
      </c>
      <c r="D163" s="285" t="s">
        <v>1021</v>
      </c>
      <c r="E163" s="285" t="s">
        <v>1022</v>
      </c>
    </row>
    <row r="164" spans="1:5" x14ac:dyDescent="0.2">
      <c r="A164" s="284">
        <v>324036</v>
      </c>
      <c r="B164" s="285" t="s">
        <v>1023</v>
      </c>
      <c r="C164" s="285" t="s">
        <v>1024</v>
      </c>
      <c r="D164" s="285" t="s">
        <v>1025</v>
      </c>
      <c r="E164" s="285" t="s">
        <v>1026</v>
      </c>
    </row>
    <row r="165" spans="1:5" x14ac:dyDescent="0.2">
      <c r="A165" s="284">
        <v>324038</v>
      </c>
      <c r="B165" s="285" t="s">
        <v>1027</v>
      </c>
      <c r="C165" s="285" t="s">
        <v>1028</v>
      </c>
      <c r="D165" s="285" t="s">
        <v>1029</v>
      </c>
      <c r="E165" s="285" t="s">
        <v>1030</v>
      </c>
    </row>
    <row r="166" spans="1:5" x14ac:dyDescent="0.2">
      <c r="A166" s="284">
        <v>324041</v>
      </c>
      <c r="B166" s="285" t="s">
        <v>1031</v>
      </c>
      <c r="C166" s="285" t="s">
        <v>1024</v>
      </c>
      <c r="D166" s="285" t="s">
        <v>1032</v>
      </c>
      <c r="E166" s="285" t="s">
        <v>1033</v>
      </c>
    </row>
    <row r="167" spans="1:5" x14ac:dyDescent="0.2">
      <c r="A167" s="284">
        <v>324043</v>
      </c>
      <c r="B167" s="285" t="s">
        <v>1034</v>
      </c>
      <c r="C167" s="285" t="s">
        <v>1035</v>
      </c>
      <c r="D167" s="285" t="s">
        <v>1036</v>
      </c>
      <c r="E167" s="285" t="s">
        <v>1037</v>
      </c>
    </row>
    <row r="168" spans="1:5" x14ac:dyDescent="0.2">
      <c r="A168" s="284">
        <v>324046</v>
      </c>
      <c r="B168" s="285" t="s">
        <v>1038</v>
      </c>
      <c r="C168" s="285" t="s">
        <v>1039</v>
      </c>
      <c r="D168" s="285" t="s">
        <v>1040</v>
      </c>
      <c r="E168" s="285" t="s">
        <v>1041</v>
      </c>
    </row>
    <row r="169" spans="1:5" x14ac:dyDescent="0.2">
      <c r="A169" s="284">
        <v>324048</v>
      </c>
      <c r="B169" s="285" t="s">
        <v>1042</v>
      </c>
      <c r="C169" s="285" t="s">
        <v>1043</v>
      </c>
      <c r="D169" s="285" t="s">
        <v>1044</v>
      </c>
      <c r="E169" s="285" t="s">
        <v>1045</v>
      </c>
    </row>
    <row r="170" spans="1:5" x14ac:dyDescent="0.2">
      <c r="A170" s="284">
        <v>324051</v>
      </c>
      <c r="B170" s="285" t="s">
        <v>1046</v>
      </c>
      <c r="C170" s="285" t="s">
        <v>1047</v>
      </c>
      <c r="D170" s="285" t="s">
        <v>1048</v>
      </c>
      <c r="E170" s="285" t="s">
        <v>1049</v>
      </c>
    </row>
    <row r="171" spans="1:5" x14ac:dyDescent="0.2">
      <c r="A171" s="284">
        <v>324052</v>
      </c>
      <c r="B171" s="285" t="s">
        <v>1050</v>
      </c>
      <c r="C171" s="285" t="s">
        <v>1051</v>
      </c>
      <c r="D171" s="285" t="s">
        <v>1052</v>
      </c>
      <c r="E171" s="285" t="s">
        <v>1053</v>
      </c>
    </row>
    <row r="172" spans="1:5" x14ac:dyDescent="0.2">
      <c r="A172" s="284">
        <v>324056</v>
      </c>
      <c r="B172" s="285" t="s">
        <v>1054</v>
      </c>
      <c r="C172" s="285" t="s">
        <v>1055</v>
      </c>
      <c r="D172" s="285" t="s">
        <v>1056</v>
      </c>
      <c r="E172" s="285" t="s">
        <v>1057</v>
      </c>
    </row>
    <row r="173" spans="1:5" x14ac:dyDescent="0.2">
      <c r="A173" s="284">
        <v>324058</v>
      </c>
      <c r="B173" s="285" t="s">
        <v>1058</v>
      </c>
      <c r="C173" s="285" t="s">
        <v>1059</v>
      </c>
      <c r="D173" s="285" t="s">
        <v>1060</v>
      </c>
      <c r="E173" s="285" t="s">
        <v>1061</v>
      </c>
    </row>
    <row r="174" spans="1:5" x14ac:dyDescent="0.2">
      <c r="A174" s="284">
        <v>324059</v>
      </c>
      <c r="B174" s="285" t="s">
        <v>1062</v>
      </c>
      <c r="C174" s="285" t="s">
        <v>1063</v>
      </c>
      <c r="D174" s="285" t="s">
        <v>1064</v>
      </c>
      <c r="E174" s="285" t="s">
        <v>1065</v>
      </c>
    </row>
    <row r="175" spans="1:5" x14ac:dyDescent="0.2">
      <c r="A175" s="284">
        <v>324061</v>
      </c>
      <c r="B175" s="285" t="s">
        <v>1066</v>
      </c>
      <c r="C175" s="285" t="s">
        <v>1067</v>
      </c>
      <c r="D175" s="285" t="s">
        <v>1068</v>
      </c>
      <c r="E175" s="285" t="s">
        <v>1069</v>
      </c>
    </row>
    <row r="176" spans="1:5" x14ac:dyDescent="0.2">
      <c r="A176" s="284">
        <v>324066</v>
      </c>
      <c r="B176" s="285" t="s">
        <v>1070</v>
      </c>
      <c r="C176" s="285" t="s">
        <v>1071</v>
      </c>
      <c r="D176" s="285" t="s">
        <v>1072</v>
      </c>
      <c r="E176" s="285" t="s">
        <v>1073</v>
      </c>
    </row>
    <row r="177" spans="1:5" x14ac:dyDescent="0.2">
      <c r="A177" s="284">
        <v>324067</v>
      </c>
      <c r="B177" s="285" t="s">
        <v>1074</v>
      </c>
      <c r="C177" s="285" t="s">
        <v>1075</v>
      </c>
      <c r="D177" s="285" t="s">
        <v>1076</v>
      </c>
      <c r="E177" s="285" t="s">
        <v>1077</v>
      </c>
    </row>
    <row r="178" spans="1:5" x14ac:dyDescent="0.2">
      <c r="A178" s="284">
        <v>324068</v>
      </c>
      <c r="B178" s="285" t="s">
        <v>1078</v>
      </c>
      <c r="C178" s="285" t="s">
        <v>1079</v>
      </c>
      <c r="D178" s="285" t="s">
        <v>1080</v>
      </c>
      <c r="E178" s="285" t="s">
        <v>1081</v>
      </c>
    </row>
    <row r="179" spans="1:5" x14ac:dyDescent="0.2">
      <c r="A179" s="284">
        <v>324069</v>
      </c>
      <c r="B179" s="285" t="s">
        <v>1082</v>
      </c>
      <c r="C179" s="285" t="s">
        <v>1075</v>
      </c>
      <c r="D179" s="285" t="s">
        <v>1083</v>
      </c>
      <c r="E179" s="285" t="s">
        <v>1084</v>
      </c>
    </row>
    <row r="180" spans="1:5" x14ac:dyDescent="0.2">
      <c r="A180" s="284">
        <v>324071</v>
      </c>
      <c r="B180" s="285" t="s">
        <v>1085</v>
      </c>
      <c r="C180" s="285" t="s">
        <v>1086</v>
      </c>
      <c r="D180" s="285" t="s">
        <v>1087</v>
      </c>
      <c r="E180" s="285" t="s">
        <v>1088</v>
      </c>
    </row>
    <row r="181" spans="1:5" x14ac:dyDescent="0.2">
      <c r="A181" s="284">
        <v>324076</v>
      </c>
      <c r="B181" s="285" t="s">
        <v>1089</v>
      </c>
      <c r="C181" s="285" t="s">
        <v>1090</v>
      </c>
      <c r="D181" s="285" t="s">
        <v>1091</v>
      </c>
      <c r="E181" s="285" t="s">
        <v>1092</v>
      </c>
    </row>
    <row r="182" spans="1:5" x14ac:dyDescent="0.2">
      <c r="A182" s="284">
        <v>324081</v>
      </c>
      <c r="B182" s="285" t="s">
        <v>1093</v>
      </c>
      <c r="C182" s="285" t="s">
        <v>1094</v>
      </c>
      <c r="D182" s="285" t="s">
        <v>1095</v>
      </c>
      <c r="E182" s="285" t="s">
        <v>1096</v>
      </c>
    </row>
    <row r="183" spans="1:5" x14ac:dyDescent="0.2">
      <c r="A183" s="284">
        <v>324501</v>
      </c>
      <c r="B183" s="285" t="s">
        <v>1097</v>
      </c>
      <c r="C183" s="285" t="s">
        <v>1098</v>
      </c>
      <c r="D183" s="285" t="s">
        <v>1099</v>
      </c>
      <c r="E183" s="285" t="s">
        <v>1100</v>
      </c>
    </row>
    <row r="184" spans="1:5" x14ac:dyDescent="0.2">
      <c r="A184" s="284">
        <v>325001</v>
      </c>
      <c r="B184" s="285" t="s">
        <v>1101</v>
      </c>
      <c r="C184" s="285" t="s">
        <v>600</v>
      </c>
      <c r="D184" s="285" t="s">
        <v>1102</v>
      </c>
      <c r="E184" s="285" t="s">
        <v>1103</v>
      </c>
    </row>
    <row r="185" spans="1:5" x14ac:dyDescent="0.2">
      <c r="A185" s="284">
        <v>325002</v>
      </c>
      <c r="B185" s="285" t="s">
        <v>1104</v>
      </c>
      <c r="C185" s="285" t="s">
        <v>1105</v>
      </c>
      <c r="D185" s="285" t="s">
        <v>1106</v>
      </c>
      <c r="E185" s="285" t="s">
        <v>1107</v>
      </c>
    </row>
    <row r="186" spans="1:5" x14ac:dyDescent="0.2">
      <c r="A186" s="284">
        <v>325003</v>
      </c>
      <c r="B186" s="285" t="s">
        <v>1108</v>
      </c>
      <c r="C186" s="285" t="s">
        <v>600</v>
      </c>
      <c r="D186" s="285" t="s">
        <v>1102</v>
      </c>
      <c r="E186" s="285" t="s">
        <v>1109</v>
      </c>
    </row>
    <row r="187" spans="1:5" x14ac:dyDescent="0.2">
      <c r="A187" s="284">
        <v>325006</v>
      </c>
      <c r="B187" s="285" t="s">
        <v>1110</v>
      </c>
      <c r="C187" s="285" t="s">
        <v>1111</v>
      </c>
      <c r="D187" s="285" t="s">
        <v>1112</v>
      </c>
      <c r="E187" s="285" t="s">
        <v>1113</v>
      </c>
    </row>
    <row r="188" spans="1:5" x14ac:dyDescent="0.2">
      <c r="A188" s="284">
        <v>325015</v>
      </c>
      <c r="B188" s="285" t="s">
        <v>1114</v>
      </c>
      <c r="C188" s="285" t="s">
        <v>1115</v>
      </c>
      <c r="D188" s="285" t="s">
        <v>1116</v>
      </c>
      <c r="E188" s="285" t="s">
        <v>1117</v>
      </c>
    </row>
    <row r="189" spans="1:5" x14ac:dyDescent="0.2">
      <c r="A189" s="284">
        <v>325016</v>
      </c>
      <c r="B189" s="285" t="s">
        <v>1118</v>
      </c>
      <c r="C189" s="285" t="s">
        <v>1115</v>
      </c>
      <c r="D189" s="285" t="s">
        <v>1119</v>
      </c>
      <c r="E189" s="285" t="s">
        <v>1120</v>
      </c>
    </row>
    <row r="190" spans="1:5" x14ac:dyDescent="0.2">
      <c r="A190" s="284">
        <v>325017</v>
      </c>
      <c r="B190" s="285" t="s">
        <v>1121</v>
      </c>
      <c r="C190" s="285" t="s">
        <v>1122</v>
      </c>
      <c r="D190" s="285" t="s">
        <v>1123</v>
      </c>
      <c r="E190" s="285" t="s">
        <v>1124</v>
      </c>
    </row>
    <row r="191" spans="1:5" x14ac:dyDescent="0.2">
      <c r="A191" s="284">
        <v>325018</v>
      </c>
      <c r="B191" s="285" t="s">
        <v>1125</v>
      </c>
      <c r="C191" s="285" t="s">
        <v>1126</v>
      </c>
      <c r="D191" s="285" t="s">
        <v>1127</v>
      </c>
      <c r="E191" s="285" t="s">
        <v>1128</v>
      </c>
    </row>
    <row r="192" spans="1:5" x14ac:dyDescent="0.2">
      <c r="A192" s="284">
        <v>325021</v>
      </c>
      <c r="B192" s="285" t="s">
        <v>1129</v>
      </c>
      <c r="C192" s="285" t="s">
        <v>1130</v>
      </c>
      <c r="D192" s="285" t="s">
        <v>1131</v>
      </c>
      <c r="E192" s="285" t="s">
        <v>1132</v>
      </c>
    </row>
    <row r="193" spans="1:5" x14ac:dyDescent="0.2">
      <c r="A193" s="284">
        <v>325031</v>
      </c>
      <c r="B193" s="285" t="s">
        <v>1133</v>
      </c>
      <c r="C193" s="285" t="s">
        <v>1134</v>
      </c>
      <c r="D193" s="285" t="s">
        <v>1135</v>
      </c>
      <c r="E193" s="285" t="s">
        <v>1136</v>
      </c>
    </row>
    <row r="194" spans="1:5" x14ac:dyDescent="0.2">
      <c r="A194" s="284">
        <v>325041</v>
      </c>
      <c r="B194" s="285" t="s">
        <v>1137</v>
      </c>
      <c r="C194" s="285" t="s">
        <v>1138</v>
      </c>
      <c r="D194" s="285" t="s">
        <v>1139</v>
      </c>
      <c r="E194" s="285" t="s">
        <v>1140</v>
      </c>
    </row>
    <row r="195" spans="1:5" x14ac:dyDescent="0.2">
      <c r="A195" s="284">
        <v>325044</v>
      </c>
      <c r="B195" s="285" t="s">
        <v>1141</v>
      </c>
      <c r="C195" s="285" t="s">
        <v>1142</v>
      </c>
      <c r="D195" s="285" t="s">
        <v>1143</v>
      </c>
      <c r="E195" s="285" t="s">
        <v>1144</v>
      </c>
    </row>
    <row r="196" spans="1:5" x14ac:dyDescent="0.2">
      <c r="A196" s="284">
        <v>325046</v>
      </c>
      <c r="B196" s="285" t="s">
        <v>1145</v>
      </c>
      <c r="C196" s="285" t="s">
        <v>1146</v>
      </c>
      <c r="D196" s="285" t="s">
        <v>1147</v>
      </c>
      <c r="E196" s="285" t="s">
        <v>1148</v>
      </c>
    </row>
    <row r="197" spans="1:5" x14ac:dyDescent="0.2">
      <c r="A197" s="284">
        <v>325051</v>
      </c>
      <c r="B197" s="285" t="s">
        <v>1149</v>
      </c>
      <c r="C197" s="285" t="s">
        <v>1150</v>
      </c>
      <c r="D197" s="285" t="s">
        <v>1151</v>
      </c>
      <c r="E197" s="285" t="s">
        <v>1152</v>
      </c>
    </row>
    <row r="198" spans="1:5" x14ac:dyDescent="0.2">
      <c r="A198" s="284">
        <v>325060</v>
      </c>
      <c r="B198" s="285" t="s">
        <v>1153</v>
      </c>
      <c r="C198" s="285" t="s">
        <v>1154</v>
      </c>
      <c r="D198" s="285" t="s">
        <v>1155</v>
      </c>
      <c r="E198" s="285" t="s">
        <v>1156</v>
      </c>
    </row>
    <row r="199" spans="1:5" x14ac:dyDescent="0.2">
      <c r="A199" s="284">
        <v>325063</v>
      </c>
      <c r="B199" s="285" t="s">
        <v>1157</v>
      </c>
      <c r="C199" s="285" t="s">
        <v>1158</v>
      </c>
      <c r="D199" s="285" t="s">
        <v>1159</v>
      </c>
      <c r="E199" s="285" t="s">
        <v>1160</v>
      </c>
    </row>
    <row r="200" spans="1:5" x14ac:dyDescent="0.2">
      <c r="A200" s="284">
        <v>325066</v>
      </c>
      <c r="B200" s="285" t="s">
        <v>1161</v>
      </c>
      <c r="C200" s="285" t="s">
        <v>1162</v>
      </c>
      <c r="D200" s="285" t="s">
        <v>1163</v>
      </c>
      <c r="E200" s="285" t="s">
        <v>1164</v>
      </c>
    </row>
    <row r="201" spans="1:5" x14ac:dyDescent="0.2">
      <c r="A201" s="284">
        <v>325070</v>
      </c>
      <c r="B201" s="285" t="s">
        <v>1165</v>
      </c>
      <c r="C201" s="285" t="s">
        <v>1166</v>
      </c>
      <c r="D201" s="285" t="s">
        <v>1167</v>
      </c>
      <c r="E201" s="285" t="s">
        <v>1168</v>
      </c>
    </row>
    <row r="202" spans="1:5" x14ac:dyDescent="0.2">
      <c r="A202" s="284">
        <v>325071</v>
      </c>
      <c r="B202" s="285" t="s">
        <v>1169</v>
      </c>
      <c r="C202" s="285" t="s">
        <v>1166</v>
      </c>
      <c r="D202" s="285" t="s">
        <v>1170</v>
      </c>
      <c r="E202" s="285" t="s">
        <v>1171</v>
      </c>
    </row>
    <row r="203" spans="1:5" x14ac:dyDescent="0.2">
      <c r="A203" s="284">
        <v>325072</v>
      </c>
      <c r="B203" s="285" t="s">
        <v>1172</v>
      </c>
      <c r="C203" s="285" t="s">
        <v>1173</v>
      </c>
      <c r="D203" s="285" t="s">
        <v>1174</v>
      </c>
      <c r="E203" s="285" t="s">
        <v>1175</v>
      </c>
    </row>
    <row r="204" spans="1:5" x14ac:dyDescent="0.2">
      <c r="A204" s="284">
        <v>325073</v>
      </c>
      <c r="B204" s="285" t="s">
        <v>1176</v>
      </c>
      <c r="C204" s="285" t="s">
        <v>1177</v>
      </c>
      <c r="D204" s="285" t="s">
        <v>1178</v>
      </c>
      <c r="E204" s="285" t="s">
        <v>1179</v>
      </c>
    </row>
    <row r="205" spans="1:5" x14ac:dyDescent="0.2">
      <c r="A205" s="284">
        <v>325074</v>
      </c>
      <c r="B205" s="285" t="s">
        <v>1180</v>
      </c>
      <c r="C205" s="285" t="s">
        <v>1181</v>
      </c>
      <c r="D205" s="285" t="s">
        <v>1182</v>
      </c>
      <c r="E205" s="285" t="s">
        <v>1183</v>
      </c>
    </row>
    <row r="206" spans="1:5" x14ac:dyDescent="0.2">
      <c r="A206" s="284">
        <v>325075</v>
      </c>
      <c r="B206" s="285" t="s">
        <v>1184</v>
      </c>
      <c r="C206" s="285" t="s">
        <v>1185</v>
      </c>
      <c r="D206" s="285" t="s">
        <v>1186</v>
      </c>
      <c r="E206" s="285" t="s">
        <v>1187</v>
      </c>
    </row>
    <row r="207" spans="1:5" x14ac:dyDescent="0.2">
      <c r="A207" s="284">
        <v>325076</v>
      </c>
      <c r="B207" s="285" t="s">
        <v>1188</v>
      </c>
      <c r="C207" s="285" t="s">
        <v>1189</v>
      </c>
      <c r="D207" s="285" t="s">
        <v>1190</v>
      </c>
      <c r="E207" s="285" t="s">
        <v>1191</v>
      </c>
    </row>
    <row r="208" spans="1:5" x14ac:dyDescent="0.2">
      <c r="A208" s="284">
        <v>325081</v>
      </c>
      <c r="B208" s="285" t="s">
        <v>1192</v>
      </c>
      <c r="C208" s="285" t="s">
        <v>1193</v>
      </c>
      <c r="D208" s="285" t="s">
        <v>1194</v>
      </c>
      <c r="E208" s="285" t="s">
        <v>1195</v>
      </c>
    </row>
    <row r="209" spans="1:5" x14ac:dyDescent="0.2">
      <c r="A209" s="284">
        <v>325086</v>
      </c>
      <c r="B209" s="285" t="s">
        <v>1196</v>
      </c>
      <c r="C209" s="285" t="s">
        <v>1197</v>
      </c>
      <c r="D209" s="285" t="s">
        <v>1198</v>
      </c>
      <c r="E209" s="285" t="s">
        <v>1199</v>
      </c>
    </row>
    <row r="210" spans="1:5" x14ac:dyDescent="0.2">
      <c r="A210" s="284">
        <v>325088</v>
      </c>
      <c r="B210" s="285" t="s">
        <v>1200</v>
      </c>
      <c r="C210" s="285" t="s">
        <v>1201</v>
      </c>
      <c r="D210" s="285" t="s">
        <v>1202</v>
      </c>
      <c r="E210" s="285" t="s">
        <v>1203</v>
      </c>
    </row>
    <row r="211" spans="1:5" x14ac:dyDescent="0.2">
      <c r="A211" s="284">
        <v>325091</v>
      </c>
      <c r="B211" s="285" t="s">
        <v>1204</v>
      </c>
      <c r="C211" s="285" t="s">
        <v>1205</v>
      </c>
      <c r="D211" s="285" t="s">
        <v>1206</v>
      </c>
      <c r="E211" s="285" t="s">
        <v>1207</v>
      </c>
    </row>
    <row r="212" spans="1:5" x14ac:dyDescent="0.2">
      <c r="A212" s="284">
        <v>325501</v>
      </c>
      <c r="B212" s="285" t="s">
        <v>1208</v>
      </c>
      <c r="C212" s="285" t="s">
        <v>1209</v>
      </c>
      <c r="D212" s="285" t="s">
        <v>1210</v>
      </c>
      <c r="E212" s="285" t="s">
        <v>1211</v>
      </c>
    </row>
    <row r="213" spans="1:5" x14ac:dyDescent="0.2">
      <c r="A213" s="284">
        <v>325506</v>
      </c>
      <c r="B213" s="285" t="s">
        <v>1212</v>
      </c>
      <c r="C213" s="285" t="s">
        <v>1213</v>
      </c>
      <c r="D213" s="285" t="s">
        <v>1214</v>
      </c>
      <c r="E213" s="285" t="s">
        <v>1215</v>
      </c>
    </row>
    <row r="214" spans="1:5" x14ac:dyDescent="0.2">
      <c r="A214" s="284">
        <v>325511</v>
      </c>
      <c r="B214" s="285" t="s">
        <v>1216</v>
      </c>
      <c r="C214" s="285" t="s">
        <v>1217</v>
      </c>
      <c r="D214" s="285" t="s">
        <v>1218</v>
      </c>
      <c r="E214" s="285" t="s">
        <v>1219</v>
      </c>
    </row>
    <row r="215" spans="1:5" x14ac:dyDescent="0.2">
      <c r="A215" s="284">
        <v>326001</v>
      </c>
      <c r="B215" s="285" t="s">
        <v>1220</v>
      </c>
      <c r="C215" s="285" t="s">
        <v>1221</v>
      </c>
      <c r="D215" s="285" t="s">
        <v>1222</v>
      </c>
      <c r="E215" s="285" t="s">
        <v>1223</v>
      </c>
    </row>
    <row r="216" spans="1:5" x14ac:dyDescent="0.2">
      <c r="A216" s="284">
        <v>326012</v>
      </c>
      <c r="B216" s="285" t="s">
        <v>1224</v>
      </c>
      <c r="C216" s="285" t="s">
        <v>1225</v>
      </c>
      <c r="D216" s="285" t="s">
        <v>1226</v>
      </c>
      <c r="E216" s="285" t="s">
        <v>1227</v>
      </c>
    </row>
    <row r="217" spans="1:5" x14ac:dyDescent="0.2">
      <c r="A217" s="284">
        <v>326016</v>
      </c>
      <c r="B217" s="285" t="s">
        <v>1228</v>
      </c>
      <c r="C217" s="285" t="s">
        <v>1229</v>
      </c>
      <c r="D217" s="285" t="s">
        <v>1230</v>
      </c>
      <c r="E217" s="285" t="s">
        <v>1231</v>
      </c>
    </row>
    <row r="218" spans="1:5" x14ac:dyDescent="0.2">
      <c r="A218" s="284">
        <v>326018</v>
      </c>
      <c r="B218" s="285" t="s">
        <v>1232</v>
      </c>
      <c r="C218" s="285" t="s">
        <v>1233</v>
      </c>
      <c r="D218" s="285" t="s">
        <v>1234</v>
      </c>
      <c r="E218" s="285" t="s">
        <v>1235</v>
      </c>
    </row>
    <row r="219" spans="1:5" x14ac:dyDescent="0.2">
      <c r="A219" s="284">
        <v>326021</v>
      </c>
      <c r="B219" s="285" t="s">
        <v>1236</v>
      </c>
      <c r="C219" s="285" t="s">
        <v>1237</v>
      </c>
      <c r="D219" s="285" t="s">
        <v>1238</v>
      </c>
      <c r="E219" s="285" t="s">
        <v>1239</v>
      </c>
    </row>
    <row r="220" spans="1:5" x14ac:dyDescent="0.2">
      <c r="A220" s="284">
        <v>326026</v>
      </c>
      <c r="B220" s="285" t="s">
        <v>1240</v>
      </c>
      <c r="C220" s="285" t="s">
        <v>1241</v>
      </c>
      <c r="D220" s="285" t="s">
        <v>1242</v>
      </c>
      <c r="E220" s="285" t="s">
        <v>1243</v>
      </c>
    </row>
    <row r="221" spans="1:5" x14ac:dyDescent="0.2">
      <c r="A221" s="284">
        <v>326031</v>
      </c>
      <c r="B221" s="285" t="s">
        <v>1244</v>
      </c>
      <c r="C221" s="285" t="s">
        <v>1245</v>
      </c>
      <c r="D221" s="285" t="s">
        <v>1246</v>
      </c>
      <c r="E221" s="285" t="s">
        <v>1247</v>
      </c>
    </row>
    <row r="222" spans="1:5" x14ac:dyDescent="0.2">
      <c r="A222" s="284">
        <v>326036</v>
      </c>
      <c r="B222" s="285" t="s">
        <v>1248</v>
      </c>
      <c r="C222" s="285" t="s">
        <v>1249</v>
      </c>
      <c r="D222" s="285" t="s">
        <v>1250</v>
      </c>
      <c r="E222" s="285" t="s">
        <v>1251</v>
      </c>
    </row>
    <row r="223" spans="1:5" x14ac:dyDescent="0.2">
      <c r="A223" s="284">
        <v>326037</v>
      </c>
      <c r="B223" s="285" t="s">
        <v>1252</v>
      </c>
      <c r="C223" s="285" t="s">
        <v>1253</v>
      </c>
      <c r="D223" s="285" t="s">
        <v>1254</v>
      </c>
      <c r="E223" s="285" t="s">
        <v>1255</v>
      </c>
    </row>
    <row r="224" spans="1:5" x14ac:dyDescent="0.2">
      <c r="A224" s="284">
        <v>326041</v>
      </c>
      <c r="B224" s="285" t="s">
        <v>1256</v>
      </c>
      <c r="C224" s="285" t="s">
        <v>1257</v>
      </c>
      <c r="D224" s="285" t="s">
        <v>1258</v>
      </c>
      <c r="E224" s="285" t="s">
        <v>1259</v>
      </c>
    </row>
    <row r="225" spans="1:5" x14ac:dyDescent="0.2">
      <c r="A225" s="284">
        <v>326046</v>
      </c>
      <c r="B225" s="285" t="s">
        <v>1260</v>
      </c>
      <c r="C225" s="285" t="s">
        <v>1261</v>
      </c>
      <c r="D225" s="285" t="s">
        <v>1262</v>
      </c>
      <c r="E225" s="285" t="s">
        <v>1263</v>
      </c>
    </row>
    <row r="226" spans="1:5" x14ac:dyDescent="0.2">
      <c r="A226" s="284">
        <v>327001</v>
      </c>
      <c r="B226" s="285" t="s">
        <v>1264</v>
      </c>
      <c r="C226" s="285" t="s">
        <v>1265</v>
      </c>
      <c r="D226" s="285" t="s">
        <v>1266</v>
      </c>
      <c r="E226" s="285" t="s">
        <v>1267</v>
      </c>
    </row>
    <row r="227" spans="1:5" x14ac:dyDescent="0.2">
      <c r="A227" s="284">
        <v>327006</v>
      </c>
      <c r="B227" s="285" t="s">
        <v>1268</v>
      </c>
      <c r="C227" s="285" t="s">
        <v>1269</v>
      </c>
      <c r="D227" s="285" t="s">
        <v>1270</v>
      </c>
      <c r="E227" s="285" t="s">
        <v>1271</v>
      </c>
    </row>
    <row r="228" spans="1:5" x14ac:dyDescent="0.2">
      <c r="A228" s="284">
        <v>327011</v>
      </c>
      <c r="B228" s="285" t="s">
        <v>1272</v>
      </c>
      <c r="C228" s="285" t="s">
        <v>1273</v>
      </c>
      <c r="D228" s="285" t="s">
        <v>1274</v>
      </c>
      <c r="E228" s="285" t="s">
        <v>1275</v>
      </c>
    </row>
    <row r="229" spans="1:5" x14ac:dyDescent="0.2">
      <c r="A229" s="284">
        <v>327016</v>
      </c>
      <c r="B229" s="285" t="s">
        <v>1276</v>
      </c>
      <c r="C229" s="285" t="s">
        <v>1277</v>
      </c>
      <c r="D229" s="285" t="s">
        <v>1278</v>
      </c>
      <c r="E229" s="285" t="s">
        <v>1279</v>
      </c>
    </row>
    <row r="230" spans="1:5" x14ac:dyDescent="0.2">
      <c r="A230" s="284">
        <v>327026</v>
      </c>
      <c r="B230" s="285" t="s">
        <v>1280</v>
      </c>
      <c r="C230" s="285" t="s">
        <v>1281</v>
      </c>
      <c r="D230" s="285" t="s">
        <v>1282</v>
      </c>
      <c r="E230" s="285" t="s">
        <v>1283</v>
      </c>
    </row>
    <row r="231" spans="1:5" x14ac:dyDescent="0.2">
      <c r="A231" s="284">
        <v>331101</v>
      </c>
      <c r="B231" s="285" t="s">
        <v>1284</v>
      </c>
      <c r="C231" s="285" t="s">
        <v>1285</v>
      </c>
      <c r="D231" s="285" t="s">
        <v>1286</v>
      </c>
      <c r="E231" s="285" t="s">
        <v>1287</v>
      </c>
    </row>
    <row r="232" spans="1:5" x14ac:dyDescent="0.2">
      <c r="A232" s="284">
        <v>331151</v>
      </c>
      <c r="B232" s="285" t="s">
        <v>1288</v>
      </c>
      <c r="C232" s="285" t="s">
        <v>773</v>
      </c>
      <c r="D232" s="285" t="s">
        <v>1289</v>
      </c>
      <c r="E232" s="285" t="s">
        <v>1290</v>
      </c>
    </row>
    <row r="233" spans="1:5" x14ac:dyDescent="0.2">
      <c r="A233" s="284">
        <v>331201</v>
      </c>
      <c r="B233" s="285" t="s">
        <v>1291</v>
      </c>
      <c r="C233" s="285" t="s">
        <v>1292</v>
      </c>
      <c r="D233" s="285" t="s">
        <v>1293</v>
      </c>
      <c r="E233" s="285" t="s">
        <v>1294</v>
      </c>
    </row>
    <row r="234" spans="1:5" x14ac:dyDescent="0.2">
      <c r="A234" s="284">
        <v>331301</v>
      </c>
      <c r="B234" s="285" t="s">
        <v>1295</v>
      </c>
      <c r="C234" s="285" t="s">
        <v>1296</v>
      </c>
      <c r="D234" s="285" t="s">
        <v>1297</v>
      </c>
      <c r="E234" s="285" t="s">
        <v>1298</v>
      </c>
    </row>
    <row r="235" spans="1:5" x14ac:dyDescent="0.2">
      <c r="A235" s="284">
        <v>331302</v>
      </c>
      <c r="B235" s="285" t="s">
        <v>1299</v>
      </c>
      <c r="C235" s="285" t="s">
        <v>694</v>
      </c>
      <c r="D235" s="285" t="s">
        <v>1300</v>
      </c>
      <c r="E235" s="285" t="s">
        <v>1301</v>
      </c>
    </row>
    <row r="236" spans="1:5" x14ac:dyDescent="0.2">
      <c r="A236" s="284">
        <v>331303</v>
      </c>
      <c r="B236" s="285" t="s">
        <v>1302</v>
      </c>
      <c r="C236" s="285" t="s">
        <v>1303</v>
      </c>
      <c r="D236" s="285" t="s">
        <v>1304</v>
      </c>
      <c r="E236" s="285" t="s">
        <v>1305</v>
      </c>
    </row>
    <row r="237" spans="1:5" x14ac:dyDescent="0.2">
      <c r="A237" s="284">
        <v>331351</v>
      </c>
      <c r="B237" s="285" t="s">
        <v>1306</v>
      </c>
      <c r="C237" s="285" t="s">
        <v>1307</v>
      </c>
      <c r="D237" s="285" t="s">
        <v>1308</v>
      </c>
      <c r="E237" s="285" t="s">
        <v>1309</v>
      </c>
    </row>
    <row r="238" spans="1:5" x14ac:dyDescent="0.2">
      <c r="A238" s="284">
        <v>331354</v>
      </c>
      <c r="B238" s="285" t="s">
        <v>1310</v>
      </c>
      <c r="C238" s="285" t="s">
        <v>1311</v>
      </c>
      <c r="D238" s="285" t="s">
        <v>1312</v>
      </c>
      <c r="E238" s="285" t="s">
        <v>1313</v>
      </c>
    </row>
    <row r="239" spans="1:5" x14ac:dyDescent="0.2">
      <c r="A239" s="284">
        <v>331356</v>
      </c>
      <c r="B239" s="285" t="s">
        <v>1314</v>
      </c>
      <c r="C239" s="285" t="s">
        <v>1315</v>
      </c>
      <c r="D239" s="285" t="s">
        <v>1316</v>
      </c>
      <c r="E239" s="285" t="s">
        <v>1317</v>
      </c>
    </row>
    <row r="240" spans="1:5" x14ac:dyDescent="0.2">
      <c r="A240" s="284">
        <v>331357</v>
      </c>
      <c r="B240" s="285" t="s">
        <v>1318</v>
      </c>
      <c r="C240" s="285" t="s">
        <v>1319</v>
      </c>
      <c r="D240" s="285" t="s">
        <v>1320</v>
      </c>
      <c r="E240" s="285" t="s">
        <v>1321</v>
      </c>
    </row>
    <row r="241" spans="1:5" x14ac:dyDescent="0.2">
      <c r="A241" s="284">
        <v>331362</v>
      </c>
      <c r="B241" s="285" t="s">
        <v>1322</v>
      </c>
      <c r="C241" s="285" t="s">
        <v>769</v>
      </c>
      <c r="D241" s="285" t="s">
        <v>1323</v>
      </c>
      <c r="E241" s="285" t="s">
        <v>1324</v>
      </c>
    </row>
    <row r="242" spans="1:5" x14ac:dyDescent="0.2">
      <c r="A242" s="284">
        <v>331900</v>
      </c>
      <c r="B242" s="285" t="s">
        <v>1325</v>
      </c>
      <c r="C242" s="285" t="s">
        <v>773</v>
      </c>
      <c r="D242" s="285" t="s">
        <v>1326</v>
      </c>
      <c r="E242" s="285" t="s">
        <v>788</v>
      </c>
    </row>
    <row r="243" spans="1:5" x14ac:dyDescent="0.2">
      <c r="A243" s="284">
        <v>332201</v>
      </c>
      <c r="B243" s="285" t="s">
        <v>1327</v>
      </c>
      <c r="C243" s="285" t="s">
        <v>1328</v>
      </c>
      <c r="D243" s="285" t="s">
        <v>1329</v>
      </c>
      <c r="E243" s="285" t="s">
        <v>1330</v>
      </c>
    </row>
    <row r="244" spans="1:5" x14ac:dyDescent="0.2">
      <c r="A244" s="284">
        <v>332301</v>
      </c>
      <c r="B244" s="285" t="s">
        <v>1331</v>
      </c>
      <c r="C244" s="285" t="s">
        <v>1328</v>
      </c>
      <c r="D244" s="285" t="s">
        <v>1332</v>
      </c>
      <c r="E244" s="285" t="s">
        <v>1333</v>
      </c>
    </row>
    <row r="245" spans="1:5" x14ac:dyDescent="0.2">
      <c r="A245" s="284">
        <v>332302</v>
      </c>
      <c r="B245" s="285" t="s">
        <v>1334</v>
      </c>
      <c r="C245" s="285" t="s">
        <v>1335</v>
      </c>
      <c r="D245" s="285" t="s">
        <v>1336</v>
      </c>
      <c r="E245" s="285" t="s">
        <v>1337</v>
      </c>
    </row>
    <row r="246" spans="1:5" x14ac:dyDescent="0.2">
      <c r="A246" s="284">
        <v>332303</v>
      </c>
      <c r="B246" s="285" t="s">
        <v>1338</v>
      </c>
      <c r="C246" s="285" t="s">
        <v>1339</v>
      </c>
      <c r="D246" s="285" t="s">
        <v>1340</v>
      </c>
      <c r="E246" s="285" t="s">
        <v>1341</v>
      </c>
    </row>
    <row r="247" spans="1:5" x14ac:dyDescent="0.2">
      <c r="A247" s="284">
        <v>332304</v>
      </c>
      <c r="B247" s="285" t="s">
        <v>1342</v>
      </c>
      <c r="C247" s="285" t="s">
        <v>903</v>
      </c>
      <c r="D247" s="285" t="s">
        <v>904</v>
      </c>
      <c r="E247" s="285" t="s">
        <v>1343</v>
      </c>
    </row>
    <row r="248" spans="1:5" x14ac:dyDescent="0.2">
      <c r="A248" s="284">
        <v>332305</v>
      </c>
      <c r="B248" s="285" t="s">
        <v>1344</v>
      </c>
      <c r="C248" s="285" t="s">
        <v>1328</v>
      </c>
      <c r="D248" s="285" t="s">
        <v>1345</v>
      </c>
      <c r="E248" s="285" t="s">
        <v>1346</v>
      </c>
    </row>
    <row r="249" spans="1:5" x14ac:dyDescent="0.2">
      <c r="A249" s="284">
        <v>332306</v>
      </c>
      <c r="B249" s="285" t="s">
        <v>1347</v>
      </c>
      <c r="C249" s="285" t="s">
        <v>1348</v>
      </c>
      <c r="D249" s="285" t="s">
        <v>1349</v>
      </c>
      <c r="E249" s="285" t="s">
        <v>1350</v>
      </c>
    </row>
    <row r="250" spans="1:5" x14ac:dyDescent="0.2">
      <c r="A250" s="284">
        <v>332351</v>
      </c>
      <c r="B250" s="285" t="s">
        <v>1351</v>
      </c>
      <c r="C250" s="285" t="s">
        <v>1352</v>
      </c>
      <c r="D250" s="285" t="s">
        <v>1353</v>
      </c>
      <c r="E250" s="285" t="s">
        <v>1354</v>
      </c>
    </row>
    <row r="251" spans="1:5" x14ac:dyDescent="0.2">
      <c r="A251" s="284">
        <v>332356</v>
      </c>
      <c r="B251" s="285" t="s">
        <v>1355</v>
      </c>
      <c r="C251" s="285" t="s">
        <v>1356</v>
      </c>
      <c r="D251" s="285" t="s">
        <v>1357</v>
      </c>
      <c r="E251" s="285" t="s">
        <v>1358</v>
      </c>
    </row>
    <row r="252" spans="1:5" x14ac:dyDescent="0.2">
      <c r="A252" s="284">
        <v>332358</v>
      </c>
      <c r="B252" s="285" t="s">
        <v>1359</v>
      </c>
      <c r="C252" s="285" t="s">
        <v>867</v>
      </c>
      <c r="D252" s="285" t="s">
        <v>1360</v>
      </c>
      <c r="E252" s="285" t="s">
        <v>1361</v>
      </c>
    </row>
    <row r="253" spans="1:5" x14ac:dyDescent="0.2">
      <c r="A253" s="284">
        <v>332359</v>
      </c>
      <c r="B253" s="285" t="s">
        <v>1362</v>
      </c>
      <c r="C253" s="285" t="s">
        <v>1363</v>
      </c>
      <c r="D253" s="285" t="s">
        <v>1364</v>
      </c>
      <c r="E253" s="285" t="s">
        <v>1365</v>
      </c>
    </row>
    <row r="254" spans="1:5" x14ac:dyDescent="0.2">
      <c r="A254" s="284">
        <v>332360</v>
      </c>
      <c r="B254" s="285" t="s">
        <v>1366</v>
      </c>
      <c r="C254" s="285" t="s">
        <v>1367</v>
      </c>
      <c r="D254" s="285" t="s">
        <v>1368</v>
      </c>
      <c r="E254" s="285" t="s">
        <v>1369</v>
      </c>
    </row>
    <row r="255" spans="1:5" x14ac:dyDescent="0.2">
      <c r="A255" s="284">
        <v>332361</v>
      </c>
      <c r="B255" s="285" t="s">
        <v>1370</v>
      </c>
      <c r="C255" s="285" t="s">
        <v>1371</v>
      </c>
      <c r="D255" s="285" t="s">
        <v>1372</v>
      </c>
      <c r="E255" s="285" t="s">
        <v>1373</v>
      </c>
    </row>
    <row r="256" spans="1:5" x14ac:dyDescent="0.2">
      <c r="A256" s="284">
        <v>333301</v>
      </c>
      <c r="B256" s="285" t="s">
        <v>1374</v>
      </c>
      <c r="C256" s="285" t="s">
        <v>1375</v>
      </c>
      <c r="D256" s="285" t="s">
        <v>1376</v>
      </c>
      <c r="E256" s="285" t="s">
        <v>1377</v>
      </c>
    </row>
    <row r="257" spans="1:5" x14ac:dyDescent="0.2">
      <c r="A257" s="284">
        <v>333302</v>
      </c>
      <c r="B257" s="285" t="s">
        <v>1378</v>
      </c>
      <c r="C257" s="285" t="s">
        <v>1379</v>
      </c>
      <c r="D257" s="285" t="s">
        <v>1380</v>
      </c>
      <c r="E257" s="285" t="s">
        <v>1381</v>
      </c>
    </row>
    <row r="258" spans="1:5" x14ac:dyDescent="0.2">
      <c r="A258" s="284">
        <v>333303</v>
      </c>
      <c r="B258" s="285" t="s">
        <v>1382</v>
      </c>
      <c r="C258" s="285" t="s">
        <v>1375</v>
      </c>
      <c r="D258" s="285" t="s">
        <v>1376</v>
      </c>
      <c r="E258" s="285" t="s">
        <v>1383</v>
      </c>
    </row>
    <row r="259" spans="1:5" x14ac:dyDescent="0.2">
      <c r="A259" s="284">
        <v>333356</v>
      </c>
      <c r="B259" s="285" t="s">
        <v>1384</v>
      </c>
      <c r="C259" s="285" t="s">
        <v>1385</v>
      </c>
      <c r="D259" s="285" t="s">
        <v>1386</v>
      </c>
      <c r="E259" s="285" t="s">
        <v>1387</v>
      </c>
    </row>
    <row r="260" spans="1:5" x14ac:dyDescent="0.2">
      <c r="A260" s="284">
        <v>334301</v>
      </c>
      <c r="B260" s="285" t="s">
        <v>1388</v>
      </c>
      <c r="C260" s="285" t="s">
        <v>1389</v>
      </c>
      <c r="D260" s="285" t="s">
        <v>1390</v>
      </c>
      <c r="E260" s="285" t="s">
        <v>1391</v>
      </c>
    </row>
    <row r="261" spans="1:5" x14ac:dyDescent="0.2">
      <c r="A261" s="284">
        <v>334302</v>
      </c>
      <c r="B261" s="285" t="s">
        <v>1392</v>
      </c>
      <c r="C261" s="285" t="s">
        <v>1393</v>
      </c>
      <c r="D261" s="285" t="s">
        <v>1394</v>
      </c>
      <c r="E261" s="285" t="s">
        <v>1395</v>
      </c>
    </row>
    <row r="262" spans="1:5" x14ac:dyDescent="0.2">
      <c r="A262" s="284">
        <v>334303</v>
      </c>
      <c r="B262" s="285" t="s">
        <v>1396</v>
      </c>
      <c r="C262" s="285" t="s">
        <v>1397</v>
      </c>
      <c r="D262" s="285" t="s">
        <v>1398</v>
      </c>
      <c r="E262" s="285" t="s">
        <v>1399</v>
      </c>
    </row>
    <row r="263" spans="1:5" x14ac:dyDescent="0.2">
      <c r="A263" s="284">
        <v>334304</v>
      </c>
      <c r="B263" s="285" t="s">
        <v>22549</v>
      </c>
      <c r="C263" s="285" t="s">
        <v>1296</v>
      </c>
      <c r="D263" s="285" t="s">
        <v>22550</v>
      </c>
      <c r="E263" s="285" t="s">
        <v>22551</v>
      </c>
    </row>
    <row r="264" spans="1:5" x14ac:dyDescent="0.2">
      <c r="A264" s="284">
        <v>334351</v>
      </c>
      <c r="B264" s="285" t="s">
        <v>1400</v>
      </c>
      <c r="C264" s="285" t="s">
        <v>1401</v>
      </c>
      <c r="D264" s="285" t="s">
        <v>1402</v>
      </c>
      <c r="E264" s="285" t="s">
        <v>1403</v>
      </c>
    </row>
    <row r="265" spans="1:5" x14ac:dyDescent="0.2">
      <c r="A265" s="284">
        <v>334356</v>
      </c>
      <c r="B265" s="285" t="s">
        <v>1404</v>
      </c>
      <c r="C265" s="285" t="s">
        <v>1405</v>
      </c>
      <c r="D265" s="285" t="s">
        <v>1406</v>
      </c>
      <c r="E265" s="285" t="s">
        <v>1407</v>
      </c>
    </row>
    <row r="266" spans="1:5" x14ac:dyDescent="0.2">
      <c r="A266" s="284">
        <v>334361</v>
      </c>
      <c r="B266" s="285" t="s">
        <v>1408</v>
      </c>
      <c r="C266" s="285" t="s">
        <v>1043</v>
      </c>
      <c r="D266" s="285" t="s">
        <v>1409</v>
      </c>
      <c r="E266" s="285" t="s">
        <v>1410</v>
      </c>
    </row>
    <row r="267" spans="1:5" x14ac:dyDescent="0.2">
      <c r="A267" s="284">
        <v>334366</v>
      </c>
      <c r="B267" s="285" t="s">
        <v>1411</v>
      </c>
      <c r="C267" s="285" t="s">
        <v>1412</v>
      </c>
      <c r="D267" s="285" t="s">
        <v>1413</v>
      </c>
      <c r="E267" s="285" t="s">
        <v>1414</v>
      </c>
    </row>
    <row r="268" spans="1:5" x14ac:dyDescent="0.2">
      <c r="A268" s="284">
        <v>334371</v>
      </c>
      <c r="B268" s="285" t="s">
        <v>1415</v>
      </c>
      <c r="C268" s="285" t="s">
        <v>1416</v>
      </c>
      <c r="D268" s="285" t="s">
        <v>1417</v>
      </c>
      <c r="E268" s="285" t="s">
        <v>1418</v>
      </c>
    </row>
    <row r="269" spans="1:5" x14ac:dyDescent="0.2">
      <c r="A269" s="284">
        <v>335201</v>
      </c>
      <c r="B269" s="285" t="s">
        <v>1419</v>
      </c>
      <c r="C269" s="285" t="s">
        <v>600</v>
      </c>
      <c r="D269" s="285" t="s">
        <v>601</v>
      </c>
      <c r="E269" s="285" t="s">
        <v>1420</v>
      </c>
    </row>
    <row r="270" spans="1:5" x14ac:dyDescent="0.2">
      <c r="A270" s="284">
        <v>335301</v>
      </c>
      <c r="B270" s="285" t="s">
        <v>1421</v>
      </c>
      <c r="C270" s="285" t="s">
        <v>1422</v>
      </c>
      <c r="D270" s="285" t="s">
        <v>1423</v>
      </c>
      <c r="E270" s="285" t="s">
        <v>1424</v>
      </c>
    </row>
    <row r="271" spans="1:5" x14ac:dyDescent="0.2">
      <c r="A271" s="284">
        <v>335306</v>
      </c>
      <c r="B271" s="285" t="s">
        <v>1425</v>
      </c>
      <c r="C271" s="285" t="s">
        <v>1426</v>
      </c>
      <c r="D271" s="285" t="s">
        <v>1427</v>
      </c>
      <c r="E271" s="285" t="s">
        <v>1428</v>
      </c>
    </row>
    <row r="272" spans="1:5" x14ac:dyDescent="0.2">
      <c r="A272" s="284">
        <v>335308</v>
      </c>
      <c r="B272" s="285" t="s">
        <v>1429</v>
      </c>
      <c r="C272" s="285" t="s">
        <v>1430</v>
      </c>
      <c r="D272" s="285" t="s">
        <v>1431</v>
      </c>
      <c r="E272" s="285" t="s">
        <v>1432</v>
      </c>
    </row>
    <row r="273" spans="1:5" x14ac:dyDescent="0.2">
      <c r="A273" s="284">
        <v>335310</v>
      </c>
      <c r="B273" s="285" t="s">
        <v>1433</v>
      </c>
      <c r="C273" s="285" t="s">
        <v>1434</v>
      </c>
      <c r="D273" s="285" t="s">
        <v>1435</v>
      </c>
      <c r="E273" s="285" t="s">
        <v>1436</v>
      </c>
    </row>
    <row r="274" spans="1:5" x14ac:dyDescent="0.2">
      <c r="A274" s="284">
        <v>335311</v>
      </c>
      <c r="B274" s="285" t="s">
        <v>1437</v>
      </c>
      <c r="C274" s="285" t="s">
        <v>1438</v>
      </c>
      <c r="D274" s="285" t="s">
        <v>1439</v>
      </c>
      <c r="E274" s="285" t="s">
        <v>1440</v>
      </c>
    </row>
    <row r="275" spans="1:5" x14ac:dyDescent="0.2">
      <c r="A275" s="284">
        <v>335351</v>
      </c>
      <c r="B275" s="285" t="s">
        <v>1441</v>
      </c>
      <c r="C275" s="285" t="s">
        <v>1442</v>
      </c>
      <c r="D275" s="285" t="s">
        <v>1443</v>
      </c>
      <c r="E275" s="285" t="s">
        <v>1444</v>
      </c>
    </row>
    <row r="276" spans="1:5" x14ac:dyDescent="0.2">
      <c r="A276" s="284">
        <v>336201</v>
      </c>
      <c r="B276" s="285" t="s">
        <v>1445</v>
      </c>
      <c r="C276" s="285" t="s">
        <v>1446</v>
      </c>
      <c r="D276" s="285" t="s">
        <v>1447</v>
      </c>
      <c r="E276" s="285" t="s">
        <v>1448</v>
      </c>
    </row>
    <row r="277" spans="1:5" x14ac:dyDescent="0.2">
      <c r="A277" s="284">
        <v>336301</v>
      </c>
      <c r="B277" s="285" t="s">
        <v>1449</v>
      </c>
      <c r="C277" s="285" t="s">
        <v>1450</v>
      </c>
      <c r="D277" s="285" t="s">
        <v>1451</v>
      </c>
      <c r="E277" s="285" t="s">
        <v>1452</v>
      </c>
    </row>
    <row r="278" spans="1:5" x14ac:dyDescent="0.2">
      <c r="A278" s="284">
        <v>336302</v>
      </c>
      <c r="B278" s="285" t="s">
        <v>1453</v>
      </c>
      <c r="C278" s="285" t="s">
        <v>1454</v>
      </c>
      <c r="D278" s="285" t="s">
        <v>1455</v>
      </c>
      <c r="E278" s="285" t="s">
        <v>1456</v>
      </c>
    </row>
    <row r="279" spans="1:5" x14ac:dyDescent="0.2">
      <c r="A279" s="284">
        <v>337302</v>
      </c>
      <c r="B279" s="285" t="s">
        <v>1457</v>
      </c>
      <c r="C279" s="285" t="s">
        <v>1265</v>
      </c>
      <c r="D279" s="285" t="s">
        <v>1458</v>
      </c>
      <c r="E279" s="285" t="s">
        <v>1459</v>
      </c>
    </row>
    <row r="280" spans="1:5" x14ac:dyDescent="0.2">
      <c r="A280" s="284">
        <v>341001</v>
      </c>
      <c r="B280" s="285" t="s">
        <v>1460</v>
      </c>
      <c r="C280" s="285" t="s">
        <v>1461</v>
      </c>
      <c r="D280" s="285" t="s">
        <v>1462</v>
      </c>
      <c r="E280" s="285" t="s">
        <v>1463</v>
      </c>
    </row>
    <row r="281" spans="1:5" x14ac:dyDescent="0.2">
      <c r="A281" s="284">
        <v>341002</v>
      </c>
      <c r="B281" s="285" t="s">
        <v>1464</v>
      </c>
      <c r="C281" s="285" t="s">
        <v>1465</v>
      </c>
      <c r="D281" s="285" t="s">
        <v>1466</v>
      </c>
      <c r="E281" s="285" t="s">
        <v>1467</v>
      </c>
    </row>
    <row r="282" spans="1:5" x14ac:dyDescent="0.2">
      <c r="A282" s="284">
        <v>341003</v>
      </c>
      <c r="B282" s="285" t="s">
        <v>1468</v>
      </c>
      <c r="C282" s="285" t="s">
        <v>1469</v>
      </c>
      <c r="D282" s="285" t="s">
        <v>1470</v>
      </c>
      <c r="E282" s="285" t="s">
        <v>1471</v>
      </c>
    </row>
    <row r="283" spans="1:5" x14ac:dyDescent="0.2">
      <c r="A283" s="284">
        <v>341004</v>
      </c>
      <c r="B283" s="285" t="s">
        <v>1472</v>
      </c>
      <c r="C283" s="285" t="s">
        <v>1473</v>
      </c>
      <c r="D283" s="285" t="s">
        <v>1474</v>
      </c>
      <c r="E283" s="285" t="s">
        <v>1475</v>
      </c>
    </row>
    <row r="284" spans="1:5" x14ac:dyDescent="0.2">
      <c r="A284" s="284">
        <v>341005</v>
      </c>
      <c r="B284" s="285" t="s">
        <v>1476</v>
      </c>
      <c r="C284" s="285" t="s">
        <v>1477</v>
      </c>
      <c r="D284" s="285" t="s">
        <v>1478</v>
      </c>
      <c r="E284" s="285" t="s">
        <v>1479</v>
      </c>
    </row>
    <row r="285" spans="1:5" x14ac:dyDescent="0.2">
      <c r="A285" s="284">
        <v>341006</v>
      </c>
      <c r="B285" s="285" t="s">
        <v>1480</v>
      </c>
      <c r="C285" s="285" t="s">
        <v>529</v>
      </c>
      <c r="D285" s="285" t="s">
        <v>1481</v>
      </c>
      <c r="E285" s="285" t="s">
        <v>1482</v>
      </c>
    </row>
    <row r="286" spans="1:5" x14ac:dyDescent="0.2">
      <c r="A286" s="284">
        <v>341007</v>
      </c>
      <c r="B286" s="285" t="s">
        <v>1483</v>
      </c>
      <c r="C286" s="285" t="s">
        <v>783</v>
      </c>
      <c r="D286" s="285" t="s">
        <v>1484</v>
      </c>
      <c r="E286" s="285" t="s">
        <v>1485</v>
      </c>
    </row>
    <row r="287" spans="1:5" x14ac:dyDescent="0.2">
      <c r="A287" s="284">
        <v>341021</v>
      </c>
      <c r="B287" s="285" t="s">
        <v>1486</v>
      </c>
      <c r="C287" s="285" t="s">
        <v>1487</v>
      </c>
      <c r="D287" s="285" t="s">
        <v>1488</v>
      </c>
      <c r="E287" s="285" t="s">
        <v>1489</v>
      </c>
    </row>
    <row r="288" spans="1:5" x14ac:dyDescent="0.2">
      <c r="A288" s="284">
        <v>341022</v>
      </c>
      <c r="B288" s="285" t="s">
        <v>1490</v>
      </c>
      <c r="C288" s="285" t="s">
        <v>1491</v>
      </c>
      <c r="D288" s="285" t="s">
        <v>1492</v>
      </c>
      <c r="E288" s="285" t="s">
        <v>1493</v>
      </c>
    </row>
    <row r="289" spans="1:5" x14ac:dyDescent="0.2">
      <c r="A289" s="284">
        <v>341023</v>
      </c>
      <c r="B289" s="285" t="s">
        <v>1494</v>
      </c>
      <c r="C289" s="285" t="s">
        <v>1495</v>
      </c>
      <c r="D289" s="285" t="s">
        <v>1496</v>
      </c>
      <c r="E289" s="285" t="s">
        <v>1497</v>
      </c>
    </row>
    <row r="290" spans="1:5" x14ac:dyDescent="0.2">
      <c r="A290" s="284">
        <v>341024</v>
      </c>
      <c r="B290" s="285" t="s">
        <v>1498</v>
      </c>
      <c r="C290" s="285" t="s">
        <v>1499</v>
      </c>
      <c r="D290" s="285" t="s">
        <v>1500</v>
      </c>
      <c r="E290" s="285" t="s">
        <v>1501</v>
      </c>
    </row>
    <row r="291" spans="1:5" x14ac:dyDescent="0.2">
      <c r="A291" s="284">
        <v>341025</v>
      </c>
      <c r="B291" s="285" t="s">
        <v>1502</v>
      </c>
      <c r="C291" s="285" t="s">
        <v>1503</v>
      </c>
      <c r="D291" s="285" t="s">
        <v>1504</v>
      </c>
      <c r="E291" s="285" t="s">
        <v>1505</v>
      </c>
    </row>
    <row r="292" spans="1:5" x14ac:dyDescent="0.2">
      <c r="A292" s="284">
        <v>341041</v>
      </c>
      <c r="B292" s="285" t="s">
        <v>1506</v>
      </c>
      <c r="C292" s="285" t="s">
        <v>757</v>
      </c>
      <c r="D292" s="285" t="s">
        <v>1507</v>
      </c>
      <c r="E292" s="285" t="s">
        <v>1508</v>
      </c>
    </row>
    <row r="293" spans="1:5" x14ac:dyDescent="0.2">
      <c r="A293" s="284">
        <v>341042</v>
      </c>
      <c r="B293" s="285" t="s">
        <v>1509</v>
      </c>
      <c r="C293" s="285" t="s">
        <v>1510</v>
      </c>
      <c r="D293" s="285" t="s">
        <v>1511</v>
      </c>
      <c r="E293" s="285" t="s">
        <v>1512</v>
      </c>
    </row>
    <row r="294" spans="1:5" x14ac:dyDescent="0.2">
      <c r="A294" s="284">
        <v>341043</v>
      </c>
      <c r="B294" s="285" t="s">
        <v>1513</v>
      </c>
      <c r="C294" s="285" t="s">
        <v>1510</v>
      </c>
      <c r="D294" s="285" t="s">
        <v>1514</v>
      </c>
      <c r="E294" s="285" t="s">
        <v>1515</v>
      </c>
    </row>
    <row r="295" spans="1:5" x14ac:dyDescent="0.2">
      <c r="A295" s="284">
        <v>341064</v>
      </c>
      <c r="B295" s="285" t="s">
        <v>1516</v>
      </c>
      <c r="C295" s="285" t="s">
        <v>1517</v>
      </c>
      <c r="D295" s="285" t="s">
        <v>1518</v>
      </c>
      <c r="E295" s="285" t="s">
        <v>1519</v>
      </c>
    </row>
    <row r="296" spans="1:5" x14ac:dyDescent="0.2">
      <c r="A296" s="284">
        <v>341065</v>
      </c>
      <c r="B296" s="285" t="s">
        <v>1520</v>
      </c>
      <c r="C296" s="285" t="s">
        <v>642</v>
      </c>
      <c r="D296" s="285" t="s">
        <v>1521</v>
      </c>
      <c r="E296" s="285" t="s">
        <v>1522</v>
      </c>
    </row>
    <row r="297" spans="1:5" x14ac:dyDescent="0.2">
      <c r="A297" s="284">
        <v>341066</v>
      </c>
      <c r="B297" s="285" t="s">
        <v>1523</v>
      </c>
      <c r="C297" s="285" t="s">
        <v>509</v>
      </c>
      <c r="D297" s="285" t="s">
        <v>1524</v>
      </c>
      <c r="E297" s="285" t="s">
        <v>1525</v>
      </c>
    </row>
    <row r="298" spans="1:5" x14ac:dyDescent="0.2">
      <c r="A298" s="284">
        <v>341082</v>
      </c>
      <c r="B298" s="285" t="s">
        <v>1526</v>
      </c>
      <c r="C298" s="285" t="s">
        <v>1527</v>
      </c>
      <c r="D298" s="285" t="s">
        <v>1528</v>
      </c>
      <c r="E298" s="285" t="s">
        <v>1529</v>
      </c>
    </row>
    <row r="299" spans="1:5" x14ac:dyDescent="0.2">
      <c r="A299" s="284">
        <v>341083</v>
      </c>
      <c r="B299" s="285" t="s">
        <v>1530</v>
      </c>
      <c r="C299" s="285" t="s">
        <v>1531</v>
      </c>
      <c r="D299" s="285" t="s">
        <v>1532</v>
      </c>
      <c r="E299" s="285" t="s">
        <v>1533</v>
      </c>
    </row>
    <row r="300" spans="1:5" x14ac:dyDescent="0.2">
      <c r="A300" s="284">
        <v>341084</v>
      </c>
      <c r="B300" s="285" t="s">
        <v>1534</v>
      </c>
      <c r="C300" s="285" t="s">
        <v>777</v>
      </c>
      <c r="D300" s="285" t="s">
        <v>778</v>
      </c>
      <c r="E300" s="285" t="s">
        <v>1535</v>
      </c>
    </row>
    <row r="301" spans="1:5" x14ac:dyDescent="0.2">
      <c r="A301" s="284">
        <v>341085</v>
      </c>
      <c r="B301" s="285" t="s">
        <v>1536</v>
      </c>
      <c r="C301" s="285" t="s">
        <v>1537</v>
      </c>
      <c r="D301" s="285" t="s">
        <v>1538</v>
      </c>
      <c r="E301" s="285" t="s">
        <v>1539</v>
      </c>
    </row>
    <row r="302" spans="1:5" x14ac:dyDescent="0.2">
      <c r="A302" s="284">
        <v>341086</v>
      </c>
      <c r="B302" s="285" t="s">
        <v>1540</v>
      </c>
      <c r="C302" s="285" t="s">
        <v>1541</v>
      </c>
      <c r="D302" s="285" t="s">
        <v>1542</v>
      </c>
      <c r="E302" s="285" t="s">
        <v>1543</v>
      </c>
    </row>
    <row r="303" spans="1:5" x14ac:dyDescent="0.2">
      <c r="A303" s="284">
        <v>341087</v>
      </c>
      <c r="B303" s="285" t="s">
        <v>1544</v>
      </c>
      <c r="C303" s="285" t="s">
        <v>1545</v>
      </c>
      <c r="D303" s="285" t="s">
        <v>1546</v>
      </c>
      <c r="E303" s="285" t="s">
        <v>1547</v>
      </c>
    </row>
    <row r="304" spans="1:5" x14ac:dyDescent="0.2">
      <c r="A304" s="284">
        <v>341088</v>
      </c>
      <c r="B304" s="285" t="s">
        <v>1548</v>
      </c>
      <c r="C304" s="285" t="s">
        <v>1549</v>
      </c>
      <c r="D304" s="285" t="s">
        <v>1550</v>
      </c>
      <c r="E304" s="285" t="s">
        <v>1551</v>
      </c>
    </row>
    <row r="305" spans="1:5" x14ac:dyDescent="0.2">
      <c r="A305" s="284">
        <v>341089</v>
      </c>
      <c r="B305" s="285" t="s">
        <v>1552</v>
      </c>
      <c r="C305" s="285" t="s">
        <v>1553</v>
      </c>
      <c r="D305" s="285" t="s">
        <v>1554</v>
      </c>
      <c r="E305" s="285" t="s">
        <v>1555</v>
      </c>
    </row>
    <row r="306" spans="1:5" x14ac:dyDescent="0.2">
      <c r="A306" s="284">
        <v>341091</v>
      </c>
      <c r="B306" s="285" t="s">
        <v>1556</v>
      </c>
      <c r="C306" s="285" t="s">
        <v>1557</v>
      </c>
      <c r="D306" s="285" t="s">
        <v>1558</v>
      </c>
      <c r="E306" s="285" t="s">
        <v>1559</v>
      </c>
    </row>
    <row r="307" spans="1:5" x14ac:dyDescent="0.2">
      <c r="A307" s="284">
        <v>341092</v>
      </c>
      <c r="B307" s="285" t="s">
        <v>1560</v>
      </c>
      <c r="C307" s="285" t="s">
        <v>1561</v>
      </c>
      <c r="D307" s="285" t="s">
        <v>1562</v>
      </c>
      <c r="E307" s="285" t="s">
        <v>1563</v>
      </c>
    </row>
    <row r="308" spans="1:5" x14ac:dyDescent="0.2">
      <c r="A308" s="284">
        <v>341093</v>
      </c>
      <c r="B308" s="285" t="s">
        <v>1564</v>
      </c>
      <c r="C308" s="285" t="s">
        <v>1565</v>
      </c>
      <c r="D308" s="285" t="s">
        <v>1566</v>
      </c>
      <c r="E308" s="285" t="s">
        <v>1567</v>
      </c>
    </row>
    <row r="309" spans="1:5" x14ac:dyDescent="0.2">
      <c r="A309" s="284">
        <v>341094</v>
      </c>
      <c r="B309" s="285" t="s">
        <v>1568</v>
      </c>
      <c r="C309" s="285" t="s">
        <v>1569</v>
      </c>
      <c r="D309" s="285" t="s">
        <v>1570</v>
      </c>
      <c r="E309" s="285" t="s">
        <v>1571</v>
      </c>
    </row>
    <row r="310" spans="1:5" x14ac:dyDescent="0.2">
      <c r="A310" s="284">
        <v>341095</v>
      </c>
      <c r="B310" s="285" t="s">
        <v>1572</v>
      </c>
      <c r="C310" s="285" t="s">
        <v>694</v>
      </c>
      <c r="D310" s="285" t="s">
        <v>1573</v>
      </c>
      <c r="E310" s="285" t="s">
        <v>1574</v>
      </c>
    </row>
    <row r="311" spans="1:5" x14ac:dyDescent="0.2">
      <c r="A311" s="284">
        <v>341096</v>
      </c>
      <c r="B311" s="285" t="s">
        <v>1575</v>
      </c>
      <c r="C311" s="285" t="s">
        <v>1576</v>
      </c>
      <c r="D311" s="285" t="s">
        <v>1577</v>
      </c>
      <c r="E311" s="285" t="s">
        <v>1578</v>
      </c>
    </row>
    <row r="312" spans="1:5" x14ac:dyDescent="0.2">
      <c r="A312" s="284">
        <v>341097</v>
      </c>
      <c r="B312" s="285" t="s">
        <v>1579</v>
      </c>
      <c r="C312" s="285" t="s">
        <v>1580</v>
      </c>
      <c r="D312" s="285" t="s">
        <v>1581</v>
      </c>
      <c r="E312" s="285" t="s">
        <v>1582</v>
      </c>
    </row>
    <row r="313" spans="1:5" x14ac:dyDescent="0.2">
      <c r="A313" s="284">
        <v>341098</v>
      </c>
      <c r="B313" s="285" t="s">
        <v>1583</v>
      </c>
      <c r="C313" s="285" t="s">
        <v>698</v>
      </c>
      <c r="D313" s="285" t="s">
        <v>1584</v>
      </c>
      <c r="E313" s="285" t="s">
        <v>1585</v>
      </c>
    </row>
    <row r="314" spans="1:5" x14ac:dyDescent="0.2">
      <c r="A314" s="284">
        <v>341099</v>
      </c>
      <c r="B314" s="285" t="s">
        <v>1586</v>
      </c>
      <c r="C314" s="285" t="s">
        <v>1587</v>
      </c>
      <c r="D314" s="285" t="s">
        <v>1588</v>
      </c>
      <c r="E314" s="285" t="s">
        <v>1589</v>
      </c>
    </row>
    <row r="315" spans="1:5" x14ac:dyDescent="0.2">
      <c r="A315" s="284">
        <v>341101</v>
      </c>
      <c r="B315" s="285" t="s">
        <v>1590</v>
      </c>
      <c r="C315" s="285" t="s">
        <v>1591</v>
      </c>
      <c r="D315" s="285" t="s">
        <v>1592</v>
      </c>
      <c r="E315" s="285" t="s">
        <v>1593</v>
      </c>
    </row>
    <row r="316" spans="1:5" x14ac:dyDescent="0.2">
      <c r="A316" s="284">
        <v>341102</v>
      </c>
      <c r="B316" s="285" t="s">
        <v>1594</v>
      </c>
      <c r="C316" s="285" t="s">
        <v>1595</v>
      </c>
      <c r="D316" s="285" t="s">
        <v>1596</v>
      </c>
      <c r="E316" s="285" t="s">
        <v>1597</v>
      </c>
    </row>
    <row r="317" spans="1:5" x14ac:dyDescent="0.2">
      <c r="A317" s="284">
        <v>341103</v>
      </c>
      <c r="B317" s="285" t="s">
        <v>1598</v>
      </c>
      <c r="C317" s="285" t="s">
        <v>1599</v>
      </c>
      <c r="D317" s="285" t="s">
        <v>1600</v>
      </c>
      <c r="E317" s="285" t="s">
        <v>1601</v>
      </c>
    </row>
    <row r="318" spans="1:5" x14ac:dyDescent="0.2">
      <c r="A318" s="284">
        <v>341104</v>
      </c>
      <c r="B318" s="285" t="s">
        <v>1602</v>
      </c>
      <c r="C318" s="285" t="s">
        <v>1603</v>
      </c>
      <c r="D318" s="285" t="s">
        <v>1604</v>
      </c>
      <c r="E318" s="285" t="s">
        <v>1605</v>
      </c>
    </row>
    <row r="319" spans="1:5" x14ac:dyDescent="0.2">
      <c r="A319" s="284">
        <v>341105</v>
      </c>
      <c r="B319" s="285" t="s">
        <v>1606</v>
      </c>
      <c r="C319" s="285" t="s">
        <v>1607</v>
      </c>
      <c r="D319" s="285" t="s">
        <v>1608</v>
      </c>
      <c r="E319" s="285" t="s">
        <v>1609</v>
      </c>
    </row>
    <row r="320" spans="1:5" x14ac:dyDescent="0.2">
      <c r="A320" s="284">
        <v>341131</v>
      </c>
      <c r="B320" s="285" t="s">
        <v>1610</v>
      </c>
      <c r="C320" s="285" t="s">
        <v>1611</v>
      </c>
      <c r="D320" s="285" t="s">
        <v>1612</v>
      </c>
      <c r="E320" s="285" t="s">
        <v>1613</v>
      </c>
    </row>
    <row r="321" spans="1:5" x14ac:dyDescent="0.2">
      <c r="A321" s="284">
        <v>341132</v>
      </c>
      <c r="B321" s="285" t="s">
        <v>1614</v>
      </c>
      <c r="C321" s="285" t="s">
        <v>1615</v>
      </c>
      <c r="D321" s="285" t="s">
        <v>1616</v>
      </c>
      <c r="E321" s="285" t="s">
        <v>1617</v>
      </c>
    </row>
    <row r="322" spans="1:5" x14ac:dyDescent="0.2">
      <c r="A322" s="284">
        <v>341133</v>
      </c>
      <c r="B322" s="285" t="s">
        <v>1618</v>
      </c>
      <c r="C322" s="285" t="s">
        <v>1619</v>
      </c>
      <c r="D322" s="285" t="s">
        <v>1620</v>
      </c>
      <c r="E322" s="285" t="s">
        <v>1621</v>
      </c>
    </row>
    <row r="323" spans="1:5" x14ac:dyDescent="0.2">
      <c r="A323" s="284">
        <v>341136</v>
      </c>
      <c r="B323" s="285" t="s">
        <v>1622</v>
      </c>
      <c r="C323" s="285" t="s">
        <v>1623</v>
      </c>
      <c r="D323" s="285" t="s">
        <v>1624</v>
      </c>
      <c r="E323" s="285" t="s">
        <v>1625</v>
      </c>
    </row>
    <row r="324" spans="1:5" x14ac:dyDescent="0.2">
      <c r="A324" s="284">
        <v>341137</v>
      </c>
      <c r="B324" s="285" t="s">
        <v>1626</v>
      </c>
      <c r="C324" s="285" t="s">
        <v>1627</v>
      </c>
      <c r="D324" s="285" t="s">
        <v>1628</v>
      </c>
      <c r="E324" s="285" t="s">
        <v>1629</v>
      </c>
    </row>
    <row r="325" spans="1:5" x14ac:dyDescent="0.2">
      <c r="A325" s="284">
        <v>341138</v>
      </c>
      <c r="B325" s="285" t="s">
        <v>1630</v>
      </c>
      <c r="C325" s="285" t="s">
        <v>1631</v>
      </c>
      <c r="D325" s="285" t="s">
        <v>1632</v>
      </c>
      <c r="E325" s="285" t="s">
        <v>1633</v>
      </c>
    </row>
    <row r="326" spans="1:5" x14ac:dyDescent="0.2">
      <c r="A326" s="284">
        <v>341161</v>
      </c>
      <c r="B326" s="285" t="s">
        <v>1634</v>
      </c>
      <c r="C326" s="285" t="s">
        <v>1635</v>
      </c>
      <c r="D326" s="285" t="s">
        <v>1636</v>
      </c>
      <c r="E326" s="285" t="s">
        <v>1637</v>
      </c>
    </row>
    <row r="327" spans="1:5" x14ac:dyDescent="0.2">
      <c r="A327" s="284">
        <v>341162</v>
      </c>
      <c r="B327" s="285" t="s">
        <v>1638</v>
      </c>
      <c r="C327" s="285" t="s">
        <v>1639</v>
      </c>
      <c r="D327" s="285" t="s">
        <v>1640</v>
      </c>
      <c r="E327" s="285" t="s">
        <v>1641</v>
      </c>
    </row>
    <row r="328" spans="1:5" x14ac:dyDescent="0.2">
      <c r="A328" s="284">
        <v>341163</v>
      </c>
      <c r="B328" s="285" t="s">
        <v>1642</v>
      </c>
      <c r="C328" s="285" t="s">
        <v>1643</v>
      </c>
      <c r="D328" s="285" t="s">
        <v>1644</v>
      </c>
      <c r="E328" s="285" t="s">
        <v>1645</v>
      </c>
    </row>
    <row r="329" spans="1:5" x14ac:dyDescent="0.2">
      <c r="A329" s="284">
        <v>341164</v>
      </c>
      <c r="B329" s="285" t="s">
        <v>1646</v>
      </c>
      <c r="C329" s="285" t="s">
        <v>1647</v>
      </c>
      <c r="D329" s="285" t="s">
        <v>1648</v>
      </c>
      <c r="E329" s="285" t="s">
        <v>1649</v>
      </c>
    </row>
    <row r="330" spans="1:5" x14ac:dyDescent="0.2">
      <c r="A330" s="284">
        <v>341165</v>
      </c>
      <c r="B330" s="285" t="s">
        <v>1650</v>
      </c>
      <c r="C330" s="285" t="s">
        <v>1651</v>
      </c>
      <c r="D330" s="285" t="s">
        <v>1652</v>
      </c>
      <c r="E330" s="285" t="s">
        <v>1653</v>
      </c>
    </row>
    <row r="331" spans="1:5" x14ac:dyDescent="0.2">
      <c r="A331" s="284">
        <v>341166</v>
      </c>
      <c r="B331" s="285" t="s">
        <v>1654</v>
      </c>
      <c r="C331" s="285" t="s">
        <v>1655</v>
      </c>
      <c r="D331" s="285" t="s">
        <v>1656</v>
      </c>
      <c r="E331" s="285" t="s">
        <v>1657</v>
      </c>
    </row>
    <row r="332" spans="1:5" x14ac:dyDescent="0.2">
      <c r="A332" s="284">
        <v>341167</v>
      </c>
      <c r="B332" s="285" t="s">
        <v>1658</v>
      </c>
      <c r="C332" s="285" t="s">
        <v>715</v>
      </c>
      <c r="D332" s="285" t="s">
        <v>1659</v>
      </c>
      <c r="E332" s="285" t="s">
        <v>1660</v>
      </c>
    </row>
    <row r="333" spans="1:5" x14ac:dyDescent="0.2">
      <c r="A333" s="284">
        <v>341168</v>
      </c>
      <c r="B333" s="285" t="s">
        <v>1661</v>
      </c>
      <c r="C333" s="285" t="s">
        <v>711</v>
      </c>
      <c r="D333" s="285" t="s">
        <v>1662</v>
      </c>
      <c r="E333" s="285" t="s">
        <v>1663</v>
      </c>
    </row>
    <row r="334" spans="1:5" x14ac:dyDescent="0.2">
      <c r="A334" s="284">
        <v>341169</v>
      </c>
      <c r="B334" s="285" t="s">
        <v>1664</v>
      </c>
      <c r="C334" s="285" t="s">
        <v>1665</v>
      </c>
      <c r="D334" s="285" t="s">
        <v>1666</v>
      </c>
      <c r="E334" s="285" t="s">
        <v>1667</v>
      </c>
    </row>
    <row r="335" spans="1:5" x14ac:dyDescent="0.2">
      <c r="A335" s="284">
        <v>341170</v>
      </c>
      <c r="B335" s="285" t="s">
        <v>1668</v>
      </c>
      <c r="C335" s="285" t="s">
        <v>769</v>
      </c>
      <c r="D335" s="285" t="s">
        <v>1669</v>
      </c>
      <c r="E335" s="285" t="s">
        <v>1670</v>
      </c>
    </row>
    <row r="336" spans="1:5" x14ac:dyDescent="0.2">
      <c r="A336" s="284">
        <v>341171</v>
      </c>
      <c r="B336" s="285" t="s">
        <v>1671</v>
      </c>
      <c r="C336" s="285" t="s">
        <v>1672</v>
      </c>
      <c r="D336" s="285" t="s">
        <v>1673</v>
      </c>
      <c r="E336" s="285" t="s">
        <v>1674</v>
      </c>
    </row>
    <row r="337" spans="1:5" x14ac:dyDescent="0.2">
      <c r="A337" s="284">
        <v>341181</v>
      </c>
      <c r="B337" s="285" t="s">
        <v>1675</v>
      </c>
      <c r="C337" s="285" t="s">
        <v>1676</v>
      </c>
      <c r="D337" s="285" t="s">
        <v>1677</v>
      </c>
      <c r="E337" s="285" t="s">
        <v>1678</v>
      </c>
    </row>
    <row r="338" spans="1:5" x14ac:dyDescent="0.2">
      <c r="A338" s="284">
        <v>341182</v>
      </c>
      <c r="B338" s="285" t="s">
        <v>1679</v>
      </c>
      <c r="C338" s="285" t="s">
        <v>1680</v>
      </c>
      <c r="D338" s="285" t="s">
        <v>1681</v>
      </c>
      <c r="E338" s="285" t="s">
        <v>1682</v>
      </c>
    </row>
    <row r="339" spans="1:5" x14ac:dyDescent="0.2">
      <c r="A339" s="284">
        <v>341183</v>
      </c>
      <c r="B339" s="285" t="s">
        <v>1683</v>
      </c>
      <c r="C339" s="285" t="s">
        <v>1684</v>
      </c>
      <c r="D339" s="285" t="s">
        <v>1685</v>
      </c>
      <c r="E339" s="285" t="s">
        <v>1686</v>
      </c>
    </row>
    <row r="340" spans="1:5" x14ac:dyDescent="0.2">
      <c r="A340" s="284">
        <v>341184</v>
      </c>
      <c r="B340" s="285" t="s">
        <v>1687</v>
      </c>
      <c r="C340" s="285" t="s">
        <v>1688</v>
      </c>
      <c r="D340" s="285" t="s">
        <v>1689</v>
      </c>
      <c r="E340" s="285" t="s">
        <v>1690</v>
      </c>
    </row>
    <row r="341" spans="1:5" x14ac:dyDescent="0.2">
      <c r="A341" s="284">
        <v>341185</v>
      </c>
      <c r="B341" s="285" t="s">
        <v>1691</v>
      </c>
      <c r="C341" s="285" t="s">
        <v>1692</v>
      </c>
      <c r="D341" s="285" t="s">
        <v>1693</v>
      </c>
      <c r="E341" s="285" t="s">
        <v>1694</v>
      </c>
    </row>
    <row r="342" spans="1:5" x14ac:dyDescent="0.2">
      <c r="A342" s="284">
        <v>341186</v>
      </c>
      <c r="B342" s="285" t="s">
        <v>1695</v>
      </c>
      <c r="C342" s="285" t="s">
        <v>1696</v>
      </c>
      <c r="D342" s="285" t="s">
        <v>1697</v>
      </c>
      <c r="E342" s="285" t="s">
        <v>1698</v>
      </c>
    </row>
    <row r="343" spans="1:5" x14ac:dyDescent="0.2">
      <c r="A343" s="284">
        <v>341187</v>
      </c>
      <c r="B343" s="285" t="s">
        <v>1699</v>
      </c>
      <c r="C343" s="285" t="s">
        <v>1700</v>
      </c>
      <c r="D343" s="285" t="s">
        <v>1701</v>
      </c>
      <c r="E343" s="285" t="s">
        <v>1702</v>
      </c>
    </row>
    <row r="344" spans="1:5" x14ac:dyDescent="0.2">
      <c r="A344" s="284">
        <v>341188</v>
      </c>
      <c r="B344" s="285" t="s">
        <v>1703</v>
      </c>
      <c r="C344" s="285" t="s">
        <v>1704</v>
      </c>
      <c r="D344" s="285" t="s">
        <v>1705</v>
      </c>
      <c r="E344" s="285" t="s">
        <v>1706</v>
      </c>
    </row>
    <row r="345" spans="1:5" x14ac:dyDescent="0.2">
      <c r="A345" s="284">
        <v>341189</v>
      </c>
      <c r="B345" s="285" t="s">
        <v>1707</v>
      </c>
      <c r="C345" s="285" t="s">
        <v>1708</v>
      </c>
      <c r="D345" s="285" t="s">
        <v>1709</v>
      </c>
      <c r="E345" s="285" t="s">
        <v>1710</v>
      </c>
    </row>
    <row r="346" spans="1:5" x14ac:dyDescent="0.2">
      <c r="A346" s="284">
        <v>341190</v>
      </c>
      <c r="B346" s="285" t="s">
        <v>1711</v>
      </c>
      <c r="C346" s="285" t="s">
        <v>1712</v>
      </c>
      <c r="D346" s="285" t="s">
        <v>1713</v>
      </c>
      <c r="E346" s="285" t="s">
        <v>1714</v>
      </c>
    </row>
    <row r="347" spans="1:5" x14ac:dyDescent="0.2">
      <c r="A347" s="284">
        <v>341191</v>
      </c>
      <c r="B347" s="285" t="s">
        <v>1715</v>
      </c>
      <c r="C347" s="285" t="s">
        <v>1716</v>
      </c>
      <c r="D347" s="285" t="s">
        <v>1717</v>
      </c>
      <c r="E347" s="285" t="s">
        <v>1718</v>
      </c>
    </row>
    <row r="348" spans="1:5" x14ac:dyDescent="0.2">
      <c r="A348" s="284">
        <v>341192</v>
      </c>
      <c r="B348" s="285" t="s">
        <v>1719</v>
      </c>
      <c r="C348" s="285" t="s">
        <v>1720</v>
      </c>
      <c r="D348" s="285" t="s">
        <v>1721</v>
      </c>
      <c r="E348" s="285" t="s">
        <v>1722</v>
      </c>
    </row>
    <row r="349" spans="1:5" x14ac:dyDescent="0.2">
      <c r="A349" s="284">
        <v>341193</v>
      </c>
      <c r="B349" s="285" t="s">
        <v>1723</v>
      </c>
      <c r="C349" s="285" t="s">
        <v>723</v>
      </c>
      <c r="D349" s="285" t="s">
        <v>1724</v>
      </c>
      <c r="E349" s="285" t="s">
        <v>1725</v>
      </c>
    </row>
    <row r="350" spans="1:5" x14ac:dyDescent="0.2">
      <c r="A350" s="284">
        <v>341194</v>
      </c>
      <c r="B350" s="285" t="s">
        <v>1726</v>
      </c>
      <c r="C350" s="285" t="s">
        <v>1727</v>
      </c>
      <c r="D350" s="285" t="s">
        <v>1728</v>
      </c>
      <c r="E350" s="285" t="s">
        <v>1729</v>
      </c>
    </row>
    <row r="351" spans="1:5" x14ac:dyDescent="0.2">
      <c r="A351" s="284">
        <v>341196</v>
      </c>
      <c r="B351" s="285" t="s">
        <v>1730</v>
      </c>
      <c r="C351" s="285" t="s">
        <v>1731</v>
      </c>
      <c r="D351" s="285" t="s">
        <v>1732</v>
      </c>
      <c r="E351" s="285" t="s">
        <v>1733</v>
      </c>
    </row>
    <row r="352" spans="1:5" x14ac:dyDescent="0.2">
      <c r="A352" s="284">
        <v>341197</v>
      </c>
      <c r="B352" s="285" t="s">
        <v>1734</v>
      </c>
      <c r="C352" s="285" t="s">
        <v>1735</v>
      </c>
      <c r="D352" s="285" t="s">
        <v>1736</v>
      </c>
      <c r="E352" s="285" t="s">
        <v>1737</v>
      </c>
    </row>
    <row r="353" spans="1:5" x14ac:dyDescent="0.2">
      <c r="A353" s="284">
        <v>341198</v>
      </c>
      <c r="B353" s="285" t="s">
        <v>1738</v>
      </c>
      <c r="C353" s="285" t="s">
        <v>1739</v>
      </c>
      <c r="D353" s="285" t="s">
        <v>1740</v>
      </c>
      <c r="E353" s="285" t="s">
        <v>1741</v>
      </c>
    </row>
    <row r="354" spans="1:5" x14ac:dyDescent="0.2">
      <c r="A354" s="284">
        <v>341199</v>
      </c>
      <c r="B354" s="285" t="s">
        <v>1742</v>
      </c>
      <c r="C354" s="285" t="s">
        <v>1743</v>
      </c>
      <c r="D354" s="285" t="s">
        <v>1744</v>
      </c>
      <c r="E354" s="285" t="s">
        <v>1745</v>
      </c>
    </row>
    <row r="355" spans="1:5" x14ac:dyDescent="0.2">
      <c r="A355" s="284">
        <v>341201</v>
      </c>
      <c r="B355" s="285" t="s">
        <v>1746</v>
      </c>
      <c r="C355" s="285" t="s">
        <v>730</v>
      </c>
      <c r="D355" s="285" t="s">
        <v>1747</v>
      </c>
      <c r="E355" s="285" t="s">
        <v>1748</v>
      </c>
    </row>
    <row r="356" spans="1:5" x14ac:dyDescent="0.2">
      <c r="A356" s="284">
        <v>341209</v>
      </c>
      <c r="B356" s="285" t="s">
        <v>1749</v>
      </c>
      <c r="C356" s="285" t="s">
        <v>1750</v>
      </c>
      <c r="D356" s="285" t="s">
        <v>1751</v>
      </c>
      <c r="E356" s="285" t="s">
        <v>1752</v>
      </c>
    </row>
    <row r="357" spans="1:5" x14ac:dyDescent="0.2">
      <c r="A357" s="284">
        <v>341210</v>
      </c>
      <c r="B357" s="285" t="s">
        <v>1753</v>
      </c>
      <c r="C357" s="285" t="s">
        <v>719</v>
      </c>
      <c r="D357" s="285" t="s">
        <v>1754</v>
      </c>
      <c r="E357" s="285" t="s">
        <v>1755</v>
      </c>
    </row>
    <row r="358" spans="1:5" x14ac:dyDescent="0.2">
      <c r="A358" s="284">
        <v>341311</v>
      </c>
      <c r="B358" s="285" t="s">
        <v>1756</v>
      </c>
      <c r="C358" s="285" t="s">
        <v>525</v>
      </c>
      <c r="D358" s="285" t="s">
        <v>1757</v>
      </c>
      <c r="E358" s="285" t="s">
        <v>1758</v>
      </c>
    </row>
    <row r="359" spans="1:5" x14ac:dyDescent="0.2">
      <c r="A359" s="284">
        <v>341312</v>
      </c>
      <c r="B359" s="285" t="s">
        <v>1759</v>
      </c>
      <c r="C359" s="285" t="s">
        <v>1760</v>
      </c>
      <c r="D359" s="285" t="s">
        <v>1761</v>
      </c>
      <c r="E359" s="285" t="s">
        <v>1762</v>
      </c>
    </row>
    <row r="360" spans="1:5" x14ac:dyDescent="0.2">
      <c r="A360" s="284">
        <v>341313</v>
      </c>
      <c r="B360" s="285" t="s">
        <v>1763</v>
      </c>
      <c r="C360" s="285" t="s">
        <v>1315</v>
      </c>
      <c r="D360" s="285" t="s">
        <v>1764</v>
      </c>
      <c r="E360" s="285" t="s">
        <v>1765</v>
      </c>
    </row>
    <row r="361" spans="1:5" x14ac:dyDescent="0.2">
      <c r="A361" s="284">
        <v>341900</v>
      </c>
      <c r="B361" s="285" t="s">
        <v>1766</v>
      </c>
      <c r="C361" s="285" t="s">
        <v>773</v>
      </c>
      <c r="D361" s="285" t="s">
        <v>787</v>
      </c>
      <c r="E361" s="285" t="s">
        <v>788</v>
      </c>
    </row>
    <row r="362" spans="1:5" x14ac:dyDescent="0.2">
      <c r="A362" s="284">
        <v>342004</v>
      </c>
      <c r="B362" s="285" t="s">
        <v>1767</v>
      </c>
      <c r="C362" s="285" t="s">
        <v>1768</v>
      </c>
      <c r="D362" s="285" t="s">
        <v>1769</v>
      </c>
      <c r="E362" s="285" t="s">
        <v>1770</v>
      </c>
    </row>
    <row r="363" spans="1:5" x14ac:dyDescent="0.2">
      <c r="A363" s="284">
        <v>342008</v>
      </c>
      <c r="B363" s="285" t="s">
        <v>1771</v>
      </c>
      <c r="C363" s="285" t="s">
        <v>1772</v>
      </c>
      <c r="D363" s="285" t="s">
        <v>1773</v>
      </c>
      <c r="E363" s="285" t="s">
        <v>1774</v>
      </c>
    </row>
    <row r="364" spans="1:5" x14ac:dyDescent="0.2">
      <c r="A364" s="284">
        <v>342009</v>
      </c>
      <c r="B364" s="285" t="s">
        <v>1775</v>
      </c>
      <c r="C364" s="285" t="s">
        <v>1776</v>
      </c>
      <c r="D364" s="285" t="s">
        <v>1777</v>
      </c>
      <c r="E364" s="285" t="s">
        <v>1778</v>
      </c>
    </row>
    <row r="365" spans="1:5" x14ac:dyDescent="0.2">
      <c r="A365" s="284">
        <v>342011</v>
      </c>
      <c r="B365" s="285" t="s">
        <v>1779</v>
      </c>
      <c r="C365" s="285" t="s">
        <v>1780</v>
      </c>
      <c r="D365" s="285" t="s">
        <v>1781</v>
      </c>
      <c r="E365" s="285" t="s">
        <v>1782</v>
      </c>
    </row>
    <row r="366" spans="1:5" x14ac:dyDescent="0.2">
      <c r="A366" s="284">
        <v>342014</v>
      </c>
      <c r="B366" s="285" t="s">
        <v>1783</v>
      </c>
      <c r="C366" s="285" t="s">
        <v>911</v>
      </c>
      <c r="D366" s="285" t="s">
        <v>1784</v>
      </c>
      <c r="E366" s="285" t="s">
        <v>1785</v>
      </c>
    </row>
    <row r="367" spans="1:5" x14ac:dyDescent="0.2">
      <c r="A367" s="284">
        <v>342015</v>
      </c>
      <c r="B367" s="285" t="s">
        <v>1786</v>
      </c>
      <c r="C367" s="285" t="s">
        <v>1787</v>
      </c>
      <c r="D367" s="285" t="s">
        <v>1788</v>
      </c>
      <c r="E367" s="285" t="s">
        <v>1789</v>
      </c>
    </row>
    <row r="368" spans="1:5" x14ac:dyDescent="0.2">
      <c r="A368" s="284">
        <v>342016</v>
      </c>
      <c r="B368" s="285" t="s">
        <v>1790</v>
      </c>
      <c r="C368" s="285" t="s">
        <v>1791</v>
      </c>
      <c r="D368" s="285" t="s">
        <v>1792</v>
      </c>
      <c r="E368" s="285" t="s">
        <v>1793</v>
      </c>
    </row>
    <row r="369" spans="1:5" x14ac:dyDescent="0.2">
      <c r="A369" s="284">
        <v>342017</v>
      </c>
      <c r="B369" s="285" t="s">
        <v>1794</v>
      </c>
      <c r="C369" s="285" t="s">
        <v>1795</v>
      </c>
      <c r="D369" s="285" t="s">
        <v>1796</v>
      </c>
      <c r="E369" s="285" t="s">
        <v>1797</v>
      </c>
    </row>
    <row r="370" spans="1:5" x14ac:dyDescent="0.2">
      <c r="A370" s="284">
        <v>342018</v>
      </c>
      <c r="B370" s="285" t="s">
        <v>1798</v>
      </c>
      <c r="C370" s="285" t="s">
        <v>1799</v>
      </c>
      <c r="D370" s="285" t="s">
        <v>1800</v>
      </c>
      <c r="E370" s="285" t="s">
        <v>1801</v>
      </c>
    </row>
    <row r="371" spans="1:5" x14ac:dyDescent="0.2">
      <c r="A371" s="284">
        <v>342019</v>
      </c>
      <c r="B371" s="285" t="s">
        <v>1802</v>
      </c>
      <c r="C371" s="285" t="s">
        <v>1803</v>
      </c>
      <c r="D371" s="285" t="s">
        <v>1804</v>
      </c>
      <c r="E371" s="285" t="s">
        <v>1805</v>
      </c>
    </row>
    <row r="372" spans="1:5" x14ac:dyDescent="0.2">
      <c r="A372" s="284">
        <v>342020</v>
      </c>
      <c r="B372" s="285" t="s">
        <v>1806</v>
      </c>
      <c r="C372" s="285" t="s">
        <v>815</v>
      </c>
      <c r="D372" s="285" t="s">
        <v>1807</v>
      </c>
      <c r="E372" s="285" t="s">
        <v>1808</v>
      </c>
    </row>
    <row r="373" spans="1:5" x14ac:dyDescent="0.2">
      <c r="A373" s="284">
        <v>342021</v>
      </c>
      <c r="B373" s="285" t="s">
        <v>1809</v>
      </c>
      <c r="C373" s="285" t="s">
        <v>1810</v>
      </c>
      <c r="D373" s="285" t="s">
        <v>1811</v>
      </c>
      <c r="E373" s="285" t="s">
        <v>1812</v>
      </c>
    </row>
    <row r="374" spans="1:5" x14ac:dyDescent="0.2">
      <c r="A374" s="284">
        <v>342022</v>
      </c>
      <c r="B374" s="285" t="s">
        <v>1813</v>
      </c>
      <c r="C374" s="285" t="s">
        <v>1814</v>
      </c>
      <c r="D374" s="285" t="s">
        <v>1815</v>
      </c>
      <c r="E374" s="285" t="s">
        <v>1816</v>
      </c>
    </row>
    <row r="375" spans="1:5" x14ac:dyDescent="0.2">
      <c r="A375" s="284">
        <v>342023</v>
      </c>
      <c r="B375" s="285" t="s">
        <v>1817</v>
      </c>
      <c r="C375" s="285" t="s">
        <v>659</v>
      </c>
      <c r="D375" s="285" t="s">
        <v>1818</v>
      </c>
      <c r="E375" s="285" t="s">
        <v>1819</v>
      </c>
    </row>
    <row r="376" spans="1:5" x14ac:dyDescent="0.2">
      <c r="A376" s="284">
        <v>342024</v>
      </c>
      <c r="B376" s="285" t="s">
        <v>1820</v>
      </c>
      <c r="C376" s="285" t="s">
        <v>1768</v>
      </c>
      <c r="D376" s="285" t="s">
        <v>1821</v>
      </c>
      <c r="E376" s="285" t="s">
        <v>1822</v>
      </c>
    </row>
    <row r="377" spans="1:5" x14ac:dyDescent="0.2">
      <c r="A377" s="284">
        <v>342025</v>
      </c>
      <c r="B377" s="285" t="s">
        <v>1823</v>
      </c>
      <c r="C377" s="285" t="s">
        <v>1824</v>
      </c>
      <c r="D377" s="285" t="s">
        <v>1825</v>
      </c>
      <c r="E377" s="285" t="s">
        <v>1826</v>
      </c>
    </row>
    <row r="378" spans="1:5" x14ac:dyDescent="0.2">
      <c r="A378" s="284">
        <v>342026</v>
      </c>
      <c r="B378" s="285" t="s">
        <v>1827</v>
      </c>
      <c r="C378" s="285" t="s">
        <v>802</v>
      </c>
      <c r="D378" s="285" t="s">
        <v>1828</v>
      </c>
      <c r="E378" s="285" t="s">
        <v>1829</v>
      </c>
    </row>
    <row r="379" spans="1:5" x14ac:dyDescent="0.2">
      <c r="A379" s="284">
        <v>342051</v>
      </c>
      <c r="B379" s="285" t="s">
        <v>1830</v>
      </c>
      <c r="C379" s="285" t="s">
        <v>1831</v>
      </c>
      <c r="D379" s="285" t="s">
        <v>1832</v>
      </c>
      <c r="E379" s="285" t="s">
        <v>1833</v>
      </c>
    </row>
    <row r="380" spans="1:5" x14ac:dyDescent="0.2">
      <c r="A380" s="284">
        <v>342052</v>
      </c>
      <c r="B380" s="285" t="s">
        <v>1834</v>
      </c>
      <c r="C380" s="285" t="s">
        <v>1835</v>
      </c>
      <c r="D380" s="285" t="s">
        <v>1836</v>
      </c>
      <c r="E380" s="285" t="s">
        <v>1837</v>
      </c>
    </row>
    <row r="381" spans="1:5" x14ac:dyDescent="0.2">
      <c r="A381" s="284">
        <v>342053</v>
      </c>
      <c r="B381" s="285" t="s">
        <v>1838</v>
      </c>
      <c r="C381" s="285" t="s">
        <v>819</v>
      </c>
      <c r="D381" s="285" t="s">
        <v>1839</v>
      </c>
      <c r="E381" s="285" t="s">
        <v>1840</v>
      </c>
    </row>
    <row r="382" spans="1:5" x14ac:dyDescent="0.2">
      <c r="A382" s="284">
        <v>342054</v>
      </c>
      <c r="B382" s="285" t="s">
        <v>1841</v>
      </c>
      <c r="C382" s="285" t="s">
        <v>1842</v>
      </c>
      <c r="D382" s="285" t="s">
        <v>1843</v>
      </c>
      <c r="E382" s="285" t="s">
        <v>1844</v>
      </c>
    </row>
    <row r="383" spans="1:5" x14ac:dyDescent="0.2">
      <c r="A383" s="284">
        <v>342055</v>
      </c>
      <c r="B383" s="285" t="s">
        <v>1845</v>
      </c>
      <c r="C383" s="285" t="s">
        <v>1846</v>
      </c>
      <c r="D383" s="285" t="s">
        <v>1847</v>
      </c>
      <c r="E383" s="285" t="s">
        <v>1848</v>
      </c>
    </row>
    <row r="384" spans="1:5" x14ac:dyDescent="0.2">
      <c r="A384" s="284">
        <v>342056</v>
      </c>
      <c r="B384" s="285" t="s">
        <v>1849</v>
      </c>
      <c r="C384" s="285" t="s">
        <v>1850</v>
      </c>
      <c r="D384" s="285" t="s">
        <v>1851</v>
      </c>
      <c r="E384" s="285" t="s">
        <v>1852</v>
      </c>
    </row>
    <row r="385" spans="1:5" x14ac:dyDescent="0.2">
      <c r="A385" s="284">
        <v>342057</v>
      </c>
      <c r="B385" s="285" t="s">
        <v>1853</v>
      </c>
      <c r="C385" s="285" t="s">
        <v>1854</v>
      </c>
      <c r="D385" s="285" t="s">
        <v>1855</v>
      </c>
      <c r="E385" s="285" t="s">
        <v>1856</v>
      </c>
    </row>
    <row r="386" spans="1:5" x14ac:dyDescent="0.2">
      <c r="A386" s="284">
        <v>342058</v>
      </c>
      <c r="B386" s="285" t="s">
        <v>1857</v>
      </c>
      <c r="C386" s="285" t="s">
        <v>923</v>
      </c>
      <c r="D386" s="285" t="s">
        <v>1858</v>
      </c>
      <c r="E386" s="285" t="s">
        <v>1859</v>
      </c>
    </row>
    <row r="387" spans="1:5" x14ac:dyDescent="0.2">
      <c r="A387" s="284">
        <v>342059</v>
      </c>
      <c r="B387" s="285" t="s">
        <v>1860</v>
      </c>
      <c r="C387" s="285" t="s">
        <v>827</v>
      </c>
      <c r="D387" s="285" t="s">
        <v>1861</v>
      </c>
      <c r="E387" s="285" t="s">
        <v>1862</v>
      </c>
    </row>
    <row r="388" spans="1:5" x14ac:dyDescent="0.2">
      <c r="A388" s="284">
        <v>342060</v>
      </c>
      <c r="B388" s="285" t="s">
        <v>1863</v>
      </c>
      <c r="C388" s="285" t="s">
        <v>1864</v>
      </c>
      <c r="D388" s="285" t="s">
        <v>1865</v>
      </c>
      <c r="E388" s="285" t="s">
        <v>1866</v>
      </c>
    </row>
    <row r="389" spans="1:5" x14ac:dyDescent="0.2">
      <c r="A389" s="284">
        <v>342061</v>
      </c>
      <c r="B389" s="285" t="s">
        <v>1867</v>
      </c>
      <c r="C389" s="285" t="s">
        <v>1868</v>
      </c>
      <c r="D389" s="285" t="s">
        <v>1869</v>
      </c>
      <c r="E389" s="285" t="s">
        <v>1870</v>
      </c>
    </row>
    <row r="390" spans="1:5" x14ac:dyDescent="0.2">
      <c r="A390" s="284">
        <v>342062</v>
      </c>
      <c r="B390" s="285" t="s">
        <v>1871</v>
      </c>
      <c r="C390" s="285" t="s">
        <v>1872</v>
      </c>
      <c r="D390" s="285" t="s">
        <v>1873</v>
      </c>
      <c r="E390" s="285" t="s">
        <v>1874</v>
      </c>
    </row>
    <row r="391" spans="1:5" x14ac:dyDescent="0.2">
      <c r="A391" s="284">
        <v>342063</v>
      </c>
      <c r="B391" s="285" t="s">
        <v>1875</v>
      </c>
      <c r="C391" s="285" t="s">
        <v>1876</v>
      </c>
      <c r="D391" s="285" t="s">
        <v>1877</v>
      </c>
      <c r="E391" s="285" t="s">
        <v>1878</v>
      </c>
    </row>
    <row r="392" spans="1:5" x14ac:dyDescent="0.2">
      <c r="A392" s="284">
        <v>342064</v>
      </c>
      <c r="B392" s="285" t="s">
        <v>1879</v>
      </c>
      <c r="C392" s="285" t="s">
        <v>1880</v>
      </c>
      <c r="D392" s="285" t="s">
        <v>1881</v>
      </c>
      <c r="E392" s="285" t="s">
        <v>1882</v>
      </c>
    </row>
    <row r="393" spans="1:5" x14ac:dyDescent="0.2">
      <c r="A393" s="284">
        <v>342065</v>
      </c>
      <c r="B393" s="285" t="s">
        <v>1883</v>
      </c>
      <c r="C393" s="285" t="s">
        <v>1884</v>
      </c>
      <c r="D393" s="285" t="s">
        <v>1885</v>
      </c>
      <c r="E393" s="285" t="s">
        <v>1886</v>
      </c>
    </row>
    <row r="394" spans="1:5" x14ac:dyDescent="0.2">
      <c r="A394" s="284">
        <v>342066</v>
      </c>
      <c r="B394" s="285" t="s">
        <v>1887</v>
      </c>
      <c r="C394" s="285" t="s">
        <v>839</v>
      </c>
      <c r="D394" s="285" t="s">
        <v>1888</v>
      </c>
      <c r="E394" s="285" t="s">
        <v>1889</v>
      </c>
    </row>
    <row r="395" spans="1:5" x14ac:dyDescent="0.2">
      <c r="A395" s="284">
        <v>342067</v>
      </c>
      <c r="B395" s="285" t="s">
        <v>1890</v>
      </c>
      <c r="C395" s="285" t="s">
        <v>1891</v>
      </c>
      <c r="D395" s="285" t="s">
        <v>1892</v>
      </c>
      <c r="E395" s="285" t="s">
        <v>1893</v>
      </c>
    </row>
    <row r="396" spans="1:5" x14ac:dyDescent="0.2">
      <c r="A396" s="284">
        <v>342068</v>
      </c>
      <c r="B396" s="285" t="s">
        <v>1894</v>
      </c>
      <c r="C396" s="285" t="s">
        <v>1895</v>
      </c>
      <c r="D396" s="285" t="s">
        <v>1896</v>
      </c>
      <c r="E396" s="285" t="s">
        <v>1897</v>
      </c>
    </row>
    <row r="397" spans="1:5" x14ac:dyDescent="0.2">
      <c r="A397" s="284">
        <v>342069</v>
      </c>
      <c r="B397" s="285" t="s">
        <v>1898</v>
      </c>
      <c r="C397" s="285" t="s">
        <v>839</v>
      </c>
      <c r="D397" s="285" t="s">
        <v>1899</v>
      </c>
      <c r="E397" s="285" t="s">
        <v>1900</v>
      </c>
    </row>
    <row r="398" spans="1:5" x14ac:dyDescent="0.2">
      <c r="A398" s="284">
        <v>342070</v>
      </c>
      <c r="B398" s="285" t="s">
        <v>1901</v>
      </c>
      <c r="C398" s="285" t="s">
        <v>1902</v>
      </c>
      <c r="D398" s="285" t="s">
        <v>1903</v>
      </c>
      <c r="E398" s="285" t="s">
        <v>1904</v>
      </c>
    </row>
    <row r="399" spans="1:5" x14ac:dyDescent="0.2">
      <c r="A399" s="284">
        <v>342101</v>
      </c>
      <c r="B399" s="285" t="s">
        <v>1905</v>
      </c>
      <c r="C399" s="285" t="s">
        <v>1906</v>
      </c>
      <c r="D399" s="285" t="s">
        <v>1907</v>
      </c>
      <c r="E399" s="285" t="s">
        <v>1908</v>
      </c>
    </row>
    <row r="400" spans="1:5" x14ac:dyDescent="0.2">
      <c r="A400" s="284">
        <v>342102</v>
      </c>
      <c r="B400" s="285" t="s">
        <v>1909</v>
      </c>
      <c r="C400" s="285" t="s">
        <v>1910</v>
      </c>
      <c r="D400" s="285" t="s">
        <v>1911</v>
      </c>
      <c r="E400" s="285" t="s">
        <v>1912</v>
      </c>
    </row>
    <row r="401" spans="1:5" x14ac:dyDescent="0.2">
      <c r="A401" s="284">
        <v>342103</v>
      </c>
      <c r="B401" s="285" t="s">
        <v>1913</v>
      </c>
      <c r="C401" s="285" t="s">
        <v>1914</v>
      </c>
      <c r="D401" s="285" t="s">
        <v>1915</v>
      </c>
      <c r="E401" s="285" t="s">
        <v>1916</v>
      </c>
    </row>
    <row r="402" spans="1:5" x14ac:dyDescent="0.2">
      <c r="A402" s="284">
        <v>342111</v>
      </c>
      <c r="B402" s="285" t="s">
        <v>1917</v>
      </c>
      <c r="C402" s="285" t="s">
        <v>1918</v>
      </c>
      <c r="D402" s="285" t="s">
        <v>1919</v>
      </c>
      <c r="E402" s="285" t="s">
        <v>1920</v>
      </c>
    </row>
    <row r="403" spans="1:5" x14ac:dyDescent="0.2">
      <c r="A403" s="284">
        <v>342112</v>
      </c>
      <c r="B403" s="285" t="s">
        <v>1921</v>
      </c>
      <c r="C403" s="285" t="s">
        <v>1922</v>
      </c>
      <c r="D403" s="285" t="s">
        <v>1923</v>
      </c>
      <c r="E403" s="285" t="s">
        <v>1924</v>
      </c>
    </row>
    <row r="404" spans="1:5" x14ac:dyDescent="0.2">
      <c r="A404" s="284">
        <v>342113</v>
      </c>
      <c r="B404" s="285" t="s">
        <v>1925</v>
      </c>
      <c r="C404" s="285" t="s">
        <v>1926</v>
      </c>
      <c r="D404" s="285" t="s">
        <v>1927</v>
      </c>
      <c r="E404" s="285" t="s">
        <v>1928</v>
      </c>
    </row>
    <row r="405" spans="1:5" x14ac:dyDescent="0.2">
      <c r="A405" s="284">
        <v>342114</v>
      </c>
      <c r="B405" s="285" t="s">
        <v>1929</v>
      </c>
      <c r="C405" s="285" t="s">
        <v>1930</v>
      </c>
      <c r="D405" s="285" t="s">
        <v>1931</v>
      </c>
      <c r="E405" s="285" t="s">
        <v>1932</v>
      </c>
    </row>
    <row r="406" spans="1:5" x14ac:dyDescent="0.2">
      <c r="A406" s="284">
        <v>342115</v>
      </c>
      <c r="B406" s="285" t="s">
        <v>1933</v>
      </c>
      <c r="C406" s="285" t="s">
        <v>867</v>
      </c>
      <c r="D406" s="285" t="s">
        <v>1934</v>
      </c>
      <c r="E406" s="285" t="s">
        <v>1935</v>
      </c>
    </row>
    <row r="407" spans="1:5" x14ac:dyDescent="0.2">
      <c r="A407" s="284">
        <v>342116</v>
      </c>
      <c r="B407" s="285" t="s">
        <v>1936</v>
      </c>
      <c r="C407" s="285" t="s">
        <v>1937</v>
      </c>
      <c r="D407" s="285" t="s">
        <v>1938</v>
      </c>
      <c r="E407" s="285" t="s">
        <v>1939</v>
      </c>
    </row>
    <row r="408" spans="1:5" x14ac:dyDescent="0.2">
      <c r="A408" s="284">
        <v>342117</v>
      </c>
      <c r="B408" s="285" t="s">
        <v>1940</v>
      </c>
      <c r="C408" s="285" t="s">
        <v>1941</v>
      </c>
      <c r="D408" s="285" t="s">
        <v>1942</v>
      </c>
      <c r="E408" s="285" t="s">
        <v>1943</v>
      </c>
    </row>
    <row r="409" spans="1:5" x14ac:dyDescent="0.2">
      <c r="A409" s="284">
        <v>342118</v>
      </c>
      <c r="B409" s="285" t="s">
        <v>1944</v>
      </c>
      <c r="C409" s="285" t="s">
        <v>1945</v>
      </c>
      <c r="D409" s="285" t="s">
        <v>1946</v>
      </c>
      <c r="E409" s="285" t="s">
        <v>1947</v>
      </c>
    </row>
    <row r="410" spans="1:5" x14ac:dyDescent="0.2">
      <c r="A410" s="284">
        <v>342131</v>
      </c>
      <c r="B410" s="285" t="s">
        <v>1948</v>
      </c>
      <c r="C410" s="285" t="s">
        <v>1949</v>
      </c>
      <c r="D410" s="285" t="s">
        <v>1950</v>
      </c>
      <c r="E410" s="285" t="s">
        <v>1951</v>
      </c>
    </row>
    <row r="411" spans="1:5" x14ac:dyDescent="0.2">
      <c r="A411" s="284">
        <v>342132</v>
      </c>
      <c r="B411" s="285" t="s">
        <v>1952</v>
      </c>
      <c r="C411" s="285" t="s">
        <v>1953</v>
      </c>
      <c r="D411" s="285" t="s">
        <v>1954</v>
      </c>
      <c r="E411" s="285" t="s">
        <v>1955</v>
      </c>
    </row>
    <row r="412" spans="1:5" x14ac:dyDescent="0.2">
      <c r="A412" s="284">
        <v>342133</v>
      </c>
      <c r="B412" s="285" t="s">
        <v>1956</v>
      </c>
      <c r="C412" s="285" t="s">
        <v>1957</v>
      </c>
      <c r="D412" s="285" t="s">
        <v>1958</v>
      </c>
      <c r="E412" s="285" t="s">
        <v>1959</v>
      </c>
    </row>
    <row r="413" spans="1:5" x14ac:dyDescent="0.2">
      <c r="A413" s="284">
        <v>342134</v>
      </c>
      <c r="B413" s="285" t="s">
        <v>1960</v>
      </c>
      <c r="C413" s="285" t="s">
        <v>1961</v>
      </c>
      <c r="D413" s="285" t="s">
        <v>1962</v>
      </c>
      <c r="E413" s="285" t="s">
        <v>1963</v>
      </c>
    </row>
    <row r="414" spans="1:5" x14ac:dyDescent="0.2">
      <c r="A414" s="284">
        <v>342135</v>
      </c>
      <c r="B414" s="285" t="s">
        <v>1964</v>
      </c>
      <c r="C414" s="285" t="s">
        <v>1965</v>
      </c>
      <c r="D414" s="285" t="s">
        <v>1966</v>
      </c>
      <c r="E414" s="285" t="s">
        <v>1967</v>
      </c>
    </row>
    <row r="415" spans="1:5" x14ac:dyDescent="0.2">
      <c r="A415" s="284">
        <v>342136</v>
      </c>
      <c r="B415" s="285" t="s">
        <v>1968</v>
      </c>
      <c r="C415" s="285" t="s">
        <v>1969</v>
      </c>
      <c r="D415" s="285" t="s">
        <v>1970</v>
      </c>
      <c r="E415" s="285" t="s">
        <v>1971</v>
      </c>
    </row>
    <row r="416" spans="1:5" x14ac:dyDescent="0.2">
      <c r="A416" s="284">
        <v>342137</v>
      </c>
      <c r="B416" s="285" t="s">
        <v>1972</v>
      </c>
      <c r="C416" s="285" t="s">
        <v>1973</v>
      </c>
      <c r="D416" s="285" t="s">
        <v>1974</v>
      </c>
      <c r="E416" s="285" t="s">
        <v>1975</v>
      </c>
    </row>
    <row r="417" spans="1:5" x14ac:dyDescent="0.2">
      <c r="A417" s="284">
        <v>342138</v>
      </c>
      <c r="B417" s="285" t="s">
        <v>1976</v>
      </c>
      <c r="C417" s="285" t="s">
        <v>1363</v>
      </c>
      <c r="D417" s="285" t="s">
        <v>1977</v>
      </c>
      <c r="E417" s="285" t="s">
        <v>1978</v>
      </c>
    </row>
    <row r="418" spans="1:5" x14ac:dyDescent="0.2">
      <c r="A418" s="284">
        <v>342139</v>
      </c>
      <c r="B418" s="285" t="s">
        <v>1979</v>
      </c>
      <c r="C418" s="285" t="s">
        <v>879</v>
      </c>
      <c r="D418" s="285" t="s">
        <v>1980</v>
      </c>
      <c r="E418" s="285" t="s">
        <v>1981</v>
      </c>
    </row>
    <row r="419" spans="1:5" x14ac:dyDescent="0.2">
      <c r="A419" s="284">
        <v>342140</v>
      </c>
      <c r="B419" s="285" t="s">
        <v>1982</v>
      </c>
      <c r="C419" s="285" t="s">
        <v>1983</v>
      </c>
      <c r="D419" s="285" t="s">
        <v>1984</v>
      </c>
      <c r="E419" s="285" t="s">
        <v>1985</v>
      </c>
    </row>
    <row r="420" spans="1:5" x14ac:dyDescent="0.2">
      <c r="A420" s="284">
        <v>342141</v>
      </c>
      <c r="B420" s="285" t="s">
        <v>1986</v>
      </c>
      <c r="C420" s="285" t="s">
        <v>1987</v>
      </c>
      <c r="D420" s="285" t="s">
        <v>1988</v>
      </c>
      <c r="E420" s="285" t="s">
        <v>1989</v>
      </c>
    </row>
    <row r="421" spans="1:5" x14ac:dyDescent="0.2">
      <c r="A421" s="284">
        <v>342142</v>
      </c>
      <c r="B421" s="285" t="s">
        <v>1990</v>
      </c>
      <c r="C421" s="285" t="s">
        <v>1991</v>
      </c>
      <c r="D421" s="285" t="s">
        <v>1992</v>
      </c>
      <c r="E421" s="285" t="s">
        <v>1993</v>
      </c>
    </row>
    <row r="422" spans="1:5" x14ac:dyDescent="0.2">
      <c r="A422" s="284">
        <v>342161</v>
      </c>
      <c r="B422" s="285" t="s">
        <v>1994</v>
      </c>
      <c r="C422" s="285" t="s">
        <v>1995</v>
      </c>
      <c r="D422" s="285" t="s">
        <v>1996</v>
      </c>
      <c r="E422" s="285" t="s">
        <v>1997</v>
      </c>
    </row>
    <row r="423" spans="1:5" x14ac:dyDescent="0.2">
      <c r="A423" s="284">
        <v>342162</v>
      </c>
      <c r="B423" s="285" t="s">
        <v>1998</v>
      </c>
      <c r="C423" s="285" t="s">
        <v>1999</v>
      </c>
      <c r="D423" s="285" t="s">
        <v>2000</v>
      </c>
      <c r="E423" s="285" t="s">
        <v>2001</v>
      </c>
    </row>
    <row r="424" spans="1:5" x14ac:dyDescent="0.2">
      <c r="A424" s="284">
        <v>342163</v>
      </c>
      <c r="B424" s="285" t="s">
        <v>2002</v>
      </c>
      <c r="C424" s="285" t="s">
        <v>2003</v>
      </c>
      <c r="D424" s="285" t="s">
        <v>2004</v>
      </c>
      <c r="E424" s="285" t="s">
        <v>2005</v>
      </c>
    </row>
    <row r="425" spans="1:5" x14ac:dyDescent="0.2">
      <c r="A425" s="284">
        <v>342164</v>
      </c>
      <c r="B425" s="285" t="s">
        <v>2006</v>
      </c>
      <c r="C425" s="285" t="s">
        <v>2007</v>
      </c>
      <c r="D425" s="285" t="s">
        <v>2008</v>
      </c>
      <c r="E425" s="285" t="s">
        <v>2009</v>
      </c>
    </row>
    <row r="426" spans="1:5" x14ac:dyDescent="0.2">
      <c r="A426" s="284">
        <v>342165</v>
      </c>
      <c r="B426" s="285" t="s">
        <v>2010</v>
      </c>
      <c r="C426" s="285" t="s">
        <v>1367</v>
      </c>
      <c r="D426" s="285" t="s">
        <v>2011</v>
      </c>
      <c r="E426" s="285" t="s">
        <v>2012</v>
      </c>
    </row>
    <row r="427" spans="1:5" x14ac:dyDescent="0.2">
      <c r="A427" s="284">
        <v>342166</v>
      </c>
      <c r="B427" s="285" t="s">
        <v>2013</v>
      </c>
      <c r="C427" s="285" t="s">
        <v>2014</v>
      </c>
      <c r="D427" s="285" t="s">
        <v>2015</v>
      </c>
      <c r="E427" s="285" t="s">
        <v>2016</v>
      </c>
    </row>
    <row r="428" spans="1:5" x14ac:dyDescent="0.2">
      <c r="A428" s="284">
        <v>342167</v>
      </c>
      <c r="B428" s="285" t="s">
        <v>2017</v>
      </c>
      <c r="C428" s="285" t="s">
        <v>883</v>
      </c>
      <c r="D428" s="285" t="s">
        <v>2018</v>
      </c>
      <c r="E428" s="285" t="s">
        <v>2019</v>
      </c>
    </row>
    <row r="429" spans="1:5" x14ac:dyDescent="0.2">
      <c r="A429" s="284">
        <v>342193</v>
      </c>
      <c r="B429" s="285" t="s">
        <v>2020</v>
      </c>
      <c r="C429" s="285" t="s">
        <v>2021</v>
      </c>
      <c r="D429" s="285" t="s">
        <v>2022</v>
      </c>
      <c r="E429" s="285" t="s">
        <v>2023</v>
      </c>
    </row>
    <row r="430" spans="1:5" x14ac:dyDescent="0.2">
      <c r="A430" s="284">
        <v>342194</v>
      </c>
      <c r="B430" s="285" t="s">
        <v>2024</v>
      </c>
      <c r="C430" s="285" t="s">
        <v>2025</v>
      </c>
      <c r="D430" s="285" t="s">
        <v>2026</v>
      </c>
      <c r="E430" s="285" t="s">
        <v>2027</v>
      </c>
    </row>
    <row r="431" spans="1:5" x14ac:dyDescent="0.2">
      <c r="A431" s="284">
        <v>343001</v>
      </c>
      <c r="B431" s="285" t="s">
        <v>2028</v>
      </c>
      <c r="C431" s="285" t="s">
        <v>2029</v>
      </c>
      <c r="D431" s="285" t="s">
        <v>2030</v>
      </c>
      <c r="E431" s="285" t="s">
        <v>2031</v>
      </c>
    </row>
    <row r="432" spans="1:5" x14ac:dyDescent="0.2">
      <c r="A432" s="284">
        <v>343002</v>
      </c>
      <c r="B432" s="285" t="s">
        <v>1746</v>
      </c>
      <c r="C432" s="285" t="s">
        <v>2032</v>
      </c>
      <c r="D432" s="285" t="s">
        <v>2033</v>
      </c>
      <c r="E432" s="285" t="s">
        <v>2034</v>
      </c>
    </row>
    <row r="433" spans="1:5" x14ac:dyDescent="0.2">
      <c r="A433" s="284">
        <v>343003</v>
      </c>
      <c r="B433" s="285" t="s">
        <v>2035</v>
      </c>
      <c r="C433" s="285" t="s">
        <v>939</v>
      </c>
      <c r="D433" s="285" t="s">
        <v>2036</v>
      </c>
      <c r="E433" s="285" t="s">
        <v>2037</v>
      </c>
    </row>
    <row r="434" spans="1:5" x14ac:dyDescent="0.2">
      <c r="A434" s="284">
        <v>343004</v>
      </c>
      <c r="B434" s="285" t="s">
        <v>2038</v>
      </c>
      <c r="C434" s="285" t="s">
        <v>2039</v>
      </c>
      <c r="D434" s="285" t="s">
        <v>2040</v>
      </c>
      <c r="E434" s="285" t="s">
        <v>2041</v>
      </c>
    </row>
    <row r="435" spans="1:5" x14ac:dyDescent="0.2">
      <c r="A435" s="284">
        <v>343005</v>
      </c>
      <c r="B435" s="285" t="s">
        <v>2042</v>
      </c>
      <c r="C435" s="285" t="s">
        <v>1371</v>
      </c>
      <c r="D435" s="285" t="s">
        <v>2043</v>
      </c>
      <c r="E435" s="285" t="s">
        <v>2044</v>
      </c>
    </row>
    <row r="436" spans="1:5" x14ac:dyDescent="0.2">
      <c r="A436" s="284">
        <v>343006</v>
      </c>
      <c r="B436" s="285" t="s">
        <v>2045</v>
      </c>
      <c r="C436" s="285" t="s">
        <v>2046</v>
      </c>
      <c r="D436" s="285" t="s">
        <v>2047</v>
      </c>
      <c r="E436" s="285" t="s">
        <v>2048</v>
      </c>
    </row>
    <row r="437" spans="1:5" x14ac:dyDescent="0.2">
      <c r="A437" s="284">
        <v>343007</v>
      </c>
      <c r="B437" s="285" t="s">
        <v>2049</v>
      </c>
      <c r="C437" s="285" t="s">
        <v>943</v>
      </c>
      <c r="D437" s="285" t="s">
        <v>2050</v>
      </c>
      <c r="E437" s="285" t="s">
        <v>2051</v>
      </c>
    </row>
    <row r="438" spans="1:5" x14ac:dyDescent="0.2">
      <c r="A438" s="284">
        <v>343021</v>
      </c>
      <c r="B438" s="285" t="s">
        <v>2052</v>
      </c>
      <c r="C438" s="285" t="s">
        <v>2053</v>
      </c>
      <c r="D438" s="285" t="s">
        <v>2054</v>
      </c>
      <c r="E438" s="285" t="s">
        <v>2055</v>
      </c>
    </row>
    <row r="439" spans="1:5" x14ac:dyDescent="0.2">
      <c r="A439" s="284">
        <v>343033</v>
      </c>
      <c r="B439" s="285" t="s">
        <v>2056</v>
      </c>
      <c r="C439" s="285" t="s">
        <v>2057</v>
      </c>
      <c r="D439" s="285" t="s">
        <v>2058</v>
      </c>
      <c r="E439" s="285" t="s">
        <v>2059</v>
      </c>
    </row>
    <row r="440" spans="1:5" x14ac:dyDescent="0.2">
      <c r="A440" s="284">
        <v>343041</v>
      </c>
      <c r="B440" s="285" t="s">
        <v>2060</v>
      </c>
      <c r="C440" s="285" t="s">
        <v>2061</v>
      </c>
      <c r="D440" s="285" t="s">
        <v>2062</v>
      </c>
      <c r="E440" s="285" t="s">
        <v>2063</v>
      </c>
    </row>
    <row r="441" spans="1:5" x14ac:dyDescent="0.2">
      <c r="A441" s="284">
        <v>343051</v>
      </c>
      <c r="B441" s="285" t="s">
        <v>2064</v>
      </c>
      <c r="C441" s="285" t="s">
        <v>2065</v>
      </c>
      <c r="D441" s="285" t="s">
        <v>2066</v>
      </c>
      <c r="E441" s="285" t="s">
        <v>2067</v>
      </c>
    </row>
    <row r="442" spans="1:5" x14ac:dyDescent="0.2">
      <c r="A442" s="284">
        <v>343061</v>
      </c>
      <c r="B442" s="285" t="s">
        <v>2068</v>
      </c>
      <c r="C442" s="285" t="s">
        <v>2069</v>
      </c>
      <c r="D442" s="285" t="s">
        <v>2070</v>
      </c>
      <c r="E442" s="285" t="s">
        <v>2071</v>
      </c>
    </row>
    <row r="443" spans="1:5" x14ac:dyDescent="0.2">
      <c r="A443" s="284">
        <v>343071</v>
      </c>
      <c r="B443" s="285" t="s">
        <v>2072</v>
      </c>
      <c r="C443" s="285" t="s">
        <v>2073</v>
      </c>
      <c r="D443" s="285" t="s">
        <v>2074</v>
      </c>
      <c r="E443" s="285" t="s">
        <v>2075</v>
      </c>
    </row>
    <row r="444" spans="1:5" x14ac:dyDescent="0.2">
      <c r="A444" s="284">
        <v>343081</v>
      </c>
      <c r="B444" s="285" t="s">
        <v>2076</v>
      </c>
      <c r="C444" s="285" t="s">
        <v>2077</v>
      </c>
      <c r="D444" s="285" t="s">
        <v>2078</v>
      </c>
      <c r="E444" s="285" t="s">
        <v>2079</v>
      </c>
    </row>
    <row r="445" spans="1:5" x14ac:dyDescent="0.2">
      <c r="A445" s="284">
        <v>343082</v>
      </c>
      <c r="B445" s="285" t="s">
        <v>2080</v>
      </c>
      <c r="C445" s="285" t="s">
        <v>2081</v>
      </c>
      <c r="D445" s="285" t="s">
        <v>2082</v>
      </c>
      <c r="E445" s="285" t="s">
        <v>2083</v>
      </c>
    </row>
    <row r="446" spans="1:5" x14ac:dyDescent="0.2">
      <c r="A446" s="284">
        <v>343111</v>
      </c>
      <c r="B446" s="285" t="s">
        <v>2084</v>
      </c>
      <c r="C446" s="285" t="s">
        <v>2085</v>
      </c>
      <c r="D446" s="285" t="s">
        <v>2086</v>
      </c>
      <c r="E446" s="285" t="s">
        <v>2087</v>
      </c>
    </row>
    <row r="447" spans="1:5" x14ac:dyDescent="0.2">
      <c r="A447" s="284">
        <v>343121</v>
      </c>
      <c r="B447" s="285" t="s">
        <v>2088</v>
      </c>
      <c r="C447" s="285" t="s">
        <v>2089</v>
      </c>
      <c r="D447" s="285" t="s">
        <v>2090</v>
      </c>
      <c r="E447" s="285" t="s">
        <v>2091</v>
      </c>
    </row>
    <row r="448" spans="1:5" x14ac:dyDescent="0.2">
      <c r="A448" s="284">
        <v>343131</v>
      </c>
      <c r="B448" s="285" t="s">
        <v>2092</v>
      </c>
      <c r="C448" s="285" t="s">
        <v>2093</v>
      </c>
      <c r="D448" s="285" t="s">
        <v>2094</v>
      </c>
      <c r="E448" s="285" t="s">
        <v>2095</v>
      </c>
    </row>
    <row r="449" spans="1:5" x14ac:dyDescent="0.2">
      <c r="A449" s="284">
        <v>343141</v>
      </c>
      <c r="B449" s="285" t="s">
        <v>2096</v>
      </c>
      <c r="C449" s="285" t="s">
        <v>2097</v>
      </c>
      <c r="D449" s="285" t="s">
        <v>2098</v>
      </c>
      <c r="E449" s="285" t="s">
        <v>2099</v>
      </c>
    </row>
    <row r="450" spans="1:5" x14ac:dyDescent="0.2">
      <c r="A450" s="284">
        <v>344001</v>
      </c>
      <c r="B450" s="285" t="s">
        <v>2100</v>
      </c>
      <c r="C450" s="285" t="s">
        <v>2101</v>
      </c>
      <c r="D450" s="285" t="s">
        <v>2102</v>
      </c>
      <c r="E450" s="285" t="s">
        <v>2103</v>
      </c>
    </row>
    <row r="451" spans="1:5" x14ac:dyDescent="0.2">
      <c r="A451" s="284">
        <v>344002</v>
      </c>
      <c r="B451" s="285" t="s">
        <v>2104</v>
      </c>
      <c r="C451" s="285" t="s">
        <v>2105</v>
      </c>
      <c r="D451" s="285" t="s">
        <v>2106</v>
      </c>
      <c r="E451" s="285" t="s">
        <v>2107</v>
      </c>
    </row>
    <row r="452" spans="1:5" x14ac:dyDescent="0.2">
      <c r="A452" s="284">
        <v>344003</v>
      </c>
      <c r="B452" s="285" t="s">
        <v>2108</v>
      </c>
      <c r="C452" s="285" t="s">
        <v>2109</v>
      </c>
      <c r="D452" s="285" t="s">
        <v>2110</v>
      </c>
      <c r="E452" s="285" t="s">
        <v>2111</v>
      </c>
    </row>
    <row r="453" spans="1:5" x14ac:dyDescent="0.2">
      <c r="A453" s="284">
        <v>344004</v>
      </c>
      <c r="B453" s="285" t="s">
        <v>2112</v>
      </c>
      <c r="C453" s="285" t="s">
        <v>2113</v>
      </c>
      <c r="D453" s="285" t="s">
        <v>2114</v>
      </c>
      <c r="E453" s="285" t="s">
        <v>2115</v>
      </c>
    </row>
    <row r="454" spans="1:5" x14ac:dyDescent="0.2">
      <c r="A454" s="284">
        <v>344005</v>
      </c>
      <c r="B454" s="285" t="s">
        <v>2116</v>
      </c>
      <c r="C454" s="285" t="s">
        <v>2117</v>
      </c>
      <c r="D454" s="285" t="s">
        <v>2118</v>
      </c>
      <c r="E454" s="285" t="s">
        <v>2119</v>
      </c>
    </row>
    <row r="455" spans="1:5" x14ac:dyDescent="0.2">
      <c r="A455" s="284">
        <v>344006</v>
      </c>
      <c r="B455" s="285" t="s">
        <v>2120</v>
      </c>
      <c r="C455" s="285" t="s">
        <v>990</v>
      </c>
      <c r="D455" s="285" t="s">
        <v>2121</v>
      </c>
      <c r="E455" s="285" t="s">
        <v>2122</v>
      </c>
    </row>
    <row r="456" spans="1:5" x14ac:dyDescent="0.2">
      <c r="A456" s="284">
        <v>344007</v>
      </c>
      <c r="B456" s="285" t="s">
        <v>2123</v>
      </c>
      <c r="C456" s="285" t="s">
        <v>986</v>
      </c>
      <c r="D456" s="285" t="s">
        <v>2124</v>
      </c>
      <c r="E456" s="285" t="s">
        <v>2125</v>
      </c>
    </row>
    <row r="457" spans="1:5" x14ac:dyDescent="0.2">
      <c r="A457" s="284">
        <v>344008</v>
      </c>
      <c r="B457" s="285" t="s">
        <v>2126</v>
      </c>
      <c r="C457" s="285" t="s">
        <v>2127</v>
      </c>
      <c r="D457" s="285" t="s">
        <v>2128</v>
      </c>
      <c r="E457" s="285" t="s">
        <v>2129</v>
      </c>
    </row>
    <row r="458" spans="1:5" x14ac:dyDescent="0.2">
      <c r="A458" s="284">
        <v>344009</v>
      </c>
      <c r="B458" s="285" t="s">
        <v>2130</v>
      </c>
      <c r="C458" s="285" t="s">
        <v>2131</v>
      </c>
      <c r="D458" s="285" t="s">
        <v>2132</v>
      </c>
      <c r="E458" s="285" t="s">
        <v>2133</v>
      </c>
    </row>
    <row r="459" spans="1:5" x14ac:dyDescent="0.2">
      <c r="A459" s="284">
        <v>344010</v>
      </c>
      <c r="B459" s="285" t="s">
        <v>2134</v>
      </c>
      <c r="C459" s="285" t="s">
        <v>2135</v>
      </c>
      <c r="D459" s="285" t="s">
        <v>2136</v>
      </c>
      <c r="E459" s="285" t="s">
        <v>2137</v>
      </c>
    </row>
    <row r="460" spans="1:5" x14ac:dyDescent="0.2">
      <c r="A460" s="284">
        <v>344011</v>
      </c>
      <c r="B460" s="285" t="s">
        <v>2138</v>
      </c>
      <c r="C460" s="285" t="s">
        <v>2139</v>
      </c>
      <c r="D460" s="285" t="s">
        <v>2140</v>
      </c>
      <c r="E460" s="285" t="s">
        <v>2141</v>
      </c>
    </row>
    <row r="461" spans="1:5" x14ac:dyDescent="0.2">
      <c r="A461" s="284">
        <v>344012</v>
      </c>
      <c r="B461" s="285" t="s">
        <v>2142</v>
      </c>
      <c r="C461" s="285" t="s">
        <v>2143</v>
      </c>
      <c r="D461" s="285" t="s">
        <v>2144</v>
      </c>
      <c r="E461" s="285" t="s">
        <v>2145</v>
      </c>
    </row>
    <row r="462" spans="1:5" x14ac:dyDescent="0.2">
      <c r="A462" s="284">
        <v>344013</v>
      </c>
      <c r="B462" s="285" t="s">
        <v>2146</v>
      </c>
      <c r="C462" s="285" t="s">
        <v>1401</v>
      </c>
      <c r="D462" s="285" t="s">
        <v>2147</v>
      </c>
      <c r="E462" s="285" t="s">
        <v>2148</v>
      </c>
    </row>
    <row r="463" spans="1:5" x14ac:dyDescent="0.2">
      <c r="A463" s="284">
        <v>344031</v>
      </c>
      <c r="B463" s="285" t="s">
        <v>2149</v>
      </c>
      <c r="C463" s="285" t="s">
        <v>2150</v>
      </c>
      <c r="D463" s="285" t="s">
        <v>2151</v>
      </c>
      <c r="E463" s="285" t="s">
        <v>2152</v>
      </c>
    </row>
    <row r="464" spans="1:5" x14ac:dyDescent="0.2">
      <c r="A464" s="284">
        <v>344032</v>
      </c>
      <c r="B464" s="285" t="s">
        <v>2153</v>
      </c>
      <c r="C464" s="285" t="s">
        <v>2154</v>
      </c>
      <c r="D464" s="285" t="s">
        <v>2155</v>
      </c>
      <c r="E464" s="285" t="s">
        <v>2156</v>
      </c>
    </row>
    <row r="465" spans="1:5" x14ac:dyDescent="0.2">
      <c r="A465" s="284">
        <v>344033</v>
      </c>
      <c r="B465" s="285" t="s">
        <v>2157</v>
      </c>
      <c r="C465" s="285" t="s">
        <v>2158</v>
      </c>
      <c r="D465" s="285" t="s">
        <v>2159</v>
      </c>
      <c r="E465" s="285" t="s">
        <v>2160</v>
      </c>
    </row>
    <row r="466" spans="1:5" x14ac:dyDescent="0.2">
      <c r="A466" s="284">
        <v>344034</v>
      </c>
      <c r="B466" s="285" t="s">
        <v>2161</v>
      </c>
      <c r="C466" s="285" t="s">
        <v>2162</v>
      </c>
      <c r="D466" s="285" t="s">
        <v>2163</v>
      </c>
      <c r="E466" s="285" t="s">
        <v>2164</v>
      </c>
    </row>
    <row r="467" spans="1:5" x14ac:dyDescent="0.2">
      <c r="A467" s="284">
        <v>344035</v>
      </c>
      <c r="B467" s="285" t="s">
        <v>2165</v>
      </c>
      <c r="C467" s="285" t="s">
        <v>1016</v>
      </c>
      <c r="D467" s="285" t="s">
        <v>2166</v>
      </c>
      <c r="E467" s="285" t="s">
        <v>2167</v>
      </c>
    </row>
    <row r="468" spans="1:5" x14ac:dyDescent="0.2">
      <c r="A468" s="284">
        <v>344036</v>
      </c>
      <c r="B468" s="285" t="s">
        <v>2168</v>
      </c>
      <c r="C468" s="285" t="s">
        <v>2169</v>
      </c>
      <c r="D468" s="285" t="s">
        <v>2170</v>
      </c>
      <c r="E468" s="285" t="s">
        <v>2171</v>
      </c>
    </row>
    <row r="469" spans="1:5" x14ac:dyDescent="0.2">
      <c r="A469" s="284">
        <v>344037</v>
      </c>
      <c r="B469" s="285" t="s">
        <v>2172</v>
      </c>
      <c r="C469" s="285" t="s">
        <v>1020</v>
      </c>
      <c r="D469" s="285" t="s">
        <v>2173</v>
      </c>
      <c r="E469" s="285" t="s">
        <v>2174</v>
      </c>
    </row>
    <row r="470" spans="1:5" x14ac:dyDescent="0.2">
      <c r="A470" s="284">
        <v>344038</v>
      </c>
      <c r="B470" s="285" t="s">
        <v>1909</v>
      </c>
      <c r="C470" s="285" t="s">
        <v>2175</v>
      </c>
      <c r="D470" s="285" t="s">
        <v>2176</v>
      </c>
      <c r="E470" s="285" t="s">
        <v>2177</v>
      </c>
    </row>
    <row r="471" spans="1:5" x14ac:dyDescent="0.2">
      <c r="A471" s="284">
        <v>344039</v>
      </c>
      <c r="B471" s="285" t="s">
        <v>2178</v>
      </c>
      <c r="C471" s="285" t="s">
        <v>2179</v>
      </c>
      <c r="D471" s="285" t="s">
        <v>2180</v>
      </c>
      <c r="E471" s="285" t="s">
        <v>2181</v>
      </c>
    </row>
    <row r="472" spans="1:5" x14ac:dyDescent="0.2">
      <c r="A472" s="284">
        <v>344040</v>
      </c>
      <c r="B472" s="285" t="s">
        <v>2182</v>
      </c>
      <c r="C472" s="285" t="s">
        <v>2183</v>
      </c>
      <c r="D472" s="285" t="s">
        <v>2184</v>
      </c>
      <c r="E472" s="285" t="s">
        <v>2185</v>
      </c>
    </row>
    <row r="473" spans="1:5" x14ac:dyDescent="0.2">
      <c r="A473" s="284">
        <v>344041</v>
      </c>
      <c r="B473" s="285" t="s">
        <v>2186</v>
      </c>
      <c r="C473" s="285" t="s">
        <v>2187</v>
      </c>
      <c r="D473" s="285" t="s">
        <v>2188</v>
      </c>
      <c r="E473" s="285" t="s">
        <v>2189</v>
      </c>
    </row>
    <row r="474" spans="1:5" x14ac:dyDescent="0.2">
      <c r="A474" s="284">
        <v>344042</v>
      </c>
      <c r="B474" s="285" t="s">
        <v>2190</v>
      </c>
      <c r="C474" s="285" t="s">
        <v>1000</v>
      </c>
      <c r="D474" s="285" t="s">
        <v>2191</v>
      </c>
      <c r="E474" s="285" t="s">
        <v>2192</v>
      </c>
    </row>
    <row r="475" spans="1:5" x14ac:dyDescent="0.2">
      <c r="A475" s="284">
        <v>344061</v>
      </c>
      <c r="B475" s="285" t="s">
        <v>2193</v>
      </c>
      <c r="C475" s="285" t="s">
        <v>2194</v>
      </c>
      <c r="D475" s="285" t="s">
        <v>2195</v>
      </c>
      <c r="E475" s="285" t="s">
        <v>2196</v>
      </c>
    </row>
    <row r="476" spans="1:5" x14ac:dyDescent="0.2">
      <c r="A476" s="284">
        <v>344062</v>
      </c>
      <c r="B476" s="285" t="s">
        <v>2197</v>
      </c>
      <c r="C476" s="285" t="s">
        <v>2198</v>
      </c>
      <c r="D476" s="285" t="s">
        <v>2199</v>
      </c>
      <c r="E476" s="285" t="s">
        <v>2200</v>
      </c>
    </row>
    <row r="477" spans="1:5" x14ac:dyDescent="0.2">
      <c r="A477" s="284">
        <v>344063</v>
      </c>
      <c r="B477" s="285" t="s">
        <v>2201</v>
      </c>
      <c r="C477" s="285" t="s">
        <v>1024</v>
      </c>
      <c r="D477" s="285" t="s">
        <v>2202</v>
      </c>
      <c r="E477" s="285" t="s">
        <v>2203</v>
      </c>
    </row>
    <row r="478" spans="1:5" x14ac:dyDescent="0.2">
      <c r="A478" s="284">
        <v>344081</v>
      </c>
      <c r="B478" s="285" t="s">
        <v>2204</v>
      </c>
      <c r="C478" s="285" t="s">
        <v>2205</v>
      </c>
      <c r="D478" s="285" t="s">
        <v>2206</v>
      </c>
      <c r="E478" s="285" t="s">
        <v>2207</v>
      </c>
    </row>
    <row r="479" spans="1:5" x14ac:dyDescent="0.2">
      <c r="A479" s="284">
        <v>344082</v>
      </c>
      <c r="B479" s="285" t="s">
        <v>2208</v>
      </c>
      <c r="C479" s="285" t="s">
        <v>2209</v>
      </c>
      <c r="D479" s="285" t="s">
        <v>2210</v>
      </c>
      <c r="E479" s="285" t="s">
        <v>2211</v>
      </c>
    </row>
    <row r="480" spans="1:5" x14ac:dyDescent="0.2">
      <c r="A480" s="284">
        <v>344085</v>
      </c>
      <c r="B480" s="285" t="s">
        <v>2212</v>
      </c>
      <c r="C480" s="285" t="s">
        <v>2213</v>
      </c>
      <c r="D480" s="285" t="s">
        <v>2214</v>
      </c>
      <c r="E480" s="285" t="s">
        <v>2215</v>
      </c>
    </row>
    <row r="481" spans="1:5" x14ac:dyDescent="0.2">
      <c r="A481" s="284">
        <v>344086</v>
      </c>
      <c r="B481" s="285" t="s">
        <v>2216</v>
      </c>
      <c r="C481" s="285" t="s">
        <v>2217</v>
      </c>
      <c r="D481" s="285" t="s">
        <v>2218</v>
      </c>
      <c r="E481" s="285" t="s">
        <v>2219</v>
      </c>
    </row>
    <row r="482" spans="1:5" x14ac:dyDescent="0.2">
      <c r="A482" s="284">
        <v>344087</v>
      </c>
      <c r="B482" s="285" t="s">
        <v>2220</v>
      </c>
      <c r="C482" s="285" t="s">
        <v>2221</v>
      </c>
      <c r="D482" s="285" t="s">
        <v>2222</v>
      </c>
      <c r="E482" s="285" t="s">
        <v>2223</v>
      </c>
    </row>
    <row r="483" spans="1:5" x14ac:dyDescent="0.2">
      <c r="A483" s="284">
        <v>344101</v>
      </c>
      <c r="B483" s="285" t="s">
        <v>2224</v>
      </c>
      <c r="C483" s="285" t="s">
        <v>2225</v>
      </c>
      <c r="D483" s="285" t="s">
        <v>2226</v>
      </c>
      <c r="E483" s="285" t="s">
        <v>2227</v>
      </c>
    </row>
    <row r="484" spans="1:5" x14ac:dyDescent="0.2">
      <c r="A484" s="284">
        <v>344102</v>
      </c>
      <c r="B484" s="285" t="s">
        <v>2228</v>
      </c>
      <c r="C484" s="285" t="s">
        <v>2229</v>
      </c>
      <c r="D484" s="285" t="s">
        <v>2230</v>
      </c>
      <c r="E484" s="285" t="s">
        <v>2231</v>
      </c>
    </row>
    <row r="485" spans="1:5" x14ac:dyDescent="0.2">
      <c r="A485" s="284">
        <v>344103</v>
      </c>
      <c r="B485" s="285" t="s">
        <v>2232</v>
      </c>
      <c r="C485" s="285" t="s">
        <v>2233</v>
      </c>
      <c r="D485" s="285" t="s">
        <v>2234</v>
      </c>
      <c r="E485" s="285" t="s">
        <v>2235</v>
      </c>
    </row>
    <row r="486" spans="1:5" x14ac:dyDescent="0.2">
      <c r="A486" s="284">
        <v>344104</v>
      </c>
      <c r="B486" s="285" t="s">
        <v>2236</v>
      </c>
      <c r="C486" s="285" t="s">
        <v>2237</v>
      </c>
      <c r="D486" s="285" t="s">
        <v>2238</v>
      </c>
      <c r="E486" s="285" t="s">
        <v>2239</v>
      </c>
    </row>
    <row r="487" spans="1:5" x14ac:dyDescent="0.2">
      <c r="A487" s="284">
        <v>344105</v>
      </c>
      <c r="B487" s="285" t="s">
        <v>2240</v>
      </c>
      <c r="C487" s="285" t="s">
        <v>2233</v>
      </c>
      <c r="D487" s="285" t="s">
        <v>2241</v>
      </c>
      <c r="E487" s="285" t="s">
        <v>2242</v>
      </c>
    </row>
    <row r="488" spans="1:5" x14ac:dyDescent="0.2">
      <c r="A488" s="284">
        <v>344121</v>
      </c>
      <c r="B488" s="285" t="s">
        <v>2243</v>
      </c>
      <c r="C488" s="285" t="s">
        <v>2244</v>
      </c>
      <c r="D488" s="285" t="s">
        <v>2245</v>
      </c>
      <c r="E488" s="285" t="s">
        <v>2246</v>
      </c>
    </row>
    <row r="489" spans="1:5" x14ac:dyDescent="0.2">
      <c r="A489" s="284">
        <v>344122</v>
      </c>
      <c r="B489" s="285" t="s">
        <v>2247</v>
      </c>
      <c r="C489" s="285" t="s">
        <v>2248</v>
      </c>
      <c r="D489" s="285" t="s">
        <v>2249</v>
      </c>
      <c r="E489" s="285" t="s">
        <v>2250</v>
      </c>
    </row>
    <row r="490" spans="1:5" x14ac:dyDescent="0.2">
      <c r="A490" s="284">
        <v>344125</v>
      </c>
      <c r="B490" s="285" t="s">
        <v>2251</v>
      </c>
      <c r="C490" s="285" t="s">
        <v>2252</v>
      </c>
      <c r="D490" s="285" t="s">
        <v>2253</v>
      </c>
      <c r="E490" s="285" t="s">
        <v>2254</v>
      </c>
    </row>
    <row r="491" spans="1:5" x14ac:dyDescent="0.2">
      <c r="A491" s="284">
        <v>344126</v>
      </c>
      <c r="B491" s="285" t="s">
        <v>2255</v>
      </c>
      <c r="C491" s="285" t="s">
        <v>2256</v>
      </c>
      <c r="D491" s="285" t="s">
        <v>2257</v>
      </c>
      <c r="E491" s="285" t="s">
        <v>2258</v>
      </c>
    </row>
    <row r="492" spans="1:5" x14ac:dyDescent="0.2">
      <c r="A492" s="284">
        <v>344141</v>
      </c>
      <c r="B492" s="285" t="s">
        <v>2259</v>
      </c>
      <c r="C492" s="285" t="s">
        <v>2260</v>
      </c>
      <c r="D492" s="285" t="s">
        <v>2261</v>
      </c>
      <c r="E492" s="285" t="s">
        <v>2262</v>
      </c>
    </row>
    <row r="493" spans="1:5" x14ac:dyDescent="0.2">
      <c r="A493" s="284">
        <v>344144</v>
      </c>
      <c r="B493" s="285" t="s">
        <v>2263</v>
      </c>
      <c r="C493" s="285" t="s">
        <v>2264</v>
      </c>
      <c r="D493" s="285" t="s">
        <v>2265</v>
      </c>
      <c r="E493" s="285" t="s">
        <v>2266</v>
      </c>
    </row>
    <row r="494" spans="1:5" x14ac:dyDescent="0.2">
      <c r="A494" s="284">
        <v>344145</v>
      </c>
      <c r="B494" s="285" t="s">
        <v>2267</v>
      </c>
      <c r="C494" s="285" t="s">
        <v>2268</v>
      </c>
      <c r="D494" s="285" t="s">
        <v>2269</v>
      </c>
      <c r="E494" s="285" t="s">
        <v>2270</v>
      </c>
    </row>
    <row r="495" spans="1:5" x14ac:dyDescent="0.2">
      <c r="A495" s="284">
        <v>344146</v>
      </c>
      <c r="B495" s="285" t="s">
        <v>2271</v>
      </c>
      <c r="C495" s="285" t="s">
        <v>2272</v>
      </c>
      <c r="D495" s="285" t="s">
        <v>2273</v>
      </c>
      <c r="E495" s="285" t="s">
        <v>2274</v>
      </c>
    </row>
    <row r="496" spans="1:5" x14ac:dyDescent="0.2">
      <c r="A496" s="284">
        <v>344161</v>
      </c>
      <c r="B496" s="285" t="s">
        <v>2275</v>
      </c>
      <c r="C496" s="285" t="s">
        <v>2276</v>
      </c>
      <c r="D496" s="285" t="s">
        <v>2277</v>
      </c>
      <c r="E496" s="285" t="s">
        <v>2278</v>
      </c>
    </row>
    <row r="497" spans="1:5" x14ac:dyDescent="0.2">
      <c r="A497" s="284">
        <v>344171</v>
      </c>
      <c r="B497" s="285" t="s">
        <v>2279</v>
      </c>
      <c r="C497" s="285" t="s">
        <v>1086</v>
      </c>
      <c r="D497" s="285" t="s">
        <v>2280</v>
      </c>
      <c r="E497" s="285" t="s">
        <v>2281</v>
      </c>
    </row>
    <row r="498" spans="1:5" x14ac:dyDescent="0.2">
      <c r="A498" s="284">
        <v>344191</v>
      </c>
      <c r="B498" s="285" t="s">
        <v>2282</v>
      </c>
      <c r="C498" s="285" t="s">
        <v>2283</v>
      </c>
      <c r="D498" s="285" t="s">
        <v>2284</v>
      </c>
      <c r="E498" s="285" t="s">
        <v>2285</v>
      </c>
    </row>
    <row r="499" spans="1:5" x14ac:dyDescent="0.2">
      <c r="A499" s="284">
        <v>344192</v>
      </c>
      <c r="B499" s="285" t="s">
        <v>2286</v>
      </c>
      <c r="C499" s="285" t="s">
        <v>2287</v>
      </c>
      <c r="D499" s="285" t="s">
        <v>2288</v>
      </c>
      <c r="E499" s="285" t="s">
        <v>2289</v>
      </c>
    </row>
    <row r="500" spans="1:5" x14ac:dyDescent="0.2">
      <c r="A500" s="284">
        <v>344201</v>
      </c>
      <c r="B500" s="285" t="s">
        <v>2290</v>
      </c>
      <c r="C500" s="285" t="s">
        <v>2291</v>
      </c>
      <c r="D500" s="285" t="s">
        <v>2292</v>
      </c>
      <c r="E500" s="285" t="s">
        <v>2293</v>
      </c>
    </row>
    <row r="501" spans="1:5" x14ac:dyDescent="0.2">
      <c r="A501" s="284">
        <v>344211</v>
      </c>
      <c r="B501" s="285" t="s">
        <v>2294</v>
      </c>
      <c r="C501" s="285" t="s">
        <v>2295</v>
      </c>
      <c r="D501" s="285" t="s">
        <v>2296</v>
      </c>
      <c r="E501" s="285" t="s">
        <v>2297</v>
      </c>
    </row>
    <row r="502" spans="1:5" x14ac:dyDescent="0.2">
      <c r="A502" s="284">
        <v>344221</v>
      </c>
      <c r="B502" s="285" t="s">
        <v>2298</v>
      </c>
      <c r="C502" s="285" t="s">
        <v>2299</v>
      </c>
      <c r="D502" s="285" t="s">
        <v>2300</v>
      </c>
      <c r="E502" s="285" t="s">
        <v>2301</v>
      </c>
    </row>
    <row r="503" spans="1:5" x14ac:dyDescent="0.2">
      <c r="A503" s="284">
        <v>344231</v>
      </c>
      <c r="B503" s="285" t="s">
        <v>2302</v>
      </c>
      <c r="C503" s="285" t="s">
        <v>2303</v>
      </c>
      <c r="D503" s="285" t="s">
        <v>2304</v>
      </c>
      <c r="E503" s="285" t="s">
        <v>2305</v>
      </c>
    </row>
    <row r="504" spans="1:5" x14ac:dyDescent="0.2">
      <c r="A504" s="284">
        <v>344241</v>
      </c>
      <c r="B504" s="285" t="s">
        <v>2306</v>
      </c>
      <c r="C504" s="285" t="s">
        <v>2307</v>
      </c>
      <c r="D504" s="285" t="s">
        <v>2308</v>
      </c>
      <c r="E504" s="285" t="s">
        <v>2309</v>
      </c>
    </row>
    <row r="505" spans="1:5" x14ac:dyDescent="0.2">
      <c r="A505" s="284">
        <v>344242</v>
      </c>
      <c r="B505" s="285" t="s">
        <v>2310</v>
      </c>
      <c r="C505" s="285" t="s">
        <v>2311</v>
      </c>
      <c r="D505" s="285" t="s">
        <v>2312</v>
      </c>
      <c r="E505" s="285" t="s">
        <v>2313</v>
      </c>
    </row>
    <row r="506" spans="1:5" x14ac:dyDescent="0.2">
      <c r="A506" s="284">
        <v>344251</v>
      </c>
      <c r="B506" s="285" t="s">
        <v>2314</v>
      </c>
      <c r="C506" s="285" t="s">
        <v>2315</v>
      </c>
      <c r="D506" s="285" t="s">
        <v>2316</v>
      </c>
      <c r="E506" s="285" t="s">
        <v>2317</v>
      </c>
    </row>
    <row r="507" spans="1:5" x14ac:dyDescent="0.2">
      <c r="A507" s="284">
        <v>344252</v>
      </c>
      <c r="B507" s="285" t="s">
        <v>2318</v>
      </c>
      <c r="C507" s="285" t="s">
        <v>1063</v>
      </c>
      <c r="D507" s="285" t="s">
        <v>2319</v>
      </c>
      <c r="E507" s="285" t="s">
        <v>2320</v>
      </c>
    </row>
    <row r="508" spans="1:5" x14ac:dyDescent="0.2">
      <c r="A508" s="284">
        <v>344272</v>
      </c>
      <c r="B508" s="285" t="s">
        <v>2321</v>
      </c>
      <c r="C508" s="285" t="s">
        <v>2322</v>
      </c>
      <c r="D508" s="285" t="s">
        <v>2323</v>
      </c>
      <c r="E508" s="285" t="s">
        <v>2324</v>
      </c>
    </row>
    <row r="509" spans="1:5" x14ac:dyDescent="0.2">
      <c r="A509" s="284">
        <v>345001</v>
      </c>
      <c r="B509" s="285" t="s">
        <v>2325</v>
      </c>
      <c r="C509" s="285" t="s">
        <v>2326</v>
      </c>
      <c r="D509" s="285" t="s">
        <v>2327</v>
      </c>
      <c r="E509" s="285" t="s">
        <v>2328</v>
      </c>
    </row>
    <row r="510" spans="1:5" x14ac:dyDescent="0.2">
      <c r="A510" s="284">
        <v>345002</v>
      </c>
      <c r="B510" s="285" t="s">
        <v>2329</v>
      </c>
      <c r="C510" s="285" t="s">
        <v>2330</v>
      </c>
      <c r="D510" s="285" t="s">
        <v>2331</v>
      </c>
      <c r="E510" s="285" t="s">
        <v>2332</v>
      </c>
    </row>
    <row r="511" spans="1:5" x14ac:dyDescent="0.2">
      <c r="A511" s="284">
        <v>345003</v>
      </c>
      <c r="B511" s="285" t="s">
        <v>2130</v>
      </c>
      <c r="C511" s="285" t="s">
        <v>2333</v>
      </c>
      <c r="D511" s="285" t="s">
        <v>2334</v>
      </c>
      <c r="E511" s="285" t="s">
        <v>2335</v>
      </c>
    </row>
    <row r="512" spans="1:5" x14ac:dyDescent="0.2">
      <c r="A512" s="284">
        <v>345004</v>
      </c>
      <c r="B512" s="285" t="s">
        <v>2336</v>
      </c>
      <c r="C512" s="285" t="s">
        <v>1126</v>
      </c>
      <c r="D512" s="285" t="s">
        <v>2337</v>
      </c>
      <c r="E512" s="285" t="s">
        <v>2338</v>
      </c>
    </row>
    <row r="513" spans="1:5" x14ac:dyDescent="0.2">
      <c r="A513" s="284">
        <v>345005</v>
      </c>
      <c r="B513" s="285" t="s">
        <v>2339</v>
      </c>
      <c r="C513" s="285" t="s">
        <v>2340</v>
      </c>
      <c r="D513" s="285" t="s">
        <v>2341</v>
      </c>
      <c r="E513" s="285" t="s">
        <v>2342</v>
      </c>
    </row>
    <row r="514" spans="1:5" x14ac:dyDescent="0.2">
      <c r="A514" s="284">
        <v>345006</v>
      </c>
      <c r="B514" s="285" t="s">
        <v>2343</v>
      </c>
      <c r="C514" s="285" t="s">
        <v>600</v>
      </c>
      <c r="D514" s="285" t="s">
        <v>2344</v>
      </c>
      <c r="E514" s="285" t="s">
        <v>2345</v>
      </c>
    </row>
    <row r="515" spans="1:5" x14ac:dyDescent="0.2">
      <c r="A515" s="284">
        <v>345007</v>
      </c>
      <c r="B515" s="285" t="s">
        <v>2346</v>
      </c>
      <c r="C515" s="285" t="s">
        <v>2347</v>
      </c>
      <c r="D515" s="285" t="s">
        <v>2348</v>
      </c>
      <c r="E515" s="285" t="s">
        <v>2349</v>
      </c>
    </row>
    <row r="516" spans="1:5" x14ac:dyDescent="0.2">
      <c r="A516" s="284">
        <v>345008</v>
      </c>
      <c r="B516" s="285" t="s">
        <v>2350</v>
      </c>
      <c r="C516" s="285" t="s">
        <v>2351</v>
      </c>
      <c r="D516" s="285" t="s">
        <v>2352</v>
      </c>
      <c r="E516" s="285" t="s">
        <v>2353</v>
      </c>
    </row>
    <row r="517" spans="1:5" x14ac:dyDescent="0.2">
      <c r="A517" s="284">
        <v>345009</v>
      </c>
      <c r="B517" s="285" t="s">
        <v>2354</v>
      </c>
      <c r="C517" s="285" t="s">
        <v>2355</v>
      </c>
      <c r="D517" s="285" t="s">
        <v>2356</v>
      </c>
      <c r="E517" s="285" t="s">
        <v>2357</v>
      </c>
    </row>
    <row r="518" spans="1:5" x14ac:dyDescent="0.2">
      <c r="A518" s="284">
        <v>345010</v>
      </c>
      <c r="B518" s="285" t="s">
        <v>2358</v>
      </c>
      <c r="C518" s="285" t="s">
        <v>2359</v>
      </c>
      <c r="D518" s="285" t="s">
        <v>2360</v>
      </c>
      <c r="E518" s="285" t="s">
        <v>2361</v>
      </c>
    </row>
    <row r="519" spans="1:5" x14ac:dyDescent="0.2">
      <c r="A519" s="284">
        <v>345011</v>
      </c>
      <c r="B519" s="285" t="s">
        <v>2362</v>
      </c>
      <c r="C519" s="285" t="s">
        <v>1130</v>
      </c>
      <c r="D519" s="285" t="s">
        <v>2363</v>
      </c>
      <c r="E519" s="285" t="s">
        <v>2364</v>
      </c>
    </row>
    <row r="520" spans="1:5" x14ac:dyDescent="0.2">
      <c r="A520" s="284">
        <v>345012</v>
      </c>
      <c r="B520" s="285" t="s">
        <v>2365</v>
      </c>
      <c r="C520" s="285" t="s">
        <v>2366</v>
      </c>
      <c r="D520" s="285" t="s">
        <v>2367</v>
      </c>
      <c r="E520" s="285" t="s">
        <v>2368</v>
      </c>
    </row>
    <row r="521" spans="1:5" x14ac:dyDescent="0.2">
      <c r="A521" s="284">
        <v>345013</v>
      </c>
      <c r="B521" s="285" t="s">
        <v>2369</v>
      </c>
      <c r="C521" s="285" t="s">
        <v>2370</v>
      </c>
      <c r="D521" s="285" t="s">
        <v>2371</v>
      </c>
      <c r="E521" s="285" t="s">
        <v>2372</v>
      </c>
    </row>
    <row r="522" spans="1:5" x14ac:dyDescent="0.2">
      <c r="A522" s="284">
        <v>345014</v>
      </c>
      <c r="B522" s="285" t="s">
        <v>2373</v>
      </c>
      <c r="C522" s="285" t="s">
        <v>1122</v>
      </c>
      <c r="D522" s="285" t="s">
        <v>2374</v>
      </c>
      <c r="E522" s="285" t="s">
        <v>2375</v>
      </c>
    </row>
    <row r="523" spans="1:5" x14ac:dyDescent="0.2">
      <c r="A523" s="284">
        <v>345015</v>
      </c>
      <c r="B523" s="285" t="s">
        <v>2376</v>
      </c>
      <c r="C523" s="285" t="s">
        <v>2377</v>
      </c>
      <c r="D523" s="285" t="s">
        <v>2378</v>
      </c>
      <c r="E523" s="285" t="s">
        <v>2379</v>
      </c>
    </row>
    <row r="524" spans="1:5" x14ac:dyDescent="0.2">
      <c r="A524" s="284">
        <v>345016</v>
      </c>
      <c r="B524" s="285" t="s">
        <v>2380</v>
      </c>
      <c r="C524" s="285" t="s">
        <v>2381</v>
      </c>
      <c r="D524" s="285" t="s">
        <v>2382</v>
      </c>
      <c r="E524" s="285" t="s">
        <v>2383</v>
      </c>
    </row>
    <row r="525" spans="1:5" x14ac:dyDescent="0.2">
      <c r="A525" s="284">
        <v>345017</v>
      </c>
      <c r="B525" s="285" t="s">
        <v>2384</v>
      </c>
      <c r="C525" s="285" t="s">
        <v>2385</v>
      </c>
      <c r="D525" s="285" t="s">
        <v>2386</v>
      </c>
      <c r="E525" s="285" t="s">
        <v>2387</v>
      </c>
    </row>
    <row r="526" spans="1:5" x14ac:dyDescent="0.2">
      <c r="A526" s="284">
        <v>345018</v>
      </c>
      <c r="B526" s="285" t="s">
        <v>2388</v>
      </c>
      <c r="C526" s="285" t="s">
        <v>2389</v>
      </c>
      <c r="D526" s="285" t="s">
        <v>2390</v>
      </c>
      <c r="E526" s="285" t="s">
        <v>2391</v>
      </c>
    </row>
    <row r="527" spans="1:5" x14ac:dyDescent="0.2">
      <c r="A527" s="284">
        <v>345019</v>
      </c>
      <c r="B527" s="285" t="s">
        <v>2392</v>
      </c>
      <c r="C527" s="285" t="s">
        <v>2393</v>
      </c>
      <c r="D527" s="285" t="s">
        <v>2394</v>
      </c>
      <c r="E527" s="285" t="s">
        <v>2395</v>
      </c>
    </row>
    <row r="528" spans="1:5" x14ac:dyDescent="0.2">
      <c r="A528" s="284">
        <v>345020</v>
      </c>
      <c r="B528" s="285" t="s">
        <v>2396</v>
      </c>
      <c r="C528" s="285" t="s">
        <v>2397</v>
      </c>
      <c r="D528" s="285" t="s">
        <v>2398</v>
      </c>
      <c r="E528" s="285" t="s">
        <v>2399</v>
      </c>
    </row>
    <row r="529" spans="1:5" x14ac:dyDescent="0.2">
      <c r="A529" s="284">
        <v>345022</v>
      </c>
      <c r="B529" s="285" t="s">
        <v>2400</v>
      </c>
      <c r="C529" s="285" t="s">
        <v>2401</v>
      </c>
      <c r="D529" s="285" t="s">
        <v>2402</v>
      </c>
      <c r="E529" s="285" t="s">
        <v>2403</v>
      </c>
    </row>
    <row r="530" spans="1:5" x14ac:dyDescent="0.2">
      <c r="A530" s="284">
        <v>345023</v>
      </c>
      <c r="B530" s="285" t="s">
        <v>2404</v>
      </c>
      <c r="C530" s="285" t="s">
        <v>2405</v>
      </c>
      <c r="D530" s="285" t="s">
        <v>2406</v>
      </c>
      <c r="E530" s="285" t="s">
        <v>2407</v>
      </c>
    </row>
    <row r="531" spans="1:5" x14ac:dyDescent="0.2">
      <c r="A531" s="284">
        <v>345024</v>
      </c>
      <c r="B531" s="285" t="s">
        <v>1917</v>
      </c>
      <c r="C531" s="285" t="s">
        <v>2408</v>
      </c>
      <c r="D531" s="285" t="s">
        <v>2409</v>
      </c>
      <c r="E531" s="285" t="s">
        <v>2410</v>
      </c>
    </row>
    <row r="532" spans="1:5" x14ac:dyDescent="0.2">
      <c r="A532" s="284">
        <v>345026</v>
      </c>
      <c r="B532" s="285" t="s">
        <v>2411</v>
      </c>
      <c r="C532" s="285" t="s">
        <v>2412</v>
      </c>
      <c r="D532" s="285" t="s">
        <v>2413</v>
      </c>
      <c r="E532" s="285" t="s">
        <v>2414</v>
      </c>
    </row>
    <row r="533" spans="1:5" x14ac:dyDescent="0.2">
      <c r="A533" s="284">
        <v>345027</v>
      </c>
      <c r="B533" s="285" t="s">
        <v>2415</v>
      </c>
      <c r="C533" s="285" t="s">
        <v>2416</v>
      </c>
      <c r="D533" s="285" t="s">
        <v>2417</v>
      </c>
      <c r="E533" s="285" t="s">
        <v>2418</v>
      </c>
    </row>
    <row r="534" spans="1:5" x14ac:dyDescent="0.2">
      <c r="A534" s="284">
        <v>345028</v>
      </c>
      <c r="B534" s="285" t="s">
        <v>2419</v>
      </c>
      <c r="C534" s="285" t="s">
        <v>2420</v>
      </c>
      <c r="D534" s="285" t="s">
        <v>2421</v>
      </c>
      <c r="E534" s="285" t="s">
        <v>2422</v>
      </c>
    </row>
    <row r="535" spans="1:5" x14ac:dyDescent="0.2">
      <c r="A535" s="284">
        <v>345029</v>
      </c>
      <c r="B535" s="285" t="s">
        <v>2423</v>
      </c>
      <c r="C535" s="285" t="s">
        <v>1442</v>
      </c>
      <c r="D535" s="285" t="s">
        <v>2424</v>
      </c>
      <c r="E535" s="285" t="s">
        <v>2425</v>
      </c>
    </row>
    <row r="536" spans="1:5" x14ac:dyDescent="0.2">
      <c r="A536" s="284">
        <v>345030</v>
      </c>
      <c r="B536" s="285" t="s">
        <v>2426</v>
      </c>
      <c r="C536" s="285" t="s">
        <v>2427</v>
      </c>
      <c r="D536" s="285" t="s">
        <v>2428</v>
      </c>
      <c r="E536" s="285" t="s">
        <v>2429</v>
      </c>
    </row>
    <row r="537" spans="1:5" x14ac:dyDescent="0.2">
      <c r="A537" s="284">
        <v>345031</v>
      </c>
      <c r="B537" s="285" t="s">
        <v>2430</v>
      </c>
      <c r="C537" s="285" t="s">
        <v>2431</v>
      </c>
      <c r="D537" s="285" t="s">
        <v>2432</v>
      </c>
      <c r="E537" s="285" t="s">
        <v>2433</v>
      </c>
    </row>
    <row r="538" spans="1:5" x14ac:dyDescent="0.2">
      <c r="A538" s="284">
        <v>345072</v>
      </c>
      <c r="B538" s="285" t="s">
        <v>2434</v>
      </c>
      <c r="C538" s="285" t="s">
        <v>2435</v>
      </c>
      <c r="D538" s="285" t="s">
        <v>2436</v>
      </c>
      <c r="E538" s="285" t="s">
        <v>2437</v>
      </c>
    </row>
    <row r="539" spans="1:5" x14ac:dyDescent="0.2">
      <c r="A539" s="284">
        <v>345073</v>
      </c>
      <c r="B539" s="285" t="s">
        <v>2438</v>
      </c>
      <c r="C539" s="285" t="s">
        <v>2439</v>
      </c>
      <c r="D539" s="285" t="s">
        <v>2440</v>
      </c>
      <c r="E539" s="285" t="s">
        <v>2441</v>
      </c>
    </row>
    <row r="540" spans="1:5" x14ac:dyDescent="0.2">
      <c r="A540" s="284">
        <v>345074</v>
      </c>
      <c r="B540" s="285" t="s">
        <v>2442</v>
      </c>
      <c r="C540" s="285" t="s">
        <v>2443</v>
      </c>
      <c r="D540" s="285" t="s">
        <v>2444</v>
      </c>
      <c r="E540" s="285" t="s">
        <v>2445</v>
      </c>
    </row>
    <row r="541" spans="1:5" x14ac:dyDescent="0.2">
      <c r="A541" s="284">
        <v>345091</v>
      </c>
      <c r="B541" s="285" t="s">
        <v>2446</v>
      </c>
      <c r="C541" s="285" t="s">
        <v>2447</v>
      </c>
      <c r="D541" s="285" t="s">
        <v>2448</v>
      </c>
      <c r="E541" s="285" t="s">
        <v>2449</v>
      </c>
    </row>
    <row r="542" spans="1:5" x14ac:dyDescent="0.2">
      <c r="A542" s="284">
        <v>345092</v>
      </c>
      <c r="B542" s="285" t="s">
        <v>2450</v>
      </c>
      <c r="C542" s="285" t="s">
        <v>2451</v>
      </c>
      <c r="D542" s="285" t="s">
        <v>2452</v>
      </c>
      <c r="E542" s="285" t="s">
        <v>2453</v>
      </c>
    </row>
    <row r="543" spans="1:5" x14ac:dyDescent="0.2">
      <c r="A543" s="284">
        <v>345111</v>
      </c>
      <c r="B543" s="285" t="s">
        <v>2454</v>
      </c>
      <c r="C543" s="285" t="s">
        <v>2455</v>
      </c>
      <c r="D543" s="285" t="s">
        <v>2456</v>
      </c>
      <c r="E543" s="285" t="s">
        <v>2457</v>
      </c>
    </row>
    <row r="544" spans="1:5" x14ac:dyDescent="0.2">
      <c r="A544" s="284">
        <v>345112</v>
      </c>
      <c r="B544" s="285" t="s">
        <v>2458</v>
      </c>
      <c r="C544" s="285" t="s">
        <v>2459</v>
      </c>
      <c r="D544" s="285" t="s">
        <v>2460</v>
      </c>
      <c r="E544" s="285" t="s">
        <v>2461</v>
      </c>
    </row>
    <row r="545" spans="1:5" x14ac:dyDescent="0.2">
      <c r="A545" s="284">
        <v>345113</v>
      </c>
      <c r="B545" s="285" t="s">
        <v>2462</v>
      </c>
      <c r="C545" s="285" t="s">
        <v>2463</v>
      </c>
      <c r="D545" s="285" t="s">
        <v>2464</v>
      </c>
      <c r="E545" s="285" t="s">
        <v>2465</v>
      </c>
    </row>
    <row r="546" spans="1:5" x14ac:dyDescent="0.2">
      <c r="A546" s="284">
        <v>345114</v>
      </c>
      <c r="B546" s="285" t="s">
        <v>2466</v>
      </c>
      <c r="C546" s="285" t="s">
        <v>2467</v>
      </c>
      <c r="D546" s="285" t="s">
        <v>2468</v>
      </c>
      <c r="E546" s="285" t="s">
        <v>2469</v>
      </c>
    </row>
    <row r="547" spans="1:5" x14ac:dyDescent="0.2">
      <c r="A547" s="284">
        <v>345115</v>
      </c>
      <c r="B547" s="285" t="s">
        <v>2470</v>
      </c>
      <c r="C547" s="285" t="s">
        <v>2471</v>
      </c>
      <c r="D547" s="285" t="s">
        <v>2472</v>
      </c>
      <c r="E547" s="285" t="s">
        <v>2473</v>
      </c>
    </row>
    <row r="548" spans="1:5" x14ac:dyDescent="0.2">
      <c r="A548" s="284">
        <v>345131</v>
      </c>
      <c r="B548" s="285" t="s">
        <v>2474</v>
      </c>
      <c r="C548" s="285" t="s">
        <v>1185</v>
      </c>
      <c r="D548" s="285" t="s">
        <v>2475</v>
      </c>
      <c r="E548" s="285" t="s">
        <v>2476</v>
      </c>
    </row>
    <row r="549" spans="1:5" x14ac:dyDescent="0.2">
      <c r="A549" s="284">
        <v>345133</v>
      </c>
      <c r="B549" s="285" t="s">
        <v>2477</v>
      </c>
      <c r="C549" s="285" t="s">
        <v>2478</v>
      </c>
      <c r="D549" s="285" t="s">
        <v>2479</v>
      </c>
      <c r="E549" s="285" t="s">
        <v>2480</v>
      </c>
    </row>
    <row r="550" spans="1:5" x14ac:dyDescent="0.2">
      <c r="A550" s="284">
        <v>345141</v>
      </c>
      <c r="B550" s="285" t="s">
        <v>2481</v>
      </c>
      <c r="C550" s="285" t="s">
        <v>2482</v>
      </c>
      <c r="D550" s="285" t="s">
        <v>2483</v>
      </c>
      <c r="E550" s="285" t="s">
        <v>2484</v>
      </c>
    </row>
    <row r="551" spans="1:5" x14ac:dyDescent="0.2">
      <c r="A551" s="284">
        <v>345142</v>
      </c>
      <c r="B551" s="285" t="s">
        <v>2485</v>
      </c>
      <c r="C551" s="285" t="s">
        <v>1181</v>
      </c>
      <c r="D551" s="285" t="s">
        <v>2486</v>
      </c>
      <c r="E551" s="285" t="s">
        <v>2487</v>
      </c>
    </row>
    <row r="552" spans="1:5" x14ac:dyDescent="0.2">
      <c r="A552" s="284">
        <v>345143</v>
      </c>
      <c r="B552" s="285" t="s">
        <v>2488</v>
      </c>
      <c r="C552" s="285" t="s">
        <v>2489</v>
      </c>
      <c r="D552" s="285" t="s">
        <v>2490</v>
      </c>
      <c r="E552" s="285" t="s">
        <v>2491</v>
      </c>
    </row>
    <row r="553" spans="1:5" x14ac:dyDescent="0.2">
      <c r="A553" s="284">
        <v>345172</v>
      </c>
      <c r="B553" s="285" t="s">
        <v>2492</v>
      </c>
      <c r="C553" s="285" t="s">
        <v>2493</v>
      </c>
      <c r="D553" s="285" t="s">
        <v>2494</v>
      </c>
      <c r="E553" s="285" t="s">
        <v>2495</v>
      </c>
    </row>
    <row r="554" spans="1:5" x14ac:dyDescent="0.2">
      <c r="A554" s="284">
        <v>345181</v>
      </c>
      <c r="B554" s="285" t="s">
        <v>2496</v>
      </c>
      <c r="C554" s="285" t="s">
        <v>2497</v>
      </c>
      <c r="D554" s="285" t="s">
        <v>2498</v>
      </c>
      <c r="E554" s="285" t="s">
        <v>2499</v>
      </c>
    </row>
    <row r="555" spans="1:5" x14ac:dyDescent="0.2">
      <c r="A555" s="284">
        <v>345191</v>
      </c>
      <c r="B555" s="285" t="s">
        <v>2500</v>
      </c>
      <c r="C555" s="285" t="s">
        <v>1166</v>
      </c>
      <c r="D555" s="285" t="s">
        <v>2501</v>
      </c>
      <c r="E555" s="285" t="s">
        <v>2502</v>
      </c>
    </row>
    <row r="556" spans="1:5" x14ac:dyDescent="0.2">
      <c r="A556" s="284">
        <v>345192</v>
      </c>
      <c r="B556" s="285" t="s">
        <v>2503</v>
      </c>
      <c r="C556" s="285" t="s">
        <v>2504</v>
      </c>
      <c r="D556" s="285" t="s">
        <v>2505</v>
      </c>
      <c r="E556" s="285" t="s">
        <v>2506</v>
      </c>
    </row>
    <row r="557" spans="1:5" x14ac:dyDescent="0.2">
      <c r="A557" s="284">
        <v>345201</v>
      </c>
      <c r="B557" s="285" t="s">
        <v>2507</v>
      </c>
      <c r="C557" s="285" t="s">
        <v>2508</v>
      </c>
      <c r="D557" s="285" t="s">
        <v>2509</v>
      </c>
      <c r="E557" s="285" t="s">
        <v>2510</v>
      </c>
    </row>
    <row r="558" spans="1:5" x14ac:dyDescent="0.2">
      <c r="A558" s="284">
        <v>345211</v>
      </c>
      <c r="B558" s="285" t="s">
        <v>2511</v>
      </c>
      <c r="C558" s="285" t="s">
        <v>2512</v>
      </c>
      <c r="D558" s="285" t="s">
        <v>2513</v>
      </c>
      <c r="E558" s="285" t="s">
        <v>2514</v>
      </c>
    </row>
    <row r="559" spans="1:5" x14ac:dyDescent="0.2">
      <c r="A559" s="284">
        <v>345221</v>
      </c>
      <c r="B559" s="285" t="s">
        <v>2515</v>
      </c>
      <c r="C559" s="285" t="s">
        <v>2516</v>
      </c>
      <c r="D559" s="285" t="s">
        <v>2517</v>
      </c>
      <c r="E559" s="285" t="s">
        <v>2518</v>
      </c>
    </row>
    <row r="560" spans="1:5" x14ac:dyDescent="0.2">
      <c r="A560" s="284">
        <v>345222</v>
      </c>
      <c r="B560" s="285" t="s">
        <v>2519</v>
      </c>
      <c r="C560" s="285" t="s">
        <v>2520</v>
      </c>
      <c r="D560" s="285" t="s">
        <v>2521</v>
      </c>
      <c r="E560" s="285" t="s">
        <v>2522</v>
      </c>
    </row>
    <row r="561" spans="1:5" x14ac:dyDescent="0.2">
      <c r="A561" s="284">
        <v>345231</v>
      </c>
      <c r="B561" s="285" t="s">
        <v>2523</v>
      </c>
      <c r="C561" s="285" t="s">
        <v>2524</v>
      </c>
      <c r="D561" s="285" t="s">
        <v>2525</v>
      </c>
      <c r="E561" s="285" t="s">
        <v>2526</v>
      </c>
    </row>
    <row r="562" spans="1:5" x14ac:dyDescent="0.2">
      <c r="A562" s="284">
        <v>345241</v>
      </c>
      <c r="B562" s="285" t="s">
        <v>2527</v>
      </c>
      <c r="C562" s="285" t="s">
        <v>2528</v>
      </c>
      <c r="D562" s="285" t="s">
        <v>2529</v>
      </c>
      <c r="E562" s="285" t="s">
        <v>2530</v>
      </c>
    </row>
    <row r="563" spans="1:5" x14ac:dyDescent="0.2">
      <c r="A563" s="284">
        <v>345251</v>
      </c>
      <c r="B563" s="285" t="s">
        <v>2531</v>
      </c>
      <c r="C563" s="285" t="s">
        <v>2532</v>
      </c>
      <c r="D563" s="285" t="s">
        <v>2533</v>
      </c>
      <c r="E563" s="285" t="s">
        <v>2534</v>
      </c>
    </row>
    <row r="564" spans="1:5" x14ac:dyDescent="0.2">
      <c r="A564" s="284">
        <v>345271</v>
      </c>
      <c r="B564" s="285" t="s">
        <v>2535</v>
      </c>
      <c r="C564" s="285" t="s">
        <v>2536</v>
      </c>
      <c r="D564" s="285" t="s">
        <v>2537</v>
      </c>
      <c r="E564" s="285" t="s">
        <v>2538</v>
      </c>
    </row>
    <row r="565" spans="1:5" x14ac:dyDescent="0.2">
      <c r="A565" s="284">
        <v>345291</v>
      </c>
      <c r="B565" s="285" t="s">
        <v>2539</v>
      </c>
      <c r="C565" s="285" t="s">
        <v>2540</v>
      </c>
      <c r="D565" s="285" t="s">
        <v>2541</v>
      </c>
      <c r="E565" s="285" t="s">
        <v>2542</v>
      </c>
    </row>
    <row r="566" spans="1:5" x14ac:dyDescent="0.2">
      <c r="A566" s="284">
        <v>345301</v>
      </c>
      <c r="B566" s="285" t="s">
        <v>2543</v>
      </c>
      <c r="C566" s="285" t="s">
        <v>2544</v>
      </c>
      <c r="D566" s="285" t="s">
        <v>2545</v>
      </c>
      <c r="E566" s="285" t="s">
        <v>2546</v>
      </c>
    </row>
    <row r="567" spans="1:5" x14ac:dyDescent="0.2">
      <c r="A567" s="284">
        <v>345311</v>
      </c>
      <c r="B567" s="285" t="s">
        <v>2547</v>
      </c>
      <c r="C567" s="285" t="s">
        <v>2548</v>
      </c>
      <c r="D567" s="285" t="s">
        <v>2549</v>
      </c>
      <c r="E567" s="285" t="s">
        <v>2550</v>
      </c>
    </row>
    <row r="568" spans="1:5" x14ac:dyDescent="0.2">
      <c r="A568" s="284">
        <v>345321</v>
      </c>
      <c r="B568" s="285" t="s">
        <v>2551</v>
      </c>
      <c r="C568" s="285" t="s">
        <v>2552</v>
      </c>
      <c r="D568" s="285" t="s">
        <v>2553</v>
      </c>
      <c r="E568" s="285" t="s">
        <v>2554</v>
      </c>
    </row>
    <row r="569" spans="1:5" x14ac:dyDescent="0.2">
      <c r="A569" s="284">
        <v>345323</v>
      </c>
      <c r="B569" s="285" t="s">
        <v>2555</v>
      </c>
      <c r="C569" s="285" t="s">
        <v>2556</v>
      </c>
      <c r="D569" s="285" t="s">
        <v>2557</v>
      </c>
      <c r="E569" s="285" t="s">
        <v>2558</v>
      </c>
    </row>
    <row r="570" spans="1:5" x14ac:dyDescent="0.2">
      <c r="A570" s="284">
        <v>345326</v>
      </c>
      <c r="B570" s="285" t="s">
        <v>2559</v>
      </c>
      <c r="C570" s="285" t="s">
        <v>2560</v>
      </c>
      <c r="D570" s="285" t="s">
        <v>2561</v>
      </c>
      <c r="E570" s="285" t="s">
        <v>2562</v>
      </c>
    </row>
    <row r="571" spans="1:5" x14ac:dyDescent="0.2">
      <c r="A571" s="284">
        <v>345341</v>
      </c>
      <c r="B571" s="285" t="s">
        <v>2563</v>
      </c>
      <c r="C571" s="285" t="s">
        <v>2564</v>
      </c>
      <c r="D571" s="285" t="s">
        <v>2565</v>
      </c>
      <c r="E571" s="285" t="s">
        <v>2566</v>
      </c>
    </row>
    <row r="572" spans="1:5" x14ac:dyDescent="0.2">
      <c r="A572" s="284">
        <v>345351</v>
      </c>
      <c r="B572" s="285" t="s">
        <v>2567</v>
      </c>
      <c r="C572" s="285" t="s">
        <v>2568</v>
      </c>
      <c r="D572" s="285" t="s">
        <v>2569</v>
      </c>
      <c r="E572" s="285" t="s">
        <v>2570</v>
      </c>
    </row>
    <row r="573" spans="1:5" x14ac:dyDescent="0.2">
      <c r="A573" s="284">
        <v>345352</v>
      </c>
      <c r="B573" s="285" t="s">
        <v>2571</v>
      </c>
      <c r="C573" s="285" t="s">
        <v>2572</v>
      </c>
      <c r="D573" s="285" t="s">
        <v>2573</v>
      </c>
      <c r="E573" s="285" t="s">
        <v>2574</v>
      </c>
    </row>
    <row r="574" spans="1:5" x14ac:dyDescent="0.2">
      <c r="A574" s="284">
        <v>345361</v>
      </c>
      <c r="B574" s="285" t="s">
        <v>2575</v>
      </c>
      <c r="C574" s="285" t="s">
        <v>2576</v>
      </c>
      <c r="D574" s="285" t="s">
        <v>2577</v>
      </c>
      <c r="E574" s="285" t="s">
        <v>2578</v>
      </c>
    </row>
    <row r="575" spans="1:5" x14ac:dyDescent="0.2">
      <c r="A575" s="284">
        <v>345371</v>
      </c>
      <c r="B575" s="285" t="s">
        <v>2579</v>
      </c>
      <c r="C575" s="285" t="s">
        <v>2580</v>
      </c>
      <c r="D575" s="285" t="s">
        <v>2581</v>
      </c>
      <c r="E575" s="285" t="s">
        <v>2582</v>
      </c>
    </row>
    <row r="576" spans="1:5" x14ac:dyDescent="0.2">
      <c r="A576" s="284">
        <v>345391</v>
      </c>
      <c r="B576" s="285" t="s">
        <v>2583</v>
      </c>
      <c r="C576" s="285" t="s">
        <v>1434</v>
      </c>
      <c r="D576" s="285" t="s">
        <v>2584</v>
      </c>
      <c r="E576" s="285" t="s">
        <v>2585</v>
      </c>
    </row>
    <row r="577" spans="1:5" x14ac:dyDescent="0.2">
      <c r="A577" s="284">
        <v>346001</v>
      </c>
      <c r="B577" s="285" t="s">
        <v>2586</v>
      </c>
      <c r="C577" s="285" t="s">
        <v>2587</v>
      </c>
      <c r="D577" s="285" t="s">
        <v>2588</v>
      </c>
      <c r="E577" s="285" t="s">
        <v>2589</v>
      </c>
    </row>
    <row r="578" spans="1:5" x14ac:dyDescent="0.2">
      <c r="A578" s="284">
        <v>346002</v>
      </c>
      <c r="B578" s="285" t="s">
        <v>2590</v>
      </c>
      <c r="C578" s="285" t="s">
        <v>2591</v>
      </c>
      <c r="D578" s="285" t="s">
        <v>2592</v>
      </c>
      <c r="E578" s="285" t="s">
        <v>2593</v>
      </c>
    </row>
    <row r="579" spans="1:5" x14ac:dyDescent="0.2">
      <c r="A579" s="284">
        <v>346003</v>
      </c>
      <c r="B579" s="285" t="s">
        <v>2594</v>
      </c>
      <c r="C579" s="285" t="s">
        <v>2595</v>
      </c>
      <c r="D579" s="285" t="s">
        <v>2596</v>
      </c>
      <c r="E579" s="285" t="s">
        <v>2597</v>
      </c>
    </row>
    <row r="580" spans="1:5" x14ac:dyDescent="0.2">
      <c r="A580" s="284">
        <v>346021</v>
      </c>
      <c r="B580" s="285" t="s">
        <v>2598</v>
      </c>
      <c r="C580" s="285" t="s">
        <v>2599</v>
      </c>
      <c r="D580" s="285" t="s">
        <v>2600</v>
      </c>
      <c r="E580" s="285" t="s">
        <v>2601</v>
      </c>
    </row>
    <row r="581" spans="1:5" x14ac:dyDescent="0.2">
      <c r="A581" s="284">
        <v>346031</v>
      </c>
      <c r="B581" s="285" t="s">
        <v>2602</v>
      </c>
      <c r="C581" s="285" t="s">
        <v>2603</v>
      </c>
      <c r="D581" s="285" t="s">
        <v>2604</v>
      </c>
      <c r="E581" s="285" t="s">
        <v>2605</v>
      </c>
    </row>
    <row r="582" spans="1:5" x14ac:dyDescent="0.2">
      <c r="A582" s="284">
        <v>346051</v>
      </c>
      <c r="B582" s="285" t="s">
        <v>2606</v>
      </c>
      <c r="C582" s="285" t="s">
        <v>2607</v>
      </c>
      <c r="D582" s="285" t="s">
        <v>2608</v>
      </c>
      <c r="E582" s="285" t="s">
        <v>2609</v>
      </c>
    </row>
    <row r="583" spans="1:5" x14ac:dyDescent="0.2">
      <c r="A583" s="284">
        <v>346071</v>
      </c>
      <c r="B583" s="285" t="s">
        <v>2610</v>
      </c>
      <c r="C583" s="285" t="s">
        <v>2611</v>
      </c>
      <c r="D583" s="285" t="s">
        <v>2612</v>
      </c>
      <c r="E583" s="285" t="s">
        <v>2613</v>
      </c>
    </row>
    <row r="584" spans="1:5" x14ac:dyDescent="0.2">
      <c r="A584" s="284">
        <v>346072</v>
      </c>
      <c r="B584" s="285" t="s">
        <v>2614</v>
      </c>
      <c r="C584" s="285" t="s">
        <v>2615</v>
      </c>
      <c r="D584" s="285" t="s">
        <v>2616</v>
      </c>
      <c r="E584" s="285" t="s">
        <v>2617</v>
      </c>
    </row>
    <row r="585" spans="1:5" x14ac:dyDescent="0.2">
      <c r="A585" s="284">
        <v>346091</v>
      </c>
      <c r="B585" s="285" t="s">
        <v>2618</v>
      </c>
      <c r="C585" s="285" t="s">
        <v>2619</v>
      </c>
      <c r="D585" s="285" t="s">
        <v>2620</v>
      </c>
      <c r="E585" s="285" t="s">
        <v>2621</v>
      </c>
    </row>
    <row r="586" spans="1:5" x14ac:dyDescent="0.2">
      <c r="A586" s="284">
        <v>346113</v>
      </c>
      <c r="B586" s="285" t="s">
        <v>2622</v>
      </c>
      <c r="C586" s="285" t="s">
        <v>2623</v>
      </c>
      <c r="D586" s="285" t="s">
        <v>2624</v>
      </c>
      <c r="E586" s="285" t="s">
        <v>2625</v>
      </c>
    </row>
    <row r="587" spans="1:5" x14ac:dyDescent="0.2">
      <c r="A587" s="284">
        <v>346121</v>
      </c>
      <c r="B587" s="285" t="s">
        <v>2626</v>
      </c>
      <c r="C587" s="285" t="s">
        <v>1245</v>
      </c>
      <c r="D587" s="285" t="s">
        <v>2627</v>
      </c>
      <c r="E587" s="285" t="s">
        <v>2628</v>
      </c>
    </row>
    <row r="588" spans="1:5" x14ac:dyDescent="0.2">
      <c r="A588" s="284">
        <v>346141</v>
      </c>
      <c r="B588" s="285" t="s">
        <v>2629</v>
      </c>
      <c r="C588" s="285" t="s">
        <v>2630</v>
      </c>
      <c r="D588" s="285" t="s">
        <v>2631</v>
      </c>
      <c r="E588" s="285" t="s">
        <v>2632</v>
      </c>
    </row>
    <row r="589" spans="1:5" x14ac:dyDescent="0.2">
      <c r="A589" s="284">
        <v>346154</v>
      </c>
      <c r="B589" s="285" t="s">
        <v>2633</v>
      </c>
      <c r="C589" s="285" t="s">
        <v>2634</v>
      </c>
      <c r="D589" s="285" t="s">
        <v>2635</v>
      </c>
      <c r="E589" s="285" t="s">
        <v>2636</v>
      </c>
    </row>
    <row r="590" spans="1:5" x14ac:dyDescent="0.2">
      <c r="A590" s="284">
        <v>346172</v>
      </c>
      <c r="B590" s="285" t="s">
        <v>2637</v>
      </c>
      <c r="C590" s="285" t="s">
        <v>2638</v>
      </c>
      <c r="D590" s="285" t="s">
        <v>2639</v>
      </c>
      <c r="E590" s="285" t="s">
        <v>2640</v>
      </c>
    </row>
    <row r="591" spans="1:5" x14ac:dyDescent="0.2">
      <c r="A591" s="284">
        <v>346191</v>
      </c>
      <c r="B591" s="285" t="s">
        <v>2641</v>
      </c>
      <c r="C591" s="285" t="s">
        <v>2642</v>
      </c>
      <c r="D591" s="285" t="s">
        <v>2643</v>
      </c>
      <c r="E591" s="285" t="s">
        <v>2644</v>
      </c>
    </row>
    <row r="592" spans="1:5" x14ac:dyDescent="0.2">
      <c r="A592" s="284">
        <v>346201</v>
      </c>
      <c r="B592" s="285" t="s">
        <v>2645</v>
      </c>
      <c r="C592" s="285" t="s">
        <v>2646</v>
      </c>
      <c r="D592" s="285" t="s">
        <v>2647</v>
      </c>
      <c r="E592" s="285" t="s">
        <v>2648</v>
      </c>
    </row>
    <row r="593" spans="1:5" x14ac:dyDescent="0.2">
      <c r="A593" s="284">
        <v>346211</v>
      </c>
      <c r="B593" s="285" t="s">
        <v>2649</v>
      </c>
      <c r="C593" s="285" t="s">
        <v>2650</v>
      </c>
      <c r="D593" s="285" t="s">
        <v>2651</v>
      </c>
      <c r="E593" s="285" t="s">
        <v>2652</v>
      </c>
    </row>
    <row r="594" spans="1:5" x14ac:dyDescent="0.2">
      <c r="A594" s="284">
        <v>346223</v>
      </c>
      <c r="B594" s="285" t="s">
        <v>2653</v>
      </c>
      <c r="C594" s="285" t="s">
        <v>1249</v>
      </c>
      <c r="D594" s="285" t="s">
        <v>2654</v>
      </c>
      <c r="E594" s="285" t="s">
        <v>2655</v>
      </c>
    </row>
    <row r="595" spans="1:5" x14ac:dyDescent="0.2">
      <c r="A595" s="284">
        <v>346231</v>
      </c>
      <c r="B595" s="285" t="s">
        <v>2656</v>
      </c>
      <c r="C595" s="285" t="s">
        <v>2657</v>
      </c>
      <c r="D595" s="285" t="s">
        <v>2658</v>
      </c>
      <c r="E595" s="285" t="s">
        <v>2659</v>
      </c>
    </row>
    <row r="596" spans="1:5" x14ac:dyDescent="0.2">
      <c r="A596" s="284">
        <v>346251</v>
      </c>
      <c r="B596" s="285" t="s">
        <v>2660</v>
      </c>
      <c r="C596" s="285" t="s">
        <v>2661</v>
      </c>
      <c r="D596" s="285" t="s">
        <v>2662</v>
      </c>
      <c r="E596" s="285" t="s">
        <v>2663</v>
      </c>
    </row>
    <row r="597" spans="1:5" x14ac:dyDescent="0.2">
      <c r="A597" s="284">
        <v>346261</v>
      </c>
      <c r="B597" s="285" t="s">
        <v>2664</v>
      </c>
      <c r="C597" s="285" t="s">
        <v>2665</v>
      </c>
      <c r="D597" s="285" t="s">
        <v>2666</v>
      </c>
      <c r="E597" s="285" t="s">
        <v>2667</v>
      </c>
    </row>
    <row r="598" spans="1:5" x14ac:dyDescent="0.2">
      <c r="A598" s="284">
        <v>346271</v>
      </c>
      <c r="B598" s="285" t="s">
        <v>2668</v>
      </c>
      <c r="C598" s="285" t="s">
        <v>1261</v>
      </c>
      <c r="D598" s="285" t="s">
        <v>2669</v>
      </c>
      <c r="E598" s="285" t="s">
        <v>2670</v>
      </c>
    </row>
    <row r="599" spans="1:5" x14ac:dyDescent="0.2">
      <c r="A599" s="284">
        <v>347001</v>
      </c>
      <c r="B599" s="285" t="s">
        <v>2671</v>
      </c>
      <c r="C599" s="285" t="s">
        <v>553</v>
      </c>
      <c r="D599" s="285" t="s">
        <v>2672</v>
      </c>
      <c r="E599" s="285" t="s">
        <v>2673</v>
      </c>
    </row>
    <row r="600" spans="1:5" x14ac:dyDescent="0.2">
      <c r="A600" s="284">
        <v>347002</v>
      </c>
      <c r="B600" s="285" t="s">
        <v>2674</v>
      </c>
      <c r="C600" s="285" t="s">
        <v>2675</v>
      </c>
      <c r="D600" s="285" t="s">
        <v>2676</v>
      </c>
      <c r="E600" s="285" t="s">
        <v>2677</v>
      </c>
    </row>
    <row r="601" spans="1:5" x14ac:dyDescent="0.2">
      <c r="A601" s="284">
        <v>347004</v>
      </c>
      <c r="B601" s="285" t="s">
        <v>2678</v>
      </c>
      <c r="C601" s="285" t="s">
        <v>2679</v>
      </c>
      <c r="D601" s="285" t="s">
        <v>2680</v>
      </c>
      <c r="E601" s="285" t="s">
        <v>2681</v>
      </c>
    </row>
    <row r="602" spans="1:5" x14ac:dyDescent="0.2">
      <c r="A602" s="284">
        <v>347006</v>
      </c>
      <c r="B602" s="285" t="s">
        <v>2682</v>
      </c>
      <c r="C602" s="285" t="s">
        <v>2683</v>
      </c>
      <c r="D602" s="285" t="s">
        <v>2684</v>
      </c>
      <c r="E602" s="285" t="s">
        <v>2685</v>
      </c>
    </row>
    <row r="603" spans="1:5" x14ac:dyDescent="0.2">
      <c r="A603" s="284">
        <v>347021</v>
      </c>
      <c r="B603" s="285" t="s">
        <v>2686</v>
      </c>
      <c r="C603" s="285" t="s">
        <v>2687</v>
      </c>
      <c r="D603" s="285" t="s">
        <v>2688</v>
      </c>
      <c r="E603" s="285" t="s">
        <v>2689</v>
      </c>
    </row>
    <row r="604" spans="1:5" x14ac:dyDescent="0.2">
      <c r="A604" s="284">
        <v>347041</v>
      </c>
      <c r="B604" s="285" t="s">
        <v>2690</v>
      </c>
      <c r="C604" s="285" t="s">
        <v>2691</v>
      </c>
      <c r="D604" s="285" t="s">
        <v>2692</v>
      </c>
      <c r="E604" s="285" t="s">
        <v>2693</v>
      </c>
    </row>
    <row r="605" spans="1:5" x14ac:dyDescent="0.2">
      <c r="A605" s="284">
        <v>347051</v>
      </c>
      <c r="B605" s="285" t="s">
        <v>2694</v>
      </c>
      <c r="C605" s="285" t="s">
        <v>2695</v>
      </c>
      <c r="D605" s="285" t="s">
        <v>2696</v>
      </c>
      <c r="E605" s="285" t="s">
        <v>2697</v>
      </c>
    </row>
    <row r="606" spans="1:5" x14ac:dyDescent="0.2">
      <c r="A606" s="284">
        <v>347063</v>
      </c>
      <c r="B606" s="285" t="s">
        <v>2698</v>
      </c>
      <c r="C606" s="285" t="s">
        <v>2699</v>
      </c>
      <c r="D606" s="285" t="s">
        <v>2700</v>
      </c>
      <c r="E606" s="285" t="s">
        <v>2701</v>
      </c>
    </row>
    <row r="607" spans="1:5" x14ac:dyDescent="0.2">
      <c r="A607" s="284">
        <v>347081</v>
      </c>
      <c r="B607" s="285" t="s">
        <v>2702</v>
      </c>
      <c r="C607" s="285" t="s">
        <v>2703</v>
      </c>
      <c r="D607" s="285" t="s">
        <v>2704</v>
      </c>
      <c r="E607" s="285" t="s">
        <v>2705</v>
      </c>
    </row>
    <row r="608" spans="1:5" x14ac:dyDescent="0.2">
      <c r="A608" s="284">
        <v>347101</v>
      </c>
      <c r="B608" s="285" t="s">
        <v>2706</v>
      </c>
      <c r="C608" s="285" t="s">
        <v>2707</v>
      </c>
      <c r="D608" s="285" t="s">
        <v>2708</v>
      </c>
      <c r="E608" s="285" t="s">
        <v>2709</v>
      </c>
    </row>
    <row r="609" spans="1:5" x14ac:dyDescent="0.2">
      <c r="A609" s="284">
        <v>347123</v>
      </c>
      <c r="B609" s="285" t="s">
        <v>2710</v>
      </c>
      <c r="C609" s="285" t="s">
        <v>2711</v>
      </c>
      <c r="D609" s="285" t="s">
        <v>2712</v>
      </c>
      <c r="E609" s="285" t="s">
        <v>2713</v>
      </c>
    </row>
    <row r="610" spans="1:5" x14ac:dyDescent="0.2">
      <c r="A610" s="284">
        <v>347141</v>
      </c>
      <c r="B610" s="285" t="s">
        <v>2714</v>
      </c>
      <c r="C610" s="285" t="s">
        <v>2715</v>
      </c>
      <c r="D610" s="285" t="s">
        <v>2716</v>
      </c>
      <c r="E610" s="285" t="s">
        <v>2717</v>
      </c>
    </row>
    <row r="611" spans="1:5" x14ac:dyDescent="0.2">
      <c r="A611" s="284">
        <v>347151</v>
      </c>
      <c r="B611" s="285" t="s">
        <v>2718</v>
      </c>
      <c r="C611" s="285" t="s">
        <v>2719</v>
      </c>
      <c r="D611" s="285" t="s">
        <v>2720</v>
      </c>
      <c r="E611" s="285" t="s">
        <v>2721</v>
      </c>
    </row>
    <row r="612" spans="1:5" x14ac:dyDescent="0.2">
      <c r="A612" s="284">
        <v>347156</v>
      </c>
      <c r="B612" s="285" t="s">
        <v>2722</v>
      </c>
      <c r="C612" s="285" t="s">
        <v>2723</v>
      </c>
      <c r="D612" s="285" t="s">
        <v>2724</v>
      </c>
      <c r="E612" s="285" t="s">
        <v>2725</v>
      </c>
    </row>
    <row r="613" spans="1:5" x14ac:dyDescent="0.2">
      <c r="A613" s="284">
        <v>347171</v>
      </c>
      <c r="B613" s="285" t="s">
        <v>2726</v>
      </c>
      <c r="C613" s="285" t="s">
        <v>2727</v>
      </c>
      <c r="D613" s="285" t="s">
        <v>2728</v>
      </c>
      <c r="E613" s="285" t="s">
        <v>2729</v>
      </c>
    </row>
    <row r="614" spans="1:5" x14ac:dyDescent="0.2">
      <c r="A614" s="284">
        <v>351001</v>
      </c>
      <c r="B614" s="285" t="s">
        <v>2730</v>
      </c>
      <c r="C614" s="285" t="s">
        <v>2731</v>
      </c>
      <c r="D614" s="285" t="s">
        <v>2732</v>
      </c>
      <c r="E614" s="285" t="s">
        <v>2733</v>
      </c>
    </row>
    <row r="615" spans="1:5" x14ac:dyDescent="0.2">
      <c r="A615" s="284">
        <v>351002</v>
      </c>
      <c r="B615" s="285" t="s">
        <v>2734</v>
      </c>
      <c r="C615" s="285" t="s">
        <v>1461</v>
      </c>
      <c r="D615" s="285" t="s">
        <v>2735</v>
      </c>
      <c r="E615" s="285" t="s">
        <v>2736</v>
      </c>
    </row>
    <row r="616" spans="1:5" x14ac:dyDescent="0.2">
      <c r="A616" s="284">
        <v>351003</v>
      </c>
      <c r="B616" s="285" t="s">
        <v>2737</v>
      </c>
      <c r="C616" s="285" t="s">
        <v>2738</v>
      </c>
      <c r="D616" s="285" t="s">
        <v>2739</v>
      </c>
      <c r="E616" s="285" t="s">
        <v>2740</v>
      </c>
    </row>
    <row r="617" spans="1:5" x14ac:dyDescent="0.2">
      <c r="A617" s="284">
        <v>351004</v>
      </c>
      <c r="B617" s="285" t="s">
        <v>2741</v>
      </c>
      <c r="C617" s="285" t="s">
        <v>2742</v>
      </c>
      <c r="D617" s="285" t="s">
        <v>2743</v>
      </c>
      <c r="E617" s="285" t="s">
        <v>2744</v>
      </c>
    </row>
    <row r="618" spans="1:5" x14ac:dyDescent="0.2">
      <c r="A618" s="284">
        <v>351005</v>
      </c>
      <c r="B618" s="285" t="s">
        <v>2745</v>
      </c>
      <c r="C618" s="285" t="s">
        <v>2746</v>
      </c>
      <c r="D618" s="285" t="s">
        <v>2747</v>
      </c>
      <c r="E618" s="285" t="s">
        <v>2748</v>
      </c>
    </row>
    <row r="619" spans="1:5" x14ac:dyDescent="0.2">
      <c r="A619" s="284">
        <v>351006</v>
      </c>
      <c r="B619" s="285" t="s">
        <v>2749</v>
      </c>
      <c r="C619" s="285" t="s">
        <v>2750</v>
      </c>
      <c r="D619" s="285" t="s">
        <v>2751</v>
      </c>
      <c r="E619" s="285" t="s">
        <v>2752</v>
      </c>
    </row>
    <row r="620" spans="1:5" x14ac:dyDescent="0.2">
      <c r="A620" s="284">
        <v>351007</v>
      </c>
      <c r="B620" s="285" t="s">
        <v>2753</v>
      </c>
      <c r="C620" s="285" t="s">
        <v>2754</v>
      </c>
      <c r="D620" s="285" t="s">
        <v>2755</v>
      </c>
      <c r="E620" s="285" t="s">
        <v>2756</v>
      </c>
    </row>
    <row r="621" spans="1:5" x14ac:dyDescent="0.2">
      <c r="A621" s="284">
        <v>351008</v>
      </c>
      <c r="B621" s="285" t="s">
        <v>2757</v>
      </c>
      <c r="C621" s="285" t="s">
        <v>670</v>
      </c>
      <c r="D621" s="285" t="s">
        <v>2758</v>
      </c>
      <c r="E621" s="285" t="s">
        <v>2759</v>
      </c>
    </row>
    <row r="622" spans="1:5" x14ac:dyDescent="0.2">
      <c r="A622" s="284">
        <v>351009</v>
      </c>
      <c r="B622" s="285" t="s">
        <v>2760</v>
      </c>
      <c r="C622" s="285" t="s">
        <v>2761</v>
      </c>
      <c r="D622" s="285" t="s">
        <v>2762</v>
      </c>
      <c r="E622" s="285" t="s">
        <v>2763</v>
      </c>
    </row>
    <row r="623" spans="1:5" x14ac:dyDescent="0.2">
      <c r="A623" s="284">
        <v>351010</v>
      </c>
      <c r="B623" s="285" t="s">
        <v>2764</v>
      </c>
      <c r="C623" s="285" t="s">
        <v>2765</v>
      </c>
      <c r="D623" s="285" t="s">
        <v>2766</v>
      </c>
      <c r="E623" s="285" t="s">
        <v>2767</v>
      </c>
    </row>
    <row r="624" spans="1:5" x14ac:dyDescent="0.2">
      <c r="A624" s="284">
        <v>351011</v>
      </c>
      <c r="B624" s="285" t="s">
        <v>2768</v>
      </c>
      <c r="C624" s="285" t="s">
        <v>2769</v>
      </c>
      <c r="D624" s="285" t="s">
        <v>2770</v>
      </c>
      <c r="E624" s="285" t="s">
        <v>2771</v>
      </c>
    </row>
    <row r="625" spans="1:5" x14ac:dyDescent="0.2">
      <c r="A625" s="284">
        <v>351012</v>
      </c>
      <c r="B625" s="285" t="s">
        <v>2772</v>
      </c>
      <c r="C625" s="285" t="s">
        <v>2769</v>
      </c>
      <c r="D625" s="285" t="s">
        <v>2773</v>
      </c>
      <c r="E625" s="285" t="s">
        <v>2774</v>
      </c>
    </row>
    <row r="626" spans="1:5" x14ac:dyDescent="0.2">
      <c r="A626" s="284">
        <v>351013</v>
      </c>
      <c r="B626" s="285" t="s">
        <v>2775</v>
      </c>
      <c r="C626" s="285" t="s">
        <v>783</v>
      </c>
      <c r="D626" s="285" t="s">
        <v>2776</v>
      </c>
      <c r="E626" s="285" t="s">
        <v>2777</v>
      </c>
    </row>
    <row r="627" spans="1:5" x14ac:dyDescent="0.2">
      <c r="A627" s="284">
        <v>351014</v>
      </c>
      <c r="B627" s="285" t="s">
        <v>2778</v>
      </c>
      <c r="C627" s="285" t="s">
        <v>783</v>
      </c>
      <c r="D627" s="285" t="s">
        <v>2779</v>
      </c>
      <c r="E627" s="285" t="s">
        <v>2780</v>
      </c>
    </row>
    <row r="628" spans="1:5" x14ac:dyDescent="0.2">
      <c r="A628" s="284">
        <v>351021</v>
      </c>
      <c r="B628" s="285" t="s">
        <v>2781</v>
      </c>
      <c r="C628" s="285" t="s">
        <v>2782</v>
      </c>
      <c r="D628" s="285" t="s">
        <v>2783</v>
      </c>
      <c r="E628" s="285" t="s">
        <v>2784</v>
      </c>
    </row>
    <row r="629" spans="1:5" x14ac:dyDescent="0.2">
      <c r="A629" s="284">
        <v>351022</v>
      </c>
      <c r="B629" s="285" t="s">
        <v>2785</v>
      </c>
      <c r="C629" s="285" t="s">
        <v>2786</v>
      </c>
      <c r="D629" s="285" t="s">
        <v>2787</v>
      </c>
      <c r="E629" s="285" t="s">
        <v>2788</v>
      </c>
    </row>
    <row r="630" spans="1:5" x14ac:dyDescent="0.2">
      <c r="A630" s="284">
        <v>351023</v>
      </c>
      <c r="B630" s="285" t="s">
        <v>2789</v>
      </c>
      <c r="C630" s="285" t="s">
        <v>2790</v>
      </c>
      <c r="D630" s="285" t="s">
        <v>2791</v>
      </c>
      <c r="E630" s="285" t="s">
        <v>2792</v>
      </c>
    </row>
    <row r="631" spans="1:5" x14ac:dyDescent="0.2">
      <c r="A631" s="284">
        <v>351024</v>
      </c>
      <c r="B631" s="285" t="s">
        <v>2793</v>
      </c>
      <c r="C631" s="285" t="s">
        <v>2794</v>
      </c>
      <c r="D631" s="285" t="s">
        <v>2795</v>
      </c>
      <c r="E631" s="285" t="s">
        <v>2796</v>
      </c>
    </row>
    <row r="632" spans="1:5" x14ac:dyDescent="0.2">
      <c r="A632" s="284">
        <v>351025</v>
      </c>
      <c r="B632" s="285" t="s">
        <v>2797</v>
      </c>
      <c r="C632" s="285" t="s">
        <v>1495</v>
      </c>
      <c r="D632" s="285" t="s">
        <v>2798</v>
      </c>
      <c r="E632" s="285" t="s">
        <v>2799</v>
      </c>
    </row>
    <row r="633" spans="1:5" x14ac:dyDescent="0.2">
      <c r="A633" s="284">
        <v>351026</v>
      </c>
      <c r="B633" s="285" t="s">
        <v>2800</v>
      </c>
      <c r="C633" s="285" t="s">
        <v>2801</v>
      </c>
      <c r="D633" s="285" t="s">
        <v>2802</v>
      </c>
      <c r="E633" s="285" t="s">
        <v>2803</v>
      </c>
    </row>
    <row r="634" spans="1:5" x14ac:dyDescent="0.2">
      <c r="A634" s="284">
        <v>351027</v>
      </c>
      <c r="B634" s="285" t="s">
        <v>2804</v>
      </c>
      <c r="C634" s="285" t="s">
        <v>2805</v>
      </c>
      <c r="D634" s="285" t="s">
        <v>2806</v>
      </c>
      <c r="E634" s="285" t="s">
        <v>2807</v>
      </c>
    </row>
    <row r="635" spans="1:5" x14ac:dyDescent="0.2">
      <c r="A635" s="284">
        <v>351028</v>
      </c>
      <c r="B635" s="285" t="s">
        <v>2808</v>
      </c>
      <c r="C635" s="285" t="s">
        <v>2809</v>
      </c>
      <c r="D635" s="285" t="s">
        <v>2810</v>
      </c>
      <c r="E635" s="285" t="s">
        <v>2811</v>
      </c>
    </row>
    <row r="636" spans="1:5" x14ac:dyDescent="0.2">
      <c r="A636" s="284">
        <v>351029</v>
      </c>
      <c r="B636" s="285" t="s">
        <v>2812</v>
      </c>
      <c r="C636" s="285" t="s">
        <v>2813</v>
      </c>
      <c r="D636" s="285" t="s">
        <v>2814</v>
      </c>
      <c r="E636" s="285" t="s">
        <v>2815</v>
      </c>
    </row>
    <row r="637" spans="1:5" x14ac:dyDescent="0.2">
      <c r="A637" s="284">
        <v>351030</v>
      </c>
      <c r="B637" s="285" t="s">
        <v>2816</v>
      </c>
      <c r="C637" s="285" t="s">
        <v>2817</v>
      </c>
      <c r="D637" s="285" t="s">
        <v>2818</v>
      </c>
      <c r="E637" s="285" t="s">
        <v>2819</v>
      </c>
    </row>
    <row r="638" spans="1:5" x14ac:dyDescent="0.2">
      <c r="A638" s="284">
        <v>351031</v>
      </c>
      <c r="B638" s="285" t="s">
        <v>2820</v>
      </c>
      <c r="C638" s="285" t="s">
        <v>2821</v>
      </c>
      <c r="D638" s="285" t="s">
        <v>2822</v>
      </c>
      <c r="E638" s="285" t="s">
        <v>2823</v>
      </c>
    </row>
    <row r="639" spans="1:5" x14ac:dyDescent="0.2">
      <c r="A639" s="284">
        <v>351032</v>
      </c>
      <c r="B639" s="285" t="s">
        <v>2824</v>
      </c>
      <c r="C639" s="285" t="s">
        <v>2825</v>
      </c>
      <c r="D639" s="285" t="s">
        <v>2826</v>
      </c>
      <c r="E639" s="285" t="s">
        <v>2827</v>
      </c>
    </row>
    <row r="640" spans="1:5" x14ac:dyDescent="0.2">
      <c r="A640" s="284">
        <v>351033</v>
      </c>
      <c r="B640" s="285" t="s">
        <v>2828</v>
      </c>
      <c r="C640" s="285" t="s">
        <v>1319</v>
      </c>
      <c r="D640" s="285" t="s">
        <v>2829</v>
      </c>
      <c r="E640" s="285" t="s">
        <v>2830</v>
      </c>
    </row>
    <row r="641" spans="1:5" x14ac:dyDescent="0.2">
      <c r="A641" s="284">
        <v>351041</v>
      </c>
      <c r="B641" s="285" t="s">
        <v>2831</v>
      </c>
      <c r="C641" s="285" t="s">
        <v>757</v>
      </c>
      <c r="D641" s="285" t="s">
        <v>2832</v>
      </c>
      <c r="E641" s="285" t="s">
        <v>2833</v>
      </c>
    </row>
    <row r="642" spans="1:5" x14ac:dyDescent="0.2">
      <c r="A642" s="284">
        <v>351042</v>
      </c>
      <c r="B642" s="285" t="s">
        <v>2834</v>
      </c>
      <c r="C642" s="285" t="s">
        <v>2835</v>
      </c>
      <c r="D642" s="285" t="s">
        <v>2836</v>
      </c>
      <c r="E642" s="285" t="s">
        <v>2837</v>
      </c>
    </row>
    <row r="643" spans="1:5" x14ac:dyDescent="0.2">
      <c r="A643" s="284">
        <v>351043</v>
      </c>
      <c r="B643" s="285" t="s">
        <v>2838</v>
      </c>
      <c r="C643" s="285" t="s">
        <v>2835</v>
      </c>
      <c r="D643" s="285" t="s">
        <v>2839</v>
      </c>
      <c r="E643" s="285" t="s">
        <v>2840</v>
      </c>
    </row>
    <row r="644" spans="1:5" x14ac:dyDescent="0.2">
      <c r="A644" s="284">
        <v>351044</v>
      </c>
      <c r="B644" s="285" t="s">
        <v>2841</v>
      </c>
      <c r="C644" s="285" t="s">
        <v>1510</v>
      </c>
      <c r="D644" s="285" t="s">
        <v>2842</v>
      </c>
      <c r="E644" s="285" t="s">
        <v>2843</v>
      </c>
    </row>
    <row r="645" spans="1:5" x14ac:dyDescent="0.2">
      <c r="A645" s="284">
        <v>351064</v>
      </c>
      <c r="B645" s="285" t="s">
        <v>2844</v>
      </c>
      <c r="C645" s="285" t="s">
        <v>432</v>
      </c>
      <c r="D645" s="285" t="s">
        <v>2845</v>
      </c>
      <c r="E645" s="285" t="s">
        <v>2846</v>
      </c>
    </row>
    <row r="646" spans="1:5" x14ac:dyDescent="0.2">
      <c r="A646" s="284">
        <v>351069</v>
      </c>
      <c r="B646" s="285" t="s">
        <v>2847</v>
      </c>
      <c r="C646" s="285" t="s">
        <v>1517</v>
      </c>
      <c r="D646" s="285" t="s">
        <v>2848</v>
      </c>
      <c r="E646" s="285" t="s">
        <v>2849</v>
      </c>
    </row>
    <row r="647" spans="1:5" x14ac:dyDescent="0.2">
      <c r="A647" s="284">
        <v>351070</v>
      </c>
      <c r="B647" s="285" t="s">
        <v>2850</v>
      </c>
      <c r="C647" s="285" t="s">
        <v>773</v>
      </c>
      <c r="D647" s="285" t="s">
        <v>2851</v>
      </c>
      <c r="E647" s="285" t="s">
        <v>2852</v>
      </c>
    </row>
    <row r="648" spans="1:5" x14ac:dyDescent="0.2">
      <c r="A648" s="284">
        <v>351071</v>
      </c>
      <c r="B648" s="285" t="s">
        <v>2853</v>
      </c>
      <c r="C648" s="285" t="s">
        <v>2854</v>
      </c>
      <c r="D648" s="285" t="s">
        <v>2855</v>
      </c>
      <c r="E648" s="285" t="s">
        <v>2856</v>
      </c>
    </row>
    <row r="649" spans="1:5" x14ac:dyDescent="0.2">
      <c r="A649" s="284">
        <v>351072</v>
      </c>
      <c r="B649" s="285" t="s">
        <v>2857</v>
      </c>
      <c r="C649" s="285" t="s">
        <v>432</v>
      </c>
      <c r="D649" s="285" t="s">
        <v>2858</v>
      </c>
      <c r="E649" s="285" t="s">
        <v>2859</v>
      </c>
    </row>
    <row r="650" spans="1:5" x14ac:dyDescent="0.2">
      <c r="A650" s="284">
        <v>351073</v>
      </c>
      <c r="B650" s="285" t="s">
        <v>2860</v>
      </c>
      <c r="C650" s="285" t="s">
        <v>509</v>
      </c>
      <c r="D650" s="285" t="s">
        <v>2861</v>
      </c>
      <c r="E650" s="285" t="s">
        <v>2862</v>
      </c>
    </row>
    <row r="651" spans="1:5" x14ac:dyDescent="0.2">
      <c r="A651" s="284">
        <v>351080</v>
      </c>
      <c r="B651" s="285" t="s">
        <v>2863</v>
      </c>
      <c r="C651" s="285" t="s">
        <v>2864</v>
      </c>
      <c r="D651" s="285" t="s">
        <v>2865</v>
      </c>
      <c r="E651" s="285" t="s">
        <v>2866</v>
      </c>
    </row>
    <row r="652" spans="1:5" x14ac:dyDescent="0.2">
      <c r="A652" s="284">
        <v>351085</v>
      </c>
      <c r="B652" s="285" t="s">
        <v>2867</v>
      </c>
      <c r="C652" s="285" t="s">
        <v>2868</v>
      </c>
      <c r="D652" s="285" t="s">
        <v>2869</v>
      </c>
      <c r="E652" s="285" t="s">
        <v>2870</v>
      </c>
    </row>
    <row r="653" spans="1:5" x14ac:dyDescent="0.2">
      <c r="A653" s="284">
        <v>351088</v>
      </c>
      <c r="B653" s="285" t="s">
        <v>2871</v>
      </c>
      <c r="C653" s="285" t="s">
        <v>2872</v>
      </c>
      <c r="D653" s="285" t="s">
        <v>2873</v>
      </c>
      <c r="E653" s="285" t="s">
        <v>2874</v>
      </c>
    </row>
    <row r="654" spans="1:5" x14ac:dyDescent="0.2">
      <c r="A654" s="284">
        <v>351089</v>
      </c>
      <c r="B654" s="285" t="s">
        <v>2875</v>
      </c>
      <c r="C654" s="285" t="s">
        <v>2876</v>
      </c>
      <c r="D654" s="285" t="s">
        <v>2877</v>
      </c>
      <c r="E654" s="285" t="s">
        <v>2878</v>
      </c>
    </row>
    <row r="655" spans="1:5" x14ac:dyDescent="0.2">
      <c r="A655" s="284">
        <v>351093</v>
      </c>
      <c r="B655" s="285" t="s">
        <v>2879</v>
      </c>
      <c r="C655" s="285" t="s">
        <v>2880</v>
      </c>
      <c r="D655" s="285" t="s">
        <v>2881</v>
      </c>
      <c r="E655" s="285" t="s">
        <v>2882</v>
      </c>
    </row>
    <row r="656" spans="1:5" x14ac:dyDescent="0.2">
      <c r="A656" s="284">
        <v>351094</v>
      </c>
      <c r="B656" s="285" t="s">
        <v>2883</v>
      </c>
      <c r="C656" s="285" t="s">
        <v>738</v>
      </c>
      <c r="D656" s="285" t="s">
        <v>2884</v>
      </c>
      <c r="E656" s="285" t="s">
        <v>2885</v>
      </c>
    </row>
    <row r="657" spans="1:5" x14ac:dyDescent="0.2">
      <c r="A657" s="284">
        <v>351095</v>
      </c>
      <c r="B657" s="285" t="s">
        <v>2886</v>
      </c>
      <c r="C657" s="285" t="s">
        <v>2887</v>
      </c>
      <c r="D657" s="285" t="s">
        <v>2888</v>
      </c>
      <c r="E657" s="285" t="s">
        <v>2889</v>
      </c>
    </row>
    <row r="658" spans="1:5" x14ac:dyDescent="0.2">
      <c r="A658" s="284">
        <v>351096</v>
      </c>
      <c r="B658" s="285" t="s">
        <v>2890</v>
      </c>
      <c r="C658" s="285" t="s">
        <v>2891</v>
      </c>
      <c r="D658" s="285" t="s">
        <v>2892</v>
      </c>
      <c r="E658" s="285" t="s">
        <v>2893</v>
      </c>
    </row>
    <row r="659" spans="1:5" x14ac:dyDescent="0.2">
      <c r="A659" s="284">
        <v>351097</v>
      </c>
      <c r="B659" s="285" t="s">
        <v>2894</v>
      </c>
      <c r="C659" s="285" t="s">
        <v>2895</v>
      </c>
      <c r="D659" s="285" t="s">
        <v>2896</v>
      </c>
      <c r="E659" s="285" t="s">
        <v>2897</v>
      </c>
    </row>
    <row r="660" spans="1:5" x14ac:dyDescent="0.2">
      <c r="A660" s="284">
        <v>351098</v>
      </c>
      <c r="B660" s="285" t="s">
        <v>2898</v>
      </c>
      <c r="C660" s="285" t="s">
        <v>1599</v>
      </c>
      <c r="D660" s="285" t="s">
        <v>2899</v>
      </c>
      <c r="E660" s="285" t="s">
        <v>2900</v>
      </c>
    </row>
    <row r="661" spans="1:5" x14ac:dyDescent="0.2">
      <c r="A661" s="284">
        <v>351099</v>
      </c>
      <c r="B661" s="285" t="s">
        <v>2901</v>
      </c>
      <c r="C661" s="285" t="s">
        <v>698</v>
      </c>
      <c r="D661" s="285" t="s">
        <v>2902</v>
      </c>
      <c r="E661" s="285" t="s">
        <v>2903</v>
      </c>
    </row>
    <row r="662" spans="1:5" x14ac:dyDescent="0.2">
      <c r="A662" s="284">
        <v>351100</v>
      </c>
      <c r="B662" s="285" t="s">
        <v>2904</v>
      </c>
      <c r="C662" s="285" t="s">
        <v>1553</v>
      </c>
      <c r="D662" s="285" t="s">
        <v>2905</v>
      </c>
      <c r="E662" s="285" t="s">
        <v>2906</v>
      </c>
    </row>
    <row r="663" spans="1:5" x14ac:dyDescent="0.2">
      <c r="A663" s="284">
        <v>351101</v>
      </c>
      <c r="B663" s="285" t="s">
        <v>2907</v>
      </c>
      <c r="C663" s="285" t="s">
        <v>2908</v>
      </c>
      <c r="D663" s="285" t="s">
        <v>2909</v>
      </c>
      <c r="E663" s="285" t="s">
        <v>2910</v>
      </c>
    </row>
    <row r="664" spans="1:5" x14ac:dyDescent="0.2">
      <c r="A664" s="284">
        <v>351102</v>
      </c>
      <c r="B664" s="285" t="s">
        <v>2911</v>
      </c>
      <c r="C664" s="285" t="s">
        <v>2912</v>
      </c>
      <c r="D664" s="285" t="s">
        <v>2913</v>
      </c>
      <c r="E664" s="285" t="s">
        <v>2914</v>
      </c>
    </row>
    <row r="665" spans="1:5" x14ac:dyDescent="0.2">
      <c r="A665" s="284">
        <v>351103</v>
      </c>
      <c r="B665" s="285" t="s">
        <v>2915</v>
      </c>
      <c r="C665" s="285" t="s">
        <v>2916</v>
      </c>
      <c r="D665" s="285" t="s">
        <v>2917</v>
      </c>
      <c r="E665" s="285" t="s">
        <v>2918</v>
      </c>
    </row>
    <row r="666" spans="1:5" x14ac:dyDescent="0.2">
      <c r="A666" s="284">
        <v>351104</v>
      </c>
      <c r="B666" s="285" t="s">
        <v>2919</v>
      </c>
      <c r="C666" s="285" t="s">
        <v>2920</v>
      </c>
      <c r="D666" s="285" t="s">
        <v>2921</v>
      </c>
      <c r="E666" s="285" t="s">
        <v>2922</v>
      </c>
    </row>
    <row r="667" spans="1:5" x14ac:dyDescent="0.2">
      <c r="A667" s="284">
        <v>351106</v>
      </c>
      <c r="B667" s="285" t="s">
        <v>2923</v>
      </c>
      <c r="C667" s="285" t="s">
        <v>1557</v>
      </c>
      <c r="D667" s="285" t="s">
        <v>1558</v>
      </c>
      <c r="E667" s="285" t="s">
        <v>2924</v>
      </c>
    </row>
    <row r="668" spans="1:5" x14ac:dyDescent="0.2">
      <c r="A668" s="284">
        <v>351107</v>
      </c>
      <c r="B668" s="285" t="s">
        <v>2925</v>
      </c>
      <c r="C668" s="285" t="s">
        <v>2926</v>
      </c>
      <c r="D668" s="285" t="s">
        <v>2927</v>
      </c>
      <c r="E668" s="285" t="s">
        <v>2928</v>
      </c>
    </row>
    <row r="669" spans="1:5" x14ac:dyDescent="0.2">
      <c r="A669" s="284">
        <v>351108</v>
      </c>
      <c r="B669" s="285" t="s">
        <v>2929</v>
      </c>
      <c r="C669" s="285" t="s">
        <v>2930</v>
      </c>
      <c r="D669" s="285" t="s">
        <v>2931</v>
      </c>
      <c r="E669" s="285" t="s">
        <v>2932</v>
      </c>
    </row>
    <row r="670" spans="1:5" x14ac:dyDescent="0.2">
      <c r="A670" s="284">
        <v>351109</v>
      </c>
      <c r="B670" s="285" t="s">
        <v>2933</v>
      </c>
      <c r="C670" s="285" t="s">
        <v>2934</v>
      </c>
      <c r="D670" s="285" t="s">
        <v>2935</v>
      </c>
      <c r="E670" s="285" t="s">
        <v>2936</v>
      </c>
    </row>
    <row r="671" spans="1:5" x14ac:dyDescent="0.2">
      <c r="A671" s="284">
        <v>351110</v>
      </c>
      <c r="B671" s="285" t="s">
        <v>2937</v>
      </c>
      <c r="C671" s="285" t="s">
        <v>1565</v>
      </c>
      <c r="D671" s="285" t="s">
        <v>2938</v>
      </c>
      <c r="E671" s="285" t="s">
        <v>2939</v>
      </c>
    </row>
    <row r="672" spans="1:5" x14ac:dyDescent="0.2">
      <c r="A672" s="284">
        <v>351111</v>
      </c>
      <c r="B672" s="285" t="s">
        <v>2940</v>
      </c>
      <c r="C672" s="285" t="s">
        <v>2941</v>
      </c>
      <c r="D672" s="285" t="s">
        <v>2942</v>
      </c>
      <c r="E672" s="285" t="s">
        <v>2943</v>
      </c>
    </row>
    <row r="673" spans="1:5" x14ac:dyDescent="0.2">
      <c r="A673" s="284">
        <v>351112</v>
      </c>
      <c r="B673" s="285" t="s">
        <v>2944</v>
      </c>
      <c r="C673" s="285" t="s">
        <v>2945</v>
      </c>
      <c r="D673" s="285" t="s">
        <v>2946</v>
      </c>
      <c r="E673" s="285" t="s">
        <v>2947</v>
      </c>
    </row>
    <row r="674" spans="1:5" x14ac:dyDescent="0.2">
      <c r="A674" s="284">
        <v>351113</v>
      </c>
      <c r="B674" s="285" t="s">
        <v>2948</v>
      </c>
      <c r="C674" s="285" t="s">
        <v>1549</v>
      </c>
      <c r="D674" s="285" t="s">
        <v>2949</v>
      </c>
      <c r="E674" s="285" t="s">
        <v>2950</v>
      </c>
    </row>
    <row r="675" spans="1:5" x14ac:dyDescent="0.2">
      <c r="A675" s="284">
        <v>351116</v>
      </c>
      <c r="B675" s="285" t="s">
        <v>2951</v>
      </c>
      <c r="C675" s="285" t="s">
        <v>1569</v>
      </c>
      <c r="D675" s="285" t="s">
        <v>2952</v>
      </c>
      <c r="E675" s="285" t="s">
        <v>2953</v>
      </c>
    </row>
    <row r="676" spans="1:5" x14ac:dyDescent="0.2">
      <c r="A676" s="284">
        <v>351117</v>
      </c>
      <c r="B676" s="285" t="s">
        <v>2954</v>
      </c>
      <c r="C676" s="285" t="s">
        <v>2955</v>
      </c>
      <c r="D676" s="285" t="s">
        <v>2956</v>
      </c>
      <c r="E676" s="285" t="s">
        <v>2957</v>
      </c>
    </row>
    <row r="677" spans="1:5" x14ac:dyDescent="0.2">
      <c r="A677" s="284">
        <v>351118</v>
      </c>
      <c r="B677" s="285" t="s">
        <v>2958</v>
      </c>
      <c r="C677" s="285" t="s">
        <v>2912</v>
      </c>
      <c r="D677" s="285" t="s">
        <v>2959</v>
      </c>
      <c r="E677" s="285" t="s">
        <v>2960</v>
      </c>
    </row>
    <row r="678" spans="1:5" x14ac:dyDescent="0.2">
      <c r="A678" s="284">
        <v>351119</v>
      </c>
      <c r="B678" s="285" t="s">
        <v>2961</v>
      </c>
      <c r="C678" s="285" t="s">
        <v>2962</v>
      </c>
      <c r="D678" s="285" t="s">
        <v>2963</v>
      </c>
      <c r="E678" s="285" t="s">
        <v>2964</v>
      </c>
    </row>
    <row r="679" spans="1:5" x14ac:dyDescent="0.2">
      <c r="A679" s="284">
        <v>351120</v>
      </c>
      <c r="B679" s="285" t="s">
        <v>2965</v>
      </c>
      <c r="C679" s="285" t="s">
        <v>1576</v>
      </c>
      <c r="D679" s="285" t="s">
        <v>2966</v>
      </c>
      <c r="E679" s="285" t="s">
        <v>2967</v>
      </c>
    </row>
    <row r="680" spans="1:5" x14ac:dyDescent="0.2">
      <c r="A680" s="284">
        <v>351121</v>
      </c>
      <c r="B680" s="285" t="s">
        <v>2968</v>
      </c>
      <c r="C680" s="285" t="s">
        <v>2969</v>
      </c>
      <c r="D680" s="285" t="s">
        <v>2970</v>
      </c>
      <c r="E680" s="285" t="s">
        <v>2971</v>
      </c>
    </row>
    <row r="681" spans="1:5" x14ac:dyDescent="0.2">
      <c r="A681" s="284">
        <v>351122</v>
      </c>
      <c r="B681" s="285" t="s">
        <v>2972</v>
      </c>
      <c r="C681" s="285" t="s">
        <v>2973</v>
      </c>
      <c r="D681" s="285" t="s">
        <v>2974</v>
      </c>
      <c r="E681" s="285" t="s">
        <v>2975</v>
      </c>
    </row>
    <row r="682" spans="1:5" x14ac:dyDescent="0.2">
      <c r="A682" s="284">
        <v>351123</v>
      </c>
      <c r="B682" s="285" t="s">
        <v>2976</v>
      </c>
      <c r="C682" s="285" t="s">
        <v>2977</v>
      </c>
      <c r="D682" s="285" t="s">
        <v>2978</v>
      </c>
      <c r="E682" s="285" t="s">
        <v>2979</v>
      </c>
    </row>
    <row r="683" spans="1:5" x14ac:dyDescent="0.2">
      <c r="A683" s="284">
        <v>351124</v>
      </c>
      <c r="B683" s="285" t="s">
        <v>2980</v>
      </c>
      <c r="C683" s="285" t="s">
        <v>1580</v>
      </c>
      <c r="D683" s="285" t="s">
        <v>2981</v>
      </c>
      <c r="E683" s="285" t="s">
        <v>2982</v>
      </c>
    </row>
    <row r="684" spans="1:5" x14ac:dyDescent="0.2">
      <c r="A684" s="284">
        <v>351125</v>
      </c>
      <c r="B684" s="285" t="s">
        <v>2983</v>
      </c>
      <c r="C684" s="285" t="s">
        <v>2984</v>
      </c>
      <c r="D684" s="285" t="s">
        <v>2985</v>
      </c>
      <c r="E684" s="285" t="s">
        <v>2986</v>
      </c>
    </row>
    <row r="685" spans="1:5" x14ac:dyDescent="0.2">
      <c r="A685" s="284">
        <v>351126</v>
      </c>
      <c r="B685" s="285" t="s">
        <v>2987</v>
      </c>
      <c r="C685" s="285" t="s">
        <v>2988</v>
      </c>
      <c r="D685" s="285" t="s">
        <v>2989</v>
      </c>
      <c r="E685" s="285" t="s">
        <v>2990</v>
      </c>
    </row>
    <row r="686" spans="1:5" x14ac:dyDescent="0.2">
      <c r="A686" s="284">
        <v>351127</v>
      </c>
      <c r="B686" s="285" t="s">
        <v>2991</v>
      </c>
      <c r="C686" s="285" t="s">
        <v>2973</v>
      </c>
      <c r="D686" s="285" t="s">
        <v>2992</v>
      </c>
      <c r="E686" s="285" t="s">
        <v>2993</v>
      </c>
    </row>
    <row r="687" spans="1:5" x14ac:dyDescent="0.2">
      <c r="A687" s="284">
        <v>351128</v>
      </c>
      <c r="B687" s="285" t="s">
        <v>2994</v>
      </c>
      <c r="C687" s="285" t="s">
        <v>2995</v>
      </c>
      <c r="D687" s="285" t="s">
        <v>2996</v>
      </c>
      <c r="E687" s="285" t="s">
        <v>2997</v>
      </c>
    </row>
    <row r="688" spans="1:5" x14ac:dyDescent="0.2">
      <c r="A688" s="284">
        <v>351129</v>
      </c>
      <c r="B688" s="285" t="s">
        <v>2998</v>
      </c>
      <c r="C688" s="285" t="s">
        <v>1595</v>
      </c>
      <c r="D688" s="285" t="s">
        <v>2999</v>
      </c>
      <c r="E688" s="285" t="s">
        <v>3000</v>
      </c>
    </row>
    <row r="689" spans="1:5" x14ac:dyDescent="0.2">
      <c r="A689" s="284">
        <v>351130</v>
      </c>
      <c r="B689" s="285" t="s">
        <v>3001</v>
      </c>
      <c r="C689" s="285" t="s">
        <v>3002</v>
      </c>
      <c r="D689" s="285" t="s">
        <v>3003</v>
      </c>
      <c r="E689" s="285" t="s">
        <v>3004</v>
      </c>
    </row>
    <row r="690" spans="1:5" x14ac:dyDescent="0.2">
      <c r="A690" s="284">
        <v>351131</v>
      </c>
      <c r="B690" s="285" t="s">
        <v>3005</v>
      </c>
      <c r="C690" s="285" t="s">
        <v>3006</v>
      </c>
      <c r="D690" s="285" t="s">
        <v>3007</v>
      </c>
      <c r="E690" s="285" t="s">
        <v>3008</v>
      </c>
    </row>
    <row r="691" spans="1:5" x14ac:dyDescent="0.2">
      <c r="A691" s="284">
        <v>351132</v>
      </c>
      <c r="B691" s="285" t="s">
        <v>3009</v>
      </c>
      <c r="C691" s="285" t="s">
        <v>682</v>
      </c>
      <c r="D691" s="285" t="s">
        <v>3010</v>
      </c>
      <c r="E691" s="285" t="s">
        <v>3011</v>
      </c>
    </row>
    <row r="692" spans="1:5" x14ac:dyDescent="0.2">
      <c r="A692" s="284">
        <v>351134</v>
      </c>
      <c r="B692" s="285" t="s">
        <v>3012</v>
      </c>
      <c r="C692" s="285" t="s">
        <v>3013</v>
      </c>
      <c r="D692" s="285" t="s">
        <v>3014</v>
      </c>
      <c r="E692" s="285" t="s">
        <v>3015</v>
      </c>
    </row>
    <row r="693" spans="1:5" x14ac:dyDescent="0.2">
      <c r="A693" s="284">
        <v>351135</v>
      </c>
      <c r="B693" s="285" t="s">
        <v>3016</v>
      </c>
      <c r="C693" s="285" t="s">
        <v>3017</v>
      </c>
      <c r="D693" s="285" t="s">
        <v>3018</v>
      </c>
      <c r="E693" s="285" t="s">
        <v>3019</v>
      </c>
    </row>
    <row r="694" spans="1:5" x14ac:dyDescent="0.2">
      <c r="A694" s="284">
        <v>351136</v>
      </c>
      <c r="B694" s="285" t="s">
        <v>3020</v>
      </c>
      <c r="C694" s="285" t="s">
        <v>3021</v>
      </c>
      <c r="D694" s="285" t="s">
        <v>3022</v>
      </c>
      <c r="E694" s="285" t="s">
        <v>3023</v>
      </c>
    </row>
    <row r="695" spans="1:5" x14ac:dyDescent="0.2">
      <c r="A695" s="284">
        <v>351137</v>
      </c>
      <c r="B695" s="285" t="s">
        <v>3024</v>
      </c>
      <c r="C695" s="285" t="s">
        <v>3025</v>
      </c>
      <c r="D695" s="285" t="s">
        <v>3026</v>
      </c>
      <c r="E695" s="285" t="s">
        <v>3027</v>
      </c>
    </row>
    <row r="696" spans="1:5" x14ac:dyDescent="0.2">
      <c r="A696" s="284">
        <v>351138</v>
      </c>
      <c r="B696" s="285" t="s">
        <v>3028</v>
      </c>
      <c r="C696" s="285" t="s">
        <v>3029</v>
      </c>
      <c r="D696" s="285" t="s">
        <v>3030</v>
      </c>
      <c r="E696" s="285" t="s">
        <v>3031</v>
      </c>
    </row>
    <row r="697" spans="1:5" x14ac:dyDescent="0.2">
      <c r="A697" s="284">
        <v>351139</v>
      </c>
      <c r="B697" s="285" t="s">
        <v>3032</v>
      </c>
      <c r="C697" s="285" t="s">
        <v>3033</v>
      </c>
      <c r="D697" s="285" t="s">
        <v>3034</v>
      </c>
      <c r="E697" s="285" t="s">
        <v>3035</v>
      </c>
    </row>
    <row r="698" spans="1:5" x14ac:dyDescent="0.2">
      <c r="A698" s="284">
        <v>351140</v>
      </c>
      <c r="B698" s="285" t="s">
        <v>3036</v>
      </c>
      <c r="C698" s="285" t="s">
        <v>3037</v>
      </c>
      <c r="D698" s="285" t="s">
        <v>3038</v>
      </c>
      <c r="E698" s="285" t="s">
        <v>3039</v>
      </c>
    </row>
    <row r="699" spans="1:5" x14ac:dyDescent="0.2">
      <c r="A699" s="284">
        <v>351143</v>
      </c>
      <c r="B699" s="285" t="s">
        <v>3040</v>
      </c>
      <c r="C699" s="285" t="s">
        <v>3041</v>
      </c>
      <c r="D699" s="285" t="s">
        <v>3042</v>
      </c>
      <c r="E699" s="285" t="s">
        <v>3043</v>
      </c>
    </row>
    <row r="700" spans="1:5" x14ac:dyDescent="0.2">
      <c r="A700" s="284">
        <v>351147</v>
      </c>
      <c r="B700" s="285" t="s">
        <v>3044</v>
      </c>
      <c r="C700" s="285" t="s">
        <v>3045</v>
      </c>
      <c r="D700" s="285" t="s">
        <v>3046</v>
      </c>
      <c r="E700" s="285" t="s">
        <v>3047</v>
      </c>
    </row>
    <row r="701" spans="1:5" x14ac:dyDescent="0.2">
      <c r="A701" s="284">
        <v>351148</v>
      </c>
      <c r="B701" s="285" t="s">
        <v>3048</v>
      </c>
      <c r="C701" s="285" t="s">
        <v>3049</v>
      </c>
      <c r="D701" s="285" t="s">
        <v>3050</v>
      </c>
      <c r="E701" s="285" t="s">
        <v>3051</v>
      </c>
    </row>
    <row r="702" spans="1:5" x14ac:dyDescent="0.2">
      <c r="A702" s="284">
        <v>351151</v>
      </c>
      <c r="B702" s="285" t="s">
        <v>3052</v>
      </c>
      <c r="C702" s="285" t="s">
        <v>3053</v>
      </c>
      <c r="D702" s="285" t="s">
        <v>3054</v>
      </c>
      <c r="E702" s="285" t="s">
        <v>3055</v>
      </c>
    </row>
    <row r="703" spans="1:5" x14ac:dyDescent="0.2">
      <c r="A703" s="284">
        <v>351160</v>
      </c>
      <c r="B703" s="285" t="s">
        <v>3056</v>
      </c>
      <c r="C703" s="285" t="s">
        <v>3057</v>
      </c>
      <c r="D703" s="285" t="s">
        <v>3058</v>
      </c>
      <c r="E703" s="285" t="s">
        <v>3059</v>
      </c>
    </row>
    <row r="704" spans="1:5" x14ac:dyDescent="0.2">
      <c r="A704" s="284">
        <v>351163</v>
      </c>
      <c r="B704" s="285" t="s">
        <v>3060</v>
      </c>
      <c r="C704" s="285" t="s">
        <v>3061</v>
      </c>
      <c r="D704" s="285" t="s">
        <v>3062</v>
      </c>
      <c r="E704" s="285" t="s">
        <v>3063</v>
      </c>
    </row>
    <row r="705" spans="1:5" x14ac:dyDescent="0.2">
      <c r="A705" s="284">
        <v>351164</v>
      </c>
      <c r="B705" s="285" t="s">
        <v>3064</v>
      </c>
      <c r="C705" s="285" t="s">
        <v>3065</v>
      </c>
      <c r="D705" s="285" t="s">
        <v>3066</v>
      </c>
      <c r="E705" s="285" t="s">
        <v>3067</v>
      </c>
    </row>
    <row r="706" spans="1:5" x14ac:dyDescent="0.2">
      <c r="A706" s="284">
        <v>351165</v>
      </c>
      <c r="B706" s="285" t="s">
        <v>3068</v>
      </c>
      <c r="C706" s="285" t="s">
        <v>3069</v>
      </c>
      <c r="D706" s="285" t="s">
        <v>3070</v>
      </c>
      <c r="E706" s="285" t="s">
        <v>3071</v>
      </c>
    </row>
    <row r="707" spans="1:5" x14ac:dyDescent="0.2">
      <c r="A707" s="284">
        <v>351166</v>
      </c>
      <c r="B707" s="285" t="s">
        <v>3072</v>
      </c>
      <c r="C707" s="285" t="s">
        <v>711</v>
      </c>
      <c r="D707" s="285" t="s">
        <v>3073</v>
      </c>
      <c r="E707" s="285" t="s">
        <v>3074</v>
      </c>
    </row>
    <row r="708" spans="1:5" x14ac:dyDescent="0.2">
      <c r="A708" s="284">
        <v>351167</v>
      </c>
      <c r="B708" s="285" t="s">
        <v>3075</v>
      </c>
      <c r="C708" s="285" t="s">
        <v>3076</v>
      </c>
      <c r="D708" s="285" t="s">
        <v>3077</v>
      </c>
      <c r="E708" s="285" t="s">
        <v>3078</v>
      </c>
    </row>
    <row r="709" spans="1:5" x14ac:dyDescent="0.2">
      <c r="A709" s="284">
        <v>351168</v>
      </c>
      <c r="B709" s="285" t="s">
        <v>3079</v>
      </c>
      <c r="C709" s="285" t="s">
        <v>3080</v>
      </c>
      <c r="D709" s="285" t="s">
        <v>3081</v>
      </c>
      <c r="E709" s="285" t="s">
        <v>3082</v>
      </c>
    </row>
    <row r="710" spans="1:5" x14ac:dyDescent="0.2">
      <c r="A710" s="284">
        <v>351169</v>
      </c>
      <c r="B710" s="285" t="s">
        <v>3083</v>
      </c>
      <c r="C710" s="285" t="s">
        <v>3084</v>
      </c>
      <c r="D710" s="285" t="s">
        <v>3085</v>
      </c>
      <c r="E710" s="285" t="s">
        <v>3086</v>
      </c>
    </row>
    <row r="711" spans="1:5" x14ac:dyDescent="0.2">
      <c r="A711" s="284">
        <v>351170</v>
      </c>
      <c r="B711" s="285" t="s">
        <v>3087</v>
      </c>
      <c r="C711" s="285" t="s">
        <v>1651</v>
      </c>
      <c r="D711" s="285" t="s">
        <v>3088</v>
      </c>
      <c r="E711" s="285" t="s">
        <v>3089</v>
      </c>
    </row>
    <row r="712" spans="1:5" x14ac:dyDescent="0.2">
      <c r="A712" s="284">
        <v>351171</v>
      </c>
      <c r="B712" s="285" t="s">
        <v>3090</v>
      </c>
      <c r="C712" s="285" t="s">
        <v>1647</v>
      </c>
      <c r="D712" s="285" t="s">
        <v>3091</v>
      </c>
      <c r="E712" s="285" t="s">
        <v>3092</v>
      </c>
    </row>
    <row r="713" spans="1:5" x14ac:dyDescent="0.2">
      <c r="A713" s="284">
        <v>351172</v>
      </c>
      <c r="B713" s="285" t="s">
        <v>3093</v>
      </c>
      <c r="C713" s="285" t="s">
        <v>715</v>
      </c>
      <c r="D713" s="285" t="s">
        <v>3094</v>
      </c>
      <c r="E713" s="285" t="s">
        <v>3095</v>
      </c>
    </row>
    <row r="714" spans="1:5" x14ac:dyDescent="0.2">
      <c r="A714" s="284">
        <v>351173</v>
      </c>
      <c r="B714" s="285" t="s">
        <v>3096</v>
      </c>
      <c r="C714" s="285" t="s">
        <v>3097</v>
      </c>
      <c r="D714" s="285" t="s">
        <v>3098</v>
      </c>
      <c r="E714" s="285" t="s">
        <v>3099</v>
      </c>
    </row>
    <row r="715" spans="1:5" x14ac:dyDescent="0.2">
      <c r="A715" s="284">
        <v>351174</v>
      </c>
      <c r="B715" s="285" t="s">
        <v>3100</v>
      </c>
      <c r="C715" s="285" t="s">
        <v>1655</v>
      </c>
      <c r="D715" s="285" t="s">
        <v>3101</v>
      </c>
      <c r="E715" s="285" t="s">
        <v>3102</v>
      </c>
    </row>
    <row r="716" spans="1:5" x14ac:dyDescent="0.2">
      <c r="A716" s="284">
        <v>351175</v>
      </c>
      <c r="B716" s="285" t="s">
        <v>3103</v>
      </c>
      <c r="C716" s="285" t="s">
        <v>1665</v>
      </c>
      <c r="D716" s="285" t="s">
        <v>3104</v>
      </c>
      <c r="E716" s="285" t="s">
        <v>3105</v>
      </c>
    </row>
    <row r="717" spans="1:5" x14ac:dyDescent="0.2">
      <c r="A717" s="284">
        <v>351176</v>
      </c>
      <c r="B717" s="285" t="s">
        <v>3106</v>
      </c>
      <c r="C717" s="285" t="s">
        <v>769</v>
      </c>
      <c r="D717" s="285" t="s">
        <v>3107</v>
      </c>
      <c r="E717" s="285" t="s">
        <v>3108</v>
      </c>
    </row>
    <row r="718" spans="1:5" x14ac:dyDescent="0.2">
      <c r="A718" s="284">
        <v>351177</v>
      </c>
      <c r="B718" s="285" t="s">
        <v>3109</v>
      </c>
      <c r="C718" s="285" t="s">
        <v>3110</v>
      </c>
      <c r="D718" s="285" t="s">
        <v>3111</v>
      </c>
      <c r="E718" s="285" t="s">
        <v>3112</v>
      </c>
    </row>
    <row r="719" spans="1:5" x14ac:dyDescent="0.2">
      <c r="A719" s="284">
        <v>351178</v>
      </c>
      <c r="B719" s="285" t="s">
        <v>3113</v>
      </c>
      <c r="C719" s="285" t="s">
        <v>3114</v>
      </c>
      <c r="D719" s="285" t="s">
        <v>3115</v>
      </c>
      <c r="E719" s="285" t="s">
        <v>3116</v>
      </c>
    </row>
    <row r="720" spans="1:5" x14ac:dyDescent="0.2">
      <c r="A720" s="284">
        <v>351179</v>
      </c>
      <c r="B720" s="285" t="s">
        <v>3117</v>
      </c>
      <c r="C720" s="285" t="s">
        <v>715</v>
      </c>
      <c r="D720" s="285" t="s">
        <v>3118</v>
      </c>
      <c r="E720" s="285" t="s">
        <v>3119</v>
      </c>
    </row>
    <row r="721" spans="1:5" x14ac:dyDescent="0.2">
      <c r="A721" s="284">
        <v>351181</v>
      </c>
      <c r="B721" s="285" t="s">
        <v>3120</v>
      </c>
      <c r="C721" s="285" t="s">
        <v>1727</v>
      </c>
      <c r="D721" s="285" t="s">
        <v>3121</v>
      </c>
      <c r="E721" s="285" t="s">
        <v>3122</v>
      </c>
    </row>
    <row r="722" spans="1:5" x14ac:dyDescent="0.2">
      <c r="A722" s="284">
        <v>351182</v>
      </c>
      <c r="B722" s="285" t="s">
        <v>3123</v>
      </c>
      <c r="C722" s="285" t="s">
        <v>3124</v>
      </c>
      <c r="D722" s="285" t="s">
        <v>3125</v>
      </c>
      <c r="E722" s="285" t="s">
        <v>3126</v>
      </c>
    </row>
    <row r="723" spans="1:5" x14ac:dyDescent="0.2">
      <c r="A723" s="284">
        <v>351183</v>
      </c>
      <c r="B723" s="285" t="s">
        <v>3127</v>
      </c>
      <c r="C723" s="285" t="s">
        <v>1731</v>
      </c>
      <c r="D723" s="285" t="s">
        <v>3128</v>
      </c>
      <c r="E723" s="285" t="s">
        <v>3129</v>
      </c>
    </row>
    <row r="724" spans="1:5" x14ac:dyDescent="0.2">
      <c r="A724" s="284">
        <v>351184</v>
      </c>
      <c r="B724" s="285" t="s">
        <v>3130</v>
      </c>
      <c r="C724" s="285" t="s">
        <v>3131</v>
      </c>
      <c r="D724" s="285" t="s">
        <v>3132</v>
      </c>
      <c r="E724" s="285" t="s">
        <v>3133</v>
      </c>
    </row>
    <row r="725" spans="1:5" x14ac:dyDescent="0.2">
      <c r="A725" s="284">
        <v>351186</v>
      </c>
      <c r="B725" s="285" t="s">
        <v>3134</v>
      </c>
      <c r="C725" s="285" t="s">
        <v>3135</v>
      </c>
      <c r="D725" s="285" t="s">
        <v>3136</v>
      </c>
      <c r="E725" s="285" t="s">
        <v>3137</v>
      </c>
    </row>
    <row r="726" spans="1:5" x14ac:dyDescent="0.2">
      <c r="A726" s="284">
        <v>351187</v>
      </c>
      <c r="B726" s="285" t="s">
        <v>3138</v>
      </c>
      <c r="C726" s="285" t="s">
        <v>3139</v>
      </c>
      <c r="D726" s="285" t="s">
        <v>3140</v>
      </c>
      <c r="E726" s="285" t="s">
        <v>3141</v>
      </c>
    </row>
    <row r="727" spans="1:5" x14ac:dyDescent="0.2">
      <c r="A727" s="284">
        <v>351188</v>
      </c>
      <c r="B727" s="285" t="s">
        <v>3142</v>
      </c>
      <c r="C727" s="285" t="s">
        <v>3143</v>
      </c>
      <c r="D727" s="285" t="s">
        <v>3144</v>
      </c>
      <c r="E727" s="285" t="s">
        <v>3145</v>
      </c>
    </row>
    <row r="728" spans="1:5" x14ac:dyDescent="0.2">
      <c r="A728" s="284">
        <v>351189</v>
      </c>
      <c r="B728" s="285" t="s">
        <v>3146</v>
      </c>
      <c r="C728" s="285" t="s">
        <v>3147</v>
      </c>
      <c r="D728" s="285" t="s">
        <v>3148</v>
      </c>
      <c r="E728" s="285" t="s">
        <v>3149</v>
      </c>
    </row>
    <row r="729" spans="1:5" x14ac:dyDescent="0.2">
      <c r="A729" s="284">
        <v>351190</v>
      </c>
      <c r="B729" s="285" t="s">
        <v>3150</v>
      </c>
      <c r="C729" s="285" t="s">
        <v>1688</v>
      </c>
      <c r="D729" s="285" t="s">
        <v>3151</v>
      </c>
      <c r="E729" s="285" t="s">
        <v>3152</v>
      </c>
    </row>
    <row r="730" spans="1:5" x14ac:dyDescent="0.2">
      <c r="A730" s="284">
        <v>351191</v>
      </c>
      <c r="B730" s="285" t="s">
        <v>3153</v>
      </c>
      <c r="C730" s="285" t="s">
        <v>3154</v>
      </c>
      <c r="D730" s="285" t="s">
        <v>3155</v>
      </c>
      <c r="E730" s="285" t="s">
        <v>3156</v>
      </c>
    </row>
    <row r="731" spans="1:5" x14ac:dyDescent="0.2">
      <c r="A731" s="284">
        <v>351192</v>
      </c>
      <c r="B731" s="285" t="s">
        <v>3157</v>
      </c>
      <c r="C731" s="285" t="s">
        <v>3158</v>
      </c>
      <c r="D731" s="285" t="s">
        <v>3159</v>
      </c>
      <c r="E731" s="285" t="s">
        <v>3160</v>
      </c>
    </row>
    <row r="732" spans="1:5" x14ac:dyDescent="0.2">
      <c r="A732" s="284">
        <v>351193</v>
      </c>
      <c r="B732" s="285" t="s">
        <v>3161</v>
      </c>
      <c r="C732" s="285" t="s">
        <v>3162</v>
      </c>
      <c r="D732" s="285" t="s">
        <v>3163</v>
      </c>
      <c r="E732" s="285" t="s">
        <v>3164</v>
      </c>
    </row>
    <row r="733" spans="1:5" x14ac:dyDescent="0.2">
      <c r="A733" s="284">
        <v>351194</v>
      </c>
      <c r="B733" s="285" t="s">
        <v>3165</v>
      </c>
      <c r="C733" s="285" t="s">
        <v>1739</v>
      </c>
      <c r="D733" s="285" t="s">
        <v>3166</v>
      </c>
      <c r="E733" s="285" t="s">
        <v>3167</v>
      </c>
    </row>
    <row r="734" spans="1:5" x14ac:dyDescent="0.2">
      <c r="A734" s="284">
        <v>351195</v>
      </c>
      <c r="B734" s="285" t="s">
        <v>3168</v>
      </c>
      <c r="C734" s="285" t="s">
        <v>1700</v>
      </c>
      <c r="D734" s="285" t="s">
        <v>3169</v>
      </c>
      <c r="E734" s="285" t="s">
        <v>3170</v>
      </c>
    </row>
    <row r="735" spans="1:5" x14ac:dyDescent="0.2">
      <c r="A735" s="284">
        <v>351196</v>
      </c>
      <c r="B735" s="285" t="s">
        <v>3171</v>
      </c>
      <c r="C735" s="285" t="s">
        <v>1303</v>
      </c>
      <c r="D735" s="285" t="s">
        <v>3172</v>
      </c>
      <c r="E735" s="285" t="s">
        <v>3173</v>
      </c>
    </row>
    <row r="736" spans="1:5" x14ac:dyDescent="0.2">
      <c r="A736" s="284">
        <v>351197</v>
      </c>
      <c r="B736" s="285" t="s">
        <v>3174</v>
      </c>
      <c r="C736" s="285" t="s">
        <v>3175</v>
      </c>
      <c r="D736" s="285" t="s">
        <v>3176</v>
      </c>
      <c r="E736" s="285" t="s">
        <v>3177</v>
      </c>
    </row>
    <row r="737" spans="1:5" x14ac:dyDescent="0.2">
      <c r="A737" s="284">
        <v>351198</v>
      </c>
      <c r="B737" s="285" t="s">
        <v>3178</v>
      </c>
      <c r="C737" s="285" t="s">
        <v>3179</v>
      </c>
      <c r="D737" s="285" t="s">
        <v>3180</v>
      </c>
      <c r="E737" s="285" t="s">
        <v>3181</v>
      </c>
    </row>
    <row r="738" spans="1:5" x14ac:dyDescent="0.2">
      <c r="A738" s="284">
        <v>351199</v>
      </c>
      <c r="B738" s="285" t="s">
        <v>3182</v>
      </c>
      <c r="C738" s="285" t="s">
        <v>3183</v>
      </c>
      <c r="D738" s="285" t="s">
        <v>3184</v>
      </c>
      <c r="E738" s="285" t="s">
        <v>3185</v>
      </c>
    </row>
    <row r="739" spans="1:5" x14ac:dyDescent="0.2">
      <c r="A739" s="284">
        <v>351200</v>
      </c>
      <c r="B739" s="285" t="s">
        <v>3186</v>
      </c>
      <c r="C739" s="285" t="s">
        <v>3187</v>
      </c>
      <c r="D739" s="285" t="s">
        <v>3188</v>
      </c>
      <c r="E739" s="285" t="s">
        <v>3189</v>
      </c>
    </row>
    <row r="740" spans="1:5" x14ac:dyDescent="0.2">
      <c r="A740" s="284">
        <v>351201</v>
      </c>
      <c r="B740" s="285" t="s">
        <v>3190</v>
      </c>
      <c r="C740" s="285" t="s">
        <v>1716</v>
      </c>
      <c r="D740" s="285" t="s">
        <v>3191</v>
      </c>
      <c r="E740" s="285" t="s">
        <v>3192</v>
      </c>
    </row>
    <row r="741" spans="1:5" x14ac:dyDescent="0.2">
      <c r="A741" s="284">
        <v>351202</v>
      </c>
      <c r="B741" s="285" t="s">
        <v>3193</v>
      </c>
      <c r="C741" s="285" t="s">
        <v>3194</v>
      </c>
      <c r="D741" s="285" t="s">
        <v>3195</v>
      </c>
      <c r="E741" s="285" t="s">
        <v>3196</v>
      </c>
    </row>
    <row r="742" spans="1:5" x14ac:dyDescent="0.2">
      <c r="A742" s="284">
        <v>351203</v>
      </c>
      <c r="B742" s="285" t="s">
        <v>3197</v>
      </c>
      <c r="C742" s="285" t="s">
        <v>3198</v>
      </c>
      <c r="D742" s="285" t="s">
        <v>3199</v>
      </c>
      <c r="E742" s="285" t="s">
        <v>3200</v>
      </c>
    </row>
    <row r="743" spans="1:5" x14ac:dyDescent="0.2">
      <c r="A743" s="284">
        <v>351204</v>
      </c>
      <c r="B743" s="285" t="s">
        <v>3201</v>
      </c>
      <c r="C743" s="285" t="s">
        <v>1720</v>
      </c>
      <c r="D743" s="285" t="s">
        <v>3202</v>
      </c>
      <c r="E743" s="285" t="s">
        <v>3203</v>
      </c>
    </row>
    <row r="744" spans="1:5" x14ac:dyDescent="0.2">
      <c r="A744" s="284">
        <v>351205</v>
      </c>
      <c r="B744" s="285" t="s">
        <v>3204</v>
      </c>
      <c r="C744" s="285" t="s">
        <v>1680</v>
      </c>
      <c r="D744" s="285" t="s">
        <v>3205</v>
      </c>
      <c r="E744" s="285" t="s">
        <v>3206</v>
      </c>
    </row>
    <row r="745" spans="1:5" x14ac:dyDescent="0.2">
      <c r="A745" s="284">
        <v>351207</v>
      </c>
      <c r="B745" s="285" t="s">
        <v>3207</v>
      </c>
      <c r="C745" s="285" t="s">
        <v>723</v>
      </c>
      <c r="D745" s="285" t="s">
        <v>3208</v>
      </c>
      <c r="E745" s="285" t="s">
        <v>3209</v>
      </c>
    </row>
    <row r="746" spans="1:5" x14ac:dyDescent="0.2">
      <c r="A746" s="284">
        <v>351209</v>
      </c>
      <c r="B746" s="285" t="s">
        <v>3210</v>
      </c>
      <c r="C746" s="285" t="s">
        <v>730</v>
      </c>
      <c r="D746" s="285" t="s">
        <v>3211</v>
      </c>
      <c r="E746" s="285" t="s">
        <v>3212</v>
      </c>
    </row>
    <row r="747" spans="1:5" x14ac:dyDescent="0.2">
      <c r="A747" s="284">
        <v>351210</v>
      </c>
      <c r="B747" s="285" t="s">
        <v>3213</v>
      </c>
      <c r="C747" s="285" t="s">
        <v>3214</v>
      </c>
      <c r="D747" s="285" t="s">
        <v>3215</v>
      </c>
      <c r="E747" s="285" t="s">
        <v>3216</v>
      </c>
    </row>
    <row r="748" spans="1:5" x14ac:dyDescent="0.2">
      <c r="A748" s="284">
        <v>351211</v>
      </c>
      <c r="B748" s="285" t="s">
        <v>3217</v>
      </c>
      <c r="C748" s="285" t="s">
        <v>3218</v>
      </c>
      <c r="D748" s="285" t="s">
        <v>3219</v>
      </c>
      <c r="E748" s="285" t="s">
        <v>3220</v>
      </c>
    </row>
    <row r="749" spans="1:5" x14ac:dyDescent="0.2">
      <c r="A749" s="284">
        <v>351212</v>
      </c>
      <c r="B749" s="285" t="s">
        <v>3221</v>
      </c>
      <c r="C749" s="285" t="s">
        <v>3222</v>
      </c>
      <c r="D749" s="285" t="s">
        <v>3223</v>
      </c>
      <c r="E749" s="285" t="s">
        <v>3224</v>
      </c>
    </row>
    <row r="750" spans="1:5" x14ac:dyDescent="0.2">
      <c r="A750" s="284">
        <v>351214</v>
      </c>
      <c r="B750" s="285" t="s">
        <v>3225</v>
      </c>
      <c r="C750" s="285" t="s">
        <v>1750</v>
      </c>
      <c r="D750" s="285" t="s">
        <v>3226</v>
      </c>
      <c r="E750" s="285" t="s">
        <v>3227</v>
      </c>
    </row>
    <row r="751" spans="1:5" x14ac:dyDescent="0.2">
      <c r="A751" s="284">
        <v>351215</v>
      </c>
      <c r="B751" s="285" t="s">
        <v>3228</v>
      </c>
      <c r="C751" s="285" t="s">
        <v>3229</v>
      </c>
      <c r="D751" s="285" t="s">
        <v>3230</v>
      </c>
      <c r="E751" s="285" t="s">
        <v>3231</v>
      </c>
    </row>
    <row r="752" spans="1:5" x14ac:dyDescent="0.2">
      <c r="A752" s="284">
        <v>351216</v>
      </c>
      <c r="B752" s="285" t="s">
        <v>3232</v>
      </c>
      <c r="C752" s="285" t="s">
        <v>3233</v>
      </c>
      <c r="D752" s="285" t="s">
        <v>3234</v>
      </c>
      <c r="E752" s="285" t="s">
        <v>3235</v>
      </c>
    </row>
    <row r="753" spans="1:5" x14ac:dyDescent="0.2">
      <c r="A753" s="284">
        <v>351217</v>
      </c>
      <c r="B753" s="285" t="s">
        <v>3236</v>
      </c>
      <c r="C753" s="285" t="s">
        <v>1296</v>
      </c>
      <c r="D753" s="285" t="s">
        <v>3237</v>
      </c>
      <c r="E753" s="285" t="s">
        <v>3238</v>
      </c>
    </row>
    <row r="754" spans="1:5" x14ac:dyDescent="0.2">
      <c r="A754" s="284">
        <v>351218</v>
      </c>
      <c r="B754" s="285" t="s">
        <v>3239</v>
      </c>
      <c r="C754" s="285" t="s">
        <v>3240</v>
      </c>
      <c r="D754" s="285" t="s">
        <v>3241</v>
      </c>
      <c r="E754" s="285" t="s">
        <v>3242</v>
      </c>
    </row>
    <row r="755" spans="1:5" x14ac:dyDescent="0.2">
      <c r="A755" s="284">
        <v>351219</v>
      </c>
      <c r="B755" s="285" t="s">
        <v>3243</v>
      </c>
      <c r="C755" s="285" t="s">
        <v>3244</v>
      </c>
      <c r="D755" s="285" t="s">
        <v>3245</v>
      </c>
      <c r="E755" s="285" t="s">
        <v>3246</v>
      </c>
    </row>
    <row r="756" spans="1:5" x14ac:dyDescent="0.2">
      <c r="A756" s="284">
        <v>351220</v>
      </c>
      <c r="B756" s="285" t="s">
        <v>3247</v>
      </c>
      <c r="C756" s="285" t="s">
        <v>3248</v>
      </c>
      <c r="D756" s="285" t="s">
        <v>3249</v>
      </c>
      <c r="E756" s="285" t="s">
        <v>3250</v>
      </c>
    </row>
    <row r="757" spans="1:5" x14ac:dyDescent="0.2">
      <c r="A757" s="284">
        <v>351221</v>
      </c>
      <c r="B757" s="285" t="s">
        <v>3251</v>
      </c>
      <c r="C757" s="285" t="s">
        <v>1743</v>
      </c>
      <c r="D757" s="285" t="s">
        <v>3252</v>
      </c>
      <c r="E757" s="285" t="s">
        <v>3253</v>
      </c>
    </row>
    <row r="758" spans="1:5" x14ac:dyDescent="0.2">
      <c r="A758" s="284">
        <v>351222</v>
      </c>
      <c r="B758" s="285" t="s">
        <v>3254</v>
      </c>
      <c r="C758" s="285" t="s">
        <v>3255</v>
      </c>
      <c r="D758" s="285" t="s">
        <v>3256</v>
      </c>
      <c r="E758" s="285" t="s">
        <v>3257</v>
      </c>
    </row>
    <row r="759" spans="1:5" x14ac:dyDescent="0.2">
      <c r="A759" s="284">
        <v>351223</v>
      </c>
      <c r="B759" s="285" t="s">
        <v>3258</v>
      </c>
      <c r="C759" s="285" t="s">
        <v>3259</v>
      </c>
      <c r="D759" s="285" t="s">
        <v>3260</v>
      </c>
      <c r="E759" s="285" t="s">
        <v>3261</v>
      </c>
    </row>
    <row r="760" spans="1:5" x14ac:dyDescent="0.2">
      <c r="A760" s="284">
        <v>351224</v>
      </c>
      <c r="B760" s="285" t="s">
        <v>3262</v>
      </c>
      <c r="C760" s="285" t="s">
        <v>1696</v>
      </c>
      <c r="D760" s="285" t="s">
        <v>3263</v>
      </c>
      <c r="E760" s="285" t="s">
        <v>3264</v>
      </c>
    </row>
    <row r="761" spans="1:5" x14ac:dyDescent="0.2">
      <c r="A761" s="284">
        <v>351225</v>
      </c>
      <c r="B761" s="285" t="s">
        <v>3265</v>
      </c>
      <c r="C761" s="285" t="s">
        <v>3266</v>
      </c>
      <c r="D761" s="285" t="s">
        <v>3267</v>
      </c>
      <c r="E761" s="285" t="s">
        <v>3268</v>
      </c>
    </row>
    <row r="762" spans="1:5" x14ac:dyDescent="0.2">
      <c r="A762" s="284">
        <v>351501</v>
      </c>
      <c r="B762" s="285" t="s">
        <v>3269</v>
      </c>
      <c r="C762" s="285" t="s">
        <v>3270</v>
      </c>
      <c r="D762" s="285" t="s">
        <v>3271</v>
      </c>
      <c r="E762" s="285" t="s">
        <v>3272</v>
      </c>
    </row>
    <row r="763" spans="1:5" x14ac:dyDescent="0.2">
      <c r="A763" s="284">
        <v>351618</v>
      </c>
      <c r="B763" s="285" t="s">
        <v>3273</v>
      </c>
      <c r="C763" s="285" t="s">
        <v>3274</v>
      </c>
      <c r="D763" s="285" t="s">
        <v>3275</v>
      </c>
      <c r="E763" s="285" t="s">
        <v>3276</v>
      </c>
    </row>
    <row r="764" spans="1:5" x14ac:dyDescent="0.2">
      <c r="A764" s="284">
        <v>351701</v>
      </c>
      <c r="B764" s="285" t="s">
        <v>3277</v>
      </c>
      <c r="C764" s="285" t="s">
        <v>3278</v>
      </c>
      <c r="D764" s="285" t="s">
        <v>3279</v>
      </c>
      <c r="E764" s="285" t="s">
        <v>3280</v>
      </c>
    </row>
    <row r="765" spans="1:5" x14ac:dyDescent="0.2">
      <c r="A765" s="284">
        <v>351815</v>
      </c>
      <c r="B765" s="285" t="s">
        <v>3281</v>
      </c>
      <c r="C765" s="285" t="s">
        <v>1708</v>
      </c>
      <c r="D765" s="285" t="s">
        <v>3282</v>
      </c>
      <c r="E765" s="285" t="s">
        <v>3283</v>
      </c>
    </row>
    <row r="766" spans="1:5" x14ac:dyDescent="0.2">
      <c r="A766" s="284">
        <v>351819</v>
      </c>
      <c r="B766" s="285" t="s">
        <v>3284</v>
      </c>
      <c r="C766" s="285" t="s">
        <v>521</v>
      </c>
      <c r="D766" s="285" t="s">
        <v>3285</v>
      </c>
      <c r="E766" s="285" t="s">
        <v>3286</v>
      </c>
    </row>
    <row r="767" spans="1:5" x14ac:dyDescent="0.2">
      <c r="A767" s="284">
        <v>351820</v>
      </c>
      <c r="B767" s="285" t="s">
        <v>3287</v>
      </c>
      <c r="C767" s="285" t="s">
        <v>3288</v>
      </c>
      <c r="D767" s="285" t="s">
        <v>3289</v>
      </c>
      <c r="E767" s="285" t="s">
        <v>3290</v>
      </c>
    </row>
    <row r="768" spans="1:5" x14ac:dyDescent="0.2">
      <c r="A768" s="284">
        <v>351821</v>
      </c>
      <c r="B768" s="285" t="s">
        <v>3291</v>
      </c>
      <c r="C768" s="285" t="s">
        <v>3292</v>
      </c>
      <c r="D768" s="285" t="s">
        <v>3293</v>
      </c>
      <c r="E768" s="285" t="s">
        <v>3294</v>
      </c>
    </row>
    <row r="769" spans="1:5" x14ac:dyDescent="0.2">
      <c r="A769" s="284">
        <v>351822</v>
      </c>
      <c r="B769" s="285" t="s">
        <v>3295</v>
      </c>
      <c r="C769" s="285" t="s">
        <v>1760</v>
      </c>
      <c r="D769" s="285" t="s">
        <v>3296</v>
      </c>
      <c r="E769" s="285" t="s">
        <v>3297</v>
      </c>
    </row>
    <row r="770" spans="1:5" x14ac:dyDescent="0.2">
      <c r="A770" s="284">
        <v>351823</v>
      </c>
      <c r="B770" s="285" t="s">
        <v>3298</v>
      </c>
      <c r="C770" s="285" t="s">
        <v>525</v>
      </c>
      <c r="D770" s="285" t="s">
        <v>3299</v>
      </c>
      <c r="E770" s="285" t="s">
        <v>3300</v>
      </c>
    </row>
    <row r="771" spans="1:5" x14ac:dyDescent="0.2">
      <c r="A771" s="284">
        <v>351824</v>
      </c>
      <c r="B771" s="285" t="s">
        <v>3301</v>
      </c>
      <c r="C771" s="285" t="s">
        <v>3302</v>
      </c>
      <c r="D771" s="285" t="s">
        <v>3303</v>
      </c>
      <c r="E771" s="285" t="s">
        <v>3304</v>
      </c>
    </row>
    <row r="772" spans="1:5" x14ac:dyDescent="0.2">
      <c r="A772" s="284">
        <v>351825</v>
      </c>
      <c r="B772" s="285" t="s">
        <v>3305</v>
      </c>
      <c r="C772" s="285" t="s">
        <v>734</v>
      </c>
      <c r="D772" s="285" t="s">
        <v>3306</v>
      </c>
      <c r="E772" s="285" t="s">
        <v>3307</v>
      </c>
    </row>
    <row r="773" spans="1:5" x14ac:dyDescent="0.2">
      <c r="A773" s="284">
        <v>351826</v>
      </c>
      <c r="B773" s="285" t="s">
        <v>3308</v>
      </c>
      <c r="C773" s="285" t="s">
        <v>3309</v>
      </c>
      <c r="D773" s="285" t="s">
        <v>3310</v>
      </c>
      <c r="E773" s="285" t="s">
        <v>3311</v>
      </c>
    </row>
    <row r="774" spans="1:5" x14ac:dyDescent="0.2">
      <c r="A774" s="284">
        <v>351827</v>
      </c>
      <c r="B774" s="285" t="s">
        <v>3312</v>
      </c>
      <c r="C774" s="285" t="s">
        <v>1315</v>
      </c>
      <c r="D774" s="285" t="s">
        <v>3313</v>
      </c>
      <c r="E774" s="285" t="s">
        <v>3314</v>
      </c>
    </row>
    <row r="775" spans="1:5" x14ac:dyDescent="0.2">
      <c r="A775" s="284">
        <v>351828</v>
      </c>
      <c r="B775" s="285" t="s">
        <v>3315</v>
      </c>
      <c r="C775" s="285" t="s">
        <v>3316</v>
      </c>
      <c r="D775" s="285" t="s">
        <v>3317</v>
      </c>
      <c r="E775" s="285" t="s">
        <v>3318</v>
      </c>
    </row>
    <row r="776" spans="1:5" x14ac:dyDescent="0.2">
      <c r="A776" s="284">
        <v>351900</v>
      </c>
      <c r="B776" s="285" t="s">
        <v>3319</v>
      </c>
      <c r="C776" s="285" t="s">
        <v>773</v>
      </c>
      <c r="D776" s="285" t="s">
        <v>1326</v>
      </c>
      <c r="E776" s="285" t="s">
        <v>788</v>
      </c>
    </row>
    <row r="777" spans="1:5" x14ac:dyDescent="0.2">
      <c r="A777" s="284">
        <v>352002</v>
      </c>
      <c r="B777" s="285" t="s">
        <v>3320</v>
      </c>
      <c r="C777" s="285" t="s">
        <v>1352</v>
      </c>
      <c r="D777" s="285" t="s">
        <v>3321</v>
      </c>
      <c r="E777" s="285" t="s">
        <v>3322</v>
      </c>
    </row>
    <row r="778" spans="1:5" x14ac:dyDescent="0.2">
      <c r="A778" s="284">
        <v>352006</v>
      </c>
      <c r="B778" s="285" t="s">
        <v>3323</v>
      </c>
      <c r="C778" s="285" t="s">
        <v>3324</v>
      </c>
      <c r="D778" s="285" t="s">
        <v>3325</v>
      </c>
      <c r="E778" s="285" t="s">
        <v>3326</v>
      </c>
    </row>
    <row r="779" spans="1:5" x14ac:dyDescent="0.2">
      <c r="A779" s="284">
        <v>352008</v>
      </c>
      <c r="B779" s="285" t="s">
        <v>3327</v>
      </c>
      <c r="C779" s="285" t="s">
        <v>3328</v>
      </c>
      <c r="D779" s="285" t="s">
        <v>3329</v>
      </c>
      <c r="E779" s="285" t="s">
        <v>3330</v>
      </c>
    </row>
    <row r="780" spans="1:5" x14ac:dyDescent="0.2">
      <c r="A780" s="284">
        <v>352009</v>
      </c>
      <c r="B780" s="285" t="s">
        <v>3331</v>
      </c>
      <c r="C780" s="285" t="s">
        <v>3332</v>
      </c>
      <c r="D780" s="285" t="s">
        <v>3333</v>
      </c>
      <c r="E780" s="285" t="s">
        <v>3334</v>
      </c>
    </row>
    <row r="781" spans="1:5" x14ac:dyDescent="0.2">
      <c r="A781" s="284">
        <v>352010</v>
      </c>
      <c r="B781" s="285" t="s">
        <v>3335</v>
      </c>
      <c r="C781" s="285" t="s">
        <v>3336</v>
      </c>
      <c r="D781" s="285" t="s">
        <v>3337</v>
      </c>
      <c r="E781" s="285" t="s">
        <v>3338</v>
      </c>
    </row>
    <row r="782" spans="1:5" x14ac:dyDescent="0.2">
      <c r="A782" s="284">
        <v>352011</v>
      </c>
      <c r="B782" s="285" t="s">
        <v>3339</v>
      </c>
      <c r="C782" s="285" t="s">
        <v>3340</v>
      </c>
      <c r="D782" s="285" t="s">
        <v>3341</v>
      </c>
      <c r="E782" s="285" t="s">
        <v>3342</v>
      </c>
    </row>
    <row r="783" spans="1:5" x14ac:dyDescent="0.2">
      <c r="A783" s="284">
        <v>352012</v>
      </c>
      <c r="B783" s="285" t="s">
        <v>3343</v>
      </c>
      <c r="C783" s="285" t="s">
        <v>3344</v>
      </c>
      <c r="D783" s="285" t="s">
        <v>3345</v>
      </c>
      <c r="E783" s="285" t="s">
        <v>3346</v>
      </c>
    </row>
    <row r="784" spans="1:5" x14ac:dyDescent="0.2">
      <c r="A784" s="284">
        <v>352013</v>
      </c>
      <c r="B784" s="285" t="s">
        <v>3347</v>
      </c>
      <c r="C784" s="285" t="s">
        <v>3348</v>
      </c>
      <c r="D784" s="285" t="s">
        <v>3349</v>
      </c>
      <c r="E784" s="285" t="s">
        <v>3350</v>
      </c>
    </row>
    <row r="785" spans="1:5" x14ac:dyDescent="0.2">
      <c r="A785" s="284">
        <v>352015</v>
      </c>
      <c r="B785" s="285" t="s">
        <v>3351</v>
      </c>
      <c r="C785" s="285" t="s">
        <v>3352</v>
      </c>
      <c r="D785" s="285" t="s">
        <v>3353</v>
      </c>
      <c r="E785" s="285" t="s">
        <v>3354</v>
      </c>
    </row>
    <row r="786" spans="1:5" x14ac:dyDescent="0.2">
      <c r="A786" s="284">
        <v>352016</v>
      </c>
      <c r="B786" s="285" t="s">
        <v>3355</v>
      </c>
      <c r="C786" s="285" t="s">
        <v>3356</v>
      </c>
      <c r="D786" s="285" t="s">
        <v>3357</v>
      </c>
      <c r="E786" s="285" t="s">
        <v>3358</v>
      </c>
    </row>
    <row r="787" spans="1:5" x14ac:dyDescent="0.2">
      <c r="A787" s="284">
        <v>352017</v>
      </c>
      <c r="B787" s="285" t="s">
        <v>3359</v>
      </c>
      <c r="C787" s="285" t="s">
        <v>3360</v>
      </c>
      <c r="D787" s="285" t="s">
        <v>3361</v>
      </c>
      <c r="E787" s="285" t="s">
        <v>3362</v>
      </c>
    </row>
    <row r="788" spans="1:5" x14ac:dyDescent="0.2">
      <c r="A788" s="284">
        <v>352018</v>
      </c>
      <c r="B788" s="285" t="s">
        <v>3363</v>
      </c>
      <c r="C788" s="285" t="s">
        <v>798</v>
      </c>
      <c r="D788" s="285" t="s">
        <v>3364</v>
      </c>
      <c r="E788" s="285" t="s">
        <v>3365</v>
      </c>
    </row>
    <row r="789" spans="1:5" x14ac:dyDescent="0.2">
      <c r="A789" s="284">
        <v>352019</v>
      </c>
      <c r="B789" s="285" t="s">
        <v>2781</v>
      </c>
      <c r="C789" s="285" t="s">
        <v>3366</v>
      </c>
      <c r="D789" s="285" t="s">
        <v>3367</v>
      </c>
      <c r="E789" s="285" t="s">
        <v>3368</v>
      </c>
    </row>
    <row r="790" spans="1:5" x14ac:dyDescent="0.2">
      <c r="A790" s="284">
        <v>352022</v>
      </c>
      <c r="B790" s="285" t="s">
        <v>3369</v>
      </c>
      <c r="C790" s="285" t="s">
        <v>3370</v>
      </c>
      <c r="D790" s="285" t="s">
        <v>3371</v>
      </c>
      <c r="E790" s="285" t="s">
        <v>3372</v>
      </c>
    </row>
    <row r="791" spans="1:5" x14ac:dyDescent="0.2">
      <c r="A791" s="284">
        <v>352023</v>
      </c>
      <c r="B791" s="285" t="s">
        <v>3373</v>
      </c>
      <c r="C791" s="285" t="s">
        <v>3374</v>
      </c>
      <c r="D791" s="285" t="s">
        <v>3375</v>
      </c>
      <c r="E791" s="285" t="s">
        <v>3376</v>
      </c>
    </row>
    <row r="792" spans="1:5" x14ac:dyDescent="0.2">
      <c r="A792" s="284">
        <v>352024</v>
      </c>
      <c r="B792" s="285" t="s">
        <v>3377</v>
      </c>
      <c r="C792" s="285" t="s">
        <v>3378</v>
      </c>
      <c r="D792" s="285" t="s">
        <v>3379</v>
      </c>
      <c r="E792" s="285" t="s">
        <v>3380</v>
      </c>
    </row>
    <row r="793" spans="1:5" x14ac:dyDescent="0.2">
      <c r="A793" s="284">
        <v>352025</v>
      </c>
      <c r="B793" s="285" t="s">
        <v>3381</v>
      </c>
      <c r="C793" s="285" t="s">
        <v>1803</v>
      </c>
      <c r="D793" s="285" t="s">
        <v>3382</v>
      </c>
      <c r="E793" s="285" t="s">
        <v>3383</v>
      </c>
    </row>
    <row r="794" spans="1:5" x14ac:dyDescent="0.2">
      <c r="A794" s="284">
        <v>352026</v>
      </c>
      <c r="B794" s="285" t="s">
        <v>3384</v>
      </c>
      <c r="C794" s="285" t="s">
        <v>3385</v>
      </c>
      <c r="D794" s="285" t="s">
        <v>3386</v>
      </c>
      <c r="E794" s="285" t="s">
        <v>3387</v>
      </c>
    </row>
    <row r="795" spans="1:5" x14ac:dyDescent="0.2">
      <c r="A795" s="284">
        <v>352027</v>
      </c>
      <c r="B795" s="285" t="s">
        <v>3388</v>
      </c>
      <c r="C795" s="285" t="s">
        <v>794</v>
      </c>
      <c r="D795" s="285" t="s">
        <v>3389</v>
      </c>
      <c r="E795" s="285" t="s">
        <v>3390</v>
      </c>
    </row>
    <row r="796" spans="1:5" x14ac:dyDescent="0.2">
      <c r="A796" s="284">
        <v>352028</v>
      </c>
      <c r="B796" s="285" t="s">
        <v>3391</v>
      </c>
      <c r="C796" s="285" t="s">
        <v>794</v>
      </c>
      <c r="D796" s="285" t="s">
        <v>3392</v>
      </c>
      <c r="E796" s="285" t="s">
        <v>3393</v>
      </c>
    </row>
    <row r="797" spans="1:5" x14ac:dyDescent="0.2">
      <c r="A797" s="284">
        <v>352029</v>
      </c>
      <c r="B797" s="285" t="s">
        <v>3394</v>
      </c>
      <c r="C797" s="285" t="s">
        <v>3395</v>
      </c>
      <c r="D797" s="285" t="s">
        <v>3396</v>
      </c>
      <c r="E797" s="285" t="s">
        <v>3397</v>
      </c>
    </row>
    <row r="798" spans="1:5" x14ac:dyDescent="0.2">
      <c r="A798" s="284">
        <v>352030</v>
      </c>
      <c r="B798" s="285" t="s">
        <v>3398</v>
      </c>
      <c r="C798" s="285" t="s">
        <v>3399</v>
      </c>
      <c r="D798" s="285" t="s">
        <v>3400</v>
      </c>
      <c r="E798" s="285" t="s">
        <v>3401</v>
      </c>
    </row>
    <row r="799" spans="1:5" x14ac:dyDescent="0.2">
      <c r="A799" s="284">
        <v>352031</v>
      </c>
      <c r="B799" s="285" t="s">
        <v>3402</v>
      </c>
      <c r="C799" s="285" t="s">
        <v>1791</v>
      </c>
      <c r="D799" s="285" t="s">
        <v>3403</v>
      </c>
      <c r="E799" s="285" t="s">
        <v>3404</v>
      </c>
    </row>
    <row r="800" spans="1:5" x14ac:dyDescent="0.2">
      <c r="A800" s="284">
        <v>352032</v>
      </c>
      <c r="B800" s="285" t="s">
        <v>3405</v>
      </c>
      <c r="C800" s="285" t="s">
        <v>815</v>
      </c>
      <c r="D800" s="285" t="s">
        <v>3406</v>
      </c>
      <c r="E800" s="285" t="s">
        <v>3407</v>
      </c>
    </row>
    <row r="801" spans="1:5" x14ac:dyDescent="0.2">
      <c r="A801" s="284">
        <v>352033</v>
      </c>
      <c r="B801" s="285" t="s">
        <v>3408</v>
      </c>
      <c r="C801" s="285" t="s">
        <v>1795</v>
      </c>
      <c r="D801" s="285" t="s">
        <v>3409</v>
      </c>
      <c r="E801" s="285" t="s">
        <v>3410</v>
      </c>
    </row>
    <row r="802" spans="1:5" x14ac:dyDescent="0.2">
      <c r="A802" s="284">
        <v>352034</v>
      </c>
      <c r="B802" s="285" t="s">
        <v>3411</v>
      </c>
      <c r="C802" s="285" t="s">
        <v>1799</v>
      </c>
      <c r="D802" s="285" t="s">
        <v>3412</v>
      </c>
      <c r="E802" s="285" t="s">
        <v>3413</v>
      </c>
    </row>
    <row r="803" spans="1:5" x14ac:dyDescent="0.2">
      <c r="A803" s="284">
        <v>352035</v>
      </c>
      <c r="B803" s="285" t="s">
        <v>3414</v>
      </c>
      <c r="C803" s="285" t="s">
        <v>1799</v>
      </c>
      <c r="D803" s="285" t="s">
        <v>3415</v>
      </c>
      <c r="E803" s="285" t="s">
        <v>3416</v>
      </c>
    </row>
    <row r="804" spans="1:5" x14ac:dyDescent="0.2">
      <c r="A804" s="284">
        <v>352036</v>
      </c>
      <c r="B804" s="285" t="s">
        <v>3417</v>
      </c>
      <c r="C804" s="285" t="s">
        <v>3418</v>
      </c>
      <c r="D804" s="285" t="s">
        <v>3419</v>
      </c>
      <c r="E804" s="285" t="s">
        <v>3420</v>
      </c>
    </row>
    <row r="805" spans="1:5" x14ac:dyDescent="0.2">
      <c r="A805" s="284">
        <v>352037</v>
      </c>
      <c r="B805" s="285" t="s">
        <v>3421</v>
      </c>
      <c r="C805" s="285" t="s">
        <v>3422</v>
      </c>
      <c r="D805" s="285" t="s">
        <v>3423</v>
      </c>
      <c r="E805" s="285" t="s">
        <v>3424</v>
      </c>
    </row>
    <row r="806" spans="1:5" x14ac:dyDescent="0.2">
      <c r="A806" s="284">
        <v>352038</v>
      </c>
      <c r="B806" s="285" t="s">
        <v>3425</v>
      </c>
      <c r="C806" s="285" t="s">
        <v>3426</v>
      </c>
      <c r="D806" s="285" t="s">
        <v>3427</v>
      </c>
      <c r="E806" s="285" t="s">
        <v>3428</v>
      </c>
    </row>
    <row r="807" spans="1:5" x14ac:dyDescent="0.2">
      <c r="A807" s="284">
        <v>352039</v>
      </c>
      <c r="B807" s="285" t="s">
        <v>3429</v>
      </c>
      <c r="C807" s="285" t="s">
        <v>3430</v>
      </c>
      <c r="D807" s="285" t="s">
        <v>3431</v>
      </c>
      <c r="E807" s="285" t="s">
        <v>3432</v>
      </c>
    </row>
    <row r="808" spans="1:5" x14ac:dyDescent="0.2">
      <c r="A808" s="284">
        <v>352040</v>
      </c>
      <c r="B808" s="285" t="s">
        <v>3433</v>
      </c>
      <c r="C808" s="285" t="s">
        <v>3434</v>
      </c>
      <c r="D808" s="285" t="s">
        <v>3435</v>
      </c>
      <c r="E808" s="285" t="s">
        <v>3436</v>
      </c>
    </row>
    <row r="809" spans="1:5" x14ac:dyDescent="0.2">
      <c r="A809" s="284">
        <v>352041</v>
      </c>
      <c r="B809" s="285" t="s">
        <v>3437</v>
      </c>
      <c r="C809" s="285" t="s">
        <v>931</v>
      </c>
      <c r="D809" s="285" t="s">
        <v>3438</v>
      </c>
      <c r="E809" s="285" t="s">
        <v>3439</v>
      </c>
    </row>
    <row r="810" spans="1:5" x14ac:dyDescent="0.2">
      <c r="A810" s="284">
        <v>352042</v>
      </c>
      <c r="B810" s="285" t="s">
        <v>3440</v>
      </c>
      <c r="C810" s="285" t="s">
        <v>806</v>
      </c>
      <c r="D810" s="285" t="s">
        <v>3441</v>
      </c>
      <c r="E810" s="285" t="s">
        <v>3442</v>
      </c>
    </row>
    <row r="811" spans="1:5" x14ac:dyDescent="0.2">
      <c r="A811" s="284">
        <v>352043</v>
      </c>
      <c r="B811" s="285" t="s">
        <v>3443</v>
      </c>
      <c r="C811" s="285" t="s">
        <v>3444</v>
      </c>
      <c r="D811" s="285" t="s">
        <v>3445</v>
      </c>
      <c r="E811" s="285" t="s">
        <v>3446</v>
      </c>
    </row>
    <row r="812" spans="1:5" x14ac:dyDescent="0.2">
      <c r="A812" s="284">
        <v>352044</v>
      </c>
      <c r="B812" s="285" t="s">
        <v>3447</v>
      </c>
      <c r="C812" s="285" t="s">
        <v>3378</v>
      </c>
      <c r="D812" s="285" t="s">
        <v>3448</v>
      </c>
      <c r="E812" s="285" t="s">
        <v>3449</v>
      </c>
    </row>
    <row r="813" spans="1:5" x14ac:dyDescent="0.2">
      <c r="A813" s="284">
        <v>352045</v>
      </c>
      <c r="B813" s="285" t="s">
        <v>3450</v>
      </c>
      <c r="C813" s="285" t="s">
        <v>3451</v>
      </c>
      <c r="D813" s="285" t="s">
        <v>3452</v>
      </c>
      <c r="E813" s="285" t="s">
        <v>3453</v>
      </c>
    </row>
    <row r="814" spans="1:5" x14ac:dyDescent="0.2">
      <c r="A814" s="284">
        <v>352046</v>
      </c>
      <c r="B814" s="285" t="s">
        <v>3454</v>
      </c>
      <c r="C814" s="285" t="s">
        <v>3422</v>
      </c>
      <c r="D814" s="285" t="s">
        <v>3455</v>
      </c>
      <c r="E814" s="285" t="s">
        <v>3456</v>
      </c>
    </row>
    <row r="815" spans="1:5" x14ac:dyDescent="0.2">
      <c r="A815" s="284">
        <v>352047</v>
      </c>
      <c r="B815" s="285" t="s">
        <v>3457</v>
      </c>
      <c r="C815" s="285" t="s">
        <v>467</v>
      </c>
      <c r="D815" s="285" t="s">
        <v>3458</v>
      </c>
      <c r="E815" s="285" t="s">
        <v>3459</v>
      </c>
    </row>
    <row r="816" spans="1:5" x14ac:dyDescent="0.2">
      <c r="A816" s="284">
        <v>352048</v>
      </c>
      <c r="B816" s="285" t="s">
        <v>3460</v>
      </c>
      <c r="C816" s="285" t="s">
        <v>3461</v>
      </c>
      <c r="D816" s="285" t="s">
        <v>3462</v>
      </c>
      <c r="E816" s="285" t="s">
        <v>3463</v>
      </c>
    </row>
    <row r="817" spans="1:5" x14ac:dyDescent="0.2">
      <c r="A817" s="284">
        <v>352049</v>
      </c>
      <c r="B817" s="285" t="s">
        <v>3464</v>
      </c>
      <c r="C817" s="285" t="s">
        <v>3465</v>
      </c>
      <c r="D817" s="285" t="s">
        <v>3466</v>
      </c>
      <c r="E817" s="285" t="s">
        <v>3467</v>
      </c>
    </row>
    <row r="818" spans="1:5" x14ac:dyDescent="0.2">
      <c r="A818" s="284">
        <v>352051</v>
      </c>
      <c r="B818" s="285" t="s">
        <v>3468</v>
      </c>
      <c r="C818" s="285" t="s">
        <v>3469</v>
      </c>
      <c r="D818" s="285" t="s">
        <v>3470</v>
      </c>
      <c r="E818" s="285" t="s">
        <v>3471</v>
      </c>
    </row>
    <row r="819" spans="1:5" x14ac:dyDescent="0.2">
      <c r="A819" s="284">
        <v>352052</v>
      </c>
      <c r="B819" s="285" t="s">
        <v>3472</v>
      </c>
      <c r="C819" s="285" t="s">
        <v>3473</v>
      </c>
      <c r="D819" s="285" t="s">
        <v>3474</v>
      </c>
      <c r="E819" s="285" t="s">
        <v>3475</v>
      </c>
    </row>
    <row r="820" spans="1:5" x14ac:dyDescent="0.2">
      <c r="A820" s="284">
        <v>352053</v>
      </c>
      <c r="B820" s="285" t="s">
        <v>3476</v>
      </c>
      <c r="C820" s="285" t="s">
        <v>3477</v>
      </c>
      <c r="D820" s="285" t="s">
        <v>3478</v>
      </c>
      <c r="E820" s="285" t="s">
        <v>3479</v>
      </c>
    </row>
    <row r="821" spans="1:5" x14ac:dyDescent="0.2">
      <c r="A821" s="284">
        <v>352054</v>
      </c>
      <c r="B821" s="285" t="s">
        <v>3480</v>
      </c>
      <c r="C821" s="285" t="s">
        <v>3481</v>
      </c>
      <c r="D821" s="285" t="s">
        <v>3482</v>
      </c>
      <c r="E821" s="285" t="s">
        <v>3483</v>
      </c>
    </row>
    <row r="822" spans="1:5" x14ac:dyDescent="0.2">
      <c r="A822" s="284">
        <v>352055</v>
      </c>
      <c r="B822" s="285" t="s">
        <v>3484</v>
      </c>
      <c r="C822" s="285" t="s">
        <v>3485</v>
      </c>
      <c r="D822" s="285" t="s">
        <v>3486</v>
      </c>
      <c r="E822" s="285" t="s">
        <v>3487</v>
      </c>
    </row>
    <row r="823" spans="1:5" x14ac:dyDescent="0.2">
      <c r="A823" s="284">
        <v>352056</v>
      </c>
      <c r="B823" s="285" t="s">
        <v>3488</v>
      </c>
      <c r="C823" s="285" t="s">
        <v>3489</v>
      </c>
      <c r="D823" s="285" t="s">
        <v>3490</v>
      </c>
      <c r="E823" s="285" t="s">
        <v>3491</v>
      </c>
    </row>
    <row r="824" spans="1:5" x14ac:dyDescent="0.2">
      <c r="A824" s="284">
        <v>352058</v>
      </c>
      <c r="B824" s="285" t="s">
        <v>3492</v>
      </c>
      <c r="C824" s="285" t="s">
        <v>3493</v>
      </c>
      <c r="D824" s="285" t="s">
        <v>3494</v>
      </c>
      <c r="E824" s="285" t="s">
        <v>3495</v>
      </c>
    </row>
    <row r="825" spans="1:5" x14ac:dyDescent="0.2">
      <c r="A825" s="284">
        <v>352059</v>
      </c>
      <c r="B825" s="285" t="s">
        <v>3496</v>
      </c>
      <c r="C825" s="285" t="s">
        <v>3497</v>
      </c>
      <c r="D825" s="285" t="s">
        <v>3498</v>
      </c>
      <c r="E825" s="285" t="s">
        <v>3499</v>
      </c>
    </row>
    <row r="826" spans="1:5" x14ac:dyDescent="0.2">
      <c r="A826" s="284">
        <v>352060</v>
      </c>
      <c r="B826" s="285" t="s">
        <v>3500</v>
      </c>
      <c r="C826" s="285" t="s">
        <v>3501</v>
      </c>
      <c r="D826" s="285" t="s">
        <v>3502</v>
      </c>
      <c r="E826" s="285" t="s">
        <v>3503</v>
      </c>
    </row>
    <row r="827" spans="1:5" x14ac:dyDescent="0.2">
      <c r="A827" s="284">
        <v>352061</v>
      </c>
      <c r="B827" s="285" t="s">
        <v>3504</v>
      </c>
      <c r="C827" s="285" t="s">
        <v>3505</v>
      </c>
      <c r="D827" s="285" t="s">
        <v>3506</v>
      </c>
      <c r="E827" s="285" t="s">
        <v>3507</v>
      </c>
    </row>
    <row r="828" spans="1:5" x14ac:dyDescent="0.2">
      <c r="A828" s="284">
        <v>352062</v>
      </c>
      <c r="B828" s="285" t="s">
        <v>3508</v>
      </c>
      <c r="C828" s="285" t="s">
        <v>3509</v>
      </c>
      <c r="D828" s="285" t="s">
        <v>3510</v>
      </c>
      <c r="E828" s="285" t="s">
        <v>3511</v>
      </c>
    </row>
    <row r="829" spans="1:5" x14ac:dyDescent="0.2">
      <c r="A829" s="284">
        <v>352063</v>
      </c>
      <c r="B829" s="285" t="s">
        <v>3512</v>
      </c>
      <c r="C829" s="285" t="s">
        <v>3513</v>
      </c>
      <c r="D829" s="285" t="s">
        <v>3514</v>
      </c>
      <c r="E829" s="285" t="s">
        <v>3515</v>
      </c>
    </row>
    <row r="830" spans="1:5" x14ac:dyDescent="0.2">
      <c r="A830" s="284">
        <v>352064</v>
      </c>
      <c r="B830" s="285" t="s">
        <v>3516</v>
      </c>
      <c r="C830" s="285" t="s">
        <v>3517</v>
      </c>
      <c r="D830" s="285" t="s">
        <v>3518</v>
      </c>
      <c r="E830" s="285" t="s">
        <v>3519</v>
      </c>
    </row>
    <row r="831" spans="1:5" x14ac:dyDescent="0.2">
      <c r="A831" s="284">
        <v>352065</v>
      </c>
      <c r="B831" s="285" t="s">
        <v>3520</v>
      </c>
      <c r="C831" s="285" t="s">
        <v>3521</v>
      </c>
      <c r="D831" s="285" t="s">
        <v>3522</v>
      </c>
      <c r="E831" s="285" t="s">
        <v>3523</v>
      </c>
    </row>
    <row r="832" spans="1:5" x14ac:dyDescent="0.2">
      <c r="A832" s="284">
        <v>352066</v>
      </c>
      <c r="B832" s="285" t="s">
        <v>3524</v>
      </c>
      <c r="C832" s="285" t="s">
        <v>3525</v>
      </c>
      <c r="D832" s="285" t="s">
        <v>3526</v>
      </c>
      <c r="E832" s="285" t="s">
        <v>3527</v>
      </c>
    </row>
    <row r="833" spans="1:5" x14ac:dyDescent="0.2">
      <c r="A833" s="284">
        <v>352067</v>
      </c>
      <c r="B833" s="285" t="s">
        <v>3528</v>
      </c>
      <c r="C833" s="285" t="s">
        <v>1846</v>
      </c>
      <c r="D833" s="285" t="s">
        <v>3529</v>
      </c>
      <c r="E833" s="285" t="s">
        <v>3530</v>
      </c>
    </row>
    <row r="834" spans="1:5" x14ac:dyDescent="0.2">
      <c r="A834" s="284">
        <v>352068</v>
      </c>
      <c r="B834" s="285" t="s">
        <v>3531</v>
      </c>
      <c r="C834" s="285" t="s">
        <v>1850</v>
      </c>
      <c r="D834" s="285" t="s">
        <v>3532</v>
      </c>
      <c r="E834" s="285" t="s">
        <v>3533</v>
      </c>
    </row>
    <row r="835" spans="1:5" x14ac:dyDescent="0.2">
      <c r="A835" s="284">
        <v>352069</v>
      </c>
      <c r="B835" s="285" t="s">
        <v>3534</v>
      </c>
      <c r="C835" s="285" t="s">
        <v>3535</v>
      </c>
      <c r="D835" s="285" t="s">
        <v>3536</v>
      </c>
      <c r="E835" s="285" t="s">
        <v>3537</v>
      </c>
    </row>
    <row r="836" spans="1:5" x14ac:dyDescent="0.2">
      <c r="A836" s="284">
        <v>352070</v>
      </c>
      <c r="B836" s="285" t="s">
        <v>3538</v>
      </c>
      <c r="C836" s="285" t="s">
        <v>3539</v>
      </c>
      <c r="D836" s="285" t="s">
        <v>3540</v>
      </c>
      <c r="E836" s="285" t="s">
        <v>3541</v>
      </c>
    </row>
    <row r="837" spans="1:5" x14ac:dyDescent="0.2">
      <c r="A837" s="284">
        <v>352071</v>
      </c>
      <c r="B837" s="285" t="s">
        <v>3542</v>
      </c>
      <c r="C837" s="285" t="s">
        <v>3543</v>
      </c>
      <c r="D837" s="285" t="s">
        <v>3544</v>
      </c>
      <c r="E837" s="285" t="s">
        <v>3545</v>
      </c>
    </row>
    <row r="838" spans="1:5" x14ac:dyDescent="0.2">
      <c r="A838" s="284">
        <v>352073</v>
      </c>
      <c r="B838" s="285" t="s">
        <v>3546</v>
      </c>
      <c r="C838" s="285" t="s">
        <v>827</v>
      </c>
      <c r="D838" s="285" t="s">
        <v>3547</v>
      </c>
      <c r="E838" s="285" t="s">
        <v>3548</v>
      </c>
    </row>
    <row r="839" spans="1:5" x14ac:dyDescent="0.2">
      <c r="A839" s="284">
        <v>352074</v>
      </c>
      <c r="B839" s="285" t="s">
        <v>3549</v>
      </c>
      <c r="C839" s="285" t="s">
        <v>3550</v>
      </c>
      <c r="D839" s="285" t="s">
        <v>3551</v>
      </c>
      <c r="E839" s="285" t="s">
        <v>3552</v>
      </c>
    </row>
    <row r="840" spans="1:5" x14ac:dyDescent="0.2">
      <c r="A840" s="284">
        <v>352076</v>
      </c>
      <c r="B840" s="285" t="s">
        <v>3553</v>
      </c>
      <c r="C840" s="285" t="s">
        <v>3554</v>
      </c>
      <c r="D840" s="285" t="s">
        <v>3555</v>
      </c>
      <c r="E840" s="285" t="s">
        <v>3556</v>
      </c>
    </row>
    <row r="841" spans="1:5" x14ac:dyDescent="0.2">
      <c r="A841" s="284">
        <v>352077</v>
      </c>
      <c r="B841" s="285" t="s">
        <v>3557</v>
      </c>
      <c r="C841" s="285" t="s">
        <v>3558</v>
      </c>
      <c r="D841" s="285" t="s">
        <v>3559</v>
      </c>
      <c r="E841" s="285" t="s">
        <v>3560</v>
      </c>
    </row>
    <row r="842" spans="1:5" x14ac:dyDescent="0.2">
      <c r="A842" s="284">
        <v>352078</v>
      </c>
      <c r="B842" s="285" t="s">
        <v>3561</v>
      </c>
      <c r="C842" s="285" t="s">
        <v>3562</v>
      </c>
      <c r="D842" s="285" t="s">
        <v>3563</v>
      </c>
      <c r="E842" s="285" t="s">
        <v>3564</v>
      </c>
    </row>
    <row r="843" spans="1:5" x14ac:dyDescent="0.2">
      <c r="A843" s="284">
        <v>352079</v>
      </c>
      <c r="B843" s="285" t="s">
        <v>3565</v>
      </c>
      <c r="C843" s="285" t="s">
        <v>3566</v>
      </c>
      <c r="D843" s="285" t="s">
        <v>3567</v>
      </c>
      <c r="E843" s="285" t="s">
        <v>3568</v>
      </c>
    </row>
    <row r="844" spans="1:5" x14ac:dyDescent="0.2">
      <c r="A844" s="284">
        <v>352081</v>
      </c>
      <c r="B844" s="285" t="s">
        <v>3569</v>
      </c>
      <c r="C844" s="285" t="s">
        <v>1872</v>
      </c>
      <c r="D844" s="285" t="s">
        <v>3570</v>
      </c>
      <c r="E844" s="285" t="s">
        <v>3571</v>
      </c>
    </row>
    <row r="845" spans="1:5" x14ac:dyDescent="0.2">
      <c r="A845" s="284">
        <v>352082</v>
      </c>
      <c r="B845" s="285" t="s">
        <v>3572</v>
      </c>
      <c r="C845" s="285" t="s">
        <v>1880</v>
      </c>
      <c r="D845" s="285" t="s">
        <v>3573</v>
      </c>
      <c r="E845" s="285" t="s">
        <v>3574</v>
      </c>
    </row>
    <row r="846" spans="1:5" x14ac:dyDescent="0.2">
      <c r="A846" s="284">
        <v>352083</v>
      </c>
      <c r="B846" s="285" t="s">
        <v>3575</v>
      </c>
      <c r="C846" s="285" t="s">
        <v>1884</v>
      </c>
      <c r="D846" s="285" t="s">
        <v>3576</v>
      </c>
      <c r="E846" s="285" t="s">
        <v>3577</v>
      </c>
    </row>
    <row r="847" spans="1:5" x14ac:dyDescent="0.2">
      <c r="A847" s="284">
        <v>352084</v>
      </c>
      <c r="B847" s="285" t="s">
        <v>3578</v>
      </c>
      <c r="C847" s="285" t="s">
        <v>835</v>
      </c>
      <c r="D847" s="285" t="s">
        <v>3579</v>
      </c>
      <c r="E847" s="285" t="s">
        <v>3580</v>
      </c>
    </row>
    <row r="848" spans="1:5" x14ac:dyDescent="0.2">
      <c r="A848" s="284">
        <v>352085</v>
      </c>
      <c r="B848" s="285" t="s">
        <v>3581</v>
      </c>
      <c r="C848" s="285" t="s">
        <v>1835</v>
      </c>
      <c r="D848" s="285" t="s">
        <v>3582</v>
      </c>
      <c r="E848" s="285" t="s">
        <v>3583</v>
      </c>
    </row>
    <row r="849" spans="1:5" x14ac:dyDescent="0.2">
      <c r="A849" s="284">
        <v>352086</v>
      </c>
      <c r="B849" s="285" t="s">
        <v>3584</v>
      </c>
      <c r="C849" s="285" t="s">
        <v>3562</v>
      </c>
      <c r="D849" s="285" t="s">
        <v>3585</v>
      </c>
      <c r="E849" s="285" t="s">
        <v>3586</v>
      </c>
    </row>
    <row r="850" spans="1:5" x14ac:dyDescent="0.2">
      <c r="A850" s="284">
        <v>352088</v>
      </c>
      <c r="B850" s="285" t="s">
        <v>3587</v>
      </c>
      <c r="C850" s="285" t="s">
        <v>3588</v>
      </c>
      <c r="D850" s="285" t="s">
        <v>3589</v>
      </c>
      <c r="E850" s="285" t="s">
        <v>3590</v>
      </c>
    </row>
    <row r="851" spans="1:5" x14ac:dyDescent="0.2">
      <c r="A851" s="284">
        <v>352089</v>
      </c>
      <c r="B851" s="285" t="s">
        <v>3591</v>
      </c>
      <c r="C851" s="285" t="s">
        <v>839</v>
      </c>
      <c r="D851" s="285" t="s">
        <v>3592</v>
      </c>
      <c r="E851" s="285" t="s">
        <v>3593</v>
      </c>
    </row>
    <row r="852" spans="1:5" x14ac:dyDescent="0.2">
      <c r="A852" s="284">
        <v>352090</v>
      </c>
      <c r="B852" s="285" t="s">
        <v>3594</v>
      </c>
      <c r="C852" s="285" t="s">
        <v>1895</v>
      </c>
      <c r="D852" s="285" t="s">
        <v>3595</v>
      </c>
      <c r="E852" s="285" t="s">
        <v>3596</v>
      </c>
    </row>
    <row r="853" spans="1:5" x14ac:dyDescent="0.2">
      <c r="A853" s="284">
        <v>352092</v>
      </c>
      <c r="B853" s="285" t="s">
        <v>3597</v>
      </c>
      <c r="C853" s="285" t="s">
        <v>3598</v>
      </c>
      <c r="D853" s="285" t="s">
        <v>3599</v>
      </c>
      <c r="E853" s="285" t="s">
        <v>3600</v>
      </c>
    </row>
    <row r="854" spans="1:5" x14ac:dyDescent="0.2">
      <c r="A854" s="284">
        <v>352093</v>
      </c>
      <c r="B854" s="285" t="s">
        <v>3601</v>
      </c>
      <c r="C854" s="285" t="s">
        <v>3602</v>
      </c>
      <c r="D854" s="285" t="s">
        <v>3603</v>
      </c>
      <c r="E854" s="285" t="s">
        <v>3604</v>
      </c>
    </row>
    <row r="855" spans="1:5" x14ac:dyDescent="0.2">
      <c r="A855" s="284">
        <v>352094</v>
      </c>
      <c r="B855" s="285" t="s">
        <v>3605</v>
      </c>
      <c r="C855" s="285" t="s">
        <v>3606</v>
      </c>
      <c r="D855" s="285" t="s">
        <v>3607</v>
      </c>
      <c r="E855" s="285" t="s">
        <v>3608</v>
      </c>
    </row>
    <row r="856" spans="1:5" x14ac:dyDescent="0.2">
      <c r="A856" s="284">
        <v>352095</v>
      </c>
      <c r="B856" s="285" t="s">
        <v>3609</v>
      </c>
      <c r="C856" s="285" t="s">
        <v>1902</v>
      </c>
      <c r="D856" s="285" t="s">
        <v>3610</v>
      </c>
      <c r="E856" s="285" t="s">
        <v>3611</v>
      </c>
    </row>
    <row r="857" spans="1:5" x14ac:dyDescent="0.2">
      <c r="A857" s="284">
        <v>352096</v>
      </c>
      <c r="B857" s="285" t="s">
        <v>3612</v>
      </c>
      <c r="C857" s="285" t="s">
        <v>839</v>
      </c>
      <c r="D857" s="285" t="s">
        <v>3613</v>
      </c>
      <c r="E857" s="285" t="s">
        <v>3614</v>
      </c>
    </row>
    <row r="858" spans="1:5" x14ac:dyDescent="0.2">
      <c r="A858" s="284">
        <v>352097</v>
      </c>
      <c r="B858" s="285" t="s">
        <v>3615</v>
      </c>
      <c r="C858" s="285" t="s">
        <v>1842</v>
      </c>
      <c r="D858" s="285" t="s">
        <v>3616</v>
      </c>
      <c r="E858" s="285" t="s">
        <v>3617</v>
      </c>
    </row>
    <row r="859" spans="1:5" x14ac:dyDescent="0.2">
      <c r="A859" s="284">
        <v>352101</v>
      </c>
      <c r="B859" s="285" t="s">
        <v>3618</v>
      </c>
      <c r="C859" s="285" t="s">
        <v>3619</v>
      </c>
      <c r="D859" s="285" t="s">
        <v>3620</v>
      </c>
      <c r="E859" s="285" t="s">
        <v>3621</v>
      </c>
    </row>
    <row r="860" spans="1:5" x14ac:dyDescent="0.2">
      <c r="A860" s="284">
        <v>352102</v>
      </c>
      <c r="B860" s="285" t="s">
        <v>3012</v>
      </c>
      <c r="C860" s="285" t="s">
        <v>3622</v>
      </c>
      <c r="D860" s="285" t="s">
        <v>3623</v>
      </c>
      <c r="E860" s="285" t="s">
        <v>3624</v>
      </c>
    </row>
    <row r="861" spans="1:5" x14ac:dyDescent="0.2">
      <c r="A861" s="284">
        <v>352103</v>
      </c>
      <c r="B861" s="285" t="s">
        <v>3625</v>
      </c>
      <c r="C861" s="285" t="s">
        <v>3626</v>
      </c>
      <c r="D861" s="285" t="s">
        <v>3627</v>
      </c>
      <c r="E861" s="285" t="s">
        <v>3628</v>
      </c>
    </row>
    <row r="862" spans="1:5" x14ac:dyDescent="0.2">
      <c r="A862" s="284">
        <v>352104</v>
      </c>
      <c r="B862" s="285" t="s">
        <v>3629</v>
      </c>
      <c r="C862" s="285" t="s">
        <v>3630</v>
      </c>
      <c r="D862" s="285" t="s">
        <v>3631</v>
      </c>
      <c r="E862" s="285" t="s">
        <v>3632</v>
      </c>
    </row>
    <row r="863" spans="1:5" x14ac:dyDescent="0.2">
      <c r="A863" s="284">
        <v>352105</v>
      </c>
      <c r="B863" s="285" t="s">
        <v>3633</v>
      </c>
      <c r="C863" s="285" t="s">
        <v>3634</v>
      </c>
      <c r="D863" s="285" t="s">
        <v>3635</v>
      </c>
      <c r="E863" s="285" t="s">
        <v>3636</v>
      </c>
    </row>
    <row r="864" spans="1:5" x14ac:dyDescent="0.2">
      <c r="A864" s="284">
        <v>352107</v>
      </c>
      <c r="B864" s="285" t="s">
        <v>3637</v>
      </c>
      <c r="C864" s="285" t="s">
        <v>1914</v>
      </c>
      <c r="D864" s="285" t="s">
        <v>3638</v>
      </c>
      <c r="E864" s="285" t="s">
        <v>3639</v>
      </c>
    </row>
    <row r="865" spans="1:5" x14ac:dyDescent="0.2">
      <c r="A865" s="284">
        <v>352108</v>
      </c>
      <c r="B865" s="285" t="s">
        <v>3640</v>
      </c>
      <c r="C865" s="285" t="s">
        <v>851</v>
      </c>
      <c r="D865" s="285" t="s">
        <v>3641</v>
      </c>
      <c r="E865" s="285" t="s">
        <v>3642</v>
      </c>
    </row>
    <row r="866" spans="1:5" x14ac:dyDescent="0.2">
      <c r="A866" s="284">
        <v>352109</v>
      </c>
      <c r="B866" s="285" t="s">
        <v>3643</v>
      </c>
      <c r="C866" s="285" t="s">
        <v>3644</v>
      </c>
      <c r="D866" s="285" t="s">
        <v>3645</v>
      </c>
      <c r="E866" s="285" t="s">
        <v>3646</v>
      </c>
    </row>
    <row r="867" spans="1:5" x14ac:dyDescent="0.2">
      <c r="A867" s="284">
        <v>352111</v>
      </c>
      <c r="B867" s="285" t="s">
        <v>3647</v>
      </c>
      <c r="C867" s="285" t="s">
        <v>3648</v>
      </c>
      <c r="D867" s="285" t="s">
        <v>3649</v>
      </c>
      <c r="E867" s="285" t="s">
        <v>3650</v>
      </c>
    </row>
    <row r="868" spans="1:5" x14ac:dyDescent="0.2">
      <c r="A868" s="284">
        <v>352112</v>
      </c>
      <c r="B868" s="285" t="s">
        <v>3651</v>
      </c>
      <c r="C868" s="285" t="s">
        <v>3652</v>
      </c>
      <c r="D868" s="285" t="s">
        <v>3653</v>
      </c>
      <c r="E868" s="285" t="s">
        <v>3654</v>
      </c>
    </row>
    <row r="869" spans="1:5" x14ac:dyDescent="0.2">
      <c r="A869" s="284">
        <v>352113</v>
      </c>
      <c r="B869" s="285" t="s">
        <v>3655</v>
      </c>
      <c r="C869" s="285" t="s">
        <v>3656</v>
      </c>
      <c r="D869" s="285" t="s">
        <v>3657</v>
      </c>
      <c r="E869" s="285" t="s">
        <v>3658</v>
      </c>
    </row>
    <row r="870" spans="1:5" x14ac:dyDescent="0.2">
      <c r="A870" s="284">
        <v>352114</v>
      </c>
      <c r="B870" s="285" t="s">
        <v>3659</v>
      </c>
      <c r="C870" s="285" t="s">
        <v>3660</v>
      </c>
      <c r="D870" s="285" t="s">
        <v>3661</v>
      </c>
      <c r="E870" s="285" t="s">
        <v>3662</v>
      </c>
    </row>
    <row r="871" spans="1:5" x14ac:dyDescent="0.2">
      <c r="A871" s="284">
        <v>352115</v>
      </c>
      <c r="B871" s="285" t="s">
        <v>3663</v>
      </c>
      <c r="C871" s="285" t="s">
        <v>3664</v>
      </c>
      <c r="D871" s="285" t="s">
        <v>3665</v>
      </c>
      <c r="E871" s="285" t="s">
        <v>3666</v>
      </c>
    </row>
    <row r="872" spans="1:5" x14ac:dyDescent="0.2">
      <c r="A872" s="284">
        <v>352116</v>
      </c>
      <c r="B872" s="285" t="s">
        <v>3667</v>
      </c>
      <c r="C872" s="285" t="s">
        <v>1918</v>
      </c>
      <c r="D872" s="285" t="s">
        <v>3668</v>
      </c>
      <c r="E872" s="285" t="s">
        <v>3669</v>
      </c>
    </row>
    <row r="873" spans="1:5" x14ac:dyDescent="0.2">
      <c r="A873" s="284">
        <v>352117</v>
      </c>
      <c r="B873" s="285" t="s">
        <v>3670</v>
      </c>
      <c r="C873" s="285" t="s">
        <v>3671</v>
      </c>
      <c r="D873" s="285" t="s">
        <v>3672</v>
      </c>
      <c r="E873" s="285" t="s">
        <v>3673</v>
      </c>
    </row>
    <row r="874" spans="1:5" x14ac:dyDescent="0.2">
      <c r="A874" s="284">
        <v>352118</v>
      </c>
      <c r="B874" s="285" t="s">
        <v>3674</v>
      </c>
      <c r="C874" s="285" t="s">
        <v>3675</v>
      </c>
      <c r="D874" s="285" t="s">
        <v>3676</v>
      </c>
      <c r="E874" s="285" t="s">
        <v>3677</v>
      </c>
    </row>
    <row r="875" spans="1:5" x14ac:dyDescent="0.2">
      <c r="A875" s="284">
        <v>352119</v>
      </c>
      <c r="B875" s="285" t="s">
        <v>3678</v>
      </c>
      <c r="C875" s="285" t="s">
        <v>3679</v>
      </c>
      <c r="D875" s="285" t="s">
        <v>3680</v>
      </c>
      <c r="E875" s="285" t="s">
        <v>3681</v>
      </c>
    </row>
    <row r="876" spans="1:5" x14ac:dyDescent="0.2">
      <c r="A876" s="284">
        <v>352120</v>
      </c>
      <c r="B876" s="285" t="s">
        <v>3682</v>
      </c>
      <c r="C876" s="285" t="s">
        <v>3683</v>
      </c>
      <c r="D876" s="285" t="s">
        <v>3684</v>
      </c>
      <c r="E876" s="285" t="s">
        <v>3685</v>
      </c>
    </row>
    <row r="877" spans="1:5" x14ac:dyDescent="0.2">
      <c r="A877" s="284">
        <v>352121</v>
      </c>
      <c r="B877" s="285" t="s">
        <v>3686</v>
      </c>
      <c r="C877" s="285" t="s">
        <v>3687</v>
      </c>
      <c r="D877" s="285" t="s">
        <v>3688</v>
      </c>
      <c r="E877" s="285" t="s">
        <v>3689</v>
      </c>
    </row>
    <row r="878" spans="1:5" x14ac:dyDescent="0.2">
      <c r="A878" s="284">
        <v>352122</v>
      </c>
      <c r="B878" s="285" t="s">
        <v>3690</v>
      </c>
      <c r="C878" s="285" t="s">
        <v>1937</v>
      </c>
      <c r="D878" s="285" t="s">
        <v>3691</v>
      </c>
      <c r="E878" s="285" t="s">
        <v>3692</v>
      </c>
    </row>
    <row r="879" spans="1:5" x14ac:dyDescent="0.2">
      <c r="A879" s="284">
        <v>352123</v>
      </c>
      <c r="B879" s="285" t="s">
        <v>3693</v>
      </c>
      <c r="C879" s="285" t="s">
        <v>3694</v>
      </c>
      <c r="D879" s="285" t="s">
        <v>3695</v>
      </c>
      <c r="E879" s="285" t="s">
        <v>3696</v>
      </c>
    </row>
    <row r="880" spans="1:5" x14ac:dyDescent="0.2">
      <c r="A880" s="284">
        <v>352124</v>
      </c>
      <c r="B880" s="285" t="s">
        <v>3697</v>
      </c>
      <c r="C880" s="285" t="s">
        <v>3656</v>
      </c>
      <c r="D880" s="285" t="s">
        <v>3698</v>
      </c>
      <c r="E880" s="285" t="s">
        <v>3699</v>
      </c>
    </row>
    <row r="881" spans="1:5" x14ac:dyDescent="0.2">
      <c r="A881" s="284">
        <v>352125</v>
      </c>
      <c r="B881" s="285" t="s">
        <v>3700</v>
      </c>
      <c r="C881" s="285" t="s">
        <v>3701</v>
      </c>
      <c r="D881" s="285" t="s">
        <v>3702</v>
      </c>
      <c r="E881" s="285" t="s">
        <v>3703</v>
      </c>
    </row>
    <row r="882" spans="1:5" x14ac:dyDescent="0.2">
      <c r="A882" s="284">
        <v>352126</v>
      </c>
      <c r="B882" s="285" t="s">
        <v>3704</v>
      </c>
      <c r="C882" s="285" t="s">
        <v>903</v>
      </c>
      <c r="D882" s="285" t="s">
        <v>3705</v>
      </c>
      <c r="E882" s="285" t="s">
        <v>3706</v>
      </c>
    </row>
    <row r="883" spans="1:5" x14ac:dyDescent="0.2">
      <c r="A883" s="284">
        <v>352127</v>
      </c>
      <c r="B883" s="285" t="s">
        <v>3707</v>
      </c>
      <c r="C883" s="285" t="s">
        <v>867</v>
      </c>
      <c r="D883" s="285" t="s">
        <v>3708</v>
      </c>
      <c r="E883" s="285" t="s">
        <v>3709</v>
      </c>
    </row>
    <row r="884" spans="1:5" x14ac:dyDescent="0.2">
      <c r="A884" s="284">
        <v>352131</v>
      </c>
      <c r="B884" s="285" t="s">
        <v>3710</v>
      </c>
      <c r="C884" s="285" t="s">
        <v>3711</v>
      </c>
      <c r="D884" s="285" t="s">
        <v>3712</v>
      </c>
      <c r="E884" s="285" t="s">
        <v>3713</v>
      </c>
    </row>
    <row r="885" spans="1:5" x14ac:dyDescent="0.2">
      <c r="A885" s="284">
        <v>352132</v>
      </c>
      <c r="B885" s="285" t="s">
        <v>3714</v>
      </c>
      <c r="C885" s="285" t="s">
        <v>3715</v>
      </c>
      <c r="D885" s="285" t="s">
        <v>3716</v>
      </c>
      <c r="E885" s="285" t="s">
        <v>3717</v>
      </c>
    </row>
    <row r="886" spans="1:5" x14ac:dyDescent="0.2">
      <c r="A886" s="284">
        <v>352133</v>
      </c>
      <c r="B886" s="285" t="s">
        <v>3718</v>
      </c>
      <c r="C886" s="285" t="s">
        <v>3719</v>
      </c>
      <c r="D886" s="285" t="s">
        <v>3720</v>
      </c>
      <c r="E886" s="285" t="s">
        <v>3721</v>
      </c>
    </row>
    <row r="887" spans="1:5" x14ac:dyDescent="0.2">
      <c r="A887" s="284">
        <v>352134</v>
      </c>
      <c r="B887" s="285" t="s">
        <v>3722</v>
      </c>
      <c r="C887" s="285" t="s">
        <v>3723</v>
      </c>
      <c r="D887" s="285" t="s">
        <v>3724</v>
      </c>
      <c r="E887" s="285" t="s">
        <v>3725</v>
      </c>
    </row>
    <row r="888" spans="1:5" x14ac:dyDescent="0.2">
      <c r="A888" s="284">
        <v>352135</v>
      </c>
      <c r="B888" s="285" t="s">
        <v>3726</v>
      </c>
      <c r="C888" s="285" t="s">
        <v>3727</v>
      </c>
      <c r="D888" s="285" t="s">
        <v>3728</v>
      </c>
      <c r="E888" s="285" t="s">
        <v>3729</v>
      </c>
    </row>
    <row r="889" spans="1:5" x14ac:dyDescent="0.2">
      <c r="A889" s="284">
        <v>352136</v>
      </c>
      <c r="B889" s="285" t="s">
        <v>2925</v>
      </c>
      <c r="C889" s="285" t="s">
        <v>3730</v>
      </c>
      <c r="D889" s="285" t="s">
        <v>3731</v>
      </c>
      <c r="E889" s="285" t="s">
        <v>3732</v>
      </c>
    </row>
    <row r="890" spans="1:5" x14ac:dyDescent="0.2">
      <c r="A890" s="284">
        <v>352137</v>
      </c>
      <c r="B890" s="285" t="s">
        <v>3733</v>
      </c>
      <c r="C890" s="285" t="s">
        <v>1965</v>
      </c>
      <c r="D890" s="285" t="s">
        <v>3734</v>
      </c>
      <c r="E890" s="285" t="s">
        <v>3735</v>
      </c>
    </row>
    <row r="891" spans="1:5" x14ac:dyDescent="0.2">
      <c r="A891" s="284">
        <v>352138</v>
      </c>
      <c r="B891" s="285" t="s">
        <v>3736</v>
      </c>
      <c r="C891" s="285" t="s">
        <v>3737</v>
      </c>
      <c r="D891" s="285" t="s">
        <v>3738</v>
      </c>
      <c r="E891" s="285" t="s">
        <v>3739</v>
      </c>
    </row>
    <row r="892" spans="1:5" x14ac:dyDescent="0.2">
      <c r="A892" s="284">
        <v>352139</v>
      </c>
      <c r="B892" s="285" t="s">
        <v>2994</v>
      </c>
      <c r="C892" s="285" t="s">
        <v>3719</v>
      </c>
      <c r="D892" s="285" t="s">
        <v>3740</v>
      </c>
      <c r="E892" s="285" t="s">
        <v>3741</v>
      </c>
    </row>
    <row r="893" spans="1:5" x14ac:dyDescent="0.2">
      <c r="A893" s="284">
        <v>352140</v>
      </c>
      <c r="B893" s="285" t="s">
        <v>3742</v>
      </c>
      <c r="C893" s="285" t="s">
        <v>3743</v>
      </c>
      <c r="D893" s="285" t="s">
        <v>3744</v>
      </c>
      <c r="E893" s="285" t="s">
        <v>3745</v>
      </c>
    </row>
    <row r="894" spans="1:5" x14ac:dyDescent="0.2">
      <c r="A894" s="284">
        <v>352141</v>
      </c>
      <c r="B894" s="285" t="s">
        <v>3746</v>
      </c>
      <c r="C894" s="285" t="s">
        <v>3747</v>
      </c>
      <c r="D894" s="285" t="s">
        <v>3748</v>
      </c>
      <c r="E894" s="285" t="s">
        <v>3749</v>
      </c>
    </row>
    <row r="895" spans="1:5" x14ac:dyDescent="0.2">
      <c r="A895" s="284">
        <v>352142</v>
      </c>
      <c r="B895" s="285" t="s">
        <v>3750</v>
      </c>
      <c r="C895" s="285" t="s">
        <v>1363</v>
      </c>
      <c r="D895" s="285" t="s">
        <v>3751</v>
      </c>
      <c r="E895" s="285" t="s">
        <v>3752</v>
      </c>
    </row>
    <row r="896" spans="1:5" x14ac:dyDescent="0.2">
      <c r="A896" s="284">
        <v>352144</v>
      </c>
      <c r="B896" s="285" t="s">
        <v>3753</v>
      </c>
      <c r="C896" s="285" t="s">
        <v>3754</v>
      </c>
      <c r="D896" s="285" t="s">
        <v>3755</v>
      </c>
      <c r="E896" s="285" t="s">
        <v>3756</v>
      </c>
    </row>
    <row r="897" spans="1:5" x14ac:dyDescent="0.2">
      <c r="A897" s="284">
        <v>352145</v>
      </c>
      <c r="B897" s="285" t="s">
        <v>3757</v>
      </c>
      <c r="C897" s="285" t="s">
        <v>875</v>
      </c>
      <c r="D897" s="285" t="s">
        <v>3758</v>
      </c>
      <c r="E897" s="285" t="s">
        <v>3759</v>
      </c>
    </row>
    <row r="898" spans="1:5" x14ac:dyDescent="0.2">
      <c r="A898" s="284">
        <v>352146</v>
      </c>
      <c r="B898" s="285" t="s">
        <v>3760</v>
      </c>
      <c r="C898" s="285" t="s">
        <v>1957</v>
      </c>
      <c r="D898" s="285" t="s">
        <v>3761</v>
      </c>
      <c r="E898" s="285" t="s">
        <v>3762</v>
      </c>
    </row>
    <row r="899" spans="1:5" x14ac:dyDescent="0.2">
      <c r="A899" s="284">
        <v>352147</v>
      </c>
      <c r="B899" s="285" t="s">
        <v>3763</v>
      </c>
      <c r="C899" s="285" t="s">
        <v>3764</v>
      </c>
      <c r="D899" s="285" t="s">
        <v>3765</v>
      </c>
      <c r="E899" s="285" t="s">
        <v>3766</v>
      </c>
    </row>
    <row r="900" spans="1:5" x14ac:dyDescent="0.2">
      <c r="A900" s="284">
        <v>352148</v>
      </c>
      <c r="B900" s="285" t="s">
        <v>3767</v>
      </c>
      <c r="C900" s="285" t="s">
        <v>3768</v>
      </c>
      <c r="D900" s="285" t="s">
        <v>3769</v>
      </c>
      <c r="E900" s="285" t="s">
        <v>3770</v>
      </c>
    </row>
    <row r="901" spans="1:5" x14ac:dyDescent="0.2">
      <c r="A901" s="284">
        <v>352150</v>
      </c>
      <c r="B901" s="285" t="s">
        <v>3771</v>
      </c>
      <c r="C901" s="285" t="s">
        <v>3772</v>
      </c>
      <c r="D901" s="285" t="s">
        <v>3773</v>
      </c>
      <c r="E901" s="285" t="s">
        <v>3774</v>
      </c>
    </row>
    <row r="902" spans="1:5" x14ac:dyDescent="0.2">
      <c r="A902" s="284">
        <v>352151</v>
      </c>
      <c r="B902" s="285" t="s">
        <v>3775</v>
      </c>
      <c r="C902" s="285" t="s">
        <v>1969</v>
      </c>
      <c r="D902" s="285" t="s">
        <v>3776</v>
      </c>
      <c r="E902" s="285" t="s">
        <v>3777</v>
      </c>
    </row>
    <row r="903" spans="1:5" x14ac:dyDescent="0.2">
      <c r="A903" s="284">
        <v>352152</v>
      </c>
      <c r="B903" s="285" t="s">
        <v>3778</v>
      </c>
      <c r="C903" s="285" t="s">
        <v>3779</v>
      </c>
      <c r="D903" s="285" t="s">
        <v>3780</v>
      </c>
      <c r="E903" s="285" t="s">
        <v>3781</v>
      </c>
    </row>
    <row r="904" spans="1:5" x14ac:dyDescent="0.2">
      <c r="A904" s="284">
        <v>352153</v>
      </c>
      <c r="B904" s="285" t="s">
        <v>3782</v>
      </c>
      <c r="C904" s="285" t="s">
        <v>899</v>
      </c>
      <c r="D904" s="285" t="s">
        <v>3783</v>
      </c>
      <c r="E904" s="285" t="s">
        <v>3784</v>
      </c>
    </row>
    <row r="905" spans="1:5" x14ac:dyDescent="0.2">
      <c r="A905" s="284">
        <v>352154</v>
      </c>
      <c r="B905" s="285" t="s">
        <v>3785</v>
      </c>
      <c r="C905" s="285" t="s">
        <v>3786</v>
      </c>
      <c r="D905" s="285" t="s">
        <v>3787</v>
      </c>
      <c r="E905" s="285" t="s">
        <v>3788</v>
      </c>
    </row>
    <row r="906" spans="1:5" x14ac:dyDescent="0.2">
      <c r="A906" s="284">
        <v>352155</v>
      </c>
      <c r="B906" s="285" t="s">
        <v>3789</v>
      </c>
      <c r="C906" s="285" t="s">
        <v>3790</v>
      </c>
      <c r="D906" s="285" t="s">
        <v>3791</v>
      </c>
      <c r="E906" s="285" t="s">
        <v>3792</v>
      </c>
    </row>
    <row r="907" spans="1:5" x14ac:dyDescent="0.2">
      <c r="A907" s="284">
        <v>352161</v>
      </c>
      <c r="B907" s="285" t="s">
        <v>3793</v>
      </c>
      <c r="C907" s="285" t="s">
        <v>3794</v>
      </c>
      <c r="D907" s="285" t="s">
        <v>3795</v>
      </c>
      <c r="E907" s="285" t="s">
        <v>3796</v>
      </c>
    </row>
    <row r="908" spans="1:5" x14ac:dyDescent="0.2">
      <c r="A908" s="284">
        <v>352162</v>
      </c>
      <c r="B908" s="285" t="s">
        <v>3797</v>
      </c>
      <c r="C908" s="285" t="s">
        <v>1999</v>
      </c>
      <c r="D908" s="285" t="s">
        <v>3798</v>
      </c>
      <c r="E908" s="285" t="s">
        <v>3799</v>
      </c>
    </row>
    <row r="909" spans="1:5" x14ac:dyDescent="0.2">
      <c r="A909" s="284">
        <v>352163</v>
      </c>
      <c r="B909" s="285" t="s">
        <v>3800</v>
      </c>
      <c r="C909" s="285" t="s">
        <v>3801</v>
      </c>
      <c r="D909" s="285" t="s">
        <v>3802</v>
      </c>
      <c r="E909" s="285" t="s">
        <v>3803</v>
      </c>
    </row>
    <row r="910" spans="1:5" x14ac:dyDescent="0.2">
      <c r="A910" s="284">
        <v>352164</v>
      </c>
      <c r="B910" s="285" t="s">
        <v>3804</v>
      </c>
      <c r="C910" s="285" t="s">
        <v>3805</v>
      </c>
      <c r="D910" s="285" t="s">
        <v>3806</v>
      </c>
      <c r="E910" s="285" t="s">
        <v>3807</v>
      </c>
    </row>
    <row r="911" spans="1:5" x14ac:dyDescent="0.2">
      <c r="A911" s="284">
        <v>352165</v>
      </c>
      <c r="B911" s="285" t="s">
        <v>3808</v>
      </c>
      <c r="C911" s="285" t="s">
        <v>2007</v>
      </c>
      <c r="D911" s="285" t="s">
        <v>3809</v>
      </c>
      <c r="E911" s="285" t="s">
        <v>3810</v>
      </c>
    </row>
    <row r="912" spans="1:5" x14ac:dyDescent="0.2">
      <c r="A912" s="284">
        <v>352167</v>
      </c>
      <c r="B912" s="285" t="s">
        <v>3811</v>
      </c>
      <c r="C912" s="285" t="s">
        <v>3812</v>
      </c>
      <c r="D912" s="285" t="s">
        <v>3813</v>
      </c>
      <c r="E912" s="285" t="s">
        <v>3814</v>
      </c>
    </row>
    <row r="913" spans="1:5" x14ac:dyDescent="0.2">
      <c r="A913" s="284">
        <v>352168</v>
      </c>
      <c r="B913" s="285" t="s">
        <v>3815</v>
      </c>
      <c r="C913" s="285" t="s">
        <v>3816</v>
      </c>
      <c r="D913" s="285" t="s">
        <v>3817</v>
      </c>
      <c r="E913" s="285" t="s">
        <v>3818</v>
      </c>
    </row>
    <row r="914" spans="1:5" x14ac:dyDescent="0.2">
      <c r="A914" s="284">
        <v>352169</v>
      </c>
      <c r="B914" s="285" t="s">
        <v>3819</v>
      </c>
      <c r="C914" s="285" t="s">
        <v>883</v>
      </c>
      <c r="D914" s="285" t="s">
        <v>3820</v>
      </c>
      <c r="E914" s="285" t="s">
        <v>3821</v>
      </c>
    </row>
    <row r="915" spans="1:5" x14ac:dyDescent="0.2">
      <c r="A915" s="284">
        <v>352170</v>
      </c>
      <c r="B915" s="285" t="s">
        <v>3232</v>
      </c>
      <c r="C915" s="285" t="s">
        <v>3822</v>
      </c>
      <c r="D915" s="285" t="s">
        <v>3823</v>
      </c>
      <c r="E915" s="285" t="s">
        <v>3824</v>
      </c>
    </row>
    <row r="916" spans="1:5" x14ac:dyDescent="0.2">
      <c r="A916" s="284">
        <v>352171</v>
      </c>
      <c r="B916" s="285" t="s">
        <v>3825</v>
      </c>
      <c r="C916" s="285" t="s">
        <v>3826</v>
      </c>
      <c r="D916" s="285" t="s">
        <v>3827</v>
      </c>
      <c r="E916" s="285" t="s">
        <v>3828</v>
      </c>
    </row>
    <row r="917" spans="1:5" x14ac:dyDescent="0.2">
      <c r="A917" s="284">
        <v>352172</v>
      </c>
      <c r="B917" s="285" t="s">
        <v>3829</v>
      </c>
      <c r="C917" s="285" t="s">
        <v>883</v>
      </c>
      <c r="D917" s="285" t="s">
        <v>3830</v>
      </c>
      <c r="E917" s="285" t="s">
        <v>3831</v>
      </c>
    </row>
    <row r="918" spans="1:5" x14ac:dyDescent="0.2">
      <c r="A918" s="284">
        <v>352174</v>
      </c>
      <c r="B918" s="285" t="s">
        <v>3832</v>
      </c>
      <c r="C918" s="285" t="s">
        <v>887</v>
      </c>
      <c r="D918" s="285" t="s">
        <v>3833</v>
      </c>
      <c r="E918" s="285" t="s">
        <v>3834</v>
      </c>
    </row>
    <row r="919" spans="1:5" x14ac:dyDescent="0.2">
      <c r="A919" s="284">
        <v>352175</v>
      </c>
      <c r="B919" s="285" t="s">
        <v>3835</v>
      </c>
      <c r="C919" s="285" t="s">
        <v>1367</v>
      </c>
      <c r="D919" s="285" t="s">
        <v>3836</v>
      </c>
      <c r="E919" s="285" t="s">
        <v>3837</v>
      </c>
    </row>
    <row r="920" spans="1:5" x14ac:dyDescent="0.2">
      <c r="A920" s="284">
        <v>352176</v>
      </c>
      <c r="B920" s="285" t="s">
        <v>3838</v>
      </c>
      <c r="C920" s="285" t="s">
        <v>3839</v>
      </c>
      <c r="D920" s="285" t="s">
        <v>3840</v>
      </c>
      <c r="E920" s="285" t="s">
        <v>3841</v>
      </c>
    </row>
    <row r="921" spans="1:5" x14ac:dyDescent="0.2">
      <c r="A921" s="284">
        <v>352177</v>
      </c>
      <c r="B921" s="285" t="s">
        <v>3842</v>
      </c>
      <c r="C921" s="285" t="s">
        <v>1348</v>
      </c>
      <c r="D921" s="285" t="s">
        <v>3843</v>
      </c>
      <c r="E921" s="285" t="s">
        <v>3844</v>
      </c>
    </row>
    <row r="922" spans="1:5" x14ac:dyDescent="0.2">
      <c r="A922" s="284">
        <v>352178</v>
      </c>
      <c r="B922" s="285" t="s">
        <v>3845</v>
      </c>
      <c r="C922" s="285" t="s">
        <v>3846</v>
      </c>
      <c r="D922" s="285" t="s">
        <v>3847</v>
      </c>
      <c r="E922" s="285" t="s">
        <v>3848</v>
      </c>
    </row>
    <row r="923" spans="1:5" x14ac:dyDescent="0.2">
      <c r="A923" s="284">
        <v>352191</v>
      </c>
      <c r="B923" s="285" t="s">
        <v>3849</v>
      </c>
      <c r="C923" s="285" t="s">
        <v>3850</v>
      </c>
      <c r="D923" s="285" t="s">
        <v>3851</v>
      </c>
      <c r="E923" s="285" t="s">
        <v>3852</v>
      </c>
    </row>
    <row r="924" spans="1:5" x14ac:dyDescent="0.2">
      <c r="A924" s="284">
        <v>352193</v>
      </c>
      <c r="B924" s="285" t="s">
        <v>3853</v>
      </c>
      <c r="C924" s="285" t="s">
        <v>3854</v>
      </c>
      <c r="D924" s="285" t="s">
        <v>3855</v>
      </c>
      <c r="E924" s="285" t="s">
        <v>3856</v>
      </c>
    </row>
    <row r="925" spans="1:5" x14ac:dyDescent="0.2">
      <c r="A925" s="284">
        <v>352194</v>
      </c>
      <c r="B925" s="285" t="s">
        <v>3369</v>
      </c>
      <c r="C925" s="285" t="s">
        <v>3857</v>
      </c>
      <c r="D925" s="285" t="s">
        <v>3858</v>
      </c>
      <c r="E925" s="285" t="s">
        <v>3859</v>
      </c>
    </row>
    <row r="926" spans="1:5" x14ac:dyDescent="0.2">
      <c r="A926" s="284">
        <v>352195</v>
      </c>
      <c r="B926" s="285" t="s">
        <v>3860</v>
      </c>
      <c r="C926" s="285" t="s">
        <v>3861</v>
      </c>
      <c r="D926" s="285" t="s">
        <v>3862</v>
      </c>
      <c r="E926" s="285" t="s">
        <v>3863</v>
      </c>
    </row>
    <row r="927" spans="1:5" x14ac:dyDescent="0.2">
      <c r="A927" s="284">
        <v>352196</v>
      </c>
      <c r="B927" s="285" t="s">
        <v>3864</v>
      </c>
      <c r="C927" s="285" t="s">
        <v>2021</v>
      </c>
      <c r="D927" s="285" t="s">
        <v>3865</v>
      </c>
      <c r="E927" s="285" t="s">
        <v>3866</v>
      </c>
    </row>
    <row r="928" spans="1:5" x14ac:dyDescent="0.2">
      <c r="A928" s="284">
        <v>352197</v>
      </c>
      <c r="B928" s="285" t="s">
        <v>3258</v>
      </c>
      <c r="C928" s="285" t="s">
        <v>3867</v>
      </c>
      <c r="D928" s="285" t="s">
        <v>3868</v>
      </c>
      <c r="E928" s="285" t="s">
        <v>3869</v>
      </c>
    </row>
    <row r="929" spans="1:5" x14ac:dyDescent="0.2">
      <c r="A929" s="284">
        <v>353001</v>
      </c>
      <c r="B929" s="285" t="s">
        <v>3870</v>
      </c>
      <c r="C929" s="285" t="s">
        <v>3871</v>
      </c>
      <c r="D929" s="285" t="s">
        <v>3872</v>
      </c>
      <c r="E929" s="285" t="s">
        <v>3873</v>
      </c>
    </row>
    <row r="930" spans="1:5" x14ac:dyDescent="0.2">
      <c r="A930" s="284">
        <v>353002</v>
      </c>
      <c r="B930" s="285" t="s">
        <v>3874</v>
      </c>
      <c r="C930" s="285" t="s">
        <v>3875</v>
      </c>
      <c r="D930" s="285" t="s">
        <v>3876</v>
      </c>
      <c r="E930" s="285" t="s">
        <v>3877</v>
      </c>
    </row>
    <row r="931" spans="1:5" x14ac:dyDescent="0.2">
      <c r="A931" s="284">
        <v>353003</v>
      </c>
      <c r="B931" s="285" t="s">
        <v>3878</v>
      </c>
      <c r="C931" s="285" t="s">
        <v>2029</v>
      </c>
      <c r="D931" s="285" t="s">
        <v>3879</v>
      </c>
      <c r="E931" s="285" t="s">
        <v>3880</v>
      </c>
    </row>
    <row r="932" spans="1:5" x14ac:dyDescent="0.2">
      <c r="A932" s="284">
        <v>353004</v>
      </c>
      <c r="B932" s="285" t="s">
        <v>3881</v>
      </c>
      <c r="C932" s="285" t="s">
        <v>3882</v>
      </c>
      <c r="D932" s="285" t="s">
        <v>3883</v>
      </c>
      <c r="E932" s="285" t="s">
        <v>3884</v>
      </c>
    </row>
    <row r="933" spans="1:5" x14ac:dyDescent="0.2">
      <c r="A933" s="284">
        <v>353005</v>
      </c>
      <c r="B933" s="285" t="s">
        <v>2734</v>
      </c>
      <c r="C933" s="285" t="s">
        <v>3885</v>
      </c>
      <c r="D933" s="285" t="s">
        <v>3886</v>
      </c>
      <c r="E933" s="285" t="s">
        <v>3887</v>
      </c>
    </row>
    <row r="934" spans="1:5" x14ac:dyDescent="0.2">
      <c r="A934" s="284">
        <v>353006</v>
      </c>
      <c r="B934" s="285" t="s">
        <v>3888</v>
      </c>
      <c r="C934" s="285" t="s">
        <v>3889</v>
      </c>
      <c r="D934" s="285" t="s">
        <v>3890</v>
      </c>
      <c r="E934" s="285" t="s">
        <v>3891</v>
      </c>
    </row>
    <row r="935" spans="1:5" x14ac:dyDescent="0.2">
      <c r="A935" s="284">
        <v>353007</v>
      </c>
      <c r="B935" s="285" t="s">
        <v>3892</v>
      </c>
      <c r="C935" s="285" t="s">
        <v>3893</v>
      </c>
      <c r="D935" s="285" t="s">
        <v>3894</v>
      </c>
      <c r="E935" s="285" t="s">
        <v>3895</v>
      </c>
    </row>
    <row r="936" spans="1:5" x14ac:dyDescent="0.2">
      <c r="A936" s="284">
        <v>353008</v>
      </c>
      <c r="B936" s="285" t="s">
        <v>3896</v>
      </c>
      <c r="C936" s="285" t="s">
        <v>3897</v>
      </c>
      <c r="D936" s="285" t="s">
        <v>3898</v>
      </c>
      <c r="E936" s="285" t="s">
        <v>3899</v>
      </c>
    </row>
    <row r="937" spans="1:5" x14ac:dyDescent="0.2">
      <c r="A937" s="284">
        <v>353009</v>
      </c>
      <c r="B937" s="285" t="s">
        <v>3900</v>
      </c>
      <c r="C937" s="285" t="s">
        <v>3901</v>
      </c>
      <c r="D937" s="285" t="s">
        <v>3902</v>
      </c>
      <c r="E937" s="285" t="s">
        <v>3903</v>
      </c>
    </row>
    <row r="938" spans="1:5" x14ac:dyDescent="0.2">
      <c r="A938" s="284">
        <v>353010</v>
      </c>
      <c r="B938" s="285" t="s">
        <v>3402</v>
      </c>
      <c r="C938" s="285" t="s">
        <v>3904</v>
      </c>
      <c r="D938" s="285" t="s">
        <v>3905</v>
      </c>
      <c r="E938" s="285" t="s">
        <v>3906</v>
      </c>
    </row>
    <row r="939" spans="1:5" x14ac:dyDescent="0.2">
      <c r="A939" s="284">
        <v>353011</v>
      </c>
      <c r="B939" s="285" t="s">
        <v>3907</v>
      </c>
      <c r="C939" s="285" t="s">
        <v>3908</v>
      </c>
      <c r="D939" s="285" t="s">
        <v>3909</v>
      </c>
      <c r="E939" s="285" t="s">
        <v>3910</v>
      </c>
    </row>
    <row r="940" spans="1:5" x14ac:dyDescent="0.2">
      <c r="A940" s="284">
        <v>353012</v>
      </c>
      <c r="B940" s="285" t="s">
        <v>3911</v>
      </c>
      <c r="C940" s="285" t="s">
        <v>3912</v>
      </c>
      <c r="D940" s="285" t="s">
        <v>3913</v>
      </c>
      <c r="E940" s="285" t="s">
        <v>3914</v>
      </c>
    </row>
    <row r="941" spans="1:5" x14ac:dyDescent="0.2">
      <c r="A941" s="284">
        <v>353013</v>
      </c>
      <c r="B941" s="285" t="s">
        <v>3915</v>
      </c>
      <c r="C941" s="285" t="s">
        <v>939</v>
      </c>
      <c r="D941" s="285" t="s">
        <v>3916</v>
      </c>
      <c r="E941" s="285" t="s">
        <v>3917</v>
      </c>
    </row>
    <row r="942" spans="1:5" x14ac:dyDescent="0.2">
      <c r="A942" s="284">
        <v>353014</v>
      </c>
      <c r="B942" s="285" t="s">
        <v>3918</v>
      </c>
      <c r="C942" s="285" t="s">
        <v>1371</v>
      </c>
      <c r="D942" s="285" t="s">
        <v>3919</v>
      </c>
      <c r="E942" s="285" t="s">
        <v>3920</v>
      </c>
    </row>
    <row r="943" spans="1:5" x14ac:dyDescent="0.2">
      <c r="A943" s="284">
        <v>353015</v>
      </c>
      <c r="B943" s="285" t="s">
        <v>3921</v>
      </c>
      <c r="C943" s="285" t="s">
        <v>3922</v>
      </c>
      <c r="D943" s="285" t="s">
        <v>3923</v>
      </c>
      <c r="E943" s="285" t="s">
        <v>3924</v>
      </c>
    </row>
    <row r="944" spans="1:5" x14ac:dyDescent="0.2">
      <c r="A944" s="284">
        <v>353016</v>
      </c>
      <c r="B944" s="285" t="s">
        <v>3925</v>
      </c>
      <c r="C944" s="285" t="s">
        <v>604</v>
      </c>
      <c r="D944" s="285" t="s">
        <v>3926</v>
      </c>
      <c r="E944" s="285" t="s">
        <v>3927</v>
      </c>
    </row>
    <row r="945" spans="1:5" x14ac:dyDescent="0.2">
      <c r="A945" s="284">
        <v>353017</v>
      </c>
      <c r="B945" s="285" t="s">
        <v>3258</v>
      </c>
      <c r="C945" s="285" t="s">
        <v>3928</v>
      </c>
      <c r="D945" s="285" t="s">
        <v>3929</v>
      </c>
      <c r="E945" s="285" t="s">
        <v>3930</v>
      </c>
    </row>
    <row r="946" spans="1:5" x14ac:dyDescent="0.2">
      <c r="A946" s="284">
        <v>353018</v>
      </c>
      <c r="B946" s="285" t="s">
        <v>3931</v>
      </c>
      <c r="C946" s="285" t="s">
        <v>2039</v>
      </c>
      <c r="D946" s="285" t="s">
        <v>3932</v>
      </c>
      <c r="E946" s="285" t="s">
        <v>3933</v>
      </c>
    </row>
    <row r="947" spans="1:5" x14ac:dyDescent="0.2">
      <c r="A947" s="284">
        <v>353019</v>
      </c>
      <c r="B947" s="285" t="s">
        <v>3934</v>
      </c>
      <c r="C947" s="285" t="s">
        <v>947</v>
      </c>
      <c r="D947" s="285" t="s">
        <v>3935</v>
      </c>
      <c r="E947" s="285" t="s">
        <v>3936</v>
      </c>
    </row>
    <row r="948" spans="1:5" x14ac:dyDescent="0.2">
      <c r="A948" s="284">
        <v>353020</v>
      </c>
      <c r="B948" s="285" t="s">
        <v>3937</v>
      </c>
      <c r="C948" s="285" t="s">
        <v>943</v>
      </c>
      <c r="D948" s="285" t="s">
        <v>3938</v>
      </c>
      <c r="E948" s="285" t="s">
        <v>3939</v>
      </c>
    </row>
    <row r="949" spans="1:5" x14ac:dyDescent="0.2">
      <c r="A949" s="284">
        <v>353021</v>
      </c>
      <c r="B949" s="285" t="s">
        <v>3940</v>
      </c>
      <c r="C949" s="285" t="s">
        <v>3941</v>
      </c>
      <c r="D949" s="285" t="s">
        <v>3942</v>
      </c>
      <c r="E949" s="285" t="s">
        <v>3943</v>
      </c>
    </row>
    <row r="950" spans="1:5" x14ac:dyDescent="0.2">
      <c r="A950" s="284">
        <v>353022</v>
      </c>
      <c r="B950" s="285" t="s">
        <v>3944</v>
      </c>
      <c r="C950" s="285" t="s">
        <v>3945</v>
      </c>
      <c r="D950" s="285" t="s">
        <v>3946</v>
      </c>
      <c r="E950" s="285" t="s">
        <v>3947</v>
      </c>
    </row>
    <row r="951" spans="1:5" x14ac:dyDescent="0.2">
      <c r="A951" s="284">
        <v>353031</v>
      </c>
      <c r="B951" s="285" t="s">
        <v>3948</v>
      </c>
      <c r="C951" s="285" t="s">
        <v>3949</v>
      </c>
      <c r="D951" s="285" t="s">
        <v>3950</v>
      </c>
      <c r="E951" s="285" t="s">
        <v>3951</v>
      </c>
    </row>
    <row r="952" spans="1:5" x14ac:dyDescent="0.2">
      <c r="A952" s="284">
        <v>353032</v>
      </c>
      <c r="B952" s="285" t="s">
        <v>3952</v>
      </c>
      <c r="C952" s="285" t="s">
        <v>2057</v>
      </c>
      <c r="D952" s="285" t="s">
        <v>3953</v>
      </c>
      <c r="E952" s="285" t="s">
        <v>3954</v>
      </c>
    </row>
    <row r="953" spans="1:5" x14ac:dyDescent="0.2">
      <c r="A953" s="284">
        <v>353033</v>
      </c>
      <c r="B953" s="285" t="s">
        <v>3955</v>
      </c>
      <c r="C953" s="285" t="s">
        <v>3956</v>
      </c>
      <c r="D953" s="285" t="s">
        <v>3957</v>
      </c>
      <c r="E953" s="285" t="s">
        <v>3958</v>
      </c>
    </row>
    <row r="954" spans="1:5" x14ac:dyDescent="0.2">
      <c r="A954" s="284">
        <v>353034</v>
      </c>
      <c r="B954" s="285" t="s">
        <v>3959</v>
      </c>
      <c r="C954" s="285" t="s">
        <v>3960</v>
      </c>
      <c r="D954" s="285" t="s">
        <v>3961</v>
      </c>
      <c r="E954" s="285" t="s">
        <v>3962</v>
      </c>
    </row>
    <row r="955" spans="1:5" x14ac:dyDescent="0.2">
      <c r="A955" s="284">
        <v>353041</v>
      </c>
      <c r="B955" s="285" t="s">
        <v>3655</v>
      </c>
      <c r="C955" s="285" t="s">
        <v>3963</v>
      </c>
      <c r="D955" s="285" t="s">
        <v>3964</v>
      </c>
      <c r="E955" s="285" t="s">
        <v>3965</v>
      </c>
    </row>
    <row r="956" spans="1:5" x14ac:dyDescent="0.2">
      <c r="A956" s="284">
        <v>353042</v>
      </c>
      <c r="B956" s="285" t="s">
        <v>2853</v>
      </c>
      <c r="C956" s="285" t="s">
        <v>2061</v>
      </c>
      <c r="D956" s="285" t="s">
        <v>3966</v>
      </c>
      <c r="E956" s="285" t="s">
        <v>3967</v>
      </c>
    </row>
    <row r="957" spans="1:5" x14ac:dyDescent="0.2">
      <c r="A957" s="284">
        <v>353043</v>
      </c>
      <c r="B957" s="285" t="s">
        <v>3968</v>
      </c>
      <c r="C957" s="285" t="s">
        <v>3969</v>
      </c>
      <c r="D957" s="285" t="s">
        <v>3970</v>
      </c>
      <c r="E957" s="285" t="s">
        <v>3971</v>
      </c>
    </row>
    <row r="958" spans="1:5" x14ac:dyDescent="0.2">
      <c r="A958" s="284">
        <v>353044</v>
      </c>
      <c r="B958" s="285" t="s">
        <v>3972</v>
      </c>
      <c r="C958" s="285" t="s">
        <v>3973</v>
      </c>
      <c r="D958" s="285" t="s">
        <v>3974</v>
      </c>
      <c r="E958" s="285" t="s">
        <v>3975</v>
      </c>
    </row>
    <row r="959" spans="1:5" x14ac:dyDescent="0.2">
      <c r="A959" s="284">
        <v>353045</v>
      </c>
      <c r="B959" s="285" t="s">
        <v>3976</v>
      </c>
      <c r="C959" s="285" t="s">
        <v>3977</v>
      </c>
      <c r="D959" s="285" t="s">
        <v>3978</v>
      </c>
      <c r="E959" s="285" t="s">
        <v>3979</v>
      </c>
    </row>
    <row r="960" spans="1:5" x14ac:dyDescent="0.2">
      <c r="A960" s="284">
        <v>353055</v>
      </c>
      <c r="B960" s="285" t="s">
        <v>3980</v>
      </c>
      <c r="C960" s="285" t="s">
        <v>955</v>
      </c>
      <c r="D960" s="285" t="s">
        <v>3981</v>
      </c>
      <c r="E960" s="285" t="s">
        <v>3982</v>
      </c>
    </row>
    <row r="961" spans="1:5" x14ac:dyDescent="0.2">
      <c r="A961" s="284">
        <v>353063</v>
      </c>
      <c r="B961" s="285" t="s">
        <v>3983</v>
      </c>
      <c r="C961" s="285" t="s">
        <v>3984</v>
      </c>
      <c r="D961" s="285" t="s">
        <v>3985</v>
      </c>
      <c r="E961" s="285" t="s">
        <v>3986</v>
      </c>
    </row>
    <row r="962" spans="1:5" x14ac:dyDescent="0.2">
      <c r="A962" s="284">
        <v>353065</v>
      </c>
      <c r="B962" s="285" t="s">
        <v>3874</v>
      </c>
      <c r="C962" s="285" t="s">
        <v>3987</v>
      </c>
      <c r="D962" s="285" t="s">
        <v>3988</v>
      </c>
      <c r="E962" s="285" t="s">
        <v>3989</v>
      </c>
    </row>
    <row r="963" spans="1:5" x14ac:dyDescent="0.2">
      <c r="A963" s="284">
        <v>353066</v>
      </c>
      <c r="B963" s="285" t="s">
        <v>3990</v>
      </c>
      <c r="C963" s="285" t="s">
        <v>3991</v>
      </c>
      <c r="D963" s="285" t="s">
        <v>3992</v>
      </c>
      <c r="E963" s="285" t="s">
        <v>3993</v>
      </c>
    </row>
    <row r="964" spans="1:5" x14ac:dyDescent="0.2">
      <c r="A964" s="284">
        <v>353071</v>
      </c>
      <c r="B964" s="285" t="s">
        <v>3994</v>
      </c>
      <c r="C964" s="285" t="s">
        <v>3995</v>
      </c>
      <c r="D964" s="285" t="s">
        <v>3996</v>
      </c>
      <c r="E964" s="285" t="s">
        <v>3997</v>
      </c>
    </row>
    <row r="965" spans="1:5" x14ac:dyDescent="0.2">
      <c r="A965" s="284">
        <v>353072</v>
      </c>
      <c r="B965" s="285" t="s">
        <v>3998</v>
      </c>
      <c r="C965" s="285" t="s">
        <v>3999</v>
      </c>
      <c r="D965" s="285" t="s">
        <v>4000</v>
      </c>
      <c r="E965" s="285" t="s">
        <v>4001</v>
      </c>
    </row>
    <row r="966" spans="1:5" x14ac:dyDescent="0.2">
      <c r="A966" s="284">
        <v>353073</v>
      </c>
      <c r="B966" s="285" t="s">
        <v>4002</v>
      </c>
      <c r="C966" s="285" t="s">
        <v>4003</v>
      </c>
      <c r="D966" s="285" t="s">
        <v>4004</v>
      </c>
      <c r="E966" s="285" t="s">
        <v>4005</v>
      </c>
    </row>
    <row r="967" spans="1:5" x14ac:dyDescent="0.2">
      <c r="A967" s="284">
        <v>353074</v>
      </c>
      <c r="B967" s="285" t="s">
        <v>4006</v>
      </c>
      <c r="C967" s="285" t="s">
        <v>959</v>
      </c>
      <c r="D967" s="285" t="s">
        <v>4007</v>
      </c>
      <c r="E967" s="285" t="s">
        <v>4008</v>
      </c>
    </row>
    <row r="968" spans="1:5" x14ac:dyDescent="0.2">
      <c r="A968" s="284">
        <v>353075</v>
      </c>
      <c r="B968" s="285" t="s">
        <v>4009</v>
      </c>
      <c r="C968" s="285" t="s">
        <v>4010</v>
      </c>
      <c r="D968" s="285" t="s">
        <v>4011</v>
      </c>
      <c r="E968" s="285" t="s">
        <v>4012</v>
      </c>
    </row>
    <row r="969" spans="1:5" x14ac:dyDescent="0.2">
      <c r="A969" s="284">
        <v>353081</v>
      </c>
      <c r="B969" s="285" t="s">
        <v>4013</v>
      </c>
      <c r="C969" s="285" t="s">
        <v>4014</v>
      </c>
      <c r="D969" s="285" t="s">
        <v>4015</v>
      </c>
      <c r="E969" s="285" t="s">
        <v>4016</v>
      </c>
    </row>
    <row r="970" spans="1:5" x14ac:dyDescent="0.2">
      <c r="A970" s="284">
        <v>353082</v>
      </c>
      <c r="B970" s="285" t="s">
        <v>4017</v>
      </c>
      <c r="C970" s="285" t="s">
        <v>4018</v>
      </c>
      <c r="D970" s="285" t="s">
        <v>4019</v>
      </c>
      <c r="E970" s="285" t="s">
        <v>4020</v>
      </c>
    </row>
    <row r="971" spans="1:5" x14ac:dyDescent="0.2">
      <c r="A971" s="284">
        <v>353085</v>
      </c>
      <c r="B971" s="285" t="s">
        <v>4021</v>
      </c>
      <c r="C971" s="285" t="s">
        <v>4022</v>
      </c>
      <c r="D971" s="285" t="s">
        <v>4023</v>
      </c>
      <c r="E971" s="285" t="s">
        <v>4024</v>
      </c>
    </row>
    <row r="972" spans="1:5" x14ac:dyDescent="0.2">
      <c r="A972" s="284">
        <v>353086</v>
      </c>
      <c r="B972" s="285" t="s">
        <v>4025</v>
      </c>
      <c r="C972" s="285" t="s">
        <v>4026</v>
      </c>
      <c r="D972" s="285" t="s">
        <v>4027</v>
      </c>
      <c r="E972" s="285" t="s">
        <v>4028</v>
      </c>
    </row>
    <row r="973" spans="1:5" x14ac:dyDescent="0.2">
      <c r="A973" s="284">
        <v>353094</v>
      </c>
      <c r="B973" s="285" t="s">
        <v>4029</v>
      </c>
      <c r="C973" s="285" t="s">
        <v>4030</v>
      </c>
      <c r="D973" s="285" t="s">
        <v>4031</v>
      </c>
      <c r="E973" s="285" t="s">
        <v>4032</v>
      </c>
    </row>
    <row r="974" spans="1:5" x14ac:dyDescent="0.2">
      <c r="A974" s="284">
        <v>353111</v>
      </c>
      <c r="B974" s="285" t="s">
        <v>4033</v>
      </c>
      <c r="C974" s="285" t="s">
        <v>4034</v>
      </c>
      <c r="D974" s="285" t="s">
        <v>4035</v>
      </c>
      <c r="E974" s="285" t="s">
        <v>4036</v>
      </c>
    </row>
    <row r="975" spans="1:5" x14ac:dyDescent="0.2">
      <c r="A975" s="284">
        <v>353112</v>
      </c>
      <c r="B975" s="285" t="s">
        <v>4037</v>
      </c>
      <c r="C975" s="285" t="s">
        <v>4038</v>
      </c>
      <c r="D975" s="285" t="s">
        <v>4039</v>
      </c>
      <c r="E975" s="285" t="s">
        <v>4040</v>
      </c>
    </row>
    <row r="976" spans="1:5" x14ac:dyDescent="0.2">
      <c r="A976" s="284">
        <v>353113</v>
      </c>
      <c r="B976" s="285" t="s">
        <v>4041</v>
      </c>
      <c r="C976" s="285" t="s">
        <v>4042</v>
      </c>
      <c r="D976" s="285" t="s">
        <v>4043</v>
      </c>
      <c r="E976" s="285" t="s">
        <v>4044</v>
      </c>
    </row>
    <row r="977" spans="1:5" x14ac:dyDescent="0.2">
      <c r="A977" s="284">
        <v>353121</v>
      </c>
      <c r="B977" s="285" t="s">
        <v>4045</v>
      </c>
      <c r="C977" s="285" t="s">
        <v>4046</v>
      </c>
      <c r="D977" s="285" t="s">
        <v>4047</v>
      </c>
      <c r="E977" s="285" t="s">
        <v>4048</v>
      </c>
    </row>
    <row r="978" spans="1:5" x14ac:dyDescent="0.2">
      <c r="A978" s="284">
        <v>353122</v>
      </c>
      <c r="B978" s="285" t="s">
        <v>4049</v>
      </c>
      <c r="C978" s="285" t="s">
        <v>2089</v>
      </c>
      <c r="D978" s="285" t="s">
        <v>4050</v>
      </c>
      <c r="E978" s="285" t="s">
        <v>4051</v>
      </c>
    </row>
    <row r="979" spans="1:5" x14ac:dyDescent="0.2">
      <c r="A979" s="284">
        <v>353123</v>
      </c>
      <c r="B979" s="285" t="s">
        <v>4052</v>
      </c>
      <c r="C979" s="285" t="s">
        <v>4053</v>
      </c>
      <c r="D979" s="285" t="s">
        <v>4054</v>
      </c>
      <c r="E979" s="285" t="s">
        <v>4055</v>
      </c>
    </row>
    <row r="980" spans="1:5" x14ac:dyDescent="0.2">
      <c r="A980" s="284">
        <v>353124</v>
      </c>
      <c r="B980" s="285" t="s">
        <v>4056</v>
      </c>
      <c r="C980" s="285" t="s">
        <v>4057</v>
      </c>
      <c r="D980" s="285" t="s">
        <v>4058</v>
      </c>
      <c r="E980" s="285" t="s">
        <v>4059</v>
      </c>
    </row>
    <row r="981" spans="1:5" x14ac:dyDescent="0.2">
      <c r="A981" s="284">
        <v>353131</v>
      </c>
      <c r="B981" s="285" t="s">
        <v>4060</v>
      </c>
      <c r="C981" s="285" t="s">
        <v>4061</v>
      </c>
      <c r="D981" s="285" t="s">
        <v>4062</v>
      </c>
      <c r="E981" s="285" t="s">
        <v>4063</v>
      </c>
    </row>
    <row r="982" spans="1:5" x14ac:dyDescent="0.2">
      <c r="A982" s="284">
        <v>353132</v>
      </c>
      <c r="B982" s="285" t="s">
        <v>4064</v>
      </c>
      <c r="C982" s="285" t="s">
        <v>4065</v>
      </c>
      <c r="D982" s="285" t="s">
        <v>4066</v>
      </c>
      <c r="E982" s="285" t="s">
        <v>4067</v>
      </c>
    </row>
    <row r="983" spans="1:5" x14ac:dyDescent="0.2">
      <c r="A983" s="284">
        <v>354001</v>
      </c>
      <c r="B983" s="285" t="s">
        <v>4068</v>
      </c>
      <c r="C983" s="285" t="s">
        <v>4069</v>
      </c>
      <c r="D983" s="285" t="s">
        <v>4070</v>
      </c>
      <c r="E983" s="285" t="s">
        <v>4071</v>
      </c>
    </row>
    <row r="984" spans="1:5" x14ac:dyDescent="0.2">
      <c r="A984" s="284">
        <v>354002</v>
      </c>
      <c r="B984" s="285" t="s">
        <v>4072</v>
      </c>
      <c r="C984" s="285" t="s">
        <v>4073</v>
      </c>
      <c r="D984" s="285" t="s">
        <v>4074</v>
      </c>
      <c r="E984" s="285" t="s">
        <v>4075</v>
      </c>
    </row>
    <row r="985" spans="1:5" x14ac:dyDescent="0.2">
      <c r="A985" s="284">
        <v>354003</v>
      </c>
      <c r="B985" s="285" t="s">
        <v>4076</v>
      </c>
      <c r="C985" s="285" t="s">
        <v>4077</v>
      </c>
      <c r="D985" s="285" t="s">
        <v>4078</v>
      </c>
      <c r="E985" s="285" t="s">
        <v>4079</v>
      </c>
    </row>
    <row r="986" spans="1:5" x14ac:dyDescent="0.2">
      <c r="A986" s="284">
        <v>354004</v>
      </c>
      <c r="B986" s="285" t="s">
        <v>4080</v>
      </c>
      <c r="C986" s="285" t="s">
        <v>4081</v>
      </c>
      <c r="D986" s="285" t="s">
        <v>4082</v>
      </c>
      <c r="E986" s="285" t="s">
        <v>4083</v>
      </c>
    </row>
    <row r="987" spans="1:5" x14ac:dyDescent="0.2">
      <c r="A987" s="284">
        <v>354005</v>
      </c>
      <c r="B987" s="285" t="s">
        <v>4084</v>
      </c>
      <c r="C987" s="285" t="s">
        <v>4085</v>
      </c>
      <c r="D987" s="285" t="s">
        <v>4086</v>
      </c>
      <c r="E987" s="285" t="s">
        <v>4087</v>
      </c>
    </row>
    <row r="988" spans="1:5" x14ac:dyDescent="0.2">
      <c r="A988" s="284">
        <v>354006</v>
      </c>
      <c r="B988" s="285" t="s">
        <v>4088</v>
      </c>
      <c r="C988" s="285" t="s">
        <v>4089</v>
      </c>
      <c r="D988" s="285" t="s">
        <v>4090</v>
      </c>
      <c r="E988" s="285" t="s">
        <v>4091</v>
      </c>
    </row>
    <row r="989" spans="1:5" x14ac:dyDescent="0.2">
      <c r="A989" s="284">
        <v>354007</v>
      </c>
      <c r="B989" s="285" t="s">
        <v>4092</v>
      </c>
      <c r="C989" s="285" t="s">
        <v>4093</v>
      </c>
      <c r="D989" s="285" t="s">
        <v>4094</v>
      </c>
      <c r="E989" s="285" t="s">
        <v>4095</v>
      </c>
    </row>
    <row r="990" spans="1:5" x14ac:dyDescent="0.2">
      <c r="A990" s="284">
        <v>354008</v>
      </c>
      <c r="B990" s="285" t="s">
        <v>4096</v>
      </c>
      <c r="C990" s="285" t="s">
        <v>2113</v>
      </c>
      <c r="D990" s="285" t="s">
        <v>4097</v>
      </c>
      <c r="E990" s="285" t="s">
        <v>4098</v>
      </c>
    </row>
    <row r="991" spans="1:5" x14ac:dyDescent="0.2">
      <c r="A991" s="284">
        <v>354009</v>
      </c>
      <c r="B991" s="285" t="s">
        <v>4099</v>
      </c>
      <c r="C991" s="285" t="s">
        <v>4100</v>
      </c>
      <c r="D991" s="285" t="s">
        <v>4101</v>
      </c>
      <c r="E991" s="285" t="s">
        <v>4102</v>
      </c>
    </row>
    <row r="992" spans="1:5" x14ac:dyDescent="0.2">
      <c r="A992" s="284">
        <v>354010</v>
      </c>
      <c r="B992" s="285" t="s">
        <v>4103</v>
      </c>
      <c r="C992" s="285" t="s">
        <v>2117</v>
      </c>
      <c r="D992" s="285" t="s">
        <v>4104</v>
      </c>
      <c r="E992" s="285" t="s">
        <v>4105</v>
      </c>
    </row>
    <row r="993" spans="1:5" x14ac:dyDescent="0.2">
      <c r="A993" s="284">
        <v>354011</v>
      </c>
      <c r="B993" s="285" t="s">
        <v>3625</v>
      </c>
      <c r="C993" s="285" t="s">
        <v>1401</v>
      </c>
      <c r="D993" s="285" t="s">
        <v>4106</v>
      </c>
      <c r="E993" s="285" t="s">
        <v>4107</v>
      </c>
    </row>
    <row r="994" spans="1:5" x14ac:dyDescent="0.2">
      <c r="A994" s="284">
        <v>354012</v>
      </c>
      <c r="B994" s="285" t="s">
        <v>4108</v>
      </c>
      <c r="C994" s="285" t="s">
        <v>996</v>
      </c>
      <c r="D994" s="285" t="s">
        <v>4109</v>
      </c>
      <c r="E994" s="285" t="s">
        <v>4110</v>
      </c>
    </row>
    <row r="995" spans="1:5" x14ac:dyDescent="0.2">
      <c r="A995" s="284">
        <v>354013</v>
      </c>
      <c r="B995" s="285" t="s">
        <v>4111</v>
      </c>
      <c r="C995" s="285" t="s">
        <v>2139</v>
      </c>
      <c r="D995" s="285" t="s">
        <v>4112</v>
      </c>
      <c r="E995" s="285" t="s">
        <v>4113</v>
      </c>
    </row>
    <row r="996" spans="1:5" x14ac:dyDescent="0.2">
      <c r="A996" s="284">
        <v>354014</v>
      </c>
      <c r="B996" s="285" t="s">
        <v>4114</v>
      </c>
      <c r="C996" s="285" t="s">
        <v>990</v>
      </c>
      <c r="D996" s="285" t="s">
        <v>4115</v>
      </c>
      <c r="E996" s="285" t="s">
        <v>4116</v>
      </c>
    </row>
    <row r="997" spans="1:5" x14ac:dyDescent="0.2">
      <c r="A997" s="284">
        <v>354015</v>
      </c>
      <c r="B997" s="285" t="s">
        <v>4117</v>
      </c>
      <c r="C997" s="285" t="s">
        <v>4118</v>
      </c>
      <c r="D997" s="285" t="s">
        <v>4119</v>
      </c>
      <c r="E997" s="285" t="s">
        <v>4120</v>
      </c>
    </row>
    <row r="998" spans="1:5" x14ac:dyDescent="0.2">
      <c r="A998" s="284">
        <v>354016</v>
      </c>
      <c r="B998" s="285" t="s">
        <v>4121</v>
      </c>
      <c r="C998" s="285" t="s">
        <v>4122</v>
      </c>
      <c r="D998" s="285" t="s">
        <v>4123</v>
      </c>
      <c r="E998" s="285" t="s">
        <v>4124</v>
      </c>
    </row>
    <row r="999" spans="1:5" x14ac:dyDescent="0.2">
      <c r="A999" s="284">
        <v>354017</v>
      </c>
      <c r="B999" s="285" t="s">
        <v>3907</v>
      </c>
      <c r="C999" s="285" t="s">
        <v>4125</v>
      </c>
      <c r="D999" s="285" t="s">
        <v>4126</v>
      </c>
      <c r="E999" s="285" t="s">
        <v>4127</v>
      </c>
    </row>
    <row r="1000" spans="1:5" x14ac:dyDescent="0.2">
      <c r="A1000" s="284">
        <v>354018</v>
      </c>
      <c r="B1000" s="285" t="s">
        <v>4128</v>
      </c>
      <c r="C1000" s="285" t="s">
        <v>4129</v>
      </c>
      <c r="D1000" s="285" t="s">
        <v>4130</v>
      </c>
      <c r="E1000" s="285" t="s">
        <v>4131</v>
      </c>
    </row>
    <row r="1001" spans="1:5" x14ac:dyDescent="0.2">
      <c r="A1001" s="284">
        <v>354019</v>
      </c>
      <c r="B1001" s="285" t="s">
        <v>4132</v>
      </c>
      <c r="C1001" s="285" t="s">
        <v>4133</v>
      </c>
      <c r="D1001" s="285" t="s">
        <v>4134</v>
      </c>
      <c r="E1001" s="285" t="s">
        <v>4135</v>
      </c>
    </row>
    <row r="1002" spans="1:5" x14ac:dyDescent="0.2">
      <c r="A1002" s="284">
        <v>354020</v>
      </c>
      <c r="B1002" s="285" t="s">
        <v>4136</v>
      </c>
      <c r="C1002" s="285" t="s">
        <v>4137</v>
      </c>
      <c r="D1002" s="285" t="s">
        <v>4138</v>
      </c>
      <c r="E1002" s="285" t="s">
        <v>4139</v>
      </c>
    </row>
    <row r="1003" spans="1:5" x14ac:dyDescent="0.2">
      <c r="A1003" s="284">
        <v>354022</v>
      </c>
      <c r="B1003" s="285" t="s">
        <v>4140</v>
      </c>
      <c r="C1003" s="285" t="s">
        <v>2131</v>
      </c>
      <c r="D1003" s="285" t="s">
        <v>4141</v>
      </c>
      <c r="E1003" s="285" t="s">
        <v>4142</v>
      </c>
    </row>
    <row r="1004" spans="1:5" x14ac:dyDescent="0.2">
      <c r="A1004" s="284">
        <v>354023</v>
      </c>
      <c r="B1004" s="285" t="s">
        <v>4143</v>
      </c>
      <c r="C1004" s="285" t="s">
        <v>2131</v>
      </c>
      <c r="D1004" s="285" t="s">
        <v>4144</v>
      </c>
      <c r="E1004" s="285" t="s">
        <v>4145</v>
      </c>
    </row>
    <row r="1005" spans="1:5" x14ac:dyDescent="0.2">
      <c r="A1005" s="284">
        <v>354024</v>
      </c>
      <c r="B1005" s="285" t="s">
        <v>4146</v>
      </c>
      <c r="C1005" s="285" t="s">
        <v>978</v>
      </c>
      <c r="D1005" s="285" t="s">
        <v>4147</v>
      </c>
      <c r="E1005" s="285" t="s">
        <v>4148</v>
      </c>
    </row>
    <row r="1006" spans="1:5" x14ac:dyDescent="0.2">
      <c r="A1006" s="284">
        <v>354025</v>
      </c>
      <c r="B1006" s="285" t="s">
        <v>4149</v>
      </c>
      <c r="C1006" s="285" t="s">
        <v>990</v>
      </c>
      <c r="D1006" s="285" t="s">
        <v>4150</v>
      </c>
      <c r="E1006" s="285" t="s">
        <v>4151</v>
      </c>
    </row>
    <row r="1007" spans="1:5" x14ac:dyDescent="0.2">
      <c r="A1007" s="284">
        <v>354026</v>
      </c>
      <c r="B1007" s="285" t="s">
        <v>4152</v>
      </c>
      <c r="C1007" s="285" t="s">
        <v>4153</v>
      </c>
      <c r="D1007" s="285" t="s">
        <v>4154</v>
      </c>
      <c r="E1007" s="285" t="s">
        <v>4155</v>
      </c>
    </row>
    <row r="1008" spans="1:5" x14ac:dyDescent="0.2">
      <c r="A1008" s="284">
        <v>354027</v>
      </c>
      <c r="B1008" s="285" t="s">
        <v>4156</v>
      </c>
      <c r="C1008" s="285" t="s">
        <v>4157</v>
      </c>
      <c r="D1008" s="285" t="s">
        <v>4158</v>
      </c>
      <c r="E1008" s="285" t="s">
        <v>4159</v>
      </c>
    </row>
    <row r="1009" spans="1:5" x14ac:dyDescent="0.2">
      <c r="A1009" s="284">
        <v>354028</v>
      </c>
      <c r="B1009" s="285" t="s">
        <v>4160</v>
      </c>
      <c r="C1009" s="285" t="s">
        <v>986</v>
      </c>
      <c r="D1009" s="285" t="s">
        <v>4161</v>
      </c>
      <c r="E1009" s="285" t="s">
        <v>4162</v>
      </c>
    </row>
    <row r="1010" spans="1:5" x14ac:dyDescent="0.2">
      <c r="A1010" s="284">
        <v>354029</v>
      </c>
      <c r="B1010" s="285" t="s">
        <v>4163</v>
      </c>
      <c r="C1010" s="285" t="s">
        <v>4164</v>
      </c>
      <c r="D1010" s="285" t="s">
        <v>4165</v>
      </c>
      <c r="E1010" s="285" t="s">
        <v>4166</v>
      </c>
    </row>
    <row r="1011" spans="1:5" x14ac:dyDescent="0.2">
      <c r="A1011" s="284">
        <v>354031</v>
      </c>
      <c r="B1011" s="285" t="s">
        <v>4167</v>
      </c>
      <c r="C1011" s="285" t="s">
        <v>4168</v>
      </c>
      <c r="D1011" s="285" t="s">
        <v>4169</v>
      </c>
      <c r="E1011" s="285" t="s">
        <v>4170</v>
      </c>
    </row>
    <row r="1012" spans="1:5" x14ac:dyDescent="0.2">
      <c r="A1012" s="284">
        <v>354032</v>
      </c>
      <c r="B1012" s="285" t="s">
        <v>4171</v>
      </c>
      <c r="C1012" s="285" t="s">
        <v>4172</v>
      </c>
      <c r="D1012" s="285" t="s">
        <v>4173</v>
      </c>
      <c r="E1012" s="285" t="s">
        <v>4174</v>
      </c>
    </row>
    <row r="1013" spans="1:5" x14ac:dyDescent="0.2">
      <c r="A1013" s="284">
        <v>354033</v>
      </c>
      <c r="B1013" s="285" t="s">
        <v>4175</v>
      </c>
      <c r="C1013" s="285" t="s">
        <v>4176</v>
      </c>
      <c r="D1013" s="285" t="s">
        <v>4177</v>
      </c>
      <c r="E1013" s="285" t="s">
        <v>4178</v>
      </c>
    </row>
    <row r="1014" spans="1:5" x14ac:dyDescent="0.2">
      <c r="A1014" s="284">
        <v>354034</v>
      </c>
      <c r="B1014" s="285" t="s">
        <v>4179</v>
      </c>
      <c r="C1014" s="285" t="s">
        <v>4180</v>
      </c>
      <c r="D1014" s="285" t="s">
        <v>4181</v>
      </c>
      <c r="E1014" s="285" t="s">
        <v>4182</v>
      </c>
    </row>
    <row r="1015" spans="1:5" x14ac:dyDescent="0.2">
      <c r="A1015" s="284">
        <v>354035</v>
      </c>
      <c r="B1015" s="285" t="s">
        <v>4183</v>
      </c>
      <c r="C1015" s="285" t="s">
        <v>4184</v>
      </c>
      <c r="D1015" s="285" t="s">
        <v>4185</v>
      </c>
      <c r="E1015" s="285" t="s">
        <v>4186</v>
      </c>
    </row>
    <row r="1016" spans="1:5" x14ac:dyDescent="0.2">
      <c r="A1016" s="284">
        <v>354036</v>
      </c>
      <c r="B1016" s="285" t="s">
        <v>4187</v>
      </c>
      <c r="C1016" s="285" t="s">
        <v>4188</v>
      </c>
      <c r="D1016" s="285" t="s">
        <v>4189</v>
      </c>
      <c r="E1016" s="285" t="s">
        <v>4190</v>
      </c>
    </row>
    <row r="1017" spans="1:5" x14ac:dyDescent="0.2">
      <c r="A1017" s="284">
        <v>354037</v>
      </c>
      <c r="B1017" s="285" t="s">
        <v>4191</v>
      </c>
      <c r="C1017" s="285" t="s">
        <v>4192</v>
      </c>
      <c r="D1017" s="285" t="s">
        <v>4193</v>
      </c>
      <c r="E1017" s="285" t="s">
        <v>4194</v>
      </c>
    </row>
    <row r="1018" spans="1:5" x14ac:dyDescent="0.2">
      <c r="A1018" s="284">
        <v>354038</v>
      </c>
      <c r="B1018" s="285" t="s">
        <v>4195</v>
      </c>
      <c r="C1018" s="285" t="s">
        <v>4196</v>
      </c>
      <c r="D1018" s="285" t="s">
        <v>4197</v>
      </c>
      <c r="E1018" s="285" t="s">
        <v>4198</v>
      </c>
    </row>
    <row r="1019" spans="1:5" x14ac:dyDescent="0.2">
      <c r="A1019" s="284">
        <v>354041</v>
      </c>
      <c r="B1019" s="285" t="s">
        <v>4199</v>
      </c>
      <c r="C1019" s="285" t="s">
        <v>1020</v>
      </c>
      <c r="D1019" s="285" t="s">
        <v>4200</v>
      </c>
      <c r="E1019" s="285" t="s">
        <v>4201</v>
      </c>
    </row>
    <row r="1020" spans="1:5" x14ac:dyDescent="0.2">
      <c r="A1020" s="284">
        <v>354042</v>
      </c>
      <c r="B1020" s="285" t="s">
        <v>4202</v>
      </c>
      <c r="C1020" s="285" t="s">
        <v>4203</v>
      </c>
      <c r="D1020" s="285" t="s">
        <v>4204</v>
      </c>
      <c r="E1020" s="285" t="s">
        <v>4205</v>
      </c>
    </row>
    <row r="1021" spans="1:5" x14ac:dyDescent="0.2">
      <c r="A1021" s="284">
        <v>354043</v>
      </c>
      <c r="B1021" s="285" t="s">
        <v>3793</v>
      </c>
      <c r="C1021" s="285" t="s">
        <v>4206</v>
      </c>
      <c r="D1021" s="285" t="s">
        <v>4207</v>
      </c>
      <c r="E1021" s="285" t="s">
        <v>4208</v>
      </c>
    </row>
    <row r="1022" spans="1:5" x14ac:dyDescent="0.2">
      <c r="A1022" s="284">
        <v>354044</v>
      </c>
      <c r="B1022" s="285" t="s">
        <v>4209</v>
      </c>
      <c r="C1022" s="285" t="s">
        <v>4210</v>
      </c>
      <c r="D1022" s="285" t="s">
        <v>4211</v>
      </c>
      <c r="E1022" s="285" t="s">
        <v>4212</v>
      </c>
    </row>
    <row r="1023" spans="1:5" x14ac:dyDescent="0.2">
      <c r="A1023" s="284">
        <v>354045</v>
      </c>
      <c r="B1023" s="285" t="s">
        <v>4213</v>
      </c>
      <c r="C1023" s="285" t="s">
        <v>2183</v>
      </c>
      <c r="D1023" s="285" t="s">
        <v>4214</v>
      </c>
      <c r="E1023" s="285" t="s">
        <v>4215</v>
      </c>
    </row>
    <row r="1024" spans="1:5" x14ac:dyDescent="0.2">
      <c r="A1024" s="284">
        <v>354046</v>
      </c>
      <c r="B1024" s="285" t="s">
        <v>4216</v>
      </c>
      <c r="C1024" s="285" t="s">
        <v>4217</v>
      </c>
      <c r="D1024" s="285" t="s">
        <v>4218</v>
      </c>
      <c r="E1024" s="285" t="s">
        <v>4219</v>
      </c>
    </row>
    <row r="1025" spans="1:5" x14ac:dyDescent="0.2">
      <c r="A1025" s="284">
        <v>354047</v>
      </c>
      <c r="B1025" s="285" t="s">
        <v>4220</v>
      </c>
      <c r="C1025" s="285" t="s">
        <v>4221</v>
      </c>
      <c r="D1025" s="285" t="s">
        <v>4222</v>
      </c>
      <c r="E1025" s="285" t="s">
        <v>4223</v>
      </c>
    </row>
    <row r="1026" spans="1:5" x14ac:dyDescent="0.2">
      <c r="A1026" s="284">
        <v>354048</v>
      </c>
      <c r="B1026" s="285" t="s">
        <v>4224</v>
      </c>
      <c r="C1026" s="285" t="s">
        <v>4225</v>
      </c>
      <c r="D1026" s="285" t="s">
        <v>4226</v>
      </c>
      <c r="E1026" s="285" t="s">
        <v>4227</v>
      </c>
    </row>
    <row r="1027" spans="1:5" x14ac:dyDescent="0.2">
      <c r="A1027" s="284">
        <v>354049</v>
      </c>
      <c r="B1027" s="285" t="s">
        <v>4228</v>
      </c>
      <c r="C1027" s="285" t="s">
        <v>4229</v>
      </c>
      <c r="D1027" s="285" t="s">
        <v>4230</v>
      </c>
      <c r="E1027" s="285" t="s">
        <v>4231</v>
      </c>
    </row>
    <row r="1028" spans="1:5" x14ac:dyDescent="0.2">
      <c r="A1028" s="284">
        <v>354050</v>
      </c>
      <c r="B1028" s="285" t="s">
        <v>4232</v>
      </c>
      <c r="C1028" s="285" t="s">
        <v>4233</v>
      </c>
      <c r="D1028" s="285" t="s">
        <v>4234</v>
      </c>
      <c r="E1028" s="285" t="s">
        <v>4235</v>
      </c>
    </row>
    <row r="1029" spans="1:5" x14ac:dyDescent="0.2">
      <c r="A1029" s="284">
        <v>354051</v>
      </c>
      <c r="B1029" s="285" t="s">
        <v>4236</v>
      </c>
      <c r="C1029" s="285" t="s">
        <v>2179</v>
      </c>
      <c r="D1029" s="285" t="s">
        <v>4237</v>
      </c>
      <c r="E1029" s="285" t="s">
        <v>4238</v>
      </c>
    </row>
    <row r="1030" spans="1:5" x14ac:dyDescent="0.2">
      <c r="A1030" s="284">
        <v>354052</v>
      </c>
      <c r="B1030" s="285" t="s">
        <v>4239</v>
      </c>
      <c r="C1030" s="285" t="s">
        <v>4240</v>
      </c>
      <c r="D1030" s="285" t="s">
        <v>4241</v>
      </c>
      <c r="E1030" s="285" t="s">
        <v>4242</v>
      </c>
    </row>
    <row r="1031" spans="1:5" x14ac:dyDescent="0.2">
      <c r="A1031" s="284">
        <v>354053</v>
      </c>
      <c r="B1031" s="285" t="s">
        <v>4243</v>
      </c>
      <c r="C1031" s="285" t="s">
        <v>4244</v>
      </c>
      <c r="D1031" s="285" t="s">
        <v>4245</v>
      </c>
      <c r="E1031" s="285" t="s">
        <v>4246</v>
      </c>
    </row>
    <row r="1032" spans="1:5" x14ac:dyDescent="0.2">
      <c r="A1032" s="284">
        <v>354054</v>
      </c>
      <c r="B1032" s="285" t="s">
        <v>4247</v>
      </c>
      <c r="C1032" s="285" t="s">
        <v>1016</v>
      </c>
      <c r="D1032" s="285" t="s">
        <v>4248</v>
      </c>
      <c r="E1032" s="285" t="s">
        <v>4249</v>
      </c>
    </row>
    <row r="1033" spans="1:5" x14ac:dyDescent="0.2">
      <c r="A1033" s="284">
        <v>354055</v>
      </c>
      <c r="B1033" s="285" t="s">
        <v>4250</v>
      </c>
      <c r="C1033" s="285" t="s">
        <v>4251</v>
      </c>
      <c r="D1033" s="285" t="s">
        <v>4252</v>
      </c>
      <c r="E1033" s="285" t="s">
        <v>4253</v>
      </c>
    </row>
    <row r="1034" spans="1:5" x14ac:dyDescent="0.2">
      <c r="A1034" s="284">
        <v>354056</v>
      </c>
      <c r="B1034" s="285" t="s">
        <v>4254</v>
      </c>
      <c r="C1034" s="285" t="s">
        <v>4255</v>
      </c>
      <c r="D1034" s="285" t="s">
        <v>4256</v>
      </c>
      <c r="E1034" s="285" t="s">
        <v>4257</v>
      </c>
    </row>
    <row r="1035" spans="1:5" x14ac:dyDescent="0.2">
      <c r="A1035" s="284">
        <v>354057</v>
      </c>
      <c r="B1035" s="285" t="s">
        <v>3060</v>
      </c>
      <c r="C1035" s="285" t="s">
        <v>4258</v>
      </c>
      <c r="D1035" s="285" t="s">
        <v>4259</v>
      </c>
      <c r="E1035" s="285" t="s">
        <v>4260</v>
      </c>
    </row>
    <row r="1036" spans="1:5" x14ac:dyDescent="0.2">
      <c r="A1036" s="284">
        <v>354058</v>
      </c>
      <c r="B1036" s="285" t="s">
        <v>4261</v>
      </c>
      <c r="C1036" s="285" t="s">
        <v>2158</v>
      </c>
      <c r="D1036" s="285" t="s">
        <v>4262</v>
      </c>
      <c r="E1036" s="285" t="s">
        <v>4263</v>
      </c>
    </row>
    <row r="1037" spans="1:5" x14ac:dyDescent="0.2">
      <c r="A1037" s="284">
        <v>354059</v>
      </c>
      <c r="B1037" s="285" t="s">
        <v>4264</v>
      </c>
      <c r="C1037" s="285" t="s">
        <v>2162</v>
      </c>
      <c r="D1037" s="285" t="s">
        <v>4265</v>
      </c>
      <c r="E1037" s="285" t="s">
        <v>2164</v>
      </c>
    </row>
    <row r="1038" spans="1:5" x14ac:dyDescent="0.2">
      <c r="A1038" s="284">
        <v>354061</v>
      </c>
      <c r="B1038" s="285" t="s">
        <v>3221</v>
      </c>
      <c r="C1038" s="285" t="s">
        <v>4266</v>
      </c>
      <c r="D1038" s="285" t="s">
        <v>4267</v>
      </c>
      <c r="E1038" s="285" t="s">
        <v>4268</v>
      </c>
    </row>
    <row r="1039" spans="1:5" x14ac:dyDescent="0.2">
      <c r="A1039" s="284">
        <v>354062</v>
      </c>
      <c r="B1039" s="285" t="s">
        <v>4269</v>
      </c>
      <c r="C1039" s="285" t="s">
        <v>1024</v>
      </c>
      <c r="D1039" s="285" t="s">
        <v>4270</v>
      </c>
      <c r="E1039" s="285" t="s">
        <v>4271</v>
      </c>
    </row>
    <row r="1040" spans="1:5" x14ac:dyDescent="0.2">
      <c r="A1040" s="284">
        <v>354063</v>
      </c>
      <c r="B1040" s="285" t="s">
        <v>4272</v>
      </c>
      <c r="C1040" s="285" t="s">
        <v>4273</v>
      </c>
      <c r="D1040" s="285" t="s">
        <v>4274</v>
      </c>
      <c r="E1040" s="285" t="s">
        <v>4275</v>
      </c>
    </row>
    <row r="1041" spans="1:5" x14ac:dyDescent="0.2">
      <c r="A1041" s="284">
        <v>354064</v>
      </c>
      <c r="B1041" s="285" t="s">
        <v>4276</v>
      </c>
      <c r="C1041" s="285" t="s">
        <v>4277</v>
      </c>
      <c r="D1041" s="285" t="s">
        <v>4278</v>
      </c>
      <c r="E1041" s="285" t="s">
        <v>4279</v>
      </c>
    </row>
    <row r="1042" spans="1:5" x14ac:dyDescent="0.2">
      <c r="A1042" s="284">
        <v>354065</v>
      </c>
      <c r="B1042" s="285" t="s">
        <v>4280</v>
      </c>
      <c r="C1042" s="285" t="s">
        <v>4281</v>
      </c>
      <c r="D1042" s="285" t="s">
        <v>4282</v>
      </c>
      <c r="E1042" s="285" t="s">
        <v>4283</v>
      </c>
    </row>
    <row r="1043" spans="1:5" x14ac:dyDescent="0.2">
      <c r="A1043" s="284">
        <v>354066</v>
      </c>
      <c r="B1043" s="285" t="s">
        <v>4284</v>
      </c>
      <c r="C1043" s="285" t="s">
        <v>4285</v>
      </c>
      <c r="D1043" s="285" t="s">
        <v>4286</v>
      </c>
      <c r="E1043" s="285" t="s">
        <v>4287</v>
      </c>
    </row>
    <row r="1044" spans="1:5" x14ac:dyDescent="0.2">
      <c r="A1044" s="284">
        <v>354081</v>
      </c>
      <c r="B1044" s="285" t="s">
        <v>4288</v>
      </c>
      <c r="C1044" s="285" t="s">
        <v>2205</v>
      </c>
      <c r="D1044" s="285" t="s">
        <v>4289</v>
      </c>
      <c r="E1044" s="285" t="s">
        <v>4290</v>
      </c>
    </row>
    <row r="1045" spans="1:5" x14ac:dyDescent="0.2">
      <c r="A1045" s="284">
        <v>354082</v>
      </c>
      <c r="B1045" s="285" t="s">
        <v>4291</v>
      </c>
      <c r="C1045" s="285" t="s">
        <v>4292</v>
      </c>
      <c r="D1045" s="285" t="s">
        <v>4293</v>
      </c>
      <c r="E1045" s="285" t="s">
        <v>4294</v>
      </c>
    </row>
    <row r="1046" spans="1:5" x14ac:dyDescent="0.2">
      <c r="A1046" s="284">
        <v>354083</v>
      </c>
      <c r="B1046" s="285" t="s">
        <v>4295</v>
      </c>
      <c r="C1046" s="285" t="s">
        <v>4296</v>
      </c>
      <c r="D1046" s="285" t="s">
        <v>4297</v>
      </c>
      <c r="E1046" s="285" t="s">
        <v>4298</v>
      </c>
    </row>
    <row r="1047" spans="1:5" x14ac:dyDescent="0.2">
      <c r="A1047" s="284">
        <v>354084</v>
      </c>
      <c r="B1047" s="285" t="s">
        <v>4299</v>
      </c>
      <c r="C1047" s="285" t="s">
        <v>4300</v>
      </c>
      <c r="D1047" s="285" t="s">
        <v>4301</v>
      </c>
      <c r="E1047" s="285" t="s">
        <v>4302</v>
      </c>
    </row>
    <row r="1048" spans="1:5" x14ac:dyDescent="0.2">
      <c r="A1048" s="284">
        <v>354085</v>
      </c>
      <c r="B1048" s="285" t="s">
        <v>4303</v>
      </c>
      <c r="C1048" s="285" t="s">
        <v>4304</v>
      </c>
      <c r="D1048" s="285" t="s">
        <v>4305</v>
      </c>
      <c r="E1048" s="285" t="s">
        <v>4306</v>
      </c>
    </row>
    <row r="1049" spans="1:5" x14ac:dyDescent="0.2">
      <c r="A1049" s="284">
        <v>354086</v>
      </c>
      <c r="B1049" s="285" t="s">
        <v>4307</v>
      </c>
      <c r="C1049" s="285" t="s">
        <v>4308</v>
      </c>
      <c r="D1049" s="285" t="s">
        <v>4309</v>
      </c>
      <c r="E1049" s="285" t="s">
        <v>4310</v>
      </c>
    </row>
    <row r="1050" spans="1:5" x14ac:dyDescent="0.2">
      <c r="A1050" s="284">
        <v>354087</v>
      </c>
      <c r="B1050" s="285" t="s">
        <v>4311</v>
      </c>
      <c r="C1050" s="285" t="s">
        <v>4312</v>
      </c>
      <c r="D1050" s="285" t="s">
        <v>4313</v>
      </c>
      <c r="E1050" s="285" t="s">
        <v>4314</v>
      </c>
    </row>
    <row r="1051" spans="1:5" x14ac:dyDescent="0.2">
      <c r="A1051" s="284">
        <v>354089</v>
      </c>
      <c r="B1051" s="285" t="s">
        <v>4315</v>
      </c>
      <c r="C1051" s="285" t="s">
        <v>4316</v>
      </c>
      <c r="D1051" s="285" t="s">
        <v>4317</v>
      </c>
      <c r="E1051" s="285" t="s">
        <v>4318</v>
      </c>
    </row>
    <row r="1052" spans="1:5" x14ac:dyDescent="0.2">
      <c r="A1052" s="284">
        <v>354090</v>
      </c>
      <c r="B1052" s="285" t="s">
        <v>4319</v>
      </c>
      <c r="C1052" s="285" t="s">
        <v>4320</v>
      </c>
      <c r="D1052" s="285" t="s">
        <v>4321</v>
      </c>
      <c r="E1052" s="285" t="s">
        <v>4322</v>
      </c>
    </row>
    <row r="1053" spans="1:5" x14ac:dyDescent="0.2">
      <c r="A1053" s="284">
        <v>354091</v>
      </c>
      <c r="B1053" s="285" t="s">
        <v>4323</v>
      </c>
      <c r="C1053" s="285" t="s">
        <v>2213</v>
      </c>
      <c r="D1053" s="285" t="s">
        <v>4324</v>
      </c>
      <c r="E1053" s="285" t="s">
        <v>4325</v>
      </c>
    </row>
    <row r="1054" spans="1:5" x14ac:dyDescent="0.2">
      <c r="A1054" s="284">
        <v>354092</v>
      </c>
      <c r="B1054" s="285" t="s">
        <v>3888</v>
      </c>
      <c r="C1054" s="285" t="s">
        <v>4326</v>
      </c>
      <c r="D1054" s="285" t="s">
        <v>4327</v>
      </c>
      <c r="E1054" s="285" t="s">
        <v>4328</v>
      </c>
    </row>
    <row r="1055" spans="1:5" x14ac:dyDescent="0.2">
      <c r="A1055" s="284">
        <v>354093</v>
      </c>
      <c r="B1055" s="285" t="s">
        <v>4329</v>
      </c>
      <c r="C1055" s="285" t="s">
        <v>4330</v>
      </c>
      <c r="D1055" s="285" t="s">
        <v>4331</v>
      </c>
      <c r="E1055" s="285" t="s">
        <v>4332</v>
      </c>
    </row>
    <row r="1056" spans="1:5" x14ac:dyDescent="0.2">
      <c r="A1056" s="284">
        <v>354101</v>
      </c>
      <c r="B1056" s="285" t="s">
        <v>4333</v>
      </c>
      <c r="C1056" s="285" t="s">
        <v>2225</v>
      </c>
      <c r="D1056" s="285" t="s">
        <v>4334</v>
      </c>
      <c r="E1056" s="285" t="s">
        <v>4335</v>
      </c>
    </row>
    <row r="1057" spans="1:5" x14ac:dyDescent="0.2">
      <c r="A1057" s="284">
        <v>354102</v>
      </c>
      <c r="B1057" s="285" t="s">
        <v>4336</v>
      </c>
      <c r="C1057" s="285" t="s">
        <v>4337</v>
      </c>
      <c r="D1057" s="285" t="s">
        <v>4338</v>
      </c>
      <c r="E1057" s="285" t="s">
        <v>4339</v>
      </c>
    </row>
    <row r="1058" spans="1:5" x14ac:dyDescent="0.2">
      <c r="A1058" s="284">
        <v>354103</v>
      </c>
      <c r="B1058" s="285" t="s">
        <v>4340</v>
      </c>
      <c r="C1058" s="285" t="s">
        <v>4341</v>
      </c>
      <c r="D1058" s="285" t="s">
        <v>4342</v>
      </c>
      <c r="E1058" s="285" t="s">
        <v>4343</v>
      </c>
    </row>
    <row r="1059" spans="1:5" x14ac:dyDescent="0.2">
      <c r="A1059" s="284">
        <v>354104</v>
      </c>
      <c r="B1059" s="285" t="s">
        <v>4344</v>
      </c>
      <c r="C1059" s="285" t="s">
        <v>4345</v>
      </c>
      <c r="D1059" s="285" t="s">
        <v>4346</v>
      </c>
      <c r="E1059" s="285" t="s">
        <v>4347</v>
      </c>
    </row>
    <row r="1060" spans="1:5" x14ac:dyDescent="0.2">
      <c r="A1060" s="284">
        <v>354105</v>
      </c>
      <c r="B1060" s="285" t="s">
        <v>4348</v>
      </c>
      <c r="C1060" s="285" t="s">
        <v>1055</v>
      </c>
      <c r="D1060" s="285" t="s">
        <v>4349</v>
      </c>
      <c r="E1060" s="285" t="s">
        <v>4350</v>
      </c>
    </row>
    <row r="1061" spans="1:5" x14ac:dyDescent="0.2">
      <c r="A1061" s="284">
        <v>354106</v>
      </c>
      <c r="B1061" s="285" t="s">
        <v>4351</v>
      </c>
      <c r="C1061" s="285" t="s">
        <v>2322</v>
      </c>
      <c r="D1061" s="285" t="s">
        <v>4352</v>
      </c>
      <c r="E1061" s="285" t="s">
        <v>4353</v>
      </c>
    </row>
    <row r="1062" spans="1:5" x14ac:dyDescent="0.2">
      <c r="A1062" s="284">
        <v>354107</v>
      </c>
      <c r="B1062" s="285" t="s">
        <v>4354</v>
      </c>
      <c r="C1062" s="285" t="s">
        <v>2237</v>
      </c>
      <c r="D1062" s="285" t="s">
        <v>4355</v>
      </c>
      <c r="E1062" s="285" t="s">
        <v>4356</v>
      </c>
    </row>
    <row r="1063" spans="1:5" x14ac:dyDescent="0.2">
      <c r="A1063" s="284">
        <v>354108</v>
      </c>
      <c r="B1063" s="285" t="s">
        <v>4357</v>
      </c>
      <c r="C1063" s="285" t="s">
        <v>4358</v>
      </c>
      <c r="D1063" s="285" t="s">
        <v>4359</v>
      </c>
      <c r="E1063" s="285" t="s">
        <v>4360</v>
      </c>
    </row>
    <row r="1064" spans="1:5" x14ac:dyDescent="0.2">
      <c r="A1064" s="284">
        <v>354109</v>
      </c>
      <c r="B1064" s="285" t="s">
        <v>4361</v>
      </c>
      <c r="C1064" s="285" t="s">
        <v>4362</v>
      </c>
      <c r="D1064" s="285" t="s">
        <v>4363</v>
      </c>
      <c r="E1064" s="285" t="s">
        <v>4364</v>
      </c>
    </row>
    <row r="1065" spans="1:5" x14ac:dyDescent="0.2">
      <c r="A1065" s="284">
        <v>354110</v>
      </c>
      <c r="B1065" s="285" t="s">
        <v>4365</v>
      </c>
      <c r="C1065" s="285" t="s">
        <v>4366</v>
      </c>
      <c r="D1065" s="285" t="s">
        <v>4367</v>
      </c>
      <c r="E1065" s="285" t="s">
        <v>4368</v>
      </c>
    </row>
    <row r="1066" spans="1:5" x14ac:dyDescent="0.2">
      <c r="A1066" s="284">
        <v>354121</v>
      </c>
      <c r="B1066" s="285" t="s">
        <v>3892</v>
      </c>
      <c r="C1066" s="285" t="s">
        <v>1067</v>
      </c>
      <c r="D1066" s="285" t="s">
        <v>4369</v>
      </c>
      <c r="E1066" s="285" t="s">
        <v>4370</v>
      </c>
    </row>
    <row r="1067" spans="1:5" x14ac:dyDescent="0.2">
      <c r="A1067" s="284">
        <v>354122</v>
      </c>
      <c r="B1067" s="285" t="s">
        <v>4371</v>
      </c>
      <c r="C1067" s="285" t="s">
        <v>4372</v>
      </c>
      <c r="D1067" s="285" t="s">
        <v>4373</v>
      </c>
      <c r="E1067" s="285" t="s">
        <v>4374</v>
      </c>
    </row>
    <row r="1068" spans="1:5" x14ac:dyDescent="0.2">
      <c r="A1068" s="284">
        <v>354123</v>
      </c>
      <c r="B1068" s="285" t="s">
        <v>4375</v>
      </c>
      <c r="C1068" s="285" t="s">
        <v>4376</v>
      </c>
      <c r="D1068" s="285" t="s">
        <v>4377</v>
      </c>
      <c r="E1068" s="285" t="s">
        <v>4378</v>
      </c>
    </row>
    <row r="1069" spans="1:5" x14ac:dyDescent="0.2">
      <c r="A1069" s="284">
        <v>354124</v>
      </c>
      <c r="B1069" s="285" t="s">
        <v>4379</v>
      </c>
      <c r="C1069" s="285" t="s">
        <v>4380</v>
      </c>
      <c r="D1069" s="285" t="s">
        <v>4381</v>
      </c>
      <c r="E1069" s="285" t="s">
        <v>4382</v>
      </c>
    </row>
    <row r="1070" spans="1:5" x14ac:dyDescent="0.2">
      <c r="A1070" s="284">
        <v>354125</v>
      </c>
      <c r="B1070" s="285" t="s">
        <v>4383</v>
      </c>
      <c r="C1070" s="285" t="s">
        <v>4384</v>
      </c>
      <c r="D1070" s="285" t="s">
        <v>4385</v>
      </c>
      <c r="E1070" s="285" t="s">
        <v>4386</v>
      </c>
    </row>
    <row r="1071" spans="1:5" x14ac:dyDescent="0.2">
      <c r="A1071" s="284">
        <v>354126</v>
      </c>
      <c r="B1071" s="285" t="s">
        <v>4387</v>
      </c>
      <c r="C1071" s="285" t="s">
        <v>4388</v>
      </c>
      <c r="D1071" s="285" t="s">
        <v>4389</v>
      </c>
      <c r="E1071" s="285" t="s">
        <v>4390</v>
      </c>
    </row>
    <row r="1072" spans="1:5" x14ac:dyDescent="0.2">
      <c r="A1072" s="284">
        <v>354127</v>
      </c>
      <c r="B1072" s="285" t="s">
        <v>4391</v>
      </c>
      <c r="C1072" s="285" t="s">
        <v>4392</v>
      </c>
      <c r="D1072" s="285" t="s">
        <v>4393</v>
      </c>
      <c r="E1072" s="285" t="s">
        <v>4394</v>
      </c>
    </row>
    <row r="1073" spans="1:5" x14ac:dyDescent="0.2">
      <c r="A1073" s="284">
        <v>354128</v>
      </c>
      <c r="B1073" s="285" t="s">
        <v>4395</v>
      </c>
      <c r="C1073" s="285" t="s">
        <v>4396</v>
      </c>
      <c r="D1073" s="285" t="s">
        <v>4397</v>
      </c>
      <c r="E1073" s="285" t="s">
        <v>4398</v>
      </c>
    </row>
    <row r="1074" spans="1:5" x14ac:dyDescent="0.2">
      <c r="A1074" s="284">
        <v>354141</v>
      </c>
      <c r="B1074" s="285" t="s">
        <v>4399</v>
      </c>
      <c r="C1074" s="285" t="s">
        <v>2260</v>
      </c>
      <c r="D1074" s="285" t="s">
        <v>4400</v>
      </c>
      <c r="E1074" s="285" t="s">
        <v>4401</v>
      </c>
    </row>
    <row r="1075" spans="1:5" x14ac:dyDescent="0.2">
      <c r="A1075" s="284">
        <v>354142</v>
      </c>
      <c r="B1075" s="285" t="s">
        <v>4402</v>
      </c>
      <c r="C1075" s="285" t="s">
        <v>4403</v>
      </c>
      <c r="D1075" s="285" t="s">
        <v>4404</v>
      </c>
      <c r="E1075" s="285" t="s">
        <v>4405</v>
      </c>
    </row>
    <row r="1076" spans="1:5" x14ac:dyDescent="0.2">
      <c r="A1076" s="284">
        <v>354143</v>
      </c>
      <c r="B1076" s="285" t="s">
        <v>4406</v>
      </c>
      <c r="C1076" s="285" t="s">
        <v>4407</v>
      </c>
      <c r="D1076" s="285" t="s">
        <v>4408</v>
      </c>
      <c r="E1076" s="285" t="s">
        <v>4409</v>
      </c>
    </row>
    <row r="1077" spans="1:5" x14ac:dyDescent="0.2">
      <c r="A1077" s="284">
        <v>354144</v>
      </c>
      <c r="B1077" s="285" t="s">
        <v>4410</v>
      </c>
      <c r="C1077" s="285" t="s">
        <v>1416</v>
      </c>
      <c r="D1077" s="285" t="s">
        <v>4411</v>
      </c>
      <c r="E1077" s="285" t="s">
        <v>4412</v>
      </c>
    </row>
    <row r="1078" spans="1:5" x14ac:dyDescent="0.2">
      <c r="A1078" s="284">
        <v>354145</v>
      </c>
      <c r="B1078" s="285" t="s">
        <v>4413</v>
      </c>
      <c r="C1078" s="285" t="s">
        <v>4414</v>
      </c>
      <c r="D1078" s="285" t="s">
        <v>4415</v>
      </c>
      <c r="E1078" s="285" t="s">
        <v>4416</v>
      </c>
    </row>
    <row r="1079" spans="1:5" x14ac:dyDescent="0.2">
      <c r="A1079" s="284">
        <v>354146</v>
      </c>
      <c r="B1079" s="285" t="s">
        <v>4417</v>
      </c>
      <c r="C1079" s="285" t="s">
        <v>4418</v>
      </c>
      <c r="D1079" s="285" t="s">
        <v>4419</v>
      </c>
      <c r="E1079" s="285" t="s">
        <v>4420</v>
      </c>
    </row>
    <row r="1080" spans="1:5" x14ac:dyDescent="0.2">
      <c r="A1080" s="284">
        <v>354147</v>
      </c>
      <c r="B1080" s="285" t="s">
        <v>4421</v>
      </c>
      <c r="C1080" s="285" t="s">
        <v>4422</v>
      </c>
      <c r="D1080" s="285" t="s">
        <v>4423</v>
      </c>
      <c r="E1080" s="285" t="s">
        <v>4424</v>
      </c>
    </row>
    <row r="1081" spans="1:5" x14ac:dyDescent="0.2">
      <c r="A1081" s="284">
        <v>354148</v>
      </c>
      <c r="B1081" s="285" t="s">
        <v>4425</v>
      </c>
      <c r="C1081" s="285" t="s">
        <v>4426</v>
      </c>
      <c r="D1081" s="285" t="s">
        <v>4427</v>
      </c>
      <c r="E1081" s="285" t="s">
        <v>4428</v>
      </c>
    </row>
    <row r="1082" spans="1:5" x14ac:dyDescent="0.2">
      <c r="A1082" s="284">
        <v>354149</v>
      </c>
      <c r="B1082" s="285" t="s">
        <v>4429</v>
      </c>
      <c r="C1082" s="285" t="s">
        <v>4430</v>
      </c>
      <c r="D1082" s="285" t="s">
        <v>4431</v>
      </c>
      <c r="E1082" s="285" t="s">
        <v>4432</v>
      </c>
    </row>
    <row r="1083" spans="1:5" x14ac:dyDescent="0.2">
      <c r="A1083" s="284">
        <v>354150</v>
      </c>
      <c r="B1083" s="285" t="s">
        <v>4433</v>
      </c>
      <c r="C1083" s="285" t="s">
        <v>4434</v>
      </c>
      <c r="D1083" s="285" t="s">
        <v>4435</v>
      </c>
      <c r="E1083" s="285" t="s">
        <v>4436</v>
      </c>
    </row>
    <row r="1084" spans="1:5" x14ac:dyDescent="0.2">
      <c r="A1084" s="284">
        <v>354151</v>
      </c>
      <c r="B1084" s="285" t="s">
        <v>4437</v>
      </c>
      <c r="C1084" s="285" t="s">
        <v>4438</v>
      </c>
      <c r="D1084" s="285" t="s">
        <v>4439</v>
      </c>
      <c r="E1084" s="285" t="s">
        <v>4440</v>
      </c>
    </row>
    <row r="1085" spans="1:5" x14ac:dyDescent="0.2">
      <c r="A1085" s="284">
        <v>354165</v>
      </c>
      <c r="B1085" s="285" t="s">
        <v>4441</v>
      </c>
      <c r="C1085" s="285" t="s">
        <v>4442</v>
      </c>
      <c r="D1085" s="285" t="s">
        <v>4443</v>
      </c>
      <c r="E1085" s="285" t="s">
        <v>4444</v>
      </c>
    </row>
    <row r="1086" spans="1:5" x14ac:dyDescent="0.2">
      <c r="A1086" s="284">
        <v>354170</v>
      </c>
      <c r="B1086" s="285" t="s">
        <v>4445</v>
      </c>
      <c r="C1086" s="285" t="s">
        <v>1086</v>
      </c>
      <c r="D1086" s="285" t="s">
        <v>2280</v>
      </c>
      <c r="E1086" s="285" t="s">
        <v>4446</v>
      </c>
    </row>
    <row r="1087" spans="1:5" x14ac:dyDescent="0.2">
      <c r="A1087" s="284">
        <v>354191</v>
      </c>
      <c r="B1087" s="285" t="s">
        <v>4447</v>
      </c>
      <c r="C1087" s="285" t="s">
        <v>4448</v>
      </c>
      <c r="D1087" s="285" t="s">
        <v>4449</v>
      </c>
      <c r="E1087" s="285" t="s">
        <v>4450</v>
      </c>
    </row>
    <row r="1088" spans="1:5" x14ac:dyDescent="0.2">
      <c r="A1088" s="284">
        <v>354192</v>
      </c>
      <c r="B1088" s="285" t="s">
        <v>4451</v>
      </c>
      <c r="C1088" s="285" t="s">
        <v>4452</v>
      </c>
      <c r="D1088" s="285" t="s">
        <v>4453</v>
      </c>
      <c r="E1088" s="285" t="s">
        <v>4454</v>
      </c>
    </row>
    <row r="1089" spans="1:5" x14ac:dyDescent="0.2">
      <c r="A1089" s="284">
        <v>354193</v>
      </c>
      <c r="B1089" s="285" t="s">
        <v>4455</v>
      </c>
      <c r="C1089" s="285" t="s">
        <v>2287</v>
      </c>
      <c r="D1089" s="285" t="s">
        <v>2288</v>
      </c>
      <c r="E1089" s="285" t="s">
        <v>2289</v>
      </c>
    </row>
    <row r="1090" spans="1:5" x14ac:dyDescent="0.2">
      <c r="A1090" s="284">
        <v>354201</v>
      </c>
      <c r="B1090" s="285" t="s">
        <v>4456</v>
      </c>
      <c r="C1090" s="285" t="s">
        <v>4457</v>
      </c>
      <c r="D1090" s="285" t="s">
        <v>4458</v>
      </c>
      <c r="E1090" s="285" t="s">
        <v>4459</v>
      </c>
    </row>
    <row r="1091" spans="1:5" x14ac:dyDescent="0.2">
      <c r="A1091" s="284">
        <v>354202</v>
      </c>
      <c r="B1091" s="285" t="s">
        <v>4460</v>
      </c>
      <c r="C1091" s="285" t="s">
        <v>4461</v>
      </c>
      <c r="D1091" s="285" t="s">
        <v>4462</v>
      </c>
      <c r="E1091" s="285" t="s">
        <v>4463</v>
      </c>
    </row>
    <row r="1092" spans="1:5" x14ac:dyDescent="0.2">
      <c r="A1092" s="284">
        <v>354211</v>
      </c>
      <c r="B1092" s="285" t="s">
        <v>4464</v>
      </c>
      <c r="C1092" s="285" t="s">
        <v>4465</v>
      </c>
      <c r="D1092" s="285" t="s">
        <v>4466</v>
      </c>
      <c r="E1092" s="285" t="s">
        <v>4467</v>
      </c>
    </row>
    <row r="1093" spans="1:5" x14ac:dyDescent="0.2">
      <c r="A1093" s="284">
        <v>354212</v>
      </c>
      <c r="B1093" s="285" t="s">
        <v>4468</v>
      </c>
      <c r="C1093" s="285" t="s">
        <v>4469</v>
      </c>
      <c r="D1093" s="285" t="s">
        <v>4470</v>
      </c>
      <c r="E1093" s="285" t="s">
        <v>4471</v>
      </c>
    </row>
    <row r="1094" spans="1:5" x14ac:dyDescent="0.2">
      <c r="A1094" s="284">
        <v>354224</v>
      </c>
      <c r="B1094" s="285" t="s">
        <v>4472</v>
      </c>
      <c r="C1094" s="285" t="s">
        <v>2299</v>
      </c>
      <c r="D1094" s="285" t="s">
        <v>4473</v>
      </c>
      <c r="E1094" s="285" t="s">
        <v>4474</v>
      </c>
    </row>
    <row r="1095" spans="1:5" x14ac:dyDescent="0.2">
      <c r="A1095" s="284">
        <v>354231</v>
      </c>
      <c r="B1095" s="285" t="s">
        <v>4475</v>
      </c>
      <c r="C1095" s="285" t="s">
        <v>4476</v>
      </c>
      <c r="D1095" s="285" t="s">
        <v>4477</v>
      </c>
      <c r="E1095" s="285" t="s">
        <v>4478</v>
      </c>
    </row>
    <row r="1096" spans="1:5" x14ac:dyDescent="0.2">
      <c r="A1096" s="284">
        <v>354232</v>
      </c>
      <c r="B1096" s="285" t="s">
        <v>4479</v>
      </c>
      <c r="C1096" s="285" t="s">
        <v>4480</v>
      </c>
      <c r="D1096" s="285" t="s">
        <v>4481</v>
      </c>
      <c r="E1096" s="285" t="s">
        <v>4482</v>
      </c>
    </row>
    <row r="1097" spans="1:5" x14ac:dyDescent="0.2">
      <c r="A1097" s="284">
        <v>354241</v>
      </c>
      <c r="B1097" s="285" t="s">
        <v>4483</v>
      </c>
      <c r="C1097" s="285" t="s">
        <v>4484</v>
      </c>
      <c r="D1097" s="285" t="s">
        <v>4485</v>
      </c>
      <c r="E1097" s="285" t="s">
        <v>4486</v>
      </c>
    </row>
    <row r="1098" spans="1:5" x14ac:dyDescent="0.2">
      <c r="A1098" s="284">
        <v>354242</v>
      </c>
      <c r="B1098" s="285" t="s">
        <v>4487</v>
      </c>
      <c r="C1098" s="285" t="s">
        <v>4488</v>
      </c>
      <c r="D1098" s="285" t="s">
        <v>4489</v>
      </c>
      <c r="E1098" s="285" t="s">
        <v>4490</v>
      </c>
    </row>
    <row r="1099" spans="1:5" x14ac:dyDescent="0.2">
      <c r="A1099" s="284">
        <v>354243</v>
      </c>
      <c r="B1099" s="285" t="s">
        <v>4491</v>
      </c>
      <c r="C1099" s="285" t="s">
        <v>2311</v>
      </c>
      <c r="D1099" s="285" t="s">
        <v>4492</v>
      </c>
      <c r="E1099" s="285" t="s">
        <v>4493</v>
      </c>
    </row>
    <row r="1100" spans="1:5" x14ac:dyDescent="0.2">
      <c r="A1100" s="284">
        <v>354244</v>
      </c>
      <c r="B1100" s="285" t="s">
        <v>4494</v>
      </c>
      <c r="C1100" s="285" t="s">
        <v>4495</v>
      </c>
      <c r="D1100" s="285" t="s">
        <v>4496</v>
      </c>
      <c r="E1100" s="285" t="s">
        <v>4497</v>
      </c>
    </row>
    <row r="1101" spans="1:5" x14ac:dyDescent="0.2">
      <c r="A1101" s="284">
        <v>354245</v>
      </c>
      <c r="B1101" s="285" t="s">
        <v>4498</v>
      </c>
      <c r="C1101" s="285" t="s">
        <v>2307</v>
      </c>
      <c r="D1101" s="285" t="s">
        <v>4499</v>
      </c>
      <c r="E1101" s="285" t="s">
        <v>4500</v>
      </c>
    </row>
    <row r="1102" spans="1:5" x14ac:dyDescent="0.2">
      <c r="A1102" s="284">
        <v>354251</v>
      </c>
      <c r="B1102" s="285" t="s">
        <v>4501</v>
      </c>
      <c r="C1102" s="285" t="s">
        <v>4502</v>
      </c>
      <c r="D1102" s="285" t="s">
        <v>4503</v>
      </c>
      <c r="E1102" s="285" t="s">
        <v>4504</v>
      </c>
    </row>
    <row r="1103" spans="1:5" x14ac:dyDescent="0.2">
      <c r="A1103" s="284">
        <v>354252</v>
      </c>
      <c r="B1103" s="285" t="s">
        <v>3020</v>
      </c>
      <c r="C1103" s="285" t="s">
        <v>4505</v>
      </c>
      <c r="D1103" s="285" t="s">
        <v>4506</v>
      </c>
      <c r="E1103" s="285" t="s">
        <v>4507</v>
      </c>
    </row>
    <row r="1104" spans="1:5" x14ac:dyDescent="0.2">
      <c r="A1104" s="284">
        <v>354253</v>
      </c>
      <c r="B1104" s="285" t="s">
        <v>4508</v>
      </c>
      <c r="C1104" s="285" t="s">
        <v>4509</v>
      </c>
      <c r="D1104" s="285" t="s">
        <v>4510</v>
      </c>
      <c r="E1104" s="285" t="s">
        <v>4511</v>
      </c>
    </row>
    <row r="1105" spans="1:5" x14ac:dyDescent="0.2">
      <c r="A1105" s="284">
        <v>354255</v>
      </c>
      <c r="B1105" s="285" t="s">
        <v>4512</v>
      </c>
      <c r="C1105" s="285" t="s">
        <v>1063</v>
      </c>
      <c r="D1105" s="285" t="s">
        <v>4513</v>
      </c>
      <c r="E1105" s="285" t="s">
        <v>4514</v>
      </c>
    </row>
    <row r="1106" spans="1:5" x14ac:dyDescent="0.2">
      <c r="A1106" s="284">
        <v>355001</v>
      </c>
      <c r="B1106" s="285" t="s">
        <v>4515</v>
      </c>
      <c r="C1106" s="285" t="s">
        <v>4516</v>
      </c>
      <c r="D1106" s="285" t="s">
        <v>4517</v>
      </c>
      <c r="E1106" s="285" t="s">
        <v>4518</v>
      </c>
    </row>
    <row r="1107" spans="1:5" x14ac:dyDescent="0.2">
      <c r="A1107" s="284">
        <v>355002</v>
      </c>
      <c r="B1107" s="285" t="s">
        <v>4519</v>
      </c>
      <c r="C1107" s="285" t="s">
        <v>4520</v>
      </c>
      <c r="D1107" s="285" t="s">
        <v>4521</v>
      </c>
      <c r="E1107" s="285" t="s">
        <v>4522</v>
      </c>
    </row>
    <row r="1108" spans="1:5" x14ac:dyDescent="0.2">
      <c r="A1108" s="284">
        <v>355003</v>
      </c>
      <c r="B1108" s="285" t="s">
        <v>4523</v>
      </c>
      <c r="C1108" s="285" t="s">
        <v>1134</v>
      </c>
      <c r="D1108" s="285" t="s">
        <v>4524</v>
      </c>
      <c r="E1108" s="285" t="s">
        <v>4525</v>
      </c>
    </row>
    <row r="1109" spans="1:5" x14ac:dyDescent="0.2">
      <c r="A1109" s="284">
        <v>355004</v>
      </c>
      <c r="B1109" s="285" t="s">
        <v>4526</v>
      </c>
      <c r="C1109" s="285" t="s">
        <v>4527</v>
      </c>
      <c r="D1109" s="285" t="s">
        <v>4528</v>
      </c>
      <c r="E1109" s="285" t="s">
        <v>4529</v>
      </c>
    </row>
    <row r="1110" spans="1:5" x14ac:dyDescent="0.2">
      <c r="A1110" s="284">
        <v>355005</v>
      </c>
      <c r="B1110" s="285" t="s">
        <v>4530</v>
      </c>
      <c r="C1110" s="285" t="s">
        <v>4531</v>
      </c>
      <c r="D1110" s="285" t="s">
        <v>4532</v>
      </c>
      <c r="E1110" s="285" t="s">
        <v>4533</v>
      </c>
    </row>
    <row r="1111" spans="1:5" x14ac:dyDescent="0.2">
      <c r="A1111" s="284">
        <v>355006</v>
      </c>
      <c r="B1111" s="285" t="s">
        <v>4534</v>
      </c>
      <c r="C1111" s="285" t="s">
        <v>4535</v>
      </c>
      <c r="D1111" s="285" t="s">
        <v>4536</v>
      </c>
      <c r="E1111" s="285" t="s">
        <v>4537</v>
      </c>
    </row>
    <row r="1112" spans="1:5" x14ac:dyDescent="0.2">
      <c r="A1112" s="284">
        <v>355007</v>
      </c>
      <c r="B1112" s="285" t="s">
        <v>4538</v>
      </c>
      <c r="C1112" s="285" t="s">
        <v>4539</v>
      </c>
      <c r="D1112" s="285" t="s">
        <v>4540</v>
      </c>
      <c r="E1112" s="285" t="s">
        <v>4541</v>
      </c>
    </row>
    <row r="1113" spans="1:5" x14ac:dyDescent="0.2">
      <c r="A1113" s="284">
        <v>355008</v>
      </c>
      <c r="B1113" s="285" t="s">
        <v>4542</v>
      </c>
      <c r="C1113" s="285" t="s">
        <v>479</v>
      </c>
      <c r="D1113" s="285" t="s">
        <v>4543</v>
      </c>
      <c r="E1113" s="285" t="s">
        <v>4544</v>
      </c>
    </row>
    <row r="1114" spans="1:5" x14ac:dyDescent="0.2">
      <c r="A1114" s="284">
        <v>355009</v>
      </c>
      <c r="B1114" s="285" t="s">
        <v>4545</v>
      </c>
      <c r="C1114" s="285" t="s">
        <v>1126</v>
      </c>
      <c r="D1114" s="285" t="s">
        <v>4546</v>
      </c>
      <c r="E1114" s="285" t="s">
        <v>4547</v>
      </c>
    </row>
    <row r="1115" spans="1:5" x14ac:dyDescent="0.2">
      <c r="A1115" s="284">
        <v>355010</v>
      </c>
      <c r="B1115" s="285" t="s">
        <v>4548</v>
      </c>
      <c r="C1115" s="285" t="s">
        <v>4549</v>
      </c>
      <c r="D1115" s="285" t="s">
        <v>4550</v>
      </c>
      <c r="E1115" s="285" t="s">
        <v>4551</v>
      </c>
    </row>
    <row r="1116" spans="1:5" x14ac:dyDescent="0.2">
      <c r="A1116" s="284">
        <v>355011</v>
      </c>
      <c r="B1116" s="285" t="s">
        <v>3976</v>
      </c>
      <c r="C1116" s="285" t="s">
        <v>2431</v>
      </c>
      <c r="D1116" s="285" t="s">
        <v>4552</v>
      </c>
      <c r="E1116" s="285" t="s">
        <v>4553</v>
      </c>
    </row>
    <row r="1117" spans="1:5" x14ac:dyDescent="0.2">
      <c r="A1117" s="284">
        <v>355012</v>
      </c>
      <c r="B1117" s="285" t="s">
        <v>4029</v>
      </c>
      <c r="C1117" s="285" t="s">
        <v>4554</v>
      </c>
      <c r="D1117" s="285" t="s">
        <v>4555</v>
      </c>
      <c r="E1117" s="285" t="s">
        <v>4556</v>
      </c>
    </row>
    <row r="1118" spans="1:5" x14ac:dyDescent="0.2">
      <c r="A1118" s="284">
        <v>355015</v>
      </c>
      <c r="B1118" s="285" t="s">
        <v>4557</v>
      </c>
      <c r="C1118" s="285" t="s">
        <v>4558</v>
      </c>
      <c r="D1118" s="285" t="s">
        <v>4559</v>
      </c>
      <c r="E1118" s="285" t="s">
        <v>4560</v>
      </c>
    </row>
    <row r="1119" spans="1:5" x14ac:dyDescent="0.2">
      <c r="A1119" s="284">
        <v>355016</v>
      </c>
      <c r="B1119" s="285" t="s">
        <v>4561</v>
      </c>
      <c r="C1119" s="285" t="s">
        <v>545</v>
      </c>
      <c r="D1119" s="285" t="s">
        <v>4562</v>
      </c>
      <c r="E1119" s="285" t="s">
        <v>4563</v>
      </c>
    </row>
    <row r="1120" spans="1:5" x14ac:dyDescent="0.2">
      <c r="A1120" s="284">
        <v>355017</v>
      </c>
      <c r="B1120" s="285" t="s">
        <v>4564</v>
      </c>
      <c r="C1120" s="285" t="s">
        <v>2351</v>
      </c>
      <c r="D1120" s="285" t="s">
        <v>4565</v>
      </c>
      <c r="E1120" s="285" t="s">
        <v>4566</v>
      </c>
    </row>
    <row r="1121" spans="1:5" x14ac:dyDescent="0.2">
      <c r="A1121" s="284">
        <v>355018</v>
      </c>
      <c r="B1121" s="285" t="s">
        <v>4567</v>
      </c>
      <c r="C1121" s="285" t="s">
        <v>1138</v>
      </c>
      <c r="D1121" s="285" t="s">
        <v>4568</v>
      </c>
      <c r="E1121" s="285" t="s">
        <v>4569</v>
      </c>
    </row>
    <row r="1122" spans="1:5" x14ac:dyDescent="0.2">
      <c r="A1122" s="284">
        <v>355019</v>
      </c>
      <c r="B1122" s="285" t="s">
        <v>4570</v>
      </c>
      <c r="C1122" s="285" t="s">
        <v>4571</v>
      </c>
      <c r="D1122" s="285" t="s">
        <v>4572</v>
      </c>
      <c r="E1122" s="285" t="s">
        <v>4573</v>
      </c>
    </row>
    <row r="1123" spans="1:5" x14ac:dyDescent="0.2">
      <c r="A1123" s="284">
        <v>355020</v>
      </c>
      <c r="B1123" s="285" t="s">
        <v>4574</v>
      </c>
      <c r="C1123" s="285" t="s">
        <v>4575</v>
      </c>
      <c r="D1123" s="285" t="s">
        <v>4576</v>
      </c>
      <c r="E1123" s="285" t="s">
        <v>4577</v>
      </c>
    </row>
    <row r="1124" spans="1:5" x14ac:dyDescent="0.2">
      <c r="A1124" s="284">
        <v>355021</v>
      </c>
      <c r="B1124" s="285" t="s">
        <v>4578</v>
      </c>
      <c r="C1124" s="285" t="s">
        <v>4579</v>
      </c>
      <c r="D1124" s="285" t="s">
        <v>4580</v>
      </c>
      <c r="E1124" s="285" t="s">
        <v>4581</v>
      </c>
    </row>
    <row r="1125" spans="1:5" x14ac:dyDescent="0.2">
      <c r="A1125" s="284">
        <v>355022</v>
      </c>
      <c r="B1125" s="285" t="s">
        <v>4582</v>
      </c>
      <c r="C1125" s="285" t="s">
        <v>1217</v>
      </c>
      <c r="D1125" s="285" t="s">
        <v>4583</v>
      </c>
      <c r="E1125" s="285" t="s">
        <v>4584</v>
      </c>
    </row>
    <row r="1126" spans="1:5" x14ac:dyDescent="0.2">
      <c r="A1126" s="284">
        <v>355023</v>
      </c>
      <c r="B1126" s="285" t="s">
        <v>4585</v>
      </c>
      <c r="C1126" s="285" t="s">
        <v>4586</v>
      </c>
      <c r="D1126" s="285" t="s">
        <v>4587</v>
      </c>
      <c r="E1126" s="285" t="s">
        <v>4588</v>
      </c>
    </row>
    <row r="1127" spans="1:5" x14ac:dyDescent="0.2">
      <c r="A1127" s="284">
        <v>355024</v>
      </c>
      <c r="B1127" s="285" t="s">
        <v>4589</v>
      </c>
      <c r="C1127" s="285" t="s">
        <v>4590</v>
      </c>
      <c r="D1127" s="285" t="s">
        <v>4591</v>
      </c>
      <c r="E1127" s="285" t="s">
        <v>4592</v>
      </c>
    </row>
    <row r="1128" spans="1:5" x14ac:dyDescent="0.2">
      <c r="A1128" s="284">
        <v>355025</v>
      </c>
      <c r="B1128" s="285" t="s">
        <v>4593</v>
      </c>
      <c r="C1128" s="285" t="s">
        <v>4594</v>
      </c>
      <c r="D1128" s="285" t="s">
        <v>4595</v>
      </c>
      <c r="E1128" s="285" t="s">
        <v>4596</v>
      </c>
    </row>
    <row r="1129" spans="1:5" x14ac:dyDescent="0.2">
      <c r="A1129" s="284">
        <v>355026</v>
      </c>
      <c r="B1129" s="285" t="s">
        <v>4195</v>
      </c>
      <c r="C1129" s="285" t="s">
        <v>4597</v>
      </c>
      <c r="D1129" s="285" t="s">
        <v>4598</v>
      </c>
      <c r="E1129" s="285" t="s">
        <v>4599</v>
      </c>
    </row>
    <row r="1130" spans="1:5" x14ac:dyDescent="0.2">
      <c r="A1130" s="284">
        <v>355027</v>
      </c>
      <c r="B1130" s="285" t="s">
        <v>4600</v>
      </c>
      <c r="C1130" s="285" t="s">
        <v>4601</v>
      </c>
      <c r="D1130" s="285" t="s">
        <v>4602</v>
      </c>
      <c r="E1130" s="285" t="s">
        <v>4603</v>
      </c>
    </row>
    <row r="1131" spans="1:5" x14ac:dyDescent="0.2">
      <c r="A1131" s="284">
        <v>355028</v>
      </c>
      <c r="B1131" s="285" t="s">
        <v>4604</v>
      </c>
      <c r="C1131" s="285" t="s">
        <v>4605</v>
      </c>
      <c r="D1131" s="285" t="s">
        <v>4606</v>
      </c>
      <c r="E1131" s="285" t="s">
        <v>4607</v>
      </c>
    </row>
    <row r="1132" spans="1:5" x14ac:dyDescent="0.2">
      <c r="A1132" s="284">
        <v>355029</v>
      </c>
      <c r="B1132" s="285" t="s">
        <v>4608</v>
      </c>
      <c r="C1132" s="285" t="s">
        <v>1115</v>
      </c>
      <c r="D1132" s="285" t="s">
        <v>4609</v>
      </c>
      <c r="E1132" s="285" t="s">
        <v>4610</v>
      </c>
    </row>
    <row r="1133" spans="1:5" x14ac:dyDescent="0.2">
      <c r="A1133" s="284">
        <v>355030</v>
      </c>
      <c r="B1133" s="285" t="s">
        <v>4611</v>
      </c>
      <c r="C1133" s="285" t="s">
        <v>1122</v>
      </c>
      <c r="D1133" s="285" t="s">
        <v>4612</v>
      </c>
      <c r="E1133" s="285" t="s">
        <v>4613</v>
      </c>
    </row>
    <row r="1134" spans="1:5" x14ac:dyDescent="0.2">
      <c r="A1134" s="284">
        <v>355031</v>
      </c>
      <c r="B1134" s="285" t="s">
        <v>4614</v>
      </c>
      <c r="C1134" s="285" t="s">
        <v>4615</v>
      </c>
      <c r="D1134" s="285" t="s">
        <v>4616</v>
      </c>
      <c r="E1134" s="285" t="s">
        <v>4617</v>
      </c>
    </row>
    <row r="1135" spans="1:5" x14ac:dyDescent="0.2">
      <c r="A1135" s="284">
        <v>355032</v>
      </c>
      <c r="B1135" s="285" t="s">
        <v>4618</v>
      </c>
      <c r="C1135" s="285" t="s">
        <v>4619</v>
      </c>
      <c r="D1135" s="285" t="s">
        <v>4620</v>
      </c>
      <c r="E1135" s="285" t="s">
        <v>4621</v>
      </c>
    </row>
    <row r="1136" spans="1:5" x14ac:dyDescent="0.2">
      <c r="A1136" s="284">
        <v>355033</v>
      </c>
      <c r="B1136" s="285" t="s">
        <v>4622</v>
      </c>
      <c r="C1136" s="285" t="s">
        <v>4623</v>
      </c>
      <c r="D1136" s="285" t="s">
        <v>4624</v>
      </c>
      <c r="E1136" s="285" t="s">
        <v>4625</v>
      </c>
    </row>
    <row r="1137" spans="1:5" x14ac:dyDescent="0.2">
      <c r="A1137" s="284">
        <v>355034</v>
      </c>
      <c r="B1137" s="285" t="s">
        <v>4626</v>
      </c>
      <c r="C1137" s="285" t="s">
        <v>4627</v>
      </c>
      <c r="D1137" s="285" t="s">
        <v>4628</v>
      </c>
      <c r="E1137" s="285" t="s">
        <v>4629</v>
      </c>
    </row>
    <row r="1138" spans="1:5" x14ac:dyDescent="0.2">
      <c r="A1138" s="284">
        <v>355035</v>
      </c>
      <c r="B1138" s="285" t="s">
        <v>4630</v>
      </c>
      <c r="C1138" s="285" t="s">
        <v>4631</v>
      </c>
      <c r="D1138" s="285" t="s">
        <v>4632</v>
      </c>
      <c r="E1138" s="285" t="s">
        <v>4633</v>
      </c>
    </row>
    <row r="1139" spans="1:5" x14ac:dyDescent="0.2">
      <c r="A1139" s="284">
        <v>355036</v>
      </c>
      <c r="B1139" s="285" t="s">
        <v>4634</v>
      </c>
      <c r="C1139" s="285" t="s">
        <v>2393</v>
      </c>
      <c r="D1139" s="285" t="s">
        <v>4635</v>
      </c>
      <c r="E1139" s="285" t="s">
        <v>4636</v>
      </c>
    </row>
    <row r="1140" spans="1:5" x14ac:dyDescent="0.2">
      <c r="A1140" s="284">
        <v>355037</v>
      </c>
      <c r="B1140" s="285" t="s">
        <v>4299</v>
      </c>
      <c r="C1140" s="285" t="s">
        <v>2408</v>
      </c>
      <c r="D1140" s="285" t="s">
        <v>4637</v>
      </c>
      <c r="E1140" s="285" t="s">
        <v>4638</v>
      </c>
    </row>
    <row r="1141" spans="1:5" x14ac:dyDescent="0.2">
      <c r="A1141" s="284">
        <v>355038</v>
      </c>
      <c r="B1141" s="285" t="s">
        <v>4639</v>
      </c>
      <c r="C1141" s="285" t="s">
        <v>2381</v>
      </c>
      <c r="D1141" s="285" t="s">
        <v>4640</v>
      </c>
      <c r="E1141" s="285" t="s">
        <v>4641</v>
      </c>
    </row>
    <row r="1142" spans="1:5" x14ac:dyDescent="0.2">
      <c r="A1142" s="284">
        <v>355039</v>
      </c>
      <c r="B1142" s="285" t="s">
        <v>4642</v>
      </c>
      <c r="C1142" s="285" t="s">
        <v>4643</v>
      </c>
      <c r="D1142" s="285" t="s">
        <v>4644</v>
      </c>
      <c r="E1142" s="285" t="s">
        <v>4645</v>
      </c>
    </row>
    <row r="1143" spans="1:5" x14ac:dyDescent="0.2">
      <c r="A1143" s="284">
        <v>355040</v>
      </c>
      <c r="B1143" s="285" t="s">
        <v>4646</v>
      </c>
      <c r="C1143" s="285" t="s">
        <v>2385</v>
      </c>
      <c r="D1143" s="285" t="s">
        <v>4647</v>
      </c>
      <c r="E1143" s="285" t="s">
        <v>4648</v>
      </c>
    </row>
    <row r="1144" spans="1:5" x14ac:dyDescent="0.2">
      <c r="A1144" s="284">
        <v>355041</v>
      </c>
      <c r="B1144" s="285" t="s">
        <v>2907</v>
      </c>
      <c r="C1144" s="285" t="s">
        <v>2397</v>
      </c>
      <c r="D1144" s="285" t="s">
        <v>4649</v>
      </c>
      <c r="E1144" s="285" t="s">
        <v>4650</v>
      </c>
    </row>
    <row r="1145" spans="1:5" x14ac:dyDescent="0.2">
      <c r="A1145" s="284">
        <v>355042</v>
      </c>
      <c r="B1145" s="285" t="s">
        <v>4651</v>
      </c>
      <c r="C1145" s="285" t="s">
        <v>2397</v>
      </c>
      <c r="D1145" s="285" t="s">
        <v>2398</v>
      </c>
      <c r="E1145" s="285" t="s">
        <v>4652</v>
      </c>
    </row>
    <row r="1146" spans="1:5" x14ac:dyDescent="0.2">
      <c r="A1146" s="284">
        <v>355043</v>
      </c>
      <c r="B1146" s="285" t="s">
        <v>4653</v>
      </c>
      <c r="C1146" s="285" t="s">
        <v>4654</v>
      </c>
      <c r="D1146" s="285" t="s">
        <v>4655</v>
      </c>
      <c r="E1146" s="285" t="s">
        <v>4656</v>
      </c>
    </row>
    <row r="1147" spans="1:5" x14ac:dyDescent="0.2">
      <c r="A1147" s="284">
        <v>355044</v>
      </c>
      <c r="B1147" s="285" t="s">
        <v>4657</v>
      </c>
      <c r="C1147" s="285" t="s">
        <v>4658</v>
      </c>
      <c r="D1147" s="285" t="s">
        <v>4659</v>
      </c>
      <c r="E1147" s="285" t="s">
        <v>4660</v>
      </c>
    </row>
    <row r="1148" spans="1:5" x14ac:dyDescent="0.2">
      <c r="A1148" s="284">
        <v>355045</v>
      </c>
      <c r="B1148" s="285" t="s">
        <v>4661</v>
      </c>
      <c r="C1148" s="285" t="s">
        <v>4662</v>
      </c>
      <c r="D1148" s="285" t="s">
        <v>4663</v>
      </c>
      <c r="E1148" s="285" t="s">
        <v>4664</v>
      </c>
    </row>
    <row r="1149" spans="1:5" x14ac:dyDescent="0.2">
      <c r="A1149" s="284">
        <v>355046</v>
      </c>
      <c r="B1149" s="285" t="s">
        <v>4665</v>
      </c>
      <c r="C1149" s="285" t="s">
        <v>4666</v>
      </c>
      <c r="D1149" s="285" t="s">
        <v>4667</v>
      </c>
      <c r="E1149" s="285" t="s">
        <v>4668</v>
      </c>
    </row>
    <row r="1150" spans="1:5" x14ac:dyDescent="0.2">
      <c r="A1150" s="284">
        <v>355047</v>
      </c>
      <c r="B1150" s="285" t="s">
        <v>4669</v>
      </c>
      <c r="C1150" s="285" t="s">
        <v>2330</v>
      </c>
      <c r="D1150" s="285" t="s">
        <v>4670</v>
      </c>
      <c r="E1150" s="285" t="s">
        <v>4671</v>
      </c>
    </row>
    <row r="1151" spans="1:5" x14ac:dyDescent="0.2">
      <c r="A1151" s="284">
        <v>355048</v>
      </c>
      <c r="B1151" s="285" t="s">
        <v>4672</v>
      </c>
      <c r="C1151" s="285" t="s">
        <v>4673</v>
      </c>
      <c r="D1151" s="285" t="s">
        <v>4674</v>
      </c>
      <c r="E1151" s="285" t="s">
        <v>4675</v>
      </c>
    </row>
    <row r="1152" spans="1:5" x14ac:dyDescent="0.2">
      <c r="A1152" s="284">
        <v>355049</v>
      </c>
      <c r="B1152" s="285" t="s">
        <v>4676</v>
      </c>
      <c r="C1152" s="285" t="s">
        <v>4677</v>
      </c>
      <c r="D1152" s="285" t="s">
        <v>4678</v>
      </c>
      <c r="E1152" s="285" t="s">
        <v>4679</v>
      </c>
    </row>
    <row r="1153" spans="1:5" x14ac:dyDescent="0.2">
      <c r="A1153" s="284">
        <v>355050</v>
      </c>
      <c r="B1153" s="285" t="s">
        <v>4680</v>
      </c>
      <c r="C1153" s="285" t="s">
        <v>4681</v>
      </c>
      <c r="D1153" s="285" t="s">
        <v>4682</v>
      </c>
      <c r="E1153" s="285" t="s">
        <v>4683</v>
      </c>
    </row>
    <row r="1154" spans="1:5" x14ac:dyDescent="0.2">
      <c r="A1154" s="284">
        <v>355051</v>
      </c>
      <c r="B1154" s="285" t="s">
        <v>4684</v>
      </c>
      <c r="C1154" s="285" t="s">
        <v>2420</v>
      </c>
      <c r="D1154" s="285" t="s">
        <v>4685</v>
      </c>
      <c r="E1154" s="285" t="s">
        <v>4686</v>
      </c>
    </row>
    <row r="1155" spans="1:5" x14ac:dyDescent="0.2">
      <c r="A1155" s="284">
        <v>355052</v>
      </c>
      <c r="B1155" s="285" t="s">
        <v>4687</v>
      </c>
      <c r="C1155" s="285" t="s">
        <v>4688</v>
      </c>
      <c r="D1155" s="285" t="s">
        <v>4689</v>
      </c>
      <c r="E1155" s="285" t="s">
        <v>4690</v>
      </c>
    </row>
    <row r="1156" spans="1:5" x14ac:dyDescent="0.2">
      <c r="A1156" s="284">
        <v>355053</v>
      </c>
      <c r="B1156" s="285" t="s">
        <v>4691</v>
      </c>
      <c r="C1156" s="285" t="s">
        <v>4692</v>
      </c>
      <c r="D1156" s="285" t="s">
        <v>4693</v>
      </c>
      <c r="E1156" s="285" t="s">
        <v>4694</v>
      </c>
    </row>
    <row r="1157" spans="1:5" x14ac:dyDescent="0.2">
      <c r="A1157" s="284">
        <v>355054</v>
      </c>
      <c r="B1157" s="285" t="s">
        <v>4695</v>
      </c>
      <c r="C1157" s="285" t="s">
        <v>2412</v>
      </c>
      <c r="D1157" s="285" t="s">
        <v>4696</v>
      </c>
      <c r="E1157" s="285" t="s">
        <v>4697</v>
      </c>
    </row>
    <row r="1158" spans="1:5" x14ac:dyDescent="0.2">
      <c r="A1158" s="284">
        <v>355055</v>
      </c>
      <c r="B1158" s="285" t="s">
        <v>4698</v>
      </c>
      <c r="C1158" s="285" t="s">
        <v>4699</v>
      </c>
      <c r="D1158" s="285" t="s">
        <v>4700</v>
      </c>
      <c r="E1158" s="285" t="s">
        <v>4701</v>
      </c>
    </row>
    <row r="1159" spans="1:5" x14ac:dyDescent="0.2">
      <c r="A1159" s="284">
        <v>355056</v>
      </c>
      <c r="B1159" s="285" t="s">
        <v>4702</v>
      </c>
      <c r="C1159" s="285" t="s">
        <v>4703</v>
      </c>
      <c r="D1159" s="285" t="s">
        <v>4704</v>
      </c>
      <c r="E1159" s="285" t="s">
        <v>4705</v>
      </c>
    </row>
    <row r="1160" spans="1:5" x14ac:dyDescent="0.2">
      <c r="A1160" s="284">
        <v>355057</v>
      </c>
      <c r="B1160" s="285" t="s">
        <v>4706</v>
      </c>
      <c r="C1160" s="285" t="s">
        <v>4707</v>
      </c>
      <c r="D1160" s="285" t="s">
        <v>4708</v>
      </c>
      <c r="E1160" s="285" t="s">
        <v>4709</v>
      </c>
    </row>
    <row r="1161" spans="1:5" x14ac:dyDescent="0.2">
      <c r="A1161" s="284">
        <v>355058</v>
      </c>
      <c r="B1161" s="285" t="s">
        <v>4710</v>
      </c>
      <c r="C1161" s="285" t="s">
        <v>600</v>
      </c>
      <c r="D1161" s="285" t="s">
        <v>2344</v>
      </c>
      <c r="E1161" s="285" t="s">
        <v>4711</v>
      </c>
    </row>
    <row r="1162" spans="1:5" x14ac:dyDescent="0.2">
      <c r="A1162" s="284">
        <v>355071</v>
      </c>
      <c r="B1162" s="285" t="s">
        <v>4712</v>
      </c>
      <c r="C1162" s="285" t="s">
        <v>4713</v>
      </c>
      <c r="D1162" s="285" t="s">
        <v>4714</v>
      </c>
      <c r="E1162" s="285" t="s">
        <v>4715</v>
      </c>
    </row>
    <row r="1163" spans="1:5" x14ac:dyDescent="0.2">
      <c r="A1163" s="284">
        <v>355072</v>
      </c>
      <c r="B1163" s="285" t="s">
        <v>4716</v>
      </c>
      <c r="C1163" s="285" t="s">
        <v>4717</v>
      </c>
      <c r="D1163" s="285" t="s">
        <v>4718</v>
      </c>
      <c r="E1163" s="285" t="s">
        <v>4719</v>
      </c>
    </row>
    <row r="1164" spans="1:5" x14ac:dyDescent="0.2">
      <c r="A1164" s="284">
        <v>355073</v>
      </c>
      <c r="B1164" s="285" t="s">
        <v>4280</v>
      </c>
      <c r="C1164" s="285" t="s">
        <v>4720</v>
      </c>
      <c r="D1164" s="285" t="s">
        <v>4721</v>
      </c>
      <c r="E1164" s="285" t="s">
        <v>4722</v>
      </c>
    </row>
    <row r="1165" spans="1:5" x14ac:dyDescent="0.2">
      <c r="A1165" s="284">
        <v>355074</v>
      </c>
      <c r="B1165" s="285" t="s">
        <v>2853</v>
      </c>
      <c r="C1165" s="285" t="s">
        <v>4723</v>
      </c>
      <c r="D1165" s="285" t="s">
        <v>4724</v>
      </c>
      <c r="E1165" s="285" t="s">
        <v>4725</v>
      </c>
    </row>
    <row r="1166" spans="1:5" x14ac:dyDescent="0.2">
      <c r="A1166" s="284">
        <v>355075</v>
      </c>
      <c r="B1166" s="285" t="s">
        <v>4726</v>
      </c>
      <c r="C1166" s="285" t="s">
        <v>2443</v>
      </c>
      <c r="D1166" s="285" t="s">
        <v>4727</v>
      </c>
      <c r="E1166" s="285" t="s">
        <v>4728</v>
      </c>
    </row>
    <row r="1167" spans="1:5" x14ac:dyDescent="0.2">
      <c r="A1167" s="284">
        <v>355076</v>
      </c>
      <c r="B1167" s="285" t="s">
        <v>4729</v>
      </c>
      <c r="C1167" s="285" t="s">
        <v>4730</v>
      </c>
      <c r="D1167" s="285" t="s">
        <v>4731</v>
      </c>
      <c r="E1167" s="285" t="s">
        <v>4732</v>
      </c>
    </row>
    <row r="1168" spans="1:5" x14ac:dyDescent="0.2">
      <c r="A1168" s="284">
        <v>355077</v>
      </c>
      <c r="B1168" s="285" t="s">
        <v>4733</v>
      </c>
      <c r="C1168" s="285" t="s">
        <v>4734</v>
      </c>
      <c r="D1168" s="285" t="s">
        <v>4735</v>
      </c>
      <c r="E1168" s="285" t="s">
        <v>4736</v>
      </c>
    </row>
    <row r="1169" spans="1:5" x14ac:dyDescent="0.2">
      <c r="A1169" s="284">
        <v>355091</v>
      </c>
      <c r="B1169" s="285" t="s">
        <v>4737</v>
      </c>
      <c r="C1169" s="285" t="s">
        <v>4738</v>
      </c>
      <c r="D1169" s="285" t="s">
        <v>4739</v>
      </c>
      <c r="E1169" s="285" t="s">
        <v>4740</v>
      </c>
    </row>
    <row r="1170" spans="1:5" x14ac:dyDescent="0.2">
      <c r="A1170" s="284">
        <v>355092</v>
      </c>
      <c r="B1170" s="285" t="s">
        <v>4741</v>
      </c>
      <c r="C1170" s="285" t="s">
        <v>2447</v>
      </c>
      <c r="D1170" s="285" t="s">
        <v>4742</v>
      </c>
      <c r="E1170" s="285" t="s">
        <v>4743</v>
      </c>
    </row>
    <row r="1171" spans="1:5" x14ac:dyDescent="0.2">
      <c r="A1171" s="284">
        <v>355093</v>
      </c>
      <c r="B1171" s="285" t="s">
        <v>4744</v>
      </c>
      <c r="C1171" s="285" t="s">
        <v>4745</v>
      </c>
      <c r="D1171" s="285" t="s">
        <v>4746</v>
      </c>
      <c r="E1171" s="285" t="s">
        <v>4747</v>
      </c>
    </row>
    <row r="1172" spans="1:5" x14ac:dyDescent="0.2">
      <c r="A1172" s="284">
        <v>355094</v>
      </c>
      <c r="B1172" s="285" t="s">
        <v>4748</v>
      </c>
      <c r="C1172" s="285" t="s">
        <v>4749</v>
      </c>
      <c r="D1172" s="285" t="s">
        <v>4750</v>
      </c>
      <c r="E1172" s="285" t="s">
        <v>4751</v>
      </c>
    </row>
    <row r="1173" spans="1:5" x14ac:dyDescent="0.2">
      <c r="A1173" s="284">
        <v>355095</v>
      </c>
      <c r="B1173" s="285" t="s">
        <v>4752</v>
      </c>
      <c r="C1173" s="285" t="s">
        <v>4753</v>
      </c>
      <c r="D1173" s="285" t="s">
        <v>4754</v>
      </c>
      <c r="E1173" s="285" t="s">
        <v>4755</v>
      </c>
    </row>
    <row r="1174" spans="1:5" x14ac:dyDescent="0.2">
      <c r="A1174" s="284">
        <v>355096</v>
      </c>
      <c r="B1174" s="285" t="s">
        <v>4756</v>
      </c>
      <c r="C1174" s="285" t="s">
        <v>4757</v>
      </c>
      <c r="D1174" s="285" t="s">
        <v>4758</v>
      </c>
      <c r="E1174" s="285" t="s">
        <v>4759</v>
      </c>
    </row>
    <row r="1175" spans="1:5" x14ac:dyDescent="0.2">
      <c r="A1175" s="284">
        <v>355097</v>
      </c>
      <c r="B1175" s="285" t="s">
        <v>4760</v>
      </c>
      <c r="C1175" s="285" t="s">
        <v>4761</v>
      </c>
      <c r="D1175" s="285" t="s">
        <v>4762</v>
      </c>
      <c r="E1175" s="285" t="s">
        <v>4763</v>
      </c>
    </row>
    <row r="1176" spans="1:5" x14ac:dyDescent="0.2">
      <c r="A1176" s="284">
        <v>355111</v>
      </c>
      <c r="B1176" s="285" t="s">
        <v>4764</v>
      </c>
      <c r="C1176" s="285" t="s">
        <v>2455</v>
      </c>
      <c r="D1176" s="285" t="s">
        <v>4765</v>
      </c>
      <c r="E1176" s="285" t="s">
        <v>4766</v>
      </c>
    </row>
    <row r="1177" spans="1:5" x14ac:dyDescent="0.2">
      <c r="A1177" s="284">
        <v>355112</v>
      </c>
      <c r="B1177" s="285" t="s">
        <v>3120</v>
      </c>
      <c r="C1177" s="285" t="s">
        <v>4767</v>
      </c>
      <c r="D1177" s="285" t="s">
        <v>4768</v>
      </c>
      <c r="E1177" s="285" t="s">
        <v>4769</v>
      </c>
    </row>
    <row r="1178" spans="1:5" x14ac:dyDescent="0.2">
      <c r="A1178" s="284">
        <v>355113</v>
      </c>
      <c r="B1178" s="285" t="s">
        <v>4770</v>
      </c>
      <c r="C1178" s="285" t="s">
        <v>4771</v>
      </c>
      <c r="D1178" s="285" t="s">
        <v>4772</v>
      </c>
      <c r="E1178" s="285" t="s">
        <v>4773</v>
      </c>
    </row>
    <row r="1179" spans="1:5" x14ac:dyDescent="0.2">
      <c r="A1179" s="284">
        <v>355114</v>
      </c>
      <c r="B1179" s="285" t="s">
        <v>4774</v>
      </c>
      <c r="C1179" s="285" t="s">
        <v>2463</v>
      </c>
      <c r="D1179" s="285" t="s">
        <v>4775</v>
      </c>
      <c r="E1179" s="285" t="s">
        <v>4776</v>
      </c>
    </row>
    <row r="1180" spans="1:5" x14ac:dyDescent="0.2">
      <c r="A1180" s="284">
        <v>355115</v>
      </c>
      <c r="B1180" s="285" t="s">
        <v>4777</v>
      </c>
      <c r="C1180" s="285" t="s">
        <v>4778</v>
      </c>
      <c r="D1180" s="285" t="s">
        <v>4779</v>
      </c>
      <c r="E1180" s="285" t="s">
        <v>4780</v>
      </c>
    </row>
    <row r="1181" spans="1:5" x14ac:dyDescent="0.2">
      <c r="A1181" s="284">
        <v>355116</v>
      </c>
      <c r="B1181" s="285" t="s">
        <v>4781</v>
      </c>
      <c r="C1181" s="285" t="s">
        <v>4782</v>
      </c>
      <c r="D1181" s="285" t="s">
        <v>4783</v>
      </c>
      <c r="E1181" s="285" t="s">
        <v>4784</v>
      </c>
    </row>
    <row r="1182" spans="1:5" x14ac:dyDescent="0.2">
      <c r="A1182" s="284">
        <v>355117</v>
      </c>
      <c r="B1182" s="285" t="s">
        <v>4785</v>
      </c>
      <c r="C1182" s="285" t="s">
        <v>4786</v>
      </c>
      <c r="D1182" s="285" t="s">
        <v>4787</v>
      </c>
      <c r="E1182" s="285" t="s">
        <v>4788</v>
      </c>
    </row>
    <row r="1183" spans="1:5" x14ac:dyDescent="0.2">
      <c r="A1183" s="284">
        <v>355118</v>
      </c>
      <c r="B1183" s="285" t="s">
        <v>4789</v>
      </c>
      <c r="C1183" s="285" t="s">
        <v>4790</v>
      </c>
      <c r="D1183" s="285" t="s">
        <v>4791</v>
      </c>
      <c r="E1183" s="285" t="s">
        <v>4792</v>
      </c>
    </row>
    <row r="1184" spans="1:5" x14ac:dyDescent="0.2">
      <c r="A1184" s="284">
        <v>355119</v>
      </c>
      <c r="B1184" s="285" t="s">
        <v>4793</v>
      </c>
      <c r="C1184" s="285" t="s">
        <v>4794</v>
      </c>
      <c r="D1184" s="285" t="s">
        <v>4795</v>
      </c>
      <c r="E1184" s="285" t="s">
        <v>4796</v>
      </c>
    </row>
    <row r="1185" spans="1:5" x14ac:dyDescent="0.2">
      <c r="A1185" s="284">
        <v>355120</v>
      </c>
      <c r="B1185" s="285" t="s">
        <v>4530</v>
      </c>
      <c r="C1185" s="285" t="s">
        <v>4797</v>
      </c>
      <c r="D1185" s="285" t="s">
        <v>4798</v>
      </c>
      <c r="E1185" s="285" t="s">
        <v>4799</v>
      </c>
    </row>
    <row r="1186" spans="1:5" x14ac:dyDescent="0.2">
      <c r="A1186" s="284">
        <v>355131</v>
      </c>
      <c r="B1186" s="285" t="s">
        <v>4800</v>
      </c>
      <c r="C1186" s="285" t="s">
        <v>4801</v>
      </c>
      <c r="D1186" s="285" t="s">
        <v>4802</v>
      </c>
      <c r="E1186" s="285" t="s">
        <v>4803</v>
      </c>
    </row>
    <row r="1187" spans="1:5" x14ac:dyDescent="0.2">
      <c r="A1187" s="284">
        <v>355133</v>
      </c>
      <c r="B1187" s="285" t="s">
        <v>4804</v>
      </c>
      <c r="C1187" s="285" t="s">
        <v>2478</v>
      </c>
      <c r="D1187" s="285" t="s">
        <v>4805</v>
      </c>
      <c r="E1187" s="285" t="s">
        <v>4806</v>
      </c>
    </row>
    <row r="1188" spans="1:5" x14ac:dyDescent="0.2">
      <c r="A1188" s="284">
        <v>355141</v>
      </c>
      <c r="B1188" s="285" t="s">
        <v>4807</v>
      </c>
      <c r="C1188" s="285" t="s">
        <v>4808</v>
      </c>
      <c r="D1188" s="285" t="s">
        <v>4809</v>
      </c>
      <c r="E1188" s="285" t="s">
        <v>4810</v>
      </c>
    </row>
    <row r="1189" spans="1:5" x14ac:dyDescent="0.2">
      <c r="A1189" s="284">
        <v>355142</v>
      </c>
      <c r="B1189" s="285" t="s">
        <v>4811</v>
      </c>
      <c r="C1189" s="285" t="s">
        <v>4812</v>
      </c>
      <c r="D1189" s="285" t="s">
        <v>4813</v>
      </c>
      <c r="E1189" s="285" t="s">
        <v>4814</v>
      </c>
    </row>
    <row r="1190" spans="1:5" x14ac:dyDescent="0.2">
      <c r="A1190" s="284">
        <v>355143</v>
      </c>
      <c r="B1190" s="285" t="s">
        <v>4815</v>
      </c>
      <c r="C1190" s="285" t="s">
        <v>1181</v>
      </c>
      <c r="D1190" s="285" t="s">
        <v>4816</v>
      </c>
      <c r="E1190" s="285" t="s">
        <v>4817</v>
      </c>
    </row>
    <row r="1191" spans="1:5" x14ac:dyDescent="0.2">
      <c r="A1191" s="284">
        <v>355145</v>
      </c>
      <c r="B1191" s="285" t="s">
        <v>4818</v>
      </c>
      <c r="C1191" s="285" t="s">
        <v>2489</v>
      </c>
      <c r="D1191" s="285" t="s">
        <v>4819</v>
      </c>
      <c r="E1191" s="285" t="s">
        <v>4820</v>
      </c>
    </row>
    <row r="1192" spans="1:5" x14ac:dyDescent="0.2">
      <c r="A1192" s="284">
        <v>355146</v>
      </c>
      <c r="B1192" s="285" t="s">
        <v>4821</v>
      </c>
      <c r="C1192" s="285" t="s">
        <v>4822</v>
      </c>
      <c r="D1192" s="285" t="s">
        <v>4823</v>
      </c>
      <c r="E1192" s="285" t="s">
        <v>4824</v>
      </c>
    </row>
    <row r="1193" spans="1:5" x14ac:dyDescent="0.2">
      <c r="A1193" s="284">
        <v>355147</v>
      </c>
      <c r="B1193" s="285" t="s">
        <v>4825</v>
      </c>
      <c r="C1193" s="285" t="s">
        <v>4826</v>
      </c>
      <c r="D1193" s="285" t="s">
        <v>4827</v>
      </c>
      <c r="E1193" s="285" t="s">
        <v>4828</v>
      </c>
    </row>
    <row r="1194" spans="1:5" x14ac:dyDescent="0.2">
      <c r="A1194" s="284">
        <v>355171</v>
      </c>
      <c r="B1194" s="285" t="s">
        <v>4829</v>
      </c>
      <c r="C1194" s="285" t="s">
        <v>4830</v>
      </c>
      <c r="D1194" s="285" t="s">
        <v>4831</v>
      </c>
      <c r="E1194" s="285" t="s">
        <v>4832</v>
      </c>
    </row>
    <row r="1195" spans="1:5" x14ac:dyDescent="0.2">
      <c r="A1195" s="284">
        <v>355174</v>
      </c>
      <c r="B1195" s="285" t="s">
        <v>4833</v>
      </c>
      <c r="C1195" s="285" t="s">
        <v>4834</v>
      </c>
      <c r="D1195" s="285" t="s">
        <v>4835</v>
      </c>
      <c r="E1195" s="285" t="s">
        <v>4836</v>
      </c>
    </row>
    <row r="1196" spans="1:5" x14ac:dyDescent="0.2">
      <c r="A1196" s="284">
        <v>355176</v>
      </c>
      <c r="B1196" s="285" t="s">
        <v>4837</v>
      </c>
      <c r="C1196" s="285" t="s">
        <v>4838</v>
      </c>
      <c r="D1196" s="285" t="s">
        <v>4839</v>
      </c>
      <c r="E1196" s="285" t="s">
        <v>4840</v>
      </c>
    </row>
    <row r="1197" spans="1:5" x14ac:dyDescent="0.2">
      <c r="A1197" s="284">
        <v>355181</v>
      </c>
      <c r="B1197" s="285" t="s">
        <v>4841</v>
      </c>
      <c r="C1197" s="285" t="s">
        <v>4842</v>
      </c>
      <c r="D1197" s="285" t="s">
        <v>4843</v>
      </c>
      <c r="E1197" s="285" t="s">
        <v>4844</v>
      </c>
    </row>
    <row r="1198" spans="1:5" x14ac:dyDescent="0.2">
      <c r="A1198" s="284">
        <v>355183</v>
      </c>
      <c r="B1198" s="285" t="s">
        <v>4845</v>
      </c>
      <c r="C1198" s="285" t="s">
        <v>4846</v>
      </c>
      <c r="D1198" s="285" t="s">
        <v>4847</v>
      </c>
      <c r="E1198" s="285" t="s">
        <v>4848</v>
      </c>
    </row>
    <row r="1199" spans="1:5" x14ac:dyDescent="0.2">
      <c r="A1199" s="284">
        <v>355184</v>
      </c>
      <c r="B1199" s="285" t="s">
        <v>4849</v>
      </c>
      <c r="C1199" s="285" t="s">
        <v>4850</v>
      </c>
      <c r="D1199" s="285" t="s">
        <v>4851</v>
      </c>
      <c r="E1199" s="285" t="s">
        <v>4852</v>
      </c>
    </row>
    <row r="1200" spans="1:5" x14ac:dyDescent="0.2">
      <c r="A1200" s="284">
        <v>355185</v>
      </c>
      <c r="B1200" s="285" t="s">
        <v>4853</v>
      </c>
      <c r="C1200" s="285" t="s">
        <v>4854</v>
      </c>
      <c r="D1200" s="285" t="s">
        <v>4855</v>
      </c>
      <c r="E1200" s="285" t="s">
        <v>4856</v>
      </c>
    </row>
    <row r="1201" spans="1:5" x14ac:dyDescent="0.2">
      <c r="A1201" s="284">
        <v>355191</v>
      </c>
      <c r="B1201" s="285" t="s">
        <v>4857</v>
      </c>
      <c r="C1201" s="285" t="s">
        <v>4858</v>
      </c>
      <c r="D1201" s="285" t="s">
        <v>4859</v>
      </c>
      <c r="E1201" s="285" t="s">
        <v>4860</v>
      </c>
    </row>
    <row r="1202" spans="1:5" x14ac:dyDescent="0.2">
      <c r="A1202" s="284">
        <v>355192</v>
      </c>
      <c r="B1202" s="285" t="s">
        <v>4538</v>
      </c>
      <c r="C1202" s="285" t="s">
        <v>4861</v>
      </c>
      <c r="D1202" s="285" t="s">
        <v>4862</v>
      </c>
      <c r="E1202" s="285" t="s">
        <v>4863</v>
      </c>
    </row>
    <row r="1203" spans="1:5" x14ac:dyDescent="0.2">
      <c r="A1203" s="284">
        <v>355193</v>
      </c>
      <c r="B1203" s="285" t="s">
        <v>4864</v>
      </c>
      <c r="C1203" s="285" t="s">
        <v>4865</v>
      </c>
      <c r="D1203" s="285" t="s">
        <v>4866</v>
      </c>
      <c r="E1203" s="285" t="s">
        <v>4867</v>
      </c>
    </row>
    <row r="1204" spans="1:5" x14ac:dyDescent="0.2">
      <c r="A1204" s="284">
        <v>355194</v>
      </c>
      <c r="B1204" s="285" t="s">
        <v>4868</v>
      </c>
      <c r="C1204" s="285" t="s">
        <v>4869</v>
      </c>
      <c r="D1204" s="285" t="s">
        <v>4870</v>
      </c>
      <c r="E1204" s="285" t="s">
        <v>4871</v>
      </c>
    </row>
    <row r="1205" spans="1:5" x14ac:dyDescent="0.2">
      <c r="A1205" s="284">
        <v>355201</v>
      </c>
      <c r="B1205" s="285" t="s">
        <v>4872</v>
      </c>
      <c r="C1205" s="285" t="s">
        <v>4873</v>
      </c>
      <c r="D1205" s="285" t="s">
        <v>4874</v>
      </c>
      <c r="E1205" s="285" t="s">
        <v>4875</v>
      </c>
    </row>
    <row r="1206" spans="1:5" x14ac:dyDescent="0.2">
      <c r="A1206" s="284">
        <v>355202</v>
      </c>
      <c r="B1206" s="285" t="s">
        <v>4876</v>
      </c>
      <c r="C1206" s="285" t="s">
        <v>4877</v>
      </c>
      <c r="D1206" s="285" t="s">
        <v>4878</v>
      </c>
      <c r="E1206" s="285" t="s">
        <v>4879</v>
      </c>
    </row>
    <row r="1207" spans="1:5" x14ac:dyDescent="0.2">
      <c r="A1207" s="284">
        <v>355203</v>
      </c>
      <c r="B1207" s="285" t="s">
        <v>4880</v>
      </c>
      <c r="C1207" s="285" t="s">
        <v>4881</v>
      </c>
      <c r="D1207" s="285" t="s">
        <v>4882</v>
      </c>
      <c r="E1207" s="285" t="s">
        <v>4883</v>
      </c>
    </row>
    <row r="1208" spans="1:5" x14ac:dyDescent="0.2">
      <c r="A1208" s="284">
        <v>355211</v>
      </c>
      <c r="B1208" s="285" t="s">
        <v>4884</v>
      </c>
      <c r="C1208" s="285" t="s">
        <v>4885</v>
      </c>
      <c r="D1208" s="285" t="s">
        <v>4886</v>
      </c>
      <c r="E1208" s="285" t="s">
        <v>4887</v>
      </c>
    </row>
    <row r="1209" spans="1:5" x14ac:dyDescent="0.2">
      <c r="A1209" s="284">
        <v>355212</v>
      </c>
      <c r="B1209" s="285" t="s">
        <v>4888</v>
      </c>
      <c r="C1209" s="285" t="s">
        <v>4889</v>
      </c>
      <c r="D1209" s="285" t="s">
        <v>4890</v>
      </c>
      <c r="E1209" s="285" t="s">
        <v>4891</v>
      </c>
    </row>
    <row r="1210" spans="1:5" x14ac:dyDescent="0.2">
      <c r="A1210" s="284">
        <v>355213</v>
      </c>
      <c r="B1210" s="285" t="s">
        <v>4892</v>
      </c>
      <c r="C1210" s="285" t="s">
        <v>4893</v>
      </c>
      <c r="D1210" s="285" t="s">
        <v>4894</v>
      </c>
      <c r="E1210" s="285" t="s">
        <v>4895</v>
      </c>
    </row>
    <row r="1211" spans="1:5" x14ac:dyDescent="0.2">
      <c r="A1211" s="284">
        <v>355214</v>
      </c>
      <c r="B1211" s="285" t="s">
        <v>4896</v>
      </c>
      <c r="C1211" s="285" t="s">
        <v>4897</v>
      </c>
      <c r="D1211" s="285" t="s">
        <v>4898</v>
      </c>
      <c r="E1211" s="285" t="s">
        <v>4899</v>
      </c>
    </row>
    <row r="1212" spans="1:5" x14ac:dyDescent="0.2">
      <c r="A1212" s="284">
        <v>355215</v>
      </c>
      <c r="B1212" s="285" t="s">
        <v>4900</v>
      </c>
      <c r="C1212" s="285" t="s">
        <v>4901</v>
      </c>
      <c r="D1212" s="285" t="s">
        <v>4902</v>
      </c>
      <c r="E1212" s="285" t="s">
        <v>4903</v>
      </c>
    </row>
    <row r="1213" spans="1:5" x14ac:dyDescent="0.2">
      <c r="A1213" s="284">
        <v>355221</v>
      </c>
      <c r="B1213" s="285" t="s">
        <v>4904</v>
      </c>
      <c r="C1213" s="285" t="s">
        <v>4905</v>
      </c>
      <c r="D1213" s="285" t="s">
        <v>4906</v>
      </c>
      <c r="E1213" s="285" t="s">
        <v>4907</v>
      </c>
    </row>
    <row r="1214" spans="1:5" x14ac:dyDescent="0.2">
      <c r="A1214" s="284">
        <v>355222</v>
      </c>
      <c r="B1214" s="285" t="s">
        <v>4908</v>
      </c>
      <c r="C1214" s="285" t="s">
        <v>4909</v>
      </c>
      <c r="D1214" s="285" t="s">
        <v>4910</v>
      </c>
      <c r="E1214" s="285" t="s">
        <v>4911</v>
      </c>
    </row>
    <row r="1215" spans="1:5" x14ac:dyDescent="0.2">
      <c r="A1215" s="284">
        <v>355223</v>
      </c>
      <c r="B1215" s="285" t="s">
        <v>4912</v>
      </c>
      <c r="C1215" s="285" t="s">
        <v>4913</v>
      </c>
      <c r="D1215" s="285" t="s">
        <v>4914</v>
      </c>
      <c r="E1215" s="285" t="s">
        <v>4915</v>
      </c>
    </row>
    <row r="1216" spans="1:5" x14ac:dyDescent="0.2">
      <c r="A1216" s="284">
        <v>355224</v>
      </c>
      <c r="B1216" s="285" t="s">
        <v>4916</v>
      </c>
      <c r="C1216" s="285" t="s">
        <v>4917</v>
      </c>
      <c r="D1216" s="285" t="s">
        <v>4918</v>
      </c>
      <c r="E1216" s="285" t="s">
        <v>4919</v>
      </c>
    </row>
    <row r="1217" spans="1:5" x14ac:dyDescent="0.2">
      <c r="A1217" s="284">
        <v>355231</v>
      </c>
      <c r="B1217" s="285" t="s">
        <v>4920</v>
      </c>
      <c r="C1217" s="285" t="s">
        <v>4921</v>
      </c>
      <c r="D1217" s="285" t="s">
        <v>4922</v>
      </c>
      <c r="E1217" s="285" t="s">
        <v>4923</v>
      </c>
    </row>
    <row r="1218" spans="1:5" x14ac:dyDescent="0.2">
      <c r="A1218" s="284">
        <v>355232</v>
      </c>
      <c r="B1218" s="285" t="s">
        <v>4924</v>
      </c>
      <c r="C1218" s="285" t="s">
        <v>4925</v>
      </c>
      <c r="D1218" s="285" t="s">
        <v>4926</v>
      </c>
      <c r="E1218" s="285" t="s">
        <v>4927</v>
      </c>
    </row>
    <row r="1219" spans="1:5" x14ac:dyDescent="0.2">
      <c r="A1219" s="284">
        <v>355233</v>
      </c>
      <c r="B1219" s="285" t="s">
        <v>4928</v>
      </c>
      <c r="C1219" s="285" t="s">
        <v>4929</v>
      </c>
      <c r="D1219" s="285" t="s">
        <v>4930</v>
      </c>
      <c r="E1219" s="285" t="s">
        <v>4931</v>
      </c>
    </row>
    <row r="1220" spans="1:5" x14ac:dyDescent="0.2">
      <c r="A1220" s="284">
        <v>355241</v>
      </c>
      <c r="B1220" s="285" t="s">
        <v>4932</v>
      </c>
      <c r="C1220" s="285" t="s">
        <v>4933</v>
      </c>
      <c r="D1220" s="285" t="s">
        <v>4934</v>
      </c>
      <c r="E1220" s="285" t="s">
        <v>4935</v>
      </c>
    </row>
    <row r="1221" spans="1:5" x14ac:dyDescent="0.2">
      <c r="A1221" s="284">
        <v>355251</v>
      </c>
      <c r="B1221" s="285" t="s">
        <v>4936</v>
      </c>
      <c r="C1221" s="285" t="s">
        <v>4937</v>
      </c>
      <c r="D1221" s="285" t="s">
        <v>4938</v>
      </c>
      <c r="E1221" s="285" t="s">
        <v>4939</v>
      </c>
    </row>
    <row r="1222" spans="1:5" x14ac:dyDescent="0.2">
      <c r="A1222" s="284">
        <v>355252</v>
      </c>
      <c r="B1222" s="285" t="s">
        <v>4940</v>
      </c>
      <c r="C1222" s="285" t="s">
        <v>4941</v>
      </c>
      <c r="D1222" s="285" t="s">
        <v>4942</v>
      </c>
      <c r="E1222" s="285" t="s">
        <v>4943</v>
      </c>
    </row>
    <row r="1223" spans="1:5" x14ac:dyDescent="0.2">
      <c r="A1223" s="284">
        <v>355253</v>
      </c>
      <c r="B1223" s="285" t="s">
        <v>4944</v>
      </c>
      <c r="C1223" s="285" t="s">
        <v>2532</v>
      </c>
      <c r="D1223" s="285" t="s">
        <v>4945</v>
      </c>
      <c r="E1223" s="285" t="s">
        <v>4946</v>
      </c>
    </row>
    <row r="1224" spans="1:5" x14ac:dyDescent="0.2">
      <c r="A1224" s="284">
        <v>355271</v>
      </c>
      <c r="B1224" s="285" t="s">
        <v>4947</v>
      </c>
      <c r="C1224" s="285" t="s">
        <v>1193</v>
      </c>
      <c r="D1224" s="285" t="s">
        <v>4948</v>
      </c>
      <c r="E1224" s="285" t="s">
        <v>4949</v>
      </c>
    </row>
    <row r="1225" spans="1:5" x14ac:dyDescent="0.2">
      <c r="A1225" s="284">
        <v>355292</v>
      </c>
      <c r="B1225" s="285" t="s">
        <v>4950</v>
      </c>
      <c r="C1225" s="285" t="s">
        <v>2540</v>
      </c>
      <c r="D1225" s="285" t="s">
        <v>4951</v>
      </c>
      <c r="E1225" s="285" t="s">
        <v>4952</v>
      </c>
    </row>
    <row r="1226" spans="1:5" x14ac:dyDescent="0.2">
      <c r="A1226" s="284">
        <v>355311</v>
      </c>
      <c r="B1226" s="285" t="s">
        <v>4953</v>
      </c>
      <c r="C1226" s="285" t="s">
        <v>2548</v>
      </c>
      <c r="D1226" s="285" t="s">
        <v>4954</v>
      </c>
      <c r="E1226" s="285" t="s">
        <v>4955</v>
      </c>
    </row>
    <row r="1227" spans="1:5" x14ac:dyDescent="0.2">
      <c r="A1227" s="284">
        <v>355312</v>
      </c>
      <c r="B1227" s="285" t="s">
        <v>4956</v>
      </c>
      <c r="C1227" s="285" t="s">
        <v>4957</v>
      </c>
      <c r="D1227" s="285" t="s">
        <v>4958</v>
      </c>
      <c r="E1227" s="285" t="s">
        <v>4959</v>
      </c>
    </row>
    <row r="1228" spans="1:5" x14ac:dyDescent="0.2">
      <c r="A1228" s="284">
        <v>355321</v>
      </c>
      <c r="B1228" s="285" t="s">
        <v>4960</v>
      </c>
      <c r="C1228" s="285" t="s">
        <v>2552</v>
      </c>
      <c r="D1228" s="285" t="s">
        <v>4961</v>
      </c>
      <c r="E1228" s="285" t="s">
        <v>4962</v>
      </c>
    </row>
    <row r="1229" spans="1:5" x14ac:dyDescent="0.2">
      <c r="A1229" s="284">
        <v>355325</v>
      </c>
      <c r="B1229" s="285" t="s">
        <v>4963</v>
      </c>
      <c r="C1229" s="285" t="s">
        <v>4964</v>
      </c>
      <c r="D1229" s="285" t="s">
        <v>4965</v>
      </c>
      <c r="E1229" s="285" t="s">
        <v>4966</v>
      </c>
    </row>
    <row r="1230" spans="1:5" x14ac:dyDescent="0.2">
      <c r="A1230" s="284">
        <v>355326</v>
      </c>
      <c r="B1230" s="285" t="s">
        <v>4175</v>
      </c>
      <c r="C1230" s="285" t="s">
        <v>4967</v>
      </c>
      <c r="D1230" s="285" t="s">
        <v>4968</v>
      </c>
      <c r="E1230" s="285" t="s">
        <v>4969</v>
      </c>
    </row>
    <row r="1231" spans="1:5" x14ac:dyDescent="0.2">
      <c r="A1231" s="284">
        <v>355329</v>
      </c>
      <c r="B1231" s="285" t="s">
        <v>4970</v>
      </c>
      <c r="C1231" s="285" t="s">
        <v>4971</v>
      </c>
      <c r="D1231" s="285" t="s">
        <v>4972</v>
      </c>
      <c r="E1231" s="285" t="s">
        <v>4973</v>
      </c>
    </row>
    <row r="1232" spans="1:5" x14ac:dyDescent="0.2">
      <c r="A1232" s="284">
        <v>355330</v>
      </c>
      <c r="B1232" s="285" t="s">
        <v>4974</v>
      </c>
      <c r="C1232" s="285" t="s">
        <v>4975</v>
      </c>
      <c r="D1232" s="285" t="s">
        <v>4976</v>
      </c>
      <c r="E1232" s="285" t="s">
        <v>4977</v>
      </c>
    </row>
    <row r="1233" spans="1:5" x14ac:dyDescent="0.2">
      <c r="A1233" s="284">
        <v>355331</v>
      </c>
      <c r="B1233" s="285" t="s">
        <v>4978</v>
      </c>
      <c r="C1233" s="285" t="s">
        <v>4979</v>
      </c>
      <c r="D1233" s="285" t="s">
        <v>4980</v>
      </c>
      <c r="E1233" s="285" t="s">
        <v>4981</v>
      </c>
    </row>
    <row r="1234" spans="1:5" x14ac:dyDescent="0.2">
      <c r="A1234" s="284">
        <v>355341</v>
      </c>
      <c r="B1234" s="285" t="s">
        <v>4982</v>
      </c>
      <c r="C1234" s="285" t="s">
        <v>2564</v>
      </c>
      <c r="D1234" s="285" t="s">
        <v>4983</v>
      </c>
      <c r="E1234" s="285" t="s">
        <v>4984</v>
      </c>
    </row>
    <row r="1235" spans="1:5" x14ac:dyDescent="0.2">
      <c r="A1235" s="284">
        <v>355342</v>
      </c>
      <c r="B1235" s="285" t="s">
        <v>4985</v>
      </c>
      <c r="C1235" s="285" t="s">
        <v>4986</v>
      </c>
      <c r="D1235" s="285" t="s">
        <v>4987</v>
      </c>
      <c r="E1235" s="285" t="s">
        <v>4988</v>
      </c>
    </row>
    <row r="1236" spans="1:5" x14ac:dyDescent="0.2">
      <c r="A1236" s="284">
        <v>355356</v>
      </c>
      <c r="B1236" s="285" t="s">
        <v>4989</v>
      </c>
      <c r="C1236" s="285" t="s">
        <v>2568</v>
      </c>
      <c r="D1236" s="285" t="s">
        <v>4990</v>
      </c>
      <c r="E1236" s="285" t="s">
        <v>4991</v>
      </c>
    </row>
    <row r="1237" spans="1:5" x14ac:dyDescent="0.2">
      <c r="A1237" s="284">
        <v>355357</v>
      </c>
      <c r="B1237" s="285" t="s">
        <v>4992</v>
      </c>
      <c r="C1237" s="285" t="s">
        <v>2572</v>
      </c>
      <c r="D1237" s="285" t="s">
        <v>4993</v>
      </c>
      <c r="E1237" s="285" t="s">
        <v>4994</v>
      </c>
    </row>
    <row r="1238" spans="1:5" x14ac:dyDescent="0.2">
      <c r="A1238" s="284">
        <v>355361</v>
      </c>
      <c r="B1238" s="285" t="s">
        <v>4995</v>
      </c>
      <c r="C1238" s="285" t="s">
        <v>2576</v>
      </c>
      <c r="D1238" s="285" t="s">
        <v>4996</v>
      </c>
      <c r="E1238" s="285" t="s">
        <v>4997</v>
      </c>
    </row>
    <row r="1239" spans="1:5" x14ac:dyDescent="0.2">
      <c r="A1239" s="284">
        <v>355374</v>
      </c>
      <c r="B1239" s="285" t="s">
        <v>4998</v>
      </c>
      <c r="C1239" s="285" t="s">
        <v>1201</v>
      </c>
      <c r="D1239" s="285" t="s">
        <v>4999</v>
      </c>
      <c r="E1239" s="285" t="s">
        <v>5000</v>
      </c>
    </row>
    <row r="1240" spans="1:5" x14ac:dyDescent="0.2">
      <c r="A1240" s="284">
        <v>355391</v>
      </c>
      <c r="B1240" s="285" t="s">
        <v>5001</v>
      </c>
      <c r="C1240" s="285" t="s">
        <v>1434</v>
      </c>
      <c r="D1240" s="285" t="s">
        <v>5002</v>
      </c>
      <c r="E1240" s="285" t="s">
        <v>5003</v>
      </c>
    </row>
    <row r="1241" spans="1:5" x14ac:dyDescent="0.2">
      <c r="A1241" s="284">
        <v>356001</v>
      </c>
      <c r="B1241" s="285" t="s">
        <v>5004</v>
      </c>
      <c r="C1241" s="285" t="s">
        <v>5005</v>
      </c>
      <c r="D1241" s="285" t="s">
        <v>5006</v>
      </c>
      <c r="E1241" s="285" t="s">
        <v>5007</v>
      </c>
    </row>
    <row r="1242" spans="1:5" x14ac:dyDescent="0.2">
      <c r="A1242" s="284">
        <v>356002</v>
      </c>
      <c r="B1242" s="285" t="s">
        <v>5008</v>
      </c>
      <c r="C1242" s="285" t="s">
        <v>5009</v>
      </c>
      <c r="D1242" s="285" t="s">
        <v>5010</v>
      </c>
      <c r="E1242" s="285" t="s">
        <v>5011</v>
      </c>
    </row>
    <row r="1243" spans="1:5" x14ac:dyDescent="0.2">
      <c r="A1243" s="284">
        <v>356003</v>
      </c>
      <c r="B1243" s="285" t="s">
        <v>5012</v>
      </c>
      <c r="C1243" s="285" t="s">
        <v>5013</v>
      </c>
      <c r="D1243" s="285" t="s">
        <v>5014</v>
      </c>
      <c r="E1243" s="285" t="s">
        <v>5015</v>
      </c>
    </row>
    <row r="1244" spans="1:5" x14ac:dyDescent="0.2">
      <c r="A1244" s="284">
        <v>356004</v>
      </c>
      <c r="B1244" s="285" t="s">
        <v>5016</v>
      </c>
      <c r="C1244" s="285" t="s">
        <v>5017</v>
      </c>
      <c r="D1244" s="285" t="s">
        <v>5018</v>
      </c>
      <c r="E1244" s="285" t="s">
        <v>5019</v>
      </c>
    </row>
    <row r="1245" spans="1:5" x14ac:dyDescent="0.2">
      <c r="A1245" s="284">
        <v>356005</v>
      </c>
      <c r="B1245" s="285" t="s">
        <v>5020</v>
      </c>
      <c r="C1245" s="285" t="s">
        <v>2591</v>
      </c>
      <c r="D1245" s="285" t="s">
        <v>5021</v>
      </c>
      <c r="E1245" s="285" t="s">
        <v>5022</v>
      </c>
    </row>
    <row r="1246" spans="1:5" x14ac:dyDescent="0.2">
      <c r="A1246" s="284">
        <v>356006</v>
      </c>
      <c r="B1246" s="285" t="s">
        <v>5023</v>
      </c>
      <c r="C1246" s="285" t="s">
        <v>5024</v>
      </c>
      <c r="D1246" s="285" t="s">
        <v>5025</v>
      </c>
      <c r="E1246" s="285" t="s">
        <v>5026</v>
      </c>
    </row>
    <row r="1247" spans="1:5" x14ac:dyDescent="0.2">
      <c r="A1247" s="284">
        <v>356007</v>
      </c>
      <c r="B1247" s="285" t="s">
        <v>4344</v>
      </c>
      <c r="C1247" s="285" t="s">
        <v>5027</v>
      </c>
      <c r="D1247" s="285" t="s">
        <v>5028</v>
      </c>
      <c r="E1247" s="285" t="s">
        <v>5029</v>
      </c>
    </row>
    <row r="1248" spans="1:5" x14ac:dyDescent="0.2">
      <c r="A1248" s="284">
        <v>356009</v>
      </c>
      <c r="B1248" s="285" t="s">
        <v>5030</v>
      </c>
      <c r="C1248" s="285" t="s">
        <v>2595</v>
      </c>
      <c r="D1248" s="285" t="s">
        <v>5031</v>
      </c>
      <c r="E1248" s="285" t="s">
        <v>5032</v>
      </c>
    </row>
    <row r="1249" spans="1:5" x14ac:dyDescent="0.2">
      <c r="A1249" s="284">
        <v>356011</v>
      </c>
      <c r="B1249" s="285" t="s">
        <v>5033</v>
      </c>
      <c r="C1249" s="285" t="s">
        <v>5034</v>
      </c>
      <c r="D1249" s="285" t="s">
        <v>5035</v>
      </c>
      <c r="E1249" s="285" t="s">
        <v>5036</v>
      </c>
    </row>
    <row r="1250" spans="1:5" x14ac:dyDescent="0.2">
      <c r="A1250" s="284">
        <v>356021</v>
      </c>
      <c r="B1250" s="285" t="s">
        <v>5037</v>
      </c>
      <c r="C1250" s="285" t="s">
        <v>2599</v>
      </c>
      <c r="D1250" s="285" t="s">
        <v>5038</v>
      </c>
      <c r="E1250" s="285" t="s">
        <v>5039</v>
      </c>
    </row>
    <row r="1251" spans="1:5" x14ac:dyDescent="0.2">
      <c r="A1251" s="284">
        <v>356031</v>
      </c>
      <c r="B1251" s="285" t="s">
        <v>5040</v>
      </c>
      <c r="C1251" s="285" t="s">
        <v>2603</v>
      </c>
      <c r="D1251" s="285" t="s">
        <v>2604</v>
      </c>
      <c r="E1251" s="285" t="s">
        <v>2605</v>
      </c>
    </row>
    <row r="1252" spans="1:5" x14ac:dyDescent="0.2">
      <c r="A1252" s="284">
        <v>356053</v>
      </c>
      <c r="B1252" s="285" t="s">
        <v>5041</v>
      </c>
      <c r="C1252" s="285" t="s">
        <v>5042</v>
      </c>
      <c r="D1252" s="285" t="s">
        <v>5043</v>
      </c>
      <c r="E1252" s="285" t="s">
        <v>5044</v>
      </c>
    </row>
    <row r="1253" spans="1:5" x14ac:dyDescent="0.2">
      <c r="A1253" s="284">
        <v>356054</v>
      </c>
      <c r="B1253" s="285" t="s">
        <v>5045</v>
      </c>
      <c r="C1253" s="285" t="s">
        <v>2607</v>
      </c>
      <c r="D1253" s="285" t="s">
        <v>5046</v>
      </c>
      <c r="E1253" s="285" t="s">
        <v>5047</v>
      </c>
    </row>
    <row r="1254" spans="1:5" x14ac:dyDescent="0.2">
      <c r="A1254" s="284">
        <v>356055</v>
      </c>
      <c r="B1254" s="285" t="s">
        <v>5048</v>
      </c>
      <c r="C1254" s="285" t="s">
        <v>5049</v>
      </c>
      <c r="D1254" s="285" t="s">
        <v>5050</v>
      </c>
      <c r="E1254" s="285" t="s">
        <v>5051</v>
      </c>
    </row>
    <row r="1255" spans="1:5" x14ac:dyDescent="0.2">
      <c r="A1255" s="284">
        <v>356056</v>
      </c>
      <c r="B1255" s="285" t="s">
        <v>4622</v>
      </c>
      <c r="C1255" s="285" t="s">
        <v>5052</v>
      </c>
      <c r="D1255" s="285" t="s">
        <v>5053</v>
      </c>
      <c r="E1255" s="285" t="s">
        <v>5054</v>
      </c>
    </row>
    <row r="1256" spans="1:5" x14ac:dyDescent="0.2">
      <c r="A1256" s="284">
        <v>356071</v>
      </c>
      <c r="B1256" s="285" t="s">
        <v>5055</v>
      </c>
      <c r="C1256" s="285" t="s">
        <v>5056</v>
      </c>
      <c r="D1256" s="285" t="s">
        <v>5057</v>
      </c>
      <c r="E1256" s="285" t="s">
        <v>5058</v>
      </c>
    </row>
    <row r="1257" spans="1:5" x14ac:dyDescent="0.2">
      <c r="A1257" s="284">
        <v>356072</v>
      </c>
      <c r="B1257" s="285" t="s">
        <v>5059</v>
      </c>
      <c r="C1257" s="285" t="s">
        <v>5060</v>
      </c>
      <c r="D1257" s="285" t="s">
        <v>5061</v>
      </c>
      <c r="E1257" s="285" t="s">
        <v>5062</v>
      </c>
    </row>
    <row r="1258" spans="1:5" x14ac:dyDescent="0.2">
      <c r="A1258" s="284">
        <v>356073</v>
      </c>
      <c r="B1258" s="285" t="s">
        <v>5063</v>
      </c>
      <c r="C1258" s="285" t="s">
        <v>1233</v>
      </c>
      <c r="D1258" s="285" t="s">
        <v>5064</v>
      </c>
      <c r="E1258" s="285" t="s">
        <v>5065</v>
      </c>
    </row>
    <row r="1259" spans="1:5" x14ac:dyDescent="0.2">
      <c r="A1259" s="284">
        <v>356075</v>
      </c>
      <c r="B1259" s="285" t="s">
        <v>5066</v>
      </c>
      <c r="C1259" s="285" t="s">
        <v>5067</v>
      </c>
      <c r="D1259" s="285" t="s">
        <v>5068</v>
      </c>
      <c r="E1259" s="285" t="s">
        <v>5069</v>
      </c>
    </row>
    <row r="1260" spans="1:5" x14ac:dyDescent="0.2">
      <c r="A1260" s="284">
        <v>356076</v>
      </c>
      <c r="B1260" s="285" t="s">
        <v>5070</v>
      </c>
      <c r="C1260" s="285" t="s">
        <v>5071</v>
      </c>
      <c r="D1260" s="285" t="s">
        <v>5072</v>
      </c>
      <c r="E1260" s="285" t="s">
        <v>5073</v>
      </c>
    </row>
    <row r="1261" spans="1:5" x14ac:dyDescent="0.2">
      <c r="A1261" s="284">
        <v>356091</v>
      </c>
      <c r="B1261" s="285" t="s">
        <v>5074</v>
      </c>
      <c r="C1261" s="285" t="s">
        <v>5075</v>
      </c>
      <c r="D1261" s="285" t="s">
        <v>5076</v>
      </c>
      <c r="E1261" s="285" t="s">
        <v>5077</v>
      </c>
    </row>
    <row r="1262" spans="1:5" x14ac:dyDescent="0.2">
      <c r="A1262" s="284">
        <v>356092</v>
      </c>
      <c r="B1262" s="285" t="s">
        <v>2812</v>
      </c>
      <c r="C1262" s="285" t="s">
        <v>5078</v>
      </c>
      <c r="D1262" s="285" t="s">
        <v>5079</v>
      </c>
      <c r="E1262" s="285" t="s">
        <v>5080</v>
      </c>
    </row>
    <row r="1263" spans="1:5" x14ac:dyDescent="0.2">
      <c r="A1263" s="284">
        <v>356095</v>
      </c>
      <c r="B1263" s="285" t="s">
        <v>5081</v>
      </c>
      <c r="C1263" s="285" t="s">
        <v>5082</v>
      </c>
      <c r="D1263" s="285" t="s">
        <v>5083</v>
      </c>
      <c r="E1263" s="285" t="s">
        <v>5084</v>
      </c>
    </row>
    <row r="1264" spans="1:5" x14ac:dyDescent="0.2">
      <c r="A1264" s="284">
        <v>356096</v>
      </c>
      <c r="B1264" s="285" t="s">
        <v>3892</v>
      </c>
      <c r="C1264" s="285" t="s">
        <v>5085</v>
      </c>
      <c r="D1264" s="285" t="s">
        <v>5086</v>
      </c>
      <c r="E1264" s="285" t="s">
        <v>5087</v>
      </c>
    </row>
    <row r="1265" spans="1:5" x14ac:dyDescent="0.2">
      <c r="A1265" s="284">
        <v>356111</v>
      </c>
      <c r="B1265" s="285" t="s">
        <v>5088</v>
      </c>
      <c r="C1265" s="285" t="s">
        <v>5089</v>
      </c>
      <c r="D1265" s="285" t="s">
        <v>5090</v>
      </c>
      <c r="E1265" s="285" t="s">
        <v>5091</v>
      </c>
    </row>
    <row r="1266" spans="1:5" x14ac:dyDescent="0.2">
      <c r="A1266" s="284">
        <v>356113</v>
      </c>
      <c r="B1266" s="285" t="s">
        <v>5092</v>
      </c>
      <c r="C1266" s="285" t="s">
        <v>5093</v>
      </c>
      <c r="D1266" s="285" t="s">
        <v>5094</v>
      </c>
      <c r="E1266" s="285" t="s">
        <v>5095</v>
      </c>
    </row>
    <row r="1267" spans="1:5" x14ac:dyDescent="0.2">
      <c r="A1267" s="284">
        <v>356121</v>
      </c>
      <c r="B1267" s="285" t="s">
        <v>5096</v>
      </c>
      <c r="C1267" s="285" t="s">
        <v>1245</v>
      </c>
      <c r="D1267" s="285" t="s">
        <v>5097</v>
      </c>
      <c r="E1267" s="285" t="s">
        <v>5098</v>
      </c>
    </row>
    <row r="1268" spans="1:5" x14ac:dyDescent="0.2">
      <c r="A1268" s="284">
        <v>356122</v>
      </c>
      <c r="B1268" s="285" t="s">
        <v>5099</v>
      </c>
      <c r="C1268" s="285" t="s">
        <v>5100</v>
      </c>
      <c r="D1268" s="285" t="s">
        <v>5101</v>
      </c>
      <c r="E1268" s="285" t="s">
        <v>5102</v>
      </c>
    </row>
    <row r="1269" spans="1:5" x14ac:dyDescent="0.2">
      <c r="A1269" s="284">
        <v>356123</v>
      </c>
      <c r="B1269" s="285" t="s">
        <v>5103</v>
      </c>
      <c r="C1269" s="285" t="s">
        <v>471</v>
      </c>
      <c r="D1269" s="285" t="s">
        <v>5104</v>
      </c>
      <c r="E1269" s="285" t="s">
        <v>5105</v>
      </c>
    </row>
    <row r="1270" spans="1:5" x14ac:dyDescent="0.2">
      <c r="A1270" s="284">
        <v>356141</v>
      </c>
      <c r="B1270" s="285" t="s">
        <v>5106</v>
      </c>
      <c r="C1270" s="285" t="s">
        <v>2630</v>
      </c>
      <c r="D1270" s="285" t="s">
        <v>5107</v>
      </c>
      <c r="E1270" s="285" t="s">
        <v>5108</v>
      </c>
    </row>
    <row r="1271" spans="1:5" x14ac:dyDescent="0.2">
      <c r="A1271" s="284">
        <v>356151</v>
      </c>
      <c r="B1271" s="285" t="s">
        <v>5109</v>
      </c>
      <c r="C1271" s="285" t="s">
        <v>5110</v>
      </c>
      <c r="D1271" s="285" t="s">
        <v>5111</v>
      </c>
      <c r="E1271" s="285" t="s">
        <v>5112</v>
      </c>
    </row>
    <row r="1272" spans="1:5" x14ac:dyDescent="0.2">
      <c r="A1272" s="284">
        <v>356154</v>
      </c>
      <c r="B1272" s="285" t="s">
        <v>5113</v>
      </c>
      <c r="C1272" s="285" t="s">
        <v>5114</v>
      </c>
      <c r="D1272" s="285" t="s">
        <v>5115</v>
      </c>
      <c r="E1272" s="285" t="s">
        <v>5116</v>
      </c>
    </row>
    <row r="1273" spans="1:5" x14ac:dyDescent="0.2">
      <c r="A1273" s="284">
        <v>356179</v>
      </c>
      <c r="B1273" s="285" t="s">
        <v>5117</v>
      </c>
      <c r="C1273" s="285" t="s">
        <v>5118</v>
      </c>
      <c r="D1273" s="285" t="s">
        <v>5119</v>
      </c>
      <c r="E1273" s="285" t="s">
        <v>5120</v>
      </c>
    </row>
    <row r="1274" spans="1:5" x14ac:dyDescent="0.2">
      <c r="A1274" s="284">
        <v>356180</v>
      </c>
      <c r="B1274" s="285" t="s">
        <v>5121</v>
      </c>
      <c r="C1274" s="285" t="s">
        <v>5122</v>
      </c>
      <c r="D1274" s="285" t="s">
        <v>5123</v>
      </c>
      <c r="E1274" s="285" t="s">
        <v>5124</v>
      </c>
    </row>
    <row r="1275" spans="1:5" x14ac:dyDescent="0.2">
      <c r="A1275" s="284">
        <v>356181</v>
      </c>
      <c r="B1275" s="285" t="s">
        <v>5125</v>
      </c>
      <c r="C1275" s="285" t="s">
        <v>5126</v>
      </c>
      <c r="D1275" s="285" t="s">
        <v>5127</v>
      </c>
      <c r="E1275" s="285" t="s">
        <v>5128</v>
      </c>
    </row>
    <row r="1276" spans="1:5" x14ac:dyDescent="0.2">
      <c r="A1276" s="284">
        <v>356182</v>
      </c>
      <c r="B1276" s="285" t="s">
        <v>5129</v>
      </c>
      <c r="C1276" s="285" t="s">
        <v>2638</v>
      </c>
      <c r="D1276" s="285" t="s">
        <v>5130</v>
      </c>
      <c r="E1276" s="285" t="s">
        <v>5131</v>
      </c>
    </row>
    <row r="1277" spans="1:5" x14ac:dyDescent="0.2">
      <c r="A1277" s="284">
        <v>356191</v>
      </c>
      <c r="B1277" s="285" t="s">
        <v>5132</v>
      </c>
      <c r="C1277" s="285" t="s">
        <v>5133</v>
      </c>
      <c r="D1277" s="285" t="s">
        <v>5134</v>
      </c>
      <c r="E1277" s="285" t="s">
        <v>5135</v>
      </c>
    </row>
    <row r="1278" spans="1:5" x14ac:dyDescent="0.2">
      <c r="A1278" s="284">
        <v>356192</v>
      </c>
      <c r="B1278" s="285" t="s">
        <v>5136</v>
      </c>
      <c r="C1278" s="285" t="s">
        <v>5137</v>
      </c>
      <c r="D1278" s="285" t="s">
        <v>5138</v>
      </c>
      <c r="E1278" s="285" t="s">
        <v>5139</v>
      </c>
    </row>
    <row r="1279" spans="1:5" x14ac:dyDescent="0.2">
      <c r="A1279" s="284">
        <v>356196</v>
      </c>
      <c r="B1279" s="285" t="s">
        <v>5140</v>
      </c>
      <c r="C1279" s="285" t="s">
        <v>5141</v>
      </c>
      <c r="D1279" s="285" t="s">
        <v>5142</v>
      </c>
      <c r="E1279" s="285" t="s">
        <v>5143</v>
      </c>
    </row>
    <row r="1280" spans="1:5" x14ac:dyDescent="0.2">
      <c r="A1280" s="284">
        <v>356206</v>
      </c>
      <c r="B1280" s="285" t="s">
        <v>5144</v>
      </c>
      <c r="C1280" s="285" t="s">
        <v>5145</v>
      </c>
      <c r="D1280" s="285" t="s">
        <v>5146</v>
      </c>
      <c r="E1280" s="285" t="s">
        <v>5147</v>
      </c>
    </row>
    <row r="1281" spans="1:5" x14ac:dyDescent="0.2">
      <c r="A1281" s="284">
        <v>356216</v>
      </c>
      <c r="B1281" s="285" t="s">
        <v>5148</v>
      </c>
      <c r="C1281" s="285" t="s">
        <v>2650</v>
      </c>
      <c r="D1281" s="285" t="s">
        <v>2651</v>
      </c>
      <c r="E1281" s="285" t="s">
        <v>2652</v>
      </c>
    </row>
    <row r="1282" spans="1:5" x14ac:dyDescent="0.2">
      <c r="A1282" s="284">
        <v>356221</v>
      </c>
      <c r="B1282" s="285" t="s">
        <v>5149</v>
      </c>
      <c r="C1282" s="285" t="s">
        <v>1253</v>
      </c>
      <c r="D1282" s="285" t="s">
        <v>5150</v>
      </c>
      <c r="E1282" s="285" t="s">
        <v>5151</v>
      </c>
    </row>
    <row r="1283" spans="1:5" x14ac:dyDescent="0.2">
      <c r="A1283" s="284">
        <v>356222</v>
      </c>
      <c r="B1283" s="285" t="s">
        <v>5152</v>
      </c>
      <c r="C1283" s="285" t="s">
        <v>5153</v>
      </c>
      <c r="D1283" s="285" t="s">
        <v>5154</v>
      </c>
      <c r="E1283" s="285" t="s">
        <v>5155</v>
      </c>
    </row>
    <row r="1284" spans="1:5" x14ac:dyDescent="0.2">
      <c r="A1284" s="284">
        <v>356224</v>
      </c>
      <c r="B1284" s="285" t="s">
        <v>5156</v>
      </c>
      <c r="C1284" s="285" t="s">
        <v>5157</v>
      </c>
      <c r="D1284" s="285" t="s">
        <v>5158</v>
      </c>
      <c r="E1284" s="285" t="s">
        <v>5159</v>
      </c>
    </row>
    <row r="1285" spans="1:5" x14ac:dyDescent="0.2">
      <c r="A1285" s="284">
        <v>356225</v>
      </c>
      <c r="B1285" s="285" t="s">
        <v>5160</v>
      </c>
      <c r="C1285" s="285" t="s">
        <v>5161</v>
      </c>
      <c r="D1285" s="285" t="s">
        <v>5162</v>
      </c>
      <c r="E1285" s="285" t="s">
        <v>5163</v>
      </c>
    </row>
    <row r="1286" spans="1:5" x14ac:dyDescent="0.2">
      <c r="A1286" s="284">
        <v>356231</v>
      </c>
      <c r="B1286" s="285" t="s">
        <v>5164</v>
      </c>
      <c r="C1286" s="285" t="s">
        <v>5165</v>
      </c>
      <c r="D1286" s="285" t="s">
        <v>5166</v>
      </c>
      <c r="E1286" s="285" t="s">
        <v>5167</v>
      </c>
    </row>
    <row r="1287" spans="1:5" x14ac:dyDescent="0.2">
      <c r="A1287" s="284">
        <v>356232</v>
      </c>
      <c r="B1287" s="285" t="s">
        <v>5168</v>
      </c>
      <c r="C1287" s="285" t="s">
        <v>5169</v>
      </c>
      <c r="D1287" s="285" t="s">
        <v>5170</v>
      </c>
      <c r="E1287" s="285" t="s">
        <v>5171</v>
      </c>
    </row>
    <row r="1288" spans="1:5" x14ac:dyDescent="0.2">
      <c r="A1288" s="284">
        <v>356233</v>
      </c>
      <c r="B1288" s="285" t="s">
        <v>5172</v>
      </c>
      <c r="C1288" s="285" t="s">
        <v>5173</v>
      </c>
      <c r="D1288" s="285" t="s">
        <v>5174</v>
      </c>
      <c r="E1288" s="285" t="s">
        <v>5175</v>
      </c>
    </row>
    <row r="1289" spans="1:5" x14ac:dyDescent="0.2">
      <c r="A1289" s="284">
        <v>356236</v>
      </c>
      <c r="B1289" s="285" t="s">
        <v>5176</v>
      </c>
      <c r="C1289" s="285" t="s">
        <v>5177</v>
      </c>
      <c r="D1289" s="285" t="s">
        <v>5178</v>
      </c>
      <c r="E1289" s="285" t="s">
        <v>5179</v>
      </c>
    </row>
    <row r="1290" spans="1:5" x14ac:dyDescent="0.2">
      <c r="A1290" s="284">
        <v>356237</v>
      </c>
      <c r="B1290" s="285" t="s">
        <v>5180</v>
      </c>
      <c r="C1290" s="285" t="s">
        <v>5181</v>
      </c>
      <c r="D1290" s="285" t="s">
        <v>5182</v>
      </c>
      <c r="E1290" s="285" t="s">
        <v>5183</v>
      </c>
    </row>
    <row r="1291" spans="1:5" x14ac:dyDescent="0.2">
      <c r="A1291" s="284">
        <v>356251</v>
      </c>
      <c r="B1291" s="285" t="s">
        <v>5184</v>
      </c>
      <c r="C1291" s="285" t="s">
        <v>5185</v>
      </c>
      <c r="D1291" s="285" t="s">
        <v>5186</v>
      </c>
      <c r="E1291" s="285" t="s">
        <v>5187</v>
      </c>
    </row>
    <row r="1292" spans="1:5" x14ac:dyDescent="0.2">
      <c r="A1292" s="284">
        <v>356261</v>
      </c>
      <c r="B1292" s="285" t="s">
        <v>5188</v>
      </c>
      <c r="C1292" s="285" t="s">
        <v>5189</v>
      </c>
      <c r="D1292" s="285" t="s">
        <v>5190</v>
      </c>
      <c r="E1292" s="285" t="s">
        <v>5191</v>
      </c>
    </row>
    <row r="1293" spans="1:5" x14ac:dyDescent="0.2">
      <c r="A1293" s="284">
        <v>356263</v>
      </c>
      <c r="B1293" s="285" t="s">
        <v>3549</v>
      </c>
      <c r="C1293" s="285" t="s">
        <v>5192</v>
      </c>
      <c r="D1293" s="285" t="s">
        <v>5193</v>
      </c>
      <c r="E1293" s="285" t="s">
        <v>5194</v>
      </c>
    </row>
    <row r="1294" spans="1:5" x14ac:dyDescent="0.2">
      <c r="A1294" s="284">
        <v>356271</v>
      </c>
      <c r="B1294" s="285" t="s">
        <v>5195</v>
      </c>
      <c r="C1294" s="285" t="s">
        <v>5196</v>
      </c>
      <c r="D1294" s="285" t="s">
        <v>5197</v>
      </c>
      <c r="E1294" s="285" t="s">
        <v>5198</v>
      </c>
    </row>
    <row r="1295" spans="1:5" x14ac:dyDescent="0.2">
      <c r="A1295" s="284">
        <v>357001</v>
      </c>
      <c r="B1295" s="285" t="s">
        <v>5199</v>
      </c>
      <c r="C1295" s="285" t="s">
        <v>1269</v>
      </c>
      <c r="D1295" s="285" t="s">
        <v>5200</v>
      </c>
      <c r="E1295" s="285" t="s">
        <v>5201</v>
      </c>
    </row>
    <row r="1296" spans="1:5" x14ac:dyDescent="0.2">
      <c r="A1296" s="284">
        <v>357002</v>
      </c>
      <c r="B1296" s="285" t="s">
        <v>5202</v>
      </c>
      <c r="C1296" s="285" t="s">
        <v>5203</v>
      </c>
      <c r="D1296" s="285" t="s">
        <v>5204</v>
      </c>
      <c r="E1296" s="285" t="s">
        <v>5205</v>
      </c>
    </row>
    <row r="1297" spans="1:5" x14ac:dyDescent="0.2">
      <c r="A1297" s="284">
        <v>357003</v>
      </c>
      <c r="B1297" s="285" t="s">
        <v>5206</v>
      </c>
      <c r="C1297" s="285" t="s">
        <v>2675</v>
      </c>
      <c r="D1297" s="285" t="s">
        <v>5207</v>
      </c>
      <c r="E1297" s="285" t="s">
        <v>5208</v>
      </c>
    </row>
    <row r="1298" spans="1:5" x14ac:dyDescent="0.2">
      <c r="A1298" s="284">
        <v>357004</v>
      </c>
      <c r="B1298" s="285" t="s">
        <v>3811</v>
      </c>
      <c r="C1298" s="285" t="s">
        <v>5209</v>
      </c>
      <c r="D1298" s="285" t="s">
        <v>5210</v>
      </c>
      <c r="E1298" s="285" t="s">
        <v>5211</v>
      </c>
    </row>
    <row r="1299" spans="1:5" x14ac:dyDescent="0.2">
      <c r="A1299" s="284">
        <v>357005</v>
      </c>
      <c r="B1299" s="285" t="s">
        <v>5212</v>
      </c>
      <c r="C1299" s="285" t="s">
        <v>5213</v>
      </c>
      <c r="D1299" s="285" t="s">
        <v>5214</v>
      </c>
      <c r="E1299" s="285" t="s">
        <v>5215</v>
      </c>
    </row>
    <row r="1300" spans="1:5" x14ac:dyDescent="0.2">
      <c r="A1300" s="284">
        <v>357007</v>
      </c>
      <c r="B1300" s="285" t="s">
        <v>5216</v>
      </c>
      <c r="C1300" s="285" t="s">
        <v>2679</v>
      </c>
      <c r="D1300" s="285" t="s">
        <v>5217</v>
      </c>
      <c r="E1300" s="285" t="s">
        <v>5218</v>
      </c>
    </row>
    <row r="1301" spans="1:5" x14ac:dyDescent="0.2">
      <c r="A1301" s="284">
        <v>357008</v>
      </c>
      <c r="B1301" s="285" t="s">
        <v>5219</v>
      </c>
      <c r="C1301" s="285" t="s">
        <v>5220</v>
      </c>
      <c r="D1301" s="285" t="s">
        <v>5221</v>
      </c>
      <c r="E1301" s="285" t="s">
        <v>5222</v>
      </c>
    </row>
    <row r="1302" spans="1:5" x14ac:dyDescent="0.2">
      <c r="A1302" s="284">
        <v>357009</v>
      </c>
      <c r="B1302" s="285" t="s">
        <v>5223</v>
      </c>
      <c r="C1302" s="285" t="s">
        <v>5224</v>
      </c>
      <c r="D1302" s="285" t="s">
        <v>5225</v>
      </c>
      <c r="E1302" s="285" t="s">
        <v>5226</v>
      </c>
    </row>
    <row r="1303" spans="1:5" x14ac:dyDescent="0.2">
      <c r="A1303" s="284">
        <v>357021</v>
      </c>
      <c r="B1303" s="285" t="s">
        <v>5227</v>
      </c>
      <c r="C1303" s="285" t="s">
        <v>5228</v>
      </c>
      <c r="D1303" s="285" t="s">
        <v>5229</v>
      </c>
      <c r="E1303" s="285" t="s">
        <v>5230</v>
      </c>
    </row>
    <row r="1304" spans="1:5" x14ac:dyDescent="0.2">
      <c r="A1304" s="284">
        <v>357022</v>
      </c>
      <c r="B1304" s="285" t="s">
        <v>5231</v>
      </c>
      <c r="C1304" s="285" t="s">
        <v>1273</v>
      </c>
      <c r="D1304" s="285" t="s">
        <v>5232</v>
      </c>
      <c r="E1304" s="285" t="s">
        <v>5233</v>
      </c>
    </row>
    <row r="1305" spans="1:5" x14ac:dyDescent="0.2">
      <c r="A1305" s="284">
        <v>357023</v>
      </c>
      <c r="B1305" s="285" t="s">
        <v>5234</v>
      </c>
      <c r="C1305" s="285" t="s">
        <v>5235</v>
      </c>
      <c r="D1305" s="285" t="s">
        <v>5236</v>
      </c>
      <c r="E1305" s="285" t="s">
        <v>5237</v>
      </c>
    </row>
    <row r="1306" spans="1:5" x14ac:dyDescent="0.2">
      <c r="A1306" s="284">
        <v>357027</v>
      </c>
      <c r="B1306" s="285" t="s">
        <v>5238</v>
      </c>
      <c r="C1306" s="285" t="s">
        <v>5239</v>
      </c>
      <c r="D1306" s="285" t="s">
        <v>5240</v>
      </c>
      <c r="E1306" s="285" t="s">
        <v>5241</v>
      </c>
    </row>
    <row r="1307" spans="1:5" x14ac:dyDescent="0.2">
      <c r="A1307" s="284">
        <v>357028</v>
      </c>
      <c r="B1307" s="285" t="s">
        <v>5242</v>
      </c>
      <c r="C1307" s="285" t="s">
        <v>5243</v>
      </c>
      <c r="D1307" s="285" t="s">
        <v>5244</v>
      </c>
      <c r="E1307" s="285" t="s">
        <v>5245</v>
      </c>
    </row>
    <row r="1308" spans="1:5" x14ac:dyDescent="0.2">
      <c r="A1308" s="284">
        <v>357042</v>
      </c>
      <c r="B1308" s="285" t="s">
        <v>5246</v>
      </c>
      <c r="C1308" s="285" t="s">
        <v>2691</v>
      </c>
      <c r="D1308" s="285" t="s">
        <v>5247</v>
      </c>
      <c r="E1308" s="285" t="s">
        <v>5248</v>
      </c>
    </row>
    <row r="1309" spans="1:5" x14ac:dyDescent="0.2">
      <c r="A1309" s="284">
        <v>357043</v>
      </c>
      <c r="B1309" s="285" t="s">
        <v>5249</v>
      </c>
      <c r="C1309" s="285" t="s">
        <v>5250</v>
      </c>
      <c r="D1309" s="285" t="s">
        <v>5251</v>
      </c>
      <c r="E1309" s="285" t="s">
        <v>5252</v>
      </c>
    </row>
    <row r="1310" spans="1:5" x14ac:dyDescent="0.2">
      <c r="A1310" s="284">
        <v>357051</v>
      </c>
      <c r="B1310" s="285" t="s">
        <v>5253</v>
      </c>
      <c r="C1310" s="285" t="s">
        <v>2695</v>
      </c>
      <c r="D1310" s="285" t="s">
        <v>5254</v>
      </c>
      <c r="E1310" s="285" t="s">
        <v>5255</v>
      </c>
    </row>
    <row r="1311" spans="1:5" x14ac:dyDescent="0.2">
      <c r="A1311" s="284">
        <v>357069</v>
      </c>
      <c r="B1311" s="285" t="s">
        <v>5256</v>
      </c>
      <c r="C1311" s="285" t="s">
        <v>2699</v>
      </c>
      <c r="D1311" s="285" t="s">
        <v>5257</v>
      </c>
      <c r="E1311" s="285" t="s">
        <v>5258</v>
      </c>
    </row>
    <row r="1312" spans="1:5" x14ac:dyDescent="0.2">
      <c r="A1312" s="284">
        <v>357082</v>
      </c>
      <c r="B1312" s="285" t="s">
        <v>5259</v>
      </c>
      <c r="C1312" s="285" t="s">
        <v>2703</v>
      </c>
      <c r="D1312" s="285" t="s">
        <v>5260</v>
      </c>
      <c r="E1312" s="285" t="s">
        <v>5261</v>
      </c>
    </row>
    <row r="1313" spans="1:5" x14ac:dyDescent="0.2">
      <c r="A1313" s="284">
        <v>357087</v>
      </c>
      <c r="B1313" s="285" t="s">
        <v>5262</v>
      </c>
      <c r="C1313" s="285" t="s">
        <v>5263</v>
      </c>
      <c r="D1313" s="285" t="s">
        <v>5264</v>
      </c>
      <c r="E1313" s="285" t="s">
        <v>5265</v>
      </c>
    </row>
    <row r="1314" spans="1:5" x14ac:dyDescent="0.2">
      <c r="A1314" s="284">
        <v>357101</v>
      </c>
      <c r="B1314" s="285" t="s">
        <v>5266</v>
      </c>
      <c r="C1314" s="285" t="s">
        <v>5267</v>
      </c>
      <c r="D1314" s="285" t="s">
        <v>5268</v>
      </c>
      <c r="E1314" s="285" t="s">
        <v>5269</v>
      </c>
    </row>
    <row r="1315" spans="1:5" x14ac:dyDescent="0.2">
      <c r="A1315" s="284">
        <v>357102</v>
      </c>
      <c r="B1315" s="285" t="s">
        <v>5270</v>
      </c>
      <c r="C1315" s="285" t="s">
        <v>5271</v>
      </c>
      <c r="D1315" s="285" t="s">
        <v>5272</v>
      </c>
      <c r="E1315" s="285" t="s">
        <v>5273</v>
      </c>
    </row>
    <row r="1316" spans="1:5" x14ac:dyDescent="0.2">
      <c r="A1316" s="284">
        <v>357103</v>
      </c>
      <c r="B1316" s="285" t="s">
        <v>5274</v>
      </c>
      <c r="C1316" s="285" t="s">
        <v>5275</v>
      </c>
      <c r="D1316" s="285" t="s">
        <v>5276</v>
      </c>
      <c r="E1316" s="285" t="s">
        <v>5277</v>
      </c>
    </row>
    <row r="1317" spans="1:5" x14ac:dyDescent="0.2">
      <c r="A1317" s="284">
        <v>357104</v>
      </c>
      <c r="B1317" s="285" t="s">
        <v>5278</v>
      </c>
      <c r="C1317" s="285" t="s">
        <v>5279</v>
      </c>
      <c r="D1317" s="285" t="s">
        <v>5280</v>
      </c>
      <c r="E1317" s="285" t="s">
        <v>5281</v>
      </c>
    </row>
    <row r="1318" spans="1:5" x14ac:dyDescent="0.2">
      <c r="A1318" s="284">
        <v>357105</v>
      </c>
      <c r="B1318" s="285" t="s">
        <v>5282</v>
      </c>
      <c r="C1318" s="285" t="s">
        <v>5283</v>
      </c>
      <c r="D1318" s="285" t="s">
        <v>5284</v>
      </c>
      <c r="E1318" s="285" t="s">
        <v>5285</v>
      </c>
    </row>
    <row r="1319" spans="1:5" x14ac:dyDescent="0.2">
      <c r="A1319" s="284">
        <v>357111</v>
      </c>
      <c r="B1319" s="285" t="s">
        <v>5286</v>
      </c>
      <c r="C1319" s="285" t="s">
        <v>5287</v>
      </c>
      <c r="D1319" s="285" t="s">
        <v>5288</v>
      </c>
      <c r="E1319" s="285" t="s">
        <v>5289</v>
      </c>
    </row>
    <row r="1320" spans="1:5" x14ac:dyDescent="0.2">
      <c r="A1320" s="284">
        <v>357121</v>
      </c>
      <c r="B1320" s="285" t="s">
        <v>5290</v>
      </c>
      <c r="C1320" s="285" t="s">
        <v>5291</v>
      </c>
      <c r="D1320" s="285" t="s">
        <v>5292</v>
      </c>
      <c r="E1320" s="285" t="s">
        <v>5293</v>
      </c>
    </row>
    <row r="1321" spans="1:5" x14ac:dyDescent="0.2">
      <c r="A1321" s="284">
        <v>357122</v>
      </c>
      <c r="B1321" s="285" t="s">
        <v>2850</v>
      </c>
      <c r="C1321" s="285" t="s">
        <v>5294</v>
      </c>
      <c r="D1321" s="285" t="s">
        <v>5295</v>
      </c>
      <c r="E1321" s="285" t="s">
        <v>5296</v>
      </c>
    </row>
    <row r="1322" spans="1:5" x14ac:dyDescent="0.2">
      <c r="A1322" s="284">
        <v>357128</v>
      </c>
      <c r="B1322" s="285" t="s">
        <v>5297</v>
      </c>
      <c r="C1322" s="285" t="s">
        <v>5298</v>
      </c>
      <c r="D1322" s="285" t="s">
        <v>5299</v>
      </c>
      <c r="E1322" s="285" t="s">
        <v>5300</v>
      </c>
    </row>
    <row r="1323" spans="1:5" x14ac:dyDescent="0.2">
      <c r="A1323" s="284">
        <v>357129</v>
      </c>
      <c r="B1323" s="285" t="s">
        <v>5301</v>
      </c>
      <c r="C1323" s="285" t="s">
        <v>5302</v>
      </c>
      <c r="D1323" s="285" t="s">
        <v>5303</v>
      </c>
      <c r="E1323" s="285" t="s">
        <v>5304</v>
      </c>
    </row>
    <row r="1324" spans="1:5" x14ac:dyDescent="0.2">
      <c r="A1324" s="284">
        <v>357141</v>
      </c>
      <c r="B1324" s="285" t="s">
        <v>5305</v>
      </c>
      <c r="C1324" s="285" t="s">
        <v>5306</v>
      </c>
      <c r="D1324" s="285" t="s">
        <v>5307</v>
      </c>
      <c r="E1324" s="285" t="s">
        <v>5308</v>
      </c>
    </row>
    <row r="1325" spans="1:5" x14ac:dyDescent="0.2">
      <c r="A1325" s="284">
        <v>357142</v>
      </c>
      <c r="B1325" s="285" t="s">
        <v>4570</v>
      </c>
      <c r="C1325" s="285" t="s">
        <v>5309</v>
      </c>
      <c r="D1325" s="285" t="s">
        <v>5310</v>
      </c>
      <c r="E1325" s="285" t="s">
        <v>5311</v>
      </c>
    </row>
    <row r="1326" spans="1:5" x14ac:dyDescent="0.2">
      <c r="A1326" s="284">
        <v>357143</v>
      </c>
      <c r="B1326" s="285" t="s">
        <v>5312</v>
      </c>
      <c r="C1326" s="285" t="s">
        <v>5313</v>
      </c>
      <c r="D1326" s="285" t="s">
        <v>5314</v>
      </c>
      <c r="E1326" s="285" t="s">
        <v>5315</v>
      </c>
    </row>
    <row r="1327" spans="1:5" x14ac:dyDescent="0.2">
      <c r="A1327" s="284">
        <v>357144</v>
      </c>
      <c r="B1327" s="285" t="s">
        <v>5316</v>
      </c>
      <c r="C1327" s="285" t="s">
        <v>5317</v>
      </c>
      <c r="D1327" s="285" t="s">
        <v>5318</v>
      </c>
      <c r="E1327" s="285" t="s">
        <v>5319</v>
      </c>
    </row>
    <row r="1328" spans="1:5" x14ac:dyDescent="0.2">
      <c r="A1328" s="284">
        <v>357151</v>
      </c>
      <c r="B1328" s="285" t="s">
        <v>5320</v>
      </c>
      <c r="C1328" s="285" t="s">
        <v>5321</v>
      </c>
      <c r="D1328" s="285" t="s">
        <v>5322</v>
      </c>
      <c r="E1328" s="285" t="s">
        <v>5323</v>
      </c>
    </row>
    <row r="1329" spans="1:5" x14ac:dyDescent="0.2">
      <c r="A1329" s="284">
        <v>357152</v>
      </c>
      <c r="B1329" s="285" t="s">
        <v>5324</v>
      </c>
      <c r="C1329" s="285" t="s">
        <v>5325</v>
      </c>
      <c r="D1329" s="285" t="s">
        <v>5326</v>
      </c>
      <c r="E1329" s="285" t="s">
        <v>5327</v>
      </c>
    </row>
    <row r="1330" spans="1:5" x14ac:dyDescent="0.2">
      <c r="A1330" s="284">
        <v>357153</v>
      </c>
      <c r="B1330" s="285" t="s">
        <v>5328</v>
      </c>
      <c r="C1330" s="285" t="s">
        <v>5329</v>
      </c>
      <c r="D1330" s="285" t="s">
        <v>5330</v>
      </c>
      <c r="E1330" s="285" t="s">
        <v>5331</v>
      </c>
    </row>
    <row r="1331" spans="1:5" x14ac:dyDescent="0.2">
      <c r="A1331" s="284">
        <v>357154</v>
      </c>
      <c r="B1331" s="285" t="s">
        <v>5332</v>
      </c>
      <c r="C1331" s="285" t="s">
        <v>5333</v>
      </c>
      <c r="D1331" s="285" t="s">
        <v>5334</v>
      </c>
      <c r="E1331" s="285" t="s">
        <v>5335</v>
      </c>
    </row>
    <row r="1332" spans="1:5" x14ac:dyDescent="0.2">
      <c r="A1332" s="284">
        <v>357157</v>
      </c>
      <c r="B1332" s="285" t="s">
        <v>5336</v>
      </c>
      <c r="C1332" s="285" t="s">
        <v>2723</v>
      </c>
      <c r="D1332" s="285" t="s">
        <v>5337</v>
      </c>
      <c r="E1332" s="285" t="s">
        <v>5338</v>
      </c>
    </row>
    <row r="1333" spans="1:5" x14ac:dyDescent="0.2">
      <c r="A1333" s="284">
        <v>357171</v>
      </c>
      <c r="B1333" s="285" t="s">
        <v>3492</v>
      </c>
      <c r="C1333" s="285" t="s">
        <v>2727</v>
      </c>
      <c r="D1333" s="285" t="s">
        <v>5339</v>
      </c>
      <c r="E1333" s="285" t="s">
        <v>5340</v>
      </c>
    </row>
    <row r="1334" spans="1:5" x14ac:dyDescent="0.2">
      <c r="A1334" s="284">
        <v>361004</v>
      </c>
      <c r="B1334" s="285" t="s">
        <v>5341</v>
      </c>
      <c r="C1334" s="285" t="s">
        <v>2738</v>
      </c>
      <c r="D1334" s="285" t="s">
        <v>5342</v>
      </c>
      <c r="E1334" s="285" t="s">
        <v>5343</v>
      </c>
    </row>
    <row r="1335" spans="1:5" x14ac:dyDescent="0.2">
      <c r="A1335" s="284">
        <v>361008</v>
      </c>
      <c r="B1335" s="285" t="s">
        <v>5344</v>
      </c>
      <c r="C1335" s="285" t="s">
        <v>670</v>
      </c>
      <c r="D1335" s="285" t="s">
        <v>5345</v>
      </c>
      <c r="E1335" s="285" t="s">
        <v>5346</v>
      </c>
    </row>
    <row r="1336" spans="1:5" x14ac:dyDescent="0.2">
      <c r="A1336" s="284">
        <v>361010</v>
      </c>
      <c r="B1336" s="285" t="s">
        <v>5347</v>
      </c>
      <c r="C1336" s="285" t="s">
        <v>2731</v>
      </c>
      <c r="D1336" s="285" t="s">
        <v>5348</v>
      </c>
      <c r="E1336" s="285" t="s">
        <v>5349</v>
      </c>
    </row>
    <row r="1337" spans="1:5" x14ac:dyDescent="0.2">
      <c r="A1337" s="284">
        <v>361041</v>
      </c>
      <c r="B1337" s="285" t="s">
        <v>5350</v>
      </c>
      <c r="C1337" s="285" t="s">
        <v>5351</v>
      </c>
      <c r="D1337" s="285" t="s">
        <v>5352</v>
      </c>
      <c r="E1337" s="285" t="s">
        <v>5353</v>
      </c>
    </row>
    <row r="1338" spans="1:5" x14ac:dyDescent="0.2">
      <c r="A1338" s="284">
        <v>361061</v>
      </c>
      <c r="B1338" s="285" t="s">
        <v>5354</v>
      </c>
      <c r="C1338" s="285" t="s">
        <v>642</v>
      </c>
      <c r="D1338" s="285" t="s">
        <v>5355</v>
      </c>
      <c r="E1338" s="285" t="s">
        <v>5356</v>
      </c>
    </row>
    <row r="1339" spans="1:5" x14ac:dyDescent="0.2">
      <c r="A1339" s="284">
        <v>361064</v>
      </c>
      <c r="B1339" s="285" t="s">
        <v>5357</v>
      </c>
      <c r="C1339" s="285" t="s">
        <v>1517</v>
      </c>
      <c r="D1339" s="285" t="s">
        <v>5358</v>
      </c>
      <c r="E1339" s="285" t="s">
        <v>5359</v>
      </c>
    </row>
    <row r="1340" spans="1:5" x14ac:dyDescent="0.2">
      <c r="A1340" s="284">
        <v>361082</v>
      </c>
      <c r="B1340" s="285" t="s">
        <v>5360</v>
      </c>
      <c r="C1340" s="285" t="s">
        <v>1531</v>
      </c>
      <c r="D1340" s="285" t="s">
        <v>5361</v>
      </c>
      <c r="E1340" s="285" t="s">
        <v>5362</v>
      </c>
    </row>
    <row r="1341" spans="1:5" x14ac:dyDescent="0.2">
      <c r="A1341" s="284">
        <v>361085</v>
      </c>
      <c r="B1341" s="285" t="s">
        <v>5363</v>
      </c>
      <c r="C1341" s="285" t="s">
        <v>5364</v>
      </c>
      <c r="D1341" s="285" t="s">
        <v>5365</v>
      </c>
      <c r="E1341" s="285" t="s">
        <v>5366</v>
      </c>
    </row>
    <row r="1342" spans="1:5" x14ac:dyDescent="0.2">
      <c r="A1342" s="284">
        <v>361086</v>
      </c>
      <c r="B1342" s="285" t="s">
        <v>5367</v>
      </c>
      <c r="C1342" s="285" t="s">
        <v>698</v>
      </c>
      <c r="D1342" s="285" t="s">
        <v>5368</v>
      </c>
      <c r="E1342" s="285" t="s">
        <v>5369</v>
      </c>
    </row>
    <row r="1343" spans="1:5" x14ac:dyDescent="0.2">
      <c r="A1343" s="284">
        <v>361090</v>
      </c>
      <c r="B1343" s="285" t="s">
        <v>5370</v>
      </c>
      <c r="C1343" s="285" t="s">
        <v>2908</v>
      </c>
      <c r="D1343" s="285" t="s">
        <v>5371</v>
      </c>
      <c r="E1343" s="285" t="s">
        <v>5372</v>
      </c>
    </row>
    <row r="1344" spans="1:5" x14ac:dyDescent="0.2">
      <c r="A1344" s="284">
        <v>361094</v>
      </c>
      <c r="B1344" s="285" t="s">
        <v>5373</v>
      </c>
      <c r="C1344" s="285" t="s">
        <v>2920</v>
      </c>
      <c r="D1344" s="285" t="s">
        <v>2921</v>
      </c>
      <c r="E1344" s="285" t="s">
        <v>5374</v>
      </c>
    </row>
    <row r="1345" spans="1:5" x14ac:dyDescent="0.2">
      <c r="A1345" s="284">
        <v>361096</v>
      </c>
      <c r="B1345" s="285" t="s">
        <v>5375</v>
      </c>
      <c r="C1345" s="285" t="s">
        <v>1557</v>
      </c>
      <c r="D1345" s="285" t="s">
        <v>1558</v>
      </c>
      <c r="E1345" s="285" t="s">
        <v>5376</v>
      </c>
    </row>
    <row r="1346" spans="1:5" x14ac:dyDescent="0.2">
      <c r="A1346" s="284">
        <v>361097</v>
      </c>
      <c r="B1346" s="285" t="s">
        <v>5377</v>
      </c>
      <c r="C1346" s="285" t="s">
        <v>5378</v>
      </c>
      <c r="D1346" s="285" t="s">
        <v>5379</v>
      </c>
      <c r="E1346" s="285" t="s">
        <v>5380</v>
      </c>
    </row>
    <row r="1347" spans="1:5" x14ac:dyDescent="0.2">
      <c r="A1347" s="284">
        <v>361099</v>
      </c>
      <c r="B1347" s="285" t="s">
        <v>5381</v>
      </c>
      <c r="C1347" s="285" t="s">
        <v>2934</v>
      </c>
      <c r="D1347" s="285" t="s">
        <v>5382</v>
      </c>
      <c r="E1347" s="285" t="s">
        <v>5383</v>
      </c>
    </row>
    <row r="1348" spans="1:5" x14ac:dyDescent="0.2">
      <c r="A1348" s="284">
        <v>361182</v>
      </c>
      <c r="B1348" s="285" t="s">
        <v>5384</v>
      </c>
      <c r="C1348" s="285" t="s">
        <v>5385</v>
      </c>
      <c r="D1348" s="285" t="s">
        <v>5386</v>
      </c>
      <c r="E1348" s="285" t="s">
        <v>5387</v>
      </c>
    </row>
    <row r="1349" spans="1:5" x14ac:dyDescent="0.2">
      <c r="A1349" s="284">
        <v>361187</v>
      </c>
      <c r="B1349" s="285" t="s">
        <v>5388</v>
      </c>
      <c r="C1349" s="285" t="s">
        <v>5389</v>
      </c>
      <c r="D1349" s="285" t="s">
        <v>5390</v>
      </c>
      <c r="E1349" s="285" t="s">
        <v>5391</v>
      </c>
    </row>
    <row r="1350" spans="1:5" x14ac:dyDescent="0.2">
      <c r="A1350" s="284">
        <v>361189</v>
      </c>
      <c r="B1350" s="285" t="s">
        <v>5392</v>
      </c>
      <c r="C1350" s="285" t="s">
        <v>5393</v>
      </c>
      <c r="D1350" s="285" t="s">
        <v>5394</v>
      </c>
      <c r="E1350" s="285" t="s">
        <v>5395</v>
      </c>
    </row>
    <row r="1351" spans="1:5" x14ac:dyDescent="0.2">
      <c r="A1351" s="284">
        <v>361190</v>
      </c>
      <c r="B1351" s="285" t="s">
        <v>5396</v>
      </c>
      <c r="C1351" s="285" t="s">
        <v>3154</v>
      </c>
      <c r="D1351" s="285" t="s">
        <v>3155</v>
      </c>
      <c r="E1351" s="285" t="s">
        <v>5397</v>
      </c>
    </row>
    <row r="1352" spans="1:5" x14ac:dyDescent="0.2">
      <c r="A1352" s="284">
        <v>361191</v>
      </c>
      <c r="B1352" s="285" t="s">
        <v>5398</v>
      </c>
      <c r="C1352" s="285" t="s">
        <v>5399</v>
      </c>
      <c r="D1352" s="285" t="s">
        <v>5400</v>
      </c>
      <c r="E1352" s="285" t="s">
        <v>5401</v>
      </c>
    </row>
    <row r="1353" spans="1:5" x14ac:dyDescent="0.2">
      <c r="A1353" s="284">
        <v>361192</v>
      </c>
      <c r="B1353" s="285" t="s">
        <v>5402</v>
      </c>
      <c r="C1353" s="285" t="s">
        <v>5403</v>
      </c>
      <c r="D1353" s="285" t="s">
        <v>5404</v>
      </c>
      <c r="E1353" s="285" t="s">
        <v>5405</v>
      </c>
    </row>
    <row r="1354" spans="1:5" x14ac:dyDescent="0.2">
      <c r="A1354" s="284">
        <v>361193</v>
      </c>
      <c r="B1354" s="285" t="s">
        <v>5406</v>
      </c>
      <c r="C1354" s="285" t="s">
        <v>3183</v>
      </c>
      <c r="D1354" s="285" t="s">
        <v>5407</v>
      </c>
      <c r="E1354" s="285" t="s">
        <v>5408</v>
      </c>
    </row>
    <row r="1355" spans="1:5" x14ac:dyDescent="0.2">
      <c r="A1355" s="284">
        <v>361196</v>
      </c>
      <c r="B1355" s="285" t="s">
        <v>5409</v>
      </c>
      <c r="C1355" s="285" t="s">
        <v>3162</v>
      </c>
      <c r="D1355" s="285" t="s">
        <v>5410</v>
      </c>
      <c r="E1355" s="285" t="s">
        <v>5411</v>
      </c>
    </row>
    <row r="1356" spans="1:5" x14ac:dyDescent="0.2">
      <c r="A1356" s="284">
        <v>361197</v>
      </c>
      <c r="B1356" s="285" t="s">
        <v>5412</v>
      </c>
      <c r="C1356" s="285" t="s">
        <v>1716</v>
      </c>
      <c r="D1356" s="285" t="s">
        <v>5413</v>
      </c>
      <c r="E1356" s="285" t="s">
        <v>5414</v>
      </c>
    </row>
    <row r="1357" spans="1:5" x14ac:dyDescent="0.2">
      <c r="A1357" s="284">
        <v>361204</v>
      </c>
      <c r="B1357" s="285" t="s">
        <v>5415</v>
      </c>
      <c r="C1357" s="285" t="s">
        <v>5416</v>
      </c>
      <c r="D1357" s="285" t="s">
        <v>5417</v>
      </c>
      <c r="E1357" s="285" t="s">
        <v>5418</v>
      </c>
    </row>
    <row r="1358" spans="1:5" x14ac:dyDescent="0.2">
      <c r="A1358" s="284">
        <v>361205</v>
      </c>
      <c r="B1358" s="285" t="s">
        <v>5419</v>
      </c>
      <c r="C1358" s="285" t="s">
        <v>715</v>
      </c>
      <c r="D1358" s="285" t="s">
        <v>3094</v>
      </c>
      <c r="E1358" s="285" t="s">
        <v>5420</v>
      </c>
    </row>
    <row r="1359" spans="1:5" x14ac:dyDescent="0.2">
      <c r="A1359" s="284">
        <v>361209</v>
      </c>
      <c r="B1359" s="285" t="s">
        <v>5421</v>
      </c>
      <c r="C1359" s="285" t="s">
        <v>1676</v>
      </c>
      <c r="D1359" s="285" t="s">
        <v>5422</v>
      </c>
      <c r="E1359" s="285" t="s">
        <v>5423</v>
      </c>
    </row>
    <row r="1360" spans="1:5" x14ac:dyDescent="0.2">
      <c r="A1360" s="284">
        <v>361210</v>
      </c>
      <c r="B1360" s="285" t="s">
        <v>5424</v>
      </c>
      <c r="C1360" s="285" t="s">
        <v>2790</v>
      </c>
      <c r="D1360" s="285" t="s">
        <v>5425</v>
      </c>
      <c r="E1360" s="285" t="s">
        <v>5426</v>
      </c>
    </row>
    <row r="1361" spans="1:5" x14ac:dyDescent="0.2">
      <c r="A1361" s="284">
        <v>361212</v>
      </c>
      <c r="B1361" s="285" t="s">
        <v>5427</v>
      </c>
      <c r="C1361" s="285" t="s">
        <v>2977</v>
      </c>
      <c r="D1361" s="285" t="s">
        <v>5428</v>
      </c>
      <c r="E1361" s="285" t="s">
        <v>5429</v>
      </c>
    </row>
    <row r="1362" spans="1:5" x14ac:dyDescent="0.2">
      <c r="A1362" s="284">
        <v>362003</v>
      </c>
      <c r="B1362" s="285" t="s">
        <v>5430</v>
      </c>
      <c r="C1362" s="285" t="s">
        <v>3324</v>
      </c>
      <c r="D1362" s="285" t="s">
        <v>3325</v>
      </c>
      <c r="E1362" s="285" t="s">
        <v>5431</v>
      </c>
    </row>
    <row r="1363" spans="1:5" x14ac:dyDescent="0.2">
      <c r="A1363" s="284">
        <v>362004</v>
      </c>
      <c r="B1363" s="285" t="s">
        <v>5432</v>
      </c>
      <c r="C1363" s="285" t="s">
        <v>3336</v>
      </c>
      <c r="D1363" s="285" t="s">
        <v>5433</v>
      </c>
      <c r="E1363" s="285" t="s">
        <v>5434</v>
      </c>
    </row>
    <row r="1364" spans="1:5" x14ac:dyDescent="0.2">
      <c r="A1364" s="284">
        <v>362008</v>
      </c>
      <c r="B1364" s="285" t="s">
        <v>5435</v>
      </c>
      <c r="C1364" s="285" t="s">
        <v>3370</v>
      </c>
      <c r="D1364" s="285" t="s">
        <v>5436</v>
      </c>
      <c r="E1364" s="285" t="s">
        <v>5437</v>
      </c>
    </row>
    <row r="1365" spans="1:5" x14ac:dyDescent="0.2">
      <c r="A1365" s="284">
        <v>362009</v>
      </c>
      <c r="B1365" s="285" t="s">
        <v>5438</v>
      </c>
      <c r="C1365" s="285" t="s">
        <v>3378</v>
      </c>
      <c r="D1365" s="285" t="s">
        <v>5439</v>
      </c>
      <c r="E1365" s="285" t="s">
        <v>5440</v>
      </c>
    </row>
    <row r="1366" spans="1:5" x14ac:dyDescent="0.2">
      <c r="A1366" s="284">
        <v>362010</v>
      </c>
      <c r="B1366" s="285" t="s">
        <v>5441</v>
      </c>
      <c r="C1366" s="285" t="s">
        <v>794</v>
      </c>
      <c r="D1366" s="285" t="s">
        <v>5442</v>
      </c>
      <c r="E1366" s="285" t="s">
        <v>5443</v>
      </c>
    </row>
    <row r="1367" spans="1:5" x14ac:dyDescent="0.2">
      <c r="A1367" s="284">
        <v>362011</v>
      </c>
      <c r="B1367" s="285" t="s">
        <v>5444</v>
      </c>
      <c r="C1367" s="285" t="s">
        <v>1791</v>
      </c>
      <c r="D1367" s="285" t="s">
        <v>5445</v>
      </c>
      <c r="E1367" s="285" t="s">
        <v>5446</v>
      </c>
    </row>
    <row r="1368" spans="1:5" x14ac:dyDescent="0.2">
      <c r="A1368" s="284">
        <v>362014</v>
      </c>
      <c r="B1368" s="285" t="s">
        <v>5447</v>
      </c>
      <c r="C1368" s="285" t="s">
        <v>915</v>
      </c>
      <c r="D1368" s="285" t="s">
        <v>5448</v>
      </c>
      <c r="E1368" s="285" t="s">
        <v>5449</v>
      </c>
    </row>
    <row r="1369" spans="1:5" x14ac:dyDescent="0.2">
      <c r="A1369" s="284">
        <v>362017</v>
      </c>
      <c r="B1369" s="285" t="s">
        <v>5450</v>
      </c>
      <c r="C1369" s="285" t="s">
        <v>1799</v>
      </c>
      <c r="D1369" s="285" t="s">
        <v>5451</v>
      </c>
      <c r="E1369" s="285" t="s">
        <v>5452</v>
      </c>
    </row>
    <row r="1370" spans="1:5" x14ac:dyDescent="0.2">
      <c r="A1370" s="284">
        <v>362020</v>
      </c>
      <c r="B1370" s="285" t="s">
        <v>5453</v>
      </c>
      <c r="C1370" s="285" t="s">
        <v>1810</v>
      </c>
      <c r="D1370" s="285" t="s">
        <v>5454</v>
      </c>
      <c r="E1370" s="285" t="s">
        <v>5455</v>
      </c>
    </row>
    <row r="1371" spans="1:5" x14ac:dyDescent="0.2">
      <c r="A1371" s="284">
        <v>362052</v>
      </c>
      <c r="B1371" s="285" t="s">
        <v>5456</v>
      </c>
      <c r="C1371" s="285" t="s">
        <v>5457</v>
      </c>
      <c r="D1371" s="285" t="s">
        <v>5458</v>
      </c>
      <c r="E1371" s="285" t="s">
        <v>5459</v>
      </c>
    </row>
    <row r="1372" spans="1:5" x14ac:dyDescent="0.2">
      <c r="A1372" s="284">
        <v>362054</v>
      </c>
      <c r="B1372" s="285" t="s">
        <v>5460</v>
      </c>
      <c r="C1372" s="285" t="s">
        <v>5461</v>
      </c>
      <c r="D1372" s="285" t="s">
        <v>5462</v>
      </c>
      <c r="E1372" s="285" t="s">
        <v>5463</v>
      </c>
    </row>
    <row r="1373" spans="1:5" x14ac:dyDescent="0.2">
      <c r="A1373" s="284">
        <v>362057</v>
      </c>
      <c r="B1373" s="285" t="s">
        <v>5464</v>
      </c>
      <c r="C1373" s="285" t="s">
        <v>3543</v>
      </c>
      <c r="D1373" s="285" t="s">
        <v>5465</v>
      </c>
      <c r="E1373" s="285" t="s">
        <v>5466</v>
      </c>
    </row>
    <row r="1374" spans="1:5" x14ac:dyDescent="0.2">
      <c r="A1374" s="284">
        <v>362059</v>
      </c>
      <c r="B1374" s="285" t="s">
        <v>5467</v>
      </c>
      <c r="C1374" s="285" t="s">
        <v>5468</v>
      </c>
      <c r="D1374" s="285" t="s">
        <v>5469</v>
      </c>
      <c r="E1374" s="285" t="s">
        <v>5470</v>
      </c>
    </row>
    <row r="1375" spans="1:5" x14ac:dyDescent="0.2">
      <c r="A1375" s="284">
        <v>362060</v>
      </c>
      <c r="B1375" s="285" t="s">
        <v>5471</v>
      </c>
      <c r="C1375" s="285" t="s">
        <v>5472</v>
      </c>
      <c r="D1375" s="285" t="s">
        <v>5473</v>
      </c>
      <c r="E1375" s="285" t="s">
        <v>5474</v>
      </c>
    </row>
    <row r="1376" spans="1:5" x14ac:dyDescent="0.2">
      <c r="A1376" s="284">
        <v>362062</v>
      </c>
      <c r="B1376" s="285" t="s">
        <v>5475</v>
      </c>
      <c r="C1376" s="285" t="s">
        <v>1864</v>
      </c>
      <c r="D1376" s="285" t="s">
        <v>5476</v>
      </c>
      <c r="E1376" s="285" t="s">
        <v>5477</v>
      </c>
    </row>
    <row r="1377" spans="1:5" x14ac:dyDescent="0.2">
      <c r="A1377" s="284">
        <v>362064</v>
      </c>
      <c r="B1377" s="285" t="s">
        <v>5478</v>
      </c>
      <c r="C1377" s="285" t="s">
        <v>3558</v>
      </c>
      <c r="D1377" s="285" t="s">
        <v>5479</v>
      </c>
      <c r="E1377" s="285" t="s">
        <v>5480</v>
      </c>
    </row>
    <row r="1378" spans="1:5" x14ac:dyDescent="0.2">
      <c r="A1378" s="284">
        <v>362065</v>
      </c>
      <c r="B1378" s="285" t="s">
        <v>5481</v>
      </c>
      <c r="C1378" s="285" t="s">
        <v>5482</v>
      </c>
      <c r="D1378" s="285" t="s">
        <v>5483</v>
      </c>
      <c r="E1378" s="285" t="s">
        <v>5484</v>
      </c>
    </row>
    <row r="1379" spans="1:5" x14ac:dyDescent="0.2">
      <c r="A1379" s="284">
        <v>362066</v>
      </c>
      <c r="B1379" s="285" t="s">
        <v>5485</v>
      </c>
      <c r="C1379" s="285" t="s">
        <v>5486</v>
      </c>
      <c r="D1379" s="285" t="s">
        <v>5487</v>
      </c>
      <c r="E1379" s="285" t="s">
        <v>5488</v>
      </c>
    </row>
    <row r="1380" spans="1:5" x14ac:dyDescent="0.2">
      <c r="A1380" s="284">
        <v>362069</v>
      </c>
      <c r="B1380" s="285" t="s">
        <v>5489</v>
      </c>
      <c r="C1380" s="285" t="s">
        <v>5490</v>
      </c>
      <c r="D1380" s="285" t="s">
        <v>5491</v>
      </c>
      <c r="E1380" s="285" t="s">
        <v>5492</v>
      </c>
    </row>
    <row r="1381" spans="1:5" x14ac:dyDescent="0.2">
      <c r="A1381" s="284">
        <v>362073</v>
      </c>
      <c r="B1381" s="285" t="s">
        <v>5493</v>
      </c>
      <c r="C1381" s="285" t="s">
        <v>5494</v>
      </c>
      <c r="D1381" s="285" t="s">
        <v>5495</v>
      </c>
      <c r="E1381" s="285" t="s">
        <v>5496</v>
      </c>
    </row>
    <row r="1382" spans="1:5" x14ac:dyDescent="0.2">
      <c r="A1382" s="284">
        <v>362074</v>
      </c>
      <c r="B1382" s="285" t="s">
        <v>5497</v>
      </c>
      <c r="C1382" s="285" t="s">
        <v>3469</v>
      </c>
      <c r="D1382" s="285" t="s">
        <v>5498</v>
      </c>
      <c r="E1382" s="285" t="s">
        <v>5499</v>
      </c>
    </row>
    <row r="1383" spans="1:5" x14ac:dyDescent="0.2">
      <c r="A1383" s="284">
        <v>362102</v>
      </c>
      <c r="B1383" s="285" t="s">
        <v>5500</v>
      </c>
      <c r="C1383" s="285" t="s">
        <v>3622</v>
      </c>
      <c r="D1383" s="285" t="s">
        <v>5501</v>
      </c>
      <c r="E1383" s="285" t="s">
        <v>5502</v>
      </c>
    </row>
    <row r="1384" spans="1:5" x14ac:dyDescent="0.2">
      <c r="A1384" s="284">
        <v>362104</v>
      </c>
      <c r="B1384" s="285" t="s">
        <v>5503</v>
      </c>
      <c r="C1384" s="285" t="s">
        <v>3630</v>
      </c>
      <c r="D1384" s="285" t="s">
        <v>5504</v>
      </c>
      <c r="E1384" s="285" t="s">
        <v>5505</v>
      </c>
    </row>
    <row r="1385" spans="1:5" x14ac:dyDescent="0.2">
      <c r="A1385" s="284">
        <v>362105</v>
      </c>
      <c r="B1385" s="285" t="s">
        <v>5506</v>
      </c>
      <c r="C1385" s="285" t="s">
        <v>5507</v>
      </c>
      <c r="D1385" s="285" t="s">
        <v>5508</v>
      </c>
      <c r="E1385" s="285" t="s">
        <v>5509</v>
      </c>
    </row>
    <row r="1386" spans="1:5" x14ac:dyDescent="0.2">
      <c r="A1386" s="284">
        <v>362107</v>
      </c>
      <c r="B1386" s="285" t="s">
        <v>5510</v>
      </c>
      <c r="C1386" s="285" t="s">
        <v>5511</v>
      </c>
      <c r="D1386" s="285" t="s">
        <v>5512</v>
      </c>
      <c r="E1386" s="285" t="s">
        <v>5513</v>
      </c>
    </row>
    <row r="1387" spans="1:5" x14ac:dyDescent="0.2">
      <c r="A1387" s="284">
        <v>362109</v>
      </c>
      <c r="B1387" s="285" t="s">
        <v>5514</v>
      </c>
      <c r="C1387" s="285" t="s">
        <v>1914</v>
      </c>
      <c r="D1387" s="285" t="s">
        <v>5515</v>
      </c>
      <c r="E1387" s="285" t="s">
        <v>5516</v>
      </c>
    </row>
    <row r="1388" spans="1:5" x14ac:dyDescent="0.2">
      <c r="A1388" s="284">
        <v>362115</v>
      </c>
      <c r="B1388" s="285" t="s">
        <v>5517</v>
      </c>
      <c r="C1388" s="285" t="s">
        <v>3664</v>
      </c>
      <c r="D1388" s="285" t="s">
        <v>5518</v>
      </c>
      <c r="E1388" s="285" t="s">
        <v>5519</v>
      </c>
    </row>
    <row r="1389" spans="1:5" x14ac:dyDescent="0.2">
      <c r="A1389" s="284">
        <v>362117</v>
      </c>
      <c r="B1389" s="285" t="s">
        <v>5520</v>
      </c>
      <c r="C1389" s="285" t="s">
        <v>5521</v>
      </c>
      <c r="D1389" s="285" t="s">
        <v>5522</v>
      </c>
      <c r="E1389" s="285" t="s">
        <v>5523</v>
      </c>
    </row>
    <row r="1390" spans="1:5" x14ac:dyDescent="0.2">
      <c r="A1390" s="284">
        <v>362120</v>
      </c>
      <c r="B1390" s="285" t="s">
        <v>5524</v>
      </c>
      <c r="C1390" s="285" t="s">
        <v>3675</v>
      </c>
      <c r="D1390" s="285" t="s">
        <v>5525</v>
      </c>
      <c r="E1390" s="285" t="s">
        <v>5526</v>
      </c>
    </row>
    <row r="1391" spans="1:5" x14ac:dyDescent="0.2">
      <c r="A1391" s="284">
        <v>362123</v>
      </c>
      <c r="B1391" s="285" t="s">
        <v>5527</v>
      </c>
      <c r="C1391" s="285" t="s">
        <v>3671</v>
      </c>
      <c r="D1391" s="285" t="s">
        <v>5528</v>
      </c>
      <c r="E1391" s="285" t="s">
        <v>5529</v>
      </c>
    </row>
    <row r="1392" spans="1:5" x14ac:dyDescent="0.2">
      <c r="A1392" s="284">
        <v>362129</v>
      </c>
      <c r="B1392" s="285" t="s">
        <v>5530</v>
      </c>
      <c r="C1392" s="285" t="s">
        <v>5531</v>
      </c>
      <c r="D1392" s="285" t="s">
        <v>5532</v>
      </c>
      <c r="E1392" s="285" t="s">
        <v>5533</v>
      </c>
    </row>
    <row r="1393" spans="1:5" x14ac:dyDescent="0.2">
      <c r="A1393" s="284">
        <v>362130</v>
      </c>
      <c r="B1393" s="285" t="s">
        <v>5534</v>
      </c>
      <c r="C1393" s="285" t="s">
        <v>903</v>
      </c>
      <c r="D1393" s="285" t="s">
        <v>5535</v>
      </c>
      <c r="E1393" s="285" t="s">
        <v>5536</v>
      </c>
    </row>
    <row r="1394" spans="1:5" x14ac:dyDescent="0.2">
      <c r="A1394" s="284">
        <v>362131</v>
      </c>
      <c r="B1394" s="285" t="s">
        <v>5537</v>
      </c>
      <c r="C1394" s="285" t="s">
        <v>867</v>
      </c>
      <c r="D1394" s="285" t="s">
        <v>5538</v>
      </c>
      <c r="E1394" s="285" t="s">
        <v>5539</v>
      </c>
    </row>
    <row r="1395" spans="1:5" x14ac:dyDescent="0.2">
      <c r="A1395" s="284">
        <v>362132</v>
      </c>
      <c r="B1395" s="285" t="s">
        <v>5540</v>
      </c>
      <c r="C1395" s="285" t="s">
        <v>3656</v>
      </c>
      <c r="D1395" s="285" t="s">
        <v>5541</v>
      </c>
      <c r="E1395" s="285" t="s">
        <v>5542</v>
      </c>
    </row>
    <row r="1396" spans="1:5" x14ac:dyDescent="0.2">
      <c r="A1396" s="284">
        <v>362133</v>
      </c>
      <c r="B1396" s="285" t="s">
        <v>5543</v>
      </c>
      <c r="C1396" s="285" t="s">
        <v>5544</v>
      </c>
      <c r="D1396" s="285" t="s">
        <v>5545</v>
      </c>
      <c r="E1396" s="285" t="s">
        <v>5546</v>
      </c>
    </row>
    <row r="1397" spans="1:5" x14ac:dyDescent="0.2">
      <c r="A1397" s="284">
        <v>362152</v>
      </c>
      <c r="B1397" s="285" t="s">
        <v>5547</v>
      </c>
      <c r="C1397" s="285" t="s">
        <v>1999</v>
      </c>
      <c r="D1397" s="285" t="s">
        <v>5548</v>
      </c>
      <c r="E1397" s="285" t="s">
        <v>5549</v>
      </c>
    </row>
    <row r="1398" spans="1:5" x14ac:dyDescent="0.2">
      <c r="A1398" s="284">
        <v>362153</v>
      </c>
      <c r="B1398" s="285" t="s">
        <v>5550</v>
      </c>
      <c r="C1398" s="285" t="s">
        <v>3812</v>
      </c>
      <c r="D1398" s="285" t="s">
        <v>5551</v>
      </c>
      <c r="E1398" s="285" t="s">
        <v>5552</v>
      </c>
    </row>
    <row r="1399" spans="1:5" x14ac:dyDescent="0.2">
      <c r="A1399" s="284">
        <v>362158</v>
      </c>
      <c r="B1399" s="285" t="s">
        <v>5553</v>
      </c>
      <c r="C1399" s="285" t="s">
        <v>3794</v>
      </c>
      <c r="D1399" s="285" t="s">
        <v>5554</v>
      </c>
      <c r="E1399" s="285" t="s">
        <v>5555</v>
      </c>
    </row>
    <row r="1400" spans="1:5" x14ac:dyDescent="0.2">
      <c r="A1400" s="284">
        <v>362161</v>
      </c>
      <c r="B1400" s="285" t="s">
        <v>5556</v>
      </c>
      <c r="C1400" s="285" t="s">
        <v>3801</v>
      </c>
      <c r="D1400" s="285" t="s">
        <v>5557</v>
      </c>
      <c r="E1400" s="285" t="s">
        <v>5558</v>
      </c>
    </row>
    <row r="1401" spans="1:5" x14ac:dyDescent="0.2">
      <c r="A1401" s="284">
        <v>362162</v>
      </c>
      <c r="B1401" s="285" t="s">
        <v>5559</v>
      </c>
      <c r="C1401" s="285" t="s">
        <v>5560</v>
      </c>
      <c r="D1401" s="285" t="s">
        <v>5561</v>
      </c>
      <c r="E1401" s="285" t="s">
        <v>5562</v>
      </c>
    </row>
    <row r="1402" spans="1:5" x14ac:dyDescent="0.2">
      <c r="A1402" s="284">
        <v>362164</v>
      </c>
      <c r="B1402" s="285" t="s">
        <v>5563</v>
      </c>
      <c r="C1402" s="285" t="s">
        <v>3805</v>
      </c>
      <c r="D1402" s="285" t="s">
        <v>5564</v>
      </c>
      <c r="E1402" s="285" t="s">
        <v>5565</v>
      </c>
    </row>
    <row r="1403" spans="1:5" x14ac:dyDescent="0.2">
      <c r="A1403" s="284">
        <v>362167</v>
      </c>
      <c r="B1403" s="285" t="s">
        <v>5566</v>
      </c>
      <c r="C1403" s="285" t="s">
        <v>5567</v>
      </c>
      <c r="D1403" s="285" t="s">
        <v>5568</v>
      </c>
      <c r="E1403" s="285" t="s">
        <v>5569</v>
      </c>
    </row>
    <row r="1404" spans="1:5" x14ac:dyDescent="0.2">
      <c r="A1404" s="284">
        <v>362171</v>
      </c>
      <c r="B1404" s="285" t="s">
        <v>5570</v>
      </c>
      <c r="C1404" s="285" t="s">
        <v>3826</v>
      </c>
      <c r="D1404" s="285" t="s">
        <v>5571</v>
      </c>
      <c r="E1404" s="285" t="s">
        <v>5572</v>
      </c>
    </row>
    <row r="1405" spans="1:5" x14ac:dyDescent="0.2">
      <c r="A1405" s="284">
        <v>363001</v>
      </c>
      <c r="B1405" s="285" t="s">
        <v>5573</v>
      </c>
      <c r="C1405" s="285" t="s">
        <v>5574</v>
      </c>
      <c r="D1405" s="285" t="s">
        <v>5575</v>
      </c>
      <c r="E1405" s="285" t="s">
        <v>5576</v>
      </c>
    </row>
    <row r="1406" spans="1:5" x14ac:dyDescent="0.2">
      <c r="A1406" s="284">
        <v>363002</v>
      </c>
      <c r="B1406" s="285" t="s">
        <v>5577</v>
      </c>
      <c r="C1406" s="285" t="s">
        <v>3875</v>
      </c>
      <c r="D1406" s="285" t="s">
        <v>5578</v>
      </c>
      <c r="E1406" s="285" t="s">
        <v>5579</v>
      </c>
    </row>
    <row r="1407" spans="1:5" x14ac:dyDescent="0.2">
      <c r="A1407" s="284">
        <v>363005</v>
      </c>
      <c r="B1407" s="285" t="s">
        <v>5580</v>
      </c>
      <c r="C1407" s="285" t="s">
        <v>3889</v>
      </c>
      <c r="D1407" s="285" t="s">
        <v>5581</v>
      </c>
      <c r="E1407" s="285" t="s">
        <v>5582</v>
      </c>
    </row>
    <row r="1408" spans="1:5" x14ac:dyDescent="0.2">
      <c r="A1408" s="284">
        <v>363007</v>
      </c>
      <c r="B1408" s="285" t="s">
        <v>5583</v>
      </c>
      <c r="C1408" s="285" t="s">
        <v>3908</v>
      </c>
      <c r="D1408" s="285" t="s">
        <v>5584</v>
      </c>
      <c r="E1408" s="285" t="s">
        <v>5585</v>
      </c>
    </row>
    <row r="1409" spans="1:5" x14ac:dyDescent="0.2">
      <c r="A1409" s="284">
        <v>363010</v>
      </c>
      <c r="B1409" s="285" t="s">
        <v>5586</v>
      </c>
      <c r="C1409" s="285" t="s">
        <v>2029</v>
      </c>
      <c r="D1409" s="285" t="s">
        <v>5587</v>
      </c>
      <c r="E1409" s="285" t="s">
        <v>5588</v>
      </c>
    </row>
    <row r="1410" spans="1:5" x14ac:dyDescent="0.2">
      <c r="A1410" s="284">
        <v>364001</v>
      </c>
      <c r="B1410" s="285" t="s">
        <v>5589</v>
      </c>
      <c r="C1410" s="285" t="s">
        <v>4129</v>
      </c>
      <c r="D1410" s="285" t="s">
        <v>5590</v>
      </c>
      <c r="E1410" s="285" t="s">
        <v>5591</v>
      </c>
    </row>
    <row r="1411" spans="1:5" x14ac:dyDescent="0.2">
      <c r="A1411" s="284">
        <v>364002</v>
      </c>
      <c r="B1411" s="285" t="s">
        <v>5592</v>
      </c>
      <c r="C1411" s="285" t="s">
        <v>4153</v>
      </c>
      <c r="D1411" s="285" t="s">
        <v>5593</v>
      </c>
      <c r="E1411" s="285" t="s">
        <v>5594</v>
      </c>
    </row>
    <row r="1412" spans="1:5" x14ac:dyDescent="0.2">
      <c r="A1412" s="284">
        <v>364003</v>
      </c>
      <c r="B1412" s="285" t="s">
        <v>5595</v>
      </c>
      <c r="C1412" s="285" t="s">
        <v>4069</v>
      </c>
      <c r="D1412" s="285" t="s">
        <v>4070</v>
      </c>
      <c r="E1412" s="285" t="s">
        <v>5596</v>
      </c>
    </row>
    <row r="1413" spans="1:5" x14ac:dyDescent="0.2">
      <c r="A1413" s="284">
        <v>364004</v>
      </c>
      <c r="B1413" s="285" t="s">
        <v>5583</v>
      </c>
      <c r="C1413" s="285" t="s">
        <v>4125</v>
      </c>
      <c r="D1413" s="285" t="s">
        <v>4126</v>
      </c>
      <c r="E1413" s="285" t="s">
        <v>5597</v>
      </c>
    </row>
    <row r="1414" spans="1:5" x14ac:dyDescent="0.2">
      <c r="A1414" s="284">
        <v>364005</v>
      </c>
      <c r="B1414" s="285" t="s">
        <v>5598</v>
      </c>
      <c r="C1414" s="285" t="s">
        <v>4073</v>
      </c>
      <c r="D1414" s="285" t="s">
        <v>4074</v>
      </c>
      <c r="E1414" s="285" t="s">
        <v>5599</v>
      </c>
    </row>
    <row r="1415" spans="1:5" x14ac:dyDescent="0.2">
      <c r="A1415" s="284">
        <v>364006</v>
      </c>
      <c r="B1415" s="285" t="s">
        <v>5600</v>
      </c>
      <c r="C1415" s="285" t="s">
        <v>4077</v>
      </c>
      <c r="D1415" s="285" t="s">
        <v>4078</v>
      </c>
      <c r="E1415" s="285" t="s">
        <v>5601</v>
      </c>
    </row>
    <row r="1416" spans="1:5" x14ac:dyDescent="0.2">
      <c r="A1416" s="284">
        <v>364007</v>
      </c>
      <c r="B1416" s="285" t="s">
        <v>5602</v>
      </c>
      <c r="C1416" s="285" t="s">
        <v>4081</v>
      </c>
      <c r="D1416" s="285" t="s">
        <v>4082</v>
      </c>
      <c r="E1416" s="285" t="s">
        <v>5603</v>
      </c>
    </row>
    <row r="1417" spans="1:5" x14ac:dyDescent="0.2">
      <c r="A1417" s="284">
        <v>364008</v>
      </c>
      <c r="B1417" s="285" t="s">
        <v>5604</v>
      </c>
      <c r="C1417" s="285" t="s">
        <v>4085</v>
      </c>
      <c r="D1417" s="285" t="s">
        <v>4086</v>
      </c>
      <c r="E1417" s="285" t="s">
        <v>5605</v>
      </c>
    </row>
    <row r="1418" spans="1:5" x14ac:dyDescent="0.2">
      <c r="A1418" s="284">
        <v>364009</v>
      </c>
      <c r="B1418" s="285" t="s">
        <v>5606</v>
      </c>
      <c r="C1418" s="285" t="s">
        <v>4093</v>
      </c>
      <c r="D1418" s="285" t="s">
        <v>4094</v>
      </c>
      <c r="E1418" s="285" t="s">
        <v>5607</v>
      </c>
    </row>
    <row r="1419" spans="1:5" x14ac:dyDescent="0.2">
      <c r="A1419" s="284">
        <v>364010</v>
      </c>
      <c r="B1419" s="285" t="s">
        <v>5608</v>
      </c>
      <c r="C1419" s="285" t="s">
        <v>2113</v>
      </c>
      <c r="D1419" s="285" t="s">
        <v>4097</v>
      </c>
      <c r="E1419" s="285" t="s">
        <v>5609</v>
      </c>
    </row>
    <row r="1420" spans="1:5" x14ac:dyDescent="0.2">
      <c r="A1420" s="284">
        <v>364011</v>
      </c>
      <c r="B1420" s="285" t="s">
        <v>5610</v>
      </c>
      <c r="C1420" s="285" t="s">
        <v>4089</v>
      </c>
      <c r="D1420" s="285" t="s">
        <v>4090</v>
      </c>
      <c r="E1420" s="285" t="s">
        <v>5611</v>
      </c>
    </row>
    <row r="1421" spans="1:5" x14ac:dyDescent="0.2">
      <c r="A1421" s="284">
        <v>364012</v>
      </c>
      <c r="B1421" s="285" t="s">
        <v>5612</v>
      </c>
      <c r="C1421" s="285" t="s">
        <v>4100</v>
      </c>
      <c r="D1421" s="285" t="s">
        <v>5613</v>
      </c>
      <c r="E1421" s="285" t="s">
        <v>5614</v>
      </c>
    </row>
    <row r="1422" spans="1:5" x14ac:dyDescent="0.2">
      <c r="A1422" s="284">
        <v>364013</v>
      </c>
      <c r="B1422" s="285" t="s">
        <v>5615</v>
      </c>
      <c r="C1422" s="285" t="s">
        <v>2117</v>
      </c>
      <c r="D1422" s="285" t="s">
        <v>4104</v>
      </c>
      <c r="E1422" s="285" t="s">
        <v>5616</v>
      </c>
    </row>
    <row r="1423" spans="1:5" x14ac:dyDescent="0.2">
      <c r="A1423" s="284">
        <v>364014</v>
      </c>
      <c r="B1423" s="285" t="s">
        <v>5617</v>
      </c>
      <c r="C1423" s="285" t="s">
        <v>1401</v>
      </c>
      <c r="D1423" s="285" t="s">
        <v>4106</v>
      </c>
      <c r="E1423" s="285" t="s">
        <v>5618</v>
      </c>
    </row>
    <row r="1424" spans="1:5" x14ac:dyDescent="0.2">
      <c r="A1424" s="284">
        <v>364015</v>
      </c>
      <c r="B1424" s="285" t="s">
        <v>5619</v>
      </c>
      <c r="C1424" s="285" t="s">
        <v>996</v>
      </c>
      <c r="D1424" s="285" t="s">
        <v>4109</v>
      </c>
      <c r="E1424" s="285" t="s">
        <v>5620</v>
      </c>
    </row>
    <row r="1425" spans="1:5" x14ac:dyDescent="0.2">
      <c r="A1425" s="284">
        <v>364016</v>
      </c>
      <c r="B1425" s="285" t="s">
        <v>5621</v>
      </c>
      <c r="C1425" s="285" t="s">
        <v>2139</v>
      </c>
      <c r="D1425" s="285" t="s">
        <v>4112</v>
      </c>
      <c r="E1425" s="285" t="s">
        <v>5622</v>
      </c>
    </row>
    <row r="1426" spans="1:5" x14ac:dyDescent="0.2">
      <c r="A1426" s="284">
        <v>364017</v>
      </c>
      <c r="B1426" s="285" t="s">
        <v>5623</v>
      </c>
      <c r="C1426" s="285" t="s">
        <v>990</v>
      </c>
      <c r="D1426" s="285" t="s">
        <v>4115</v>
      </c>
      <c r="E1426" s="285" t="s">
        <v>5624</v>
      </c>
    </row>
    <row r="1427" spans="1:5" x14ac:dyDescent="0.2">
      <c r="A1427" s="284">
        <v>364018</v>
      </c>
      <c r="B1427" s="285" t="s">
        <v>5625</v>
      </c>
      <c r="C1427" s="285" t="s">
        <v>4118</v>
      </c>
      <c r="D1427" s="285" t="s">
        <v>4119</v>
      </c>
      <c r="E1427" s="285" t="s">
        <v>5626</v>
      </c>
    </row>
    <row r="1428" spans="1:5" x14ac:dyDescent="0.2">
      <c r="A1428" s="284">
        <v>364019</v>
      </c>
      <c r="B1428" s="285" t="s">
        <v>5627</v>
      </c>
      <c r="C1428" s="285" t="s">
        <v>4122</v>
      </c>
      <c r="D1428" s="285" t="s">
        <v>5628</v>
      </c>
      <c r="E1428" s="285" t="s">
        <v>5629</v>
      </c>
    </row>
    <row r="1429" spans="1:5" x14ac:dyDescent="0.2">
      <c r="A1429" s="284">
        <v>364020</v>
      </c>
      <c r="B1429" s="285" t="s">
        <v>5630</v>
      </c>
      <c r="C1429" s="285" t="s">
        <v>2131</v>
      </c>
      <c r="D1429" s="285" t="s">
        <v>4141</v>
      </c>
      <c r="E1429" s="285" t="s">
        <v>5631</v>
      </c>
    </row>
    <row r="1430" spans="1:5" x14ac:dyDescent="0.2">
      <c r="A1430" s="284">
        <v>364021</v>
      </c>
      <c r="B1430" s="285" t="s">
        <v>5632</v>
      </c>
      <c r="C1430" s="285" t="s">
        <v>4137</v>
      </c>
      <c r="D1430" s="285" t="s">
        <v>4138</v>
      </c>
      <c r="E1430" s="285" t="s">
        <v>5633</v>
      </c>
    </row>
    <row r="1431" spans="1:5" x14ac:dyDescent="0.2">
      <c r="A1431" s="284">
        <v>364022</v>
      </c>
      <c r="B1431" s="285" t="s">
        <v>5634</v>
      </c>
      <c r="C1431" s="285" t="s">
        <v>2131</v>
      </c>
      <c r="D1431" s="285" t="s">
        <v>4144</v>
      </c>
      <c r="E1431" s="285" t="s">
        <v>5635</v>
      </c>
    </row>
    <row r="1432" spans="1:5" x14ac:dyDescent="0.2">
      <c r="A1432" s="284">
        <v>364023</v>
      </c>
      <c r="B1432" s="285" t="s">
        <v>5636</v>
      </c>
      <c r="C1432" s="285" t="s">
        <v>4133</v>
      </c>
      <c r="D1432" s="285" t="s">
        <v>4134</v>
      </c>
      <c r="E1432" s="285" t="s">
        <v>5637</v>
      </c>
    </row>
    <row r="1433" spans="1:5" x14ac:dyDescent="0.2">
      <c r="A1433" s="284">
        <v>364024</v>
      </c>
      <c r="B1433" s="285" t="s">
        <v>5638</v>
      </c>
      <c r="C1433" s="285" t="s">
        <v>978</v>
      </c>
      <c r="D1433" s="285" t="s">
        <v>4147</v>
      </c>
      <c r="E1433" s="285" t="s">
        <v>5639</v>
      </c>
    </row>
    <row r="1434" spans="1:5" x14ac:dyDescent="0.2">
      <c r="A1434" s="284">
        <v>364025</v>
      </c>
      <c r="B1434" s="285" t="s">
        <v>5640</v>
      </c>
      <c r="C1434" s="285" t="s">
        <v>990</v>
      </c>
      <c r="D1434" s="285" t="s">
        <v>4150</v>
      </c>
      <c r="E1434" s="285" t="s">
        <v>5641</v>
      </c>
    </row>
    <row r="1435" spans="1:5" x14ac:dyDescent="0.2">
      <c r="A1435" s="284">
        <v>364027</v>
      </c>
      <c r="B1435" s="285" t="s">
        <v>5642</v>
      </c>
      <c r="C1435" s="285" t="s">
        <v>4157</v>
      </c>
      <c r="D1435" s="285" t="s">
        <v>4158</v>
      </c>
      <c r="E1435" s="285" t="s">
        <v>5643</v>
      </c>
    </row>
    <row r="1436" spans="1:5" x14ac:dyDescent="0.2">
      <c r="A1436" s="284">
        <v>364028</v>
      </c>
      <c r="B1436" s="285" t="s">
        <v>5644</v>
      </c>
      <c r="C1436" s="285" t="s">
        <v>986</v>
      </c>
      <c r="D1436" s="285" t="s">
        <v>4161</v>
      </c>
      <c r="E1436" s="285" t="s">
        <v>5645</v>
      </c>
    </row>
    <row r="1437" spans="1:5" x14ac:dyDescent="0.2">
      <c r="A1437" s="284">
        <v>364029</v>
      </c>
      <c r="B1437" s="285" t="s">
        <v>5646</v>
      </c>
      <c r="C1437" s="285" t="s">
        <v>4164</v>
      </c>
      <c r="D1437" s="285" t="s">
        <v>4165</v>
      </c>
      <c r="E1437" s="285" t="s">
        <v>5647</v>
      </c>
    </row>
    <row r="1438" spans="1:5" x14ac:dyDescent="0.2">
      <c r="A1438" s="284">
        <v>364031</v>
      </c>
      <c r="B1438" s="285" t="s">
        <v>5648</v>
      </c>
      <c r="C1438" s="285" t="s">
        <v>4168</v>
      </c>
      <c r="D1438" s="285" t="s">
        <v>5649</v>
      </c>
      <c r="E1438" s="285" t="s">
        <v>5650</v>
      </c>
    </row>
    <row r="1439" spans="1:5" x14ac:dyDescent="0.2">
      <c r="A1439" s="284">
        <v>364032</v>
      </c>
      <c r="B1439" s="285" t="s">
        <v>5651</v>
      </c>
      <c r="C1439" s="285" t="s">
        <v>4172</v>
      </c>
      <c r="D1439" s="285" t="s">
        <v>5652</v>
      </c>
      <c r="E1439" s="285" t="s">
        <v>5653</v>
      </c>
    </row>
    <row r="1440" spans="1:5" x14ac:dyDescent="0.2">
      <c r="A1440" s="284">
        <v>364033</v>
      </c>
      <c r="B1440" s="285" t="s">
        <v>5654</v>
      </c>
      <c r="C1440" s="285" t="s">
        <v>4184</v>
      </c>
      <c r="D1440" s="285" t="s">
        <v>5655</v>
      </c>
      <c r="E1440" s="285" t="s">
        <v>5656</v>
      </c>
    </row>
    <row r="1441" spans="1:5" x14ac:dyDescent="0.2">
      <c r="A1441" s="284">
        <v>364034</v>
      </c>
      <c r="B1441" s="285" t="s">
        <v>5657</v>
      </c>
      <c r="C1441" s="285" t="s">
        <v>4188</v>
      </c>
      <c r="D1441" s="285" t="s">
        <v>5658</v>
      </c>
      <c r="E1441" s="285" t="s">
        <v>5659</v>
      </c>
    </row>
    <row r="1442" spans="1:5" x14ac:dyDescent="0.2">
      <c r="A1442" s="284">
        <v>364037</v>
      </c>
      <c r="B1442" s="285" t="s">
        <v>5660</v>
      </c>
      <c r="C1442" s="285" t="s">
        <v>4180</v>
      </c>
      <c r="D1442" s="285" t="s">
        <v>5661</v>
      </c>
      <c r="E1442" s="285" t="s">
        <v>5662</v>
      </c>
    </row>
    <row r="1443" spans="1:5" x14ac:dyDescent="0.2">
      <c r="A1443" s="284">
        <v>364038</v>
      </c>
      <c r="B1443" s="285" t="s">
        <v>5663</v>
      </c>
      <c r="C1443" s="285" t="s">
        <v>1020</v>
      </c>
      <c r="D1443" s="285" t="s">
        <v>5664</v>
      </c>
      <c r="E1443" s="285" t="s">
        <v>5665</v>
      </c>
    </row>
    <row r="1444" spans="1:5" x14ac:dyDescent="0.2">
      <c r="A1444" s="284">
        <v>364040</v>
      </c>
      <c r="B1444" s="285" t="s">
        <v>5666</v>
      </c>
      <c r="C1444" s="285" t="s">
        <v>5667</v>
      </c>
      <c r="D1444" s="285" t="s">
        <v>5668</v>
      </c>
      <c r="E1444" s="285" t="s">
        <v>5669</v>
      </c>
    </row>
    <row r="1445" spans="1:5" x14ac:dyDescent="0.2">
      <c r="A1445" s="284">
        <v>364041</v>
      </c>
      <c r="B1445" s="285" t="s">
        <v>5553</v>
      </c>
      <c r="C1445" s="285" t="s">
        <v>4206</v>
      </c>
      <c r="D1445" s="285" t="s">
        <v>5670</v>
      </c>
      <c r="E1445" s="285" t="s">
        <v>5671</v>
      </c>
    </row>
    <row r="1446" spans="1:5" x14ac:dyDescent="0.2">
      <c r="A1446" s="284">
        <v>364042</v>
      </c>
      <c r="B1446" s="285" t="s">
        <v>5672</v>
      </c>
      <c r="C1446" s="285" t="s">
        <v>4229</v>
      </c>
      <c r="D1446" s="285" t="s">
        <v>4230</v>
      </c>
      <c r="E1446" s="285" t="s">
        <v>5673</v>
      </c>
    </row>
    <row r="1447" spans="1:5" x14ac:dyDescent="0.2">
      <c r="A1447" s="284">
        <v>364043</v>
      </c>
      <c r="B1447" s="285" t="s">
        <v>5674</v>
      </c>
      <c r="C1447" s="285" t="s">
        <v>4217</v>
      </c>
      <c r="D1447" s="285" t="s">
        <v>5675</v>
      </c>
      <c r="E1447" s="285" t="s">
        <v>5676</v>
      </c>
    </row>
    <row r="1448" spans="1:5" x14ac:dyDescent="0.2">
      <c r="A1448" s="284">
        <v>364044</v>
      </c>
      <c r="B1448" s="285" t="s">
        <v>5677</v>
      </c>
      <c r="C1448" s="285" t="s">
        <v>4225</v>
      </c>
      <c r="D1448" s="285" t="s">
        <v>4226</v>
      </c>
      <c r="E1448" s="285" t="s">
        <v>5678</v>
      </c>
    </row>
    <row r="1449" spans="1:5" x14ac:dyDescent="0.2">
      <c r="A1449" s="284">
        <v>364045</v>
      </c>
      <c r="B1449" s="285" t="s">
        <v>5679</v>
      </c>
      <c r="C1449" s="285" t="s">
        <v>2150</v>
      </c>
      <c r="D1449" s="285" t="s">
        <v>5680</v>
      </c>
      <c r="E1449" s="285" t="s">
        <v>5681</v>
      </c>
    </row>
    <row r="1450" spans="1:5" x14ac:dyDescent="0.2">
      <c r="A1450" s="284">
        <v>364048</v>
      </c>
      <c r="B1450" s="285" t="s">
        <v>5682</v>
      </c>
      <c r="C1450" s="285" t="s">
        <v>2183</v>
      </c>
      <c r="D1450" s="285" t="s">
        <v>5683</v>
      </c>
      <c r="E1450" s="285" t="s">
        <v>5684</v>
      </c>
    </row>
    <row r="1451" spans="1:5" x14ac:dyDescent="0.2">
      <c r="A1451" s="284">
        <v>364050</v>
      </c>
      <c r="B1451" s="285" t="s">
        <v>5685</v>
      </c>
      <c r="C1451" s="285" t="s">
        <v>5686</v>
      </c>
      <c r="D1451" s="285" t="s">
        <v>5687</v>
      </c>
      <c r="E1451" s="285" t="s">
        <v>5688</v>
      </c>
    </row>
    <row r="1452" spans="1:5" x14ac:dyDescent="0.2">
      <c r="A1452" s="284">
        <v>364051</v>
      </c>
      <c r="B1452" s="285" t="s">
        <v>5689</v>
      </c>
      <c r="C1452" s="285" t="s">
        <v>1016</v>
      </c>
      <c r="D1452" s="285" t="s">
        <v>5690</v>
      </c>
      <c r="E1452" s="285" t="s">
        <v>5691</v>
      </c>
    </row>
    <row r="1453" spans="1:5" x14ac:dyDescent="0.2">
      <c r="A1453" s="284">
        <v>364055</v>
      </c>
      <c r="B1453" s="285" t="s">
        <v>5692</v>
      </c>
      <c r="C1453" s="285" t="s">
        <v>4251</v>
      </c>
      <c r="D1453" s="285" t="s">
        <v>5693</v>
      </c>
      <c r="E1453" s="285" t="s">
        <v>5694</v>
      </c>
    </row>
    <row r="1454" spans="1:5" x14ac:dyDescent="0.2">
      <c r="A1454" s="284">
        <v>364056</v>
      </c>
      <c r="B1454" s="285" t="s">
        <v>5695</v>
      </c>
      <c r="C1454" s="285" t="s">
        <v>2179</v>
      </c>
      <c r="D1454" s="285" t="s">
        <v>5696</v>
      </c>
      <c r="E1454" s="285" t="s">
        <v>5697</v>
      </c>
    </row>
    <row r="1455" spans="1:5" x14ac:dyDescent="0.2">
      <c r="A1455" s="284">
        <v>364058</v>
      </c>
      <c r="B1455" s="285" t="s">
        <v>5698</v>
      </c>
      <c r="C1455" s="285" t="s">
        <v>4176</v>
      </c>
      <c r="D1455" s="285" t="s">
        <v>5699</v>
      </c>
      <c r="E1455" s="285" t="s">
        <v>5700</v>
      </c>
    </row>
    <row r="1456" spans="1:5" x14ac:dyDescent="0.2">
      <c r="A1456" s="284">
        <v>364101</v>
      </c>
      <c r="B1456" s="285" t="s">
        <v>5701</v>
      </c>
      <c r="C1456" s="285" t="s">
        <v>1051</v>
      </c>
      <c r="D1456" s="285" t="s">
        <v>5702</v>
      </c>
      <c r="E1456" s="285" t="s">
        <v>5703</v>
      </c>
    </row>
    <row r="1457" spans="1:5" x14ac:dyDescent="0.2">
      <c r="A1457" s="284">
        <v>364104</v>
      </c>
      <c r="B1457" s="285" t="s">
        <v>5704</v>
      </c>
      <c r="C1457" s="285" t="s">
        <v>1055</v>
      </c>
      <c r="D1457" s="285" t="s">
        <v>5705</v>
      </c>
      <c r="E1457" s="285" t="s">
        <v>5706</v>
      </c>
    </row>
    <row r="1458" spans="1:5" x14ac:dyDescent="0.2">
      <c r="A1458" s="284">
        <v>364105</v>
      </c>
      <c r="B1458" s="285" t="s">
        <v>5707</v>
      </c>
      <c r="C1458" s="285" t="s">
        <v>2322</v>
      </c>
      <c r="D1458" s="285" t="s">
        <v>5708</v>
      </c>
      <c r="E1458" s="285" t="s">
        <v>5709</v>
      </c>
    </row>
    <row r="1459" spans="1:5" x14ac:dyDescent="0.2">
      <c r="A1459" s="284">
        <v>364107</v>
      </c>
      <c r="B1459" s="285" t="s">
        <v>5710</v>
      </c>
      <c r="C1459" s="285" t="s">
        <v>2237</v>
      </c>
      <c r="D1459" s="285" t="s">
        <v>5711</v>
      </c>
      <c r="E1459" s="285" t="s">
        <v>5712</v>
      </c>
    </row>
    <row r="1460" spans="1:5" x14ac:dyDescent="0.2">
      <c r="A1460" s="284">
        <v>364108</v>
      </c>
      <c r="B1460" s="285" t="s">
        <v>5713</v>
      </c>
      <c r="C1460" s="285" t="s">
        <v>4345</v>
      </c>
      <c r="D1460" s="285" t="s">
        <v>5714</v>
      </c>
      <c r="E1460" s="285" t="s">
        <v>5715</v>
      </c>
    </row>
    <row r="1461" spans="1:5" x14ac:dyDescent="0.2">
      <c r="A1461" s="284">
        <v>364109</v>
      </c>
      <c r="B1461" s="285" t="s">
        <v>5716</v>
      </c>
      <c r="C1461" s="285" t="s">
        <v>4358</v>
      </c>
      <c r="D1461" s="285" t="s">
        <v>5717</v>
      </c>
      <c r="E1461" s="285" t="s">
        <v>5718</v>
      </c>
    </row>
    <row r="1462" spans="1:5" x14ac:dyDescent="0.2">
      <c r="A1462" s="284">
        <v>364111</v>
      </c>
      <c r="B1462" s="285" t="s">
        <v>5719</v>
      </c>
      <c r="C1462" s="285" t="s">
        <v>4366</v>
      </c>
      <c r="D1462" s="285" t="s">
        <v>5720</v>
      </c>
      <c r="E1462" s="285" t="s">
        <v>5721</v>
      </c>
    </row>
    <row r="1463" spans="1:5" x14ac:dyDescent="0.2">
      <c r="A1463" s="284">
        <v>364112</v>
      </c>
      <c r="B1463" s="285" t="s">
        <v>5722</v>
      </c>
      <c r="C1463" s="285" t="s">
        <v>5723</v>
      </c>
      <c r="D1463" s="285" t="s">
        <v>5724</v>
      </c>
      <c r="E1463" s="285" t="s">
        <v>5725</v>
      </c>
    </row>
    <row r="1464" spans="1:5" x14ac:dyDescent="0.2">
      <c r="A1464" s="284">
        <v>364121</v>
      </c>
      <c r="B1464" s="285" t="s">
        <v>5726</v>
      </c>
      <c r="C1464" s="285" t="s">
        <v>5727</v>
      </c>
      <c r="D1464" s="285" t="s">
        <v>5728</v>
      </c>
      <c r="E1464" s="285" t="s">
        <v>5729</v>
      </c>
    </row>
    <row r="1465" spans="1:5" x14ac:dyDescent="0.2">
      <c r="A1465" s="284">
        <v>364122</v>
      </c>
      <c r="B1465" s="285" t="s">
        <v>5730</v>
      </c>
      <c r="C1465" s="285" t="s">
        <v>5727</v>
      </c>
      <c r="D1465" s="285" t="s">
        <v>5731</v>
      </c>
      <c r="E1465" s="285" t="s">
        <v>5729</v>
      </c>
    </row>
    <row r="1466" spans="1:5" x14ac:dyDescent="0.2">
      <c r="A1466" s="284">
        <v>364141</v>
      </c>
      <c r="B1466" s="285" t="s">
        <v>5732</v>
      </c>
      <c r="C1466" s="285" t="s">
        <v>2260</v>
      </c>
      <c r="D1466" s="285" t="s">
        <v>5733</v>
      </c>
      <c r="E1466" s="285" t="s">
        <v>5734</v>
      </c>
    </row>
    <row r="1467" spans="1:5" x14ac:dyDescent="0.2">
      <c r="A1467" s="284">
        <v>364143</v>
      </c>
      <c r="B1467" s="285" t="s">
        <v>5735</v>
      </c>
      <c r="C1467" s="285" t="s">
        <v>4407</v>
      </c>
      <c r="D1467" s="285" t="s">
        <v>5736</v>
      </c>
      <c r="E1467" s="285" t="s">
        <v>5737</v>
      </c>
    </row>
    <row r="1468" spans="1:5" x14ac:dyDescent="0.2">
      <c r="A1468" s="284">
        <v>364153</v>
      </c>
      <c r="B1468" s="285" t="s">
        <v>5738</v>
      </c>
      <c r="C1468" s="285" t="s">
        <v>4414</v>
      </c>
      <c r="D1468" s="285" t="s">
        <v>5739</v>
      </c>
      <c r="E1468" s="285" t="s">
        <v>5740</v>
      </c>
    </row>
    <row r="1469" spans="1:5" x14ac:dyDescent="0.2">
      <c r="A1469" s="284">
        <v>364154</v>
      </c>
      <c r="B1469" s="285" t="s">
        <v>5741</v>
      </c>
      <c r="C1469" s="285" t="s">
        <v>2268</v>
      </c>
      <c r="D1469" s="285" t="s">
        <v>5742</v>
      </c>
      <c r="E1469" s="285" t="s">
        <v>5743</v>
      </c>
    </row>
    <row r="1470" spans="1:5" x14ac:dyDescent="0.2">
      <c r="A1470" s="284">
        <v>364173</v>
      </c>
      <c r="B1470" s="285" t="s">
        <v>5744</v>
      </c>
      <c r="C1470" s="285" t="s">
        <v>587</v>
      </c>
      <c r="D1470" s="285" t="s">
        <v>5745</v>
      </c>
      <c r="E1470" s="285" t="s">
        <v>5746</v>
      </c>
    </row>
    <row r="1471" spans="1:5" x14ac:dyDescent="0.2">
      <c r="A1471" s="284">
        <v>364240</v>
      </c>
      <c r="B1471" s="285" t="s">
        <v>5747</v>
      </c>
      <c r="C1471" s="285" t="s">
        <v>2311</v>
      </c>
      <c r="D1471" s="285" t="s">
        <v>5748</v>
      </c>
      <c r="E1471" s="285" t="s">
        <v>5749</v>
      </c>
    </row>
    <row r="1472" spans="1:5" x14ac:dyDescent="0.2">
      <c r="A1472" s="284">
        <v>364241</v>
      </c>
      <c r="B1472" s="285" t="s">
        <v>5750</v>
      </c>
      <c r="C1472" s="285" t="s">
        <v>4484</v>
      </c>
      <c r="D1472" s="285" t="s">
        <v>5751</v>
      </c>
      <c r="E1472" s="285" t="s">
        <v>5752</v>
      </c>
    </row>
    <row r="1473" spans="1:5" x14ac:dyDescent="0.2">
      <c r="A1473" s="284">
        <v>364242</v>
      </c>
      <c r="B1473" s="285" t="s">
        <v>5753</v>
      </c>
      <c r="C1473" s="285" t="s">
        <v>5754</v>
      </c>
      <c r="D1473" s="285" t="s">
        <v>5755</v>
      </c>
      <c r="E1473" s="285" t="s">
        <v>5756</v>
      </c>
    </row>
    <row r="1474" spans="1:5" x14ac:dyDescent="0.2">
      <c r="A1474" s="284">
        <v>364243</v>
      </c>
      <c r="B1474" s="285" t="s">
        <v>5757</v>
      </c>
      <c r="C1474" s="285" t="s">
        <v>5758</v>
      </c>
      <c r="D1474" s="285" t="s">
        <v>5759</v>
      </c>
      <c r="E1474" s="285" t="s">
        <v>5760</v>
      </c>
    </row>
    <row r="1475" spans="1:5" x14ac:dyDescent="0.2">
      <c r="A1475" s="284">
        <v>364244</v>
      </c>
      <c r="B1475" s="285" t="s">
        <v>5761</v>
      </c>
      <c r="C1475" s="285" t="s">
        <v>2307</v>
      </c>
      <c r="D1475" s="285" t="s">
        <v>5762</v>
      </c>
      <c r="E1475" s="285" t="s">
        <v>5763</v>
      </c>
    </row>
    <row r="1476" spans="1:5" x14ac:dyDescent="0.2">
      <c r="A1476" s="284">
        <v>365001</v>
      </c>
      <c r="B1476" s="285" t="s">
        <v>5764</v>
      </c>
      <c r="C1476" s="285" t="s">
        <v>5765</v>
      </c>
      <c r="D1476" s="285" t="s">
        <v>5766</v>
      </c>
      <c r="E1476" s="285" t="s">
        <v>5767</v>
      </c>
    </row>
    <row r="1477" spans="1:5" x14ac:dyDescent="0.2">
      <c r="A1477" s="284">
        <v>365005</v>
      </c>
      <c r="B1477" s="285" t="s">
        <v>5768</v>
      </c>
      <c r="C1477" s="285" t="s">
        <v>4539</v>
      </c>
      <c r="D1477" s="285" t="s">
        <v>5769</v>
      </c>
      <c r="E1477" s="285" t="s">
        <v>5770</v>
      </c>
    </row>
    <row r="1478" spans="1:5" x14ac:dyDescent="0.2">
      <c r="A1478" s="284">
        <v>365006</v>
      </c>
      <c r="B1478" s="285" t="s">
        <v>5771</v>
      </c>
      <c r="C1478" s="285" t="s">
        <v>479</v>
      </c>
      <c r="D1478" s="285" t="s">
        <v>5772</v>
      </c>
      <c r="E1478" s="285" t="s">
        <v>5773</v>
      </c>
    </row>
    <row r="1479" spans="1:5" x14ac:dyDescent="0.2">
      <c r="A1479" s="284">
        <v>365010</v>
      </c>
      <c r="B1479" s="285" t="s">
        <v>5774</v>
      </c>
      <c r="C1479" s="285" t="s">
        <v>2351</v>
      </c>
      <c r="D1479" s="285" t="s">
        <v>5775</v>
      </c>
      <c r="E1479" s="285" t="s">
        <v>5776</v>
      </c>
    </row>
    <row r="1480" spans="1:5" x14ac:dyDescent="0.2">
      <c r="A1480" s="284">
        <v>365011</v>
      </c>
      <c r="B1480" s="285" t="s">
        <v>5777</v>
      </c>
      <c r="C1480" s="285" t="s">
        <v>5778</v>
      </c>
      <c r="D1480" s="285" t="s">
        <v>5779</v>
      </c>
      <c r="E1480" s="285" t="s">
        <v>5780</v>
      </c>
    </row>
    <row r="1481" spans="1:5" x14ac:dyDescent="0.2">
      <c r="A1481" s="284">
        <v>365012</v>
      </c>
      <c r="B1481" s="285" t="s">
        <v>5781</v>
      </c>
      <c r="C1481" s="285" t="s">
        <v>2416</v>
      </c>
      <c r="D1481" s="285" t="s">
        <v>5782</v>
      </c>
      <c r="E1481" s="285" t="s">
        <v>5783</v>
      </c>
    </row>
    <row r="1482" spans="1:5" x14ac:dyDescent="0.2">
      <c r="A1482" s="284">
        <v>365013</v>
      </c>
      <c r="B1482" s="285" t="s">
        <v>5784</v>
      </c>
      <c r="C1482" s="285" t="s">
        <v>4654</v>
      </c>
      <c r="D1482" s="285" t="s">
        <v>5785</v>
      </c>
      <c r="E1482" s="285" t="s">
        <v>5786</v>
      </c>
    </row>
    <row r="1483" spans="1:5" x14ac:dyDescent="0.2">
      <c r="A1483" s="284">
        <v>365014</v>
      </c>
      <c r="B1483" s="285" t="s">
        <v>5787</v>
      </c>
      <c r="C1483" s="285" t="s">
        <v>4579</v>
      </c>
      <c r="D1483" s="285" t="s">
        <v>5788</v>
      </c>
      <c r="E1483" s="285" t="s">
        <v>5789</v>
      </c>
    </row>
    <row r="1484" spans="1:5" x14ac:dyDescent="0.2">
      <c r="A1484" s="284">
        <v>365016</v>
      </c>
      <c r="B1484" s="285" t="s">
        <v>5790</v>
      </c>
      <c r="C1484" s="285" t="s">
        <v>4586</v>
      </c>
      <c r="D1484" s="285" t="s">
        <v>5791</v>
      </c>
      <c r="E1484" s="285" t="s">
        <v>5792</v>
      </c>
    </row>
    <row r="1485" spans="1:5" x14ac:dyDescent="0.2">
      <c r="A1485" s="284">
        <v>365017</v>
      </c>
      <c r="B1485" s="285" t="s">
        <v>5793</v>
      </c>
      <c r="C1485" s="285" t="s">
        <v>4590</v>
      </c>
      <c r="D1485" s="285" t="s">
        <v>4591</v>
      </c>
      <c r="E1485" s="285" t="s">
        <v>5794</v>
      </c>
    </row>
    <row r="1486" spans="1:5" x14ac:dyDescent="0.2">
      <c r="A1486" s="284">
        <v>365018</v>
      </c>
      <c r="B1486" s="285" t="s">
        <v>5795</v>
      </c>
      <c r="C1486" s="285" t="s">
        <v>4594</v>
      </c>
      <c r="D1486" s="285" t="s">
        <v>5796</v>
      </c>
      <c r="E1486" s="285" t="s">
        <v>5797</v>
      </c>
    </row>
    <row r="1487" spans="1:5" x14ac:dyDescent="0.2">
      <c r="A1487" s="284">
        <v>365020</v>
      </c>
      <c r="B1487" s="285" t="s">
        <v>5798</v>
      </c>
      <c r="C1487" s="285" t="s">
        <v>1115</v>
      </c>
      <c r="D1487" s="285" t="s">
        <v>5799</v>
      </c>
      <c r="E1487" s="285" t="s">
        <v>5800</v>
      </c>
    </row>
    <row r="1488" spans="1:5" x14ac:dyDescent="0.2">
      <c r="A1488" s="284">
        <v>365021</v>
      </c>
      <c r="B1488" s="285" t="s">
        <v>5801</v>
      </c>
      <c r="C1488" s="285" t="s">
        <v>5802</v>
      </c>
      <c r="D1488" s="285" t="s">
        <v>5803</v>
      </c>
      <c r="E1488" s="285" t="s">
        <v>5804</v>
      </c>
    </row>
    <row r="1489" spans="1:5" x14ac:dyDescent="0.2">
      <c r="A1489" s="284">
        <v>365023</v>
      </c>
      <c r="B1489" s="285" t="s">
        <v>5805</v>
      </c>
      <c r="C1489" s="285" t="s">
        <v>2408</v>
      </c>
      <c r="D1489" s="285" t="s">
        <v>5806</v>
      </c>
      <c r="E1489" s="285" t="s">
        <v>5807</v>
      </c>
    </row>
    <row r="1490" spans="1:5" x14ac:dyDescent="0.2">
      <c r="A1490" s="284">
        <v>365025</v>
      </c>
      <c r="B1490" s="285" t="s">
        <v>5808</v>
      </c>
      <c r="C1490" s="285" t="s">
        <v>5809</v>
      </c>
      <c r="D1490" s="285" t="s">
        <v>5810</v>
      </c>
      <c r="E1490" s="285" t="s">
        <v>5811</v>
      </c>
    </row>
    <row r="1491" spans="1:5" x14ac:dyDescent="0.2">
      <c r="A1491" s="284">
        <v>365027</v>
      </c>
      <c r="B1491" s="285" t="s">
        <v>5812</v>
      </c>
      <c r="C1491" s="285" t="s">
        <v>5813</v>
      </c>
      <c r="D1491" s="285" t="s">
        <v>5814</v>
      </c>
      <c r="E1491" s="285" t="s">
        <v>5815</v>
      </c>
    </row>
    <row r="1492" spans="1:5" x14ac:dyDescent="0.2">
      <c r="A1492" s="284">
        <v>365028</v>
      </c>
      <c r="B1492" s="285" t="s">
        <v>5816</v>
      </c>
      <c r="C1492" s="285" t="s">
        <v>5817</v>
      </c>
      <c r="D1492" s="285" t="s">
        <v>5818</v>
      </c>
      <c r="E1492" s="285" t="s">
        <v>5819</v>
      </c>
    </row>
    <row r="1493" spans="1:5" x14ac:dyDescent="0.2">
      <c r="A1493" s="284">
        <v>365031</v>
      </c>
      <c r="B1493" s="285" t="s">
        <v>5820</v>
      </c>
      <c r="C1493" s="285" t="s">
        <v>545</v>
      </c>
      <c r="D1493" s="285" t="s">
        <v>5821</v>
      </c>
      <c r="E1493" s="285" t="s">
        <v>5822</v>
      </c>
    </row>
    <row r="1494" spans="1:5" x14ac:dyDescent="0.2">
      <c r="A1494" s="284">
        <v>365032</v>
      </c>
      <c r="B1494" s="285" t="s">
        <v>5823</v>
      </c>
      <c r="C1494" s="285" t="s">
        <v>4516</v>
      </c>
      <c r="D1494" s="285" t="s">
        <v>5824</v>
      </c>
      <c r="E1494" s="285" t="s">
        <v>5825</v>
      </c>
    </row>
    <row r="1495" spans="1:5" x14ac:dyDescent="0.2">
      <c r="A1495" s="284">
        <v>365033</v>
      </c>
      <c r="B1495" s="285" t="s">
        <v>5826</v>
      </c>
      <c r="C1495" s="285" t="s">
        <v>5827</v>
      </c>
      <c r="D1495" s="285" t="s">
        <v>5828</v>
      </c>
      <c r="E1495" s="285" t="s">
        <v>5829</v>
      </c>
    </row>
    <row r="1496" spans="1:5" x14ac:dyDescent="0.2">
      <c r="A1496" s="284">
        <v>365034</v>
      </c>
      <c r="B1496" s="285" t="s">
        <v>5830</v>
      </c>
      <c r="C1496" s="285" t="s">
        <v>4619</v>
      </c>
      <c r="D1496" s="285" t="s">
        <v>5831</v>
      </c>
      <c r="E1496" s="285" t="s">
        <v>5832</v>
      </c>
    </row>
    <row r="1497" spans="1:5" x14ac:dyDescent="0.2">
      <c r="A1497" s="284">
        <v>365036</v>
      </c>
      <c r="B1497" s="285" t="s">
        <v>5833</v>
      </c>
      <c r="C1497" s="285" t="s">
        <v>4605</v>
      </c>
      <c r="D1497" s="285" t="s">
        <v>4606</v>
      </c>
      <c r="E1497" s="285" t="s">
        <v>5834</v>
      </c>
    </row>
    <row r="1498" spans="1:5" x14ac:dyDescent="0.2">
      <c r="A1498" s="284">
        <v>365037</v>
      </c>
      <c r="B1498" s="285" t="s">
        <v>5835</v>
      </c>
      <c r="C1498" s="285" t="s">
        <v>4615</v>
      </c>
      <c r="D1498" s="285" t="s">
        <v>5836</v>
      </c>
      <c r="E1498" s="285" t="s">
        <v>5837</v>
      </c>
    </row>
    <row r="1499" spans="1:5" x14ac:dyDescent="0.2">
      <c r="A1499" s="284">
        <v>365038</v>
      </c>
      <c r="B1499" s="285" t="s">
        <v>5838</v>
      </c>
      <c r="C1499" s="285" t="s">
        <v>4575</v>
      </c>
      <c r="D1499" s="285" t="s">
        <v>5839</v>
      </c>
      <c r="E1499" s="285" t="s">
        <v>5840</v>
      </c>
    </row>
    <row r="1500" spans="1:5" x14ac:dyDescent="0.2">
      <c r="A1500" s="284">
        <v>365041</v>
      </c>
      <c r="B1500" s="285" t="s">
        <v>5841</v>
      </c>
      <c r="C1500" s="285" t="s">
        <v>4631</v>
      </c>
      <c r="D1500" s="285" t="s">
        <v>4632</v>
      </c>
      <c r="E1500" s="285" t="s">
        <v>5842</v>
      </c>
    </row>
    <row r="1501" spans="1:5" x14ac:dyDescent="0.2">
      <c r="A1501" s="284">
        <v>365042</v>
      </c>
      <c r="B1501" s="285" t="s">
        <v>5843</v>
      </c>
      <c r="C1501" s="285" t="s">
        <v>5844</v>
      </c>
      <c r="D1501" s="285" t="s">
        <v>5845</v>
      </c>
      <c r="E1501" s="285" t="s">
        <v>5846</v>
      </c>
    </row>
    <row r="1502" spans="1:5" x14ac:dyDescent="0.2">
      <c r="A1502" s="284">
        <v>365043</v>
      </c>
      <c r="B1502" s="285" t="s">
        <v>5847</v>
      </c>
      <c r="C1502" s="285" t="s">
        <v>2381</v>
      </c>
      <c r="D1502" s="285" t="s">
        <v>5848</v>
      </c>
      <c r="E1502" s="285" t="s">
        <v>5849</v>
      </c>
    </row>
    <row r="1503" spans="1:5" x14ac:dyDescent="0.2">
      <c r="A1503" s="284">
        <v>365046</v>
      </c>
      <c r="B1503" s="285" t="s">
        <v>5850</v>
      </c>
      <c r="C1503" s="285" t="s">
        <v>2385</v>
      </c>
      <c r="D1503" s="285" t="s">
        <v>5851</v>
      </c>
      <c r="E1503" s="285" t="s">
        <v>5852</v>
      </c>
    </row>
    <row r="1504" spans="1:5" x14ac:dyDescent="0.2">
      <c r="A1504" s="284">
        <v>365047</v>
      </c>
      <c r="B1504" s="285" t="s">
        <v>5853</v>
      </c>
      <c r="C1504" s="285" t="s">
        <v>5854</v>
      </c>
      <c r="D1504" s="285" t="s">
        <v>5855</v>
      </c>
      <c r="E1504" s="285" t="s">
        <v>5856</v>
      </c>
    </row>
    <row r="1505" spans="1:5" x14ac:dyDescent="0.2">
      <c r="A1505" s="284">
        <v>365048</v>
      </c>
      <c r="B1505" s="285" t="s">
        <v>5857</v>
      </c>
      <c r="C1505" s="285" t="s">
        <v>4658</v>
      </c>
      <c r="D1505" s="285" t="s">
        <v>5858</v>
      </c>
      <c r="E1505" s="285" t="s">
        <v>5859</v>
      </c>
    </row>
    <row r="1506" spans="1:5" x14ac:dyDescent="0.2">
      <c r="A1506" s="284">
        <v>365050</v>
      </c>
      <c r="B1506" s="285" t="s">
        <v>5860</v>
      </c>
      <c r="C1506" s="285" t="s">
        <v>4549</v>
      </c>
      <c r="D1506" s="285" t="s">
        <v>5861</v>
      </c>
      <c r="E1506" s="285" t="s">
        <v>5862</v>
      </c>
    </row>
    <row r="1507" spans="1:5" x14ac:dyDescent="0.2">
      <c r="A1507" s="284">
        <v>365054</v>
      </c>
      <c r="B1507" s="285" t="s">
        <v>5863</v>
      </c>
      <c r="C1507" s="285" t="s">
        <v>1209</v>
      </c>
      <c r="D1507" s="285" t="s">
        <v>5864</v>
      </c>
      <c r="E1507" s="285" t="s">
        <v>5865</v>
      </c>
    </row>
    <row r="1508" spans="1:5" x14ac:dyDescent="0.2">
      <c r="A1508" s="284">
        <v>365057</v>
      </c>
      <c r="B1508" s="285" t="s">
        <v>5866</v>
      </c>
      <c r="C1508" s="285" t="s">
        <v>2412</v>
      </c>
      <c r="D1508" s="285" t="s">
        <v>5867</v>
      </c>
      <c r="E1508" s="285" t="s">
        <v>5868</v>
      </c>
    </row>
    <row r="1509" spans="1:5" x14ac:dyDescent="0.2">
      <c r="A1509" s="284">
        <v>365060</v>
      </c>
      <c r="B1509" s="285" t="s">
        <v>5869</v>
      </c>
      <c r="C1509" s="285" t="s">
        <v>5870</v>
      </c>
      <c r="D1509" s="285" t="s">
        <v>5871</v>
      </c>
      <c r="E1509" s="285" t="s">
        <v>5872</v>
      </c>
    </row>
    <row r="1510" spans="1:5" x14ac:dyDescent="0.2">
      <c r="A1510" s="284">
        <v>365061</v>
      </c>
      <c r="B1510" s="285" t="s">
        <v>5873</v>
      </c>
      <c r="C1510" s="285" t="s">
        <v>2564</v>
      </c>
      <c r="D1510" s="285" t="s">
        <v>5874</v>
      </c>
      <c r="E1510" s="285" t="s">
        <v>5875</v>
      </c>
    </row>
    <row r="1511" spans="1:5" x14ac:dyDescent="0.2">
      <c r="A1511" s="284">
        <v>365071</v>
      </c>
      <c r="B1511" s="285" t="s">
        <v>5876</v>
      </c>
      <c r="C1511" s="285" t="s">
        <v>4713</v>
      </c>
      <c r="D1511" s="285" t="s">
        <v>5877</v>
      </c>
      <c r="E1511" s="285" t="s">
        <v>5878</v>
      </c>
    </row>
    <row r="1512" spans="1:5" x14ac:dyDescent="0.2">
      <c r="A1512" s="284">
        <v>365075</v>
      </c>
      <c r="B1512" s="285" t="s">
        <v>5879</v>
      </c>
      <c r="C1512" s="285" t="s">
        <v>5880</v>
      </c>
      <c r="D1512" s="285" t="s">
        <v>5881</v>
      </c>
      <c r="E1512" s="285" t="s">
        <v>5882</v>
      </c>
    </row>
    <row r="1513" spans="1:5" x14ac:dyDescent="0.2">
      <c r="A1513" s="284">
        <v>365076</v>
      </c>
      <c r="B1513" s="285" t="s">
        <v>5617</v>
      </c>
      <c r="C1513" s="285" t="s">
        <v>1142</v>
      </c>
      <c r="D1513" s="285" t="s">
        <v>5883</v>
      </c>
      <c r="E1513" s="285" t="s">
        <v>5884</v>
      </c>
    </row>
    <row r="1514" spans="1:5" x14ac:dyDescent="0.2">
      <c r="A1514" s="284">
        <v>365077</v>
      </c>
      <c r="B1514" s="285" t="s">
        <v>5885</v>
      </c>
      <c r="C1514" s="285" t="s">
        <v>2443</v>
      </c>
      <c r="D1514" s="285" t="s">
        <v>5886</v>
      </c>
      <c r="E1514" s="285" t="s">
        <v>5887</v>
      </c>
    </row>
    <row r="1515" spans="1:5" x14ac:dyDescent="0.2">
      <c r="A1515" s="284">
        <v>365080</v>
      </c>
      <c r="B1515" s="285" t="s">
        <v>5888</v>
      </c>
      <c r="C1515" s="285" t="s">
        <v>4723</v>
      </c>
      <c r="D1515" s="285" t="s">
        <v>5889</v>
      </c>
      <c r="E1515" s="285" t="s">
        <v>5890</v>
      </c>
    </row>
    <row r="1516" spans="1:5" x14ac:dyDescent="0.2">
      <c r="A1516" s="284">
        <v>365081</v>
      </c>
      <c r="B1516" s="285" t="s">
        <v>5891</v>
      </c>
      <c r="C1516" s="285" t="s">
        <v>4734</v>
      </c>
      <c r="D1516" s="285" t="s">
        <v>5892</v>
      </c>
      <c r="E1516" s="285" t="s">
        <v>5893</v>
      </c>
    </row>
    <row r="1517" spans="1:5" x14ac:dyDescent="0.2">
      <c r="A1517" s="284">
        <v>365091</v>
      </c>
      <c r="B1517" s="285" t="s">
        <v>5894</v>
      </c>
      <c r="C1517" s="285" t="s">
        <v>4738</v>
      </c>
      <c r="D1517" s="285" t="s">
        <v>5895</v>
      </c>
      <c r="E1517" s="285" t="s">
        <v>5896</v>
      </c>
    </row>
    <row r="1518" spans="1:5" x14ac:dyDescent="0.2">
      <c r="A1518" s="284">
        <v>365092</v>
      </c>
      <c r="B1518" s="285" t="s">
        <v>5897</v>
      </c>
      <c r="C1518" s="285" t="s">
        <v>5898</v>
      </c>
      <c r="D1518" s="285" t="s">
        <v>5899</v>
      </c>
      <c r="E1518" s="285" t="s">
        <v>5900</v>
      </c>
    </row>
    <row r="1519" spans="1:5" x14ac:dyDescent="0.2">
      <c r="A1519" s="284">
        <v>365094</v>
      </c>
      <c r="B1519" s="285" t="s">
        <v>5901</v>
      </c>
      <c r="C1519" s="285" t="s">
        <v>4757</v>
      </c>
      <c r="D1519" s="285" t="s">
        <v>5902</v>
      </c>
      <c r="E1519" s="285" t="s">
        <v>5903</v>
      </c>
    </row>
    <row r="1520" spans="1:5" x14ac:dyDescent="0.2">
      <c r="A1520" s="284">
        <v>365099</v>
      </c>
      <c r="B1520" s="285" t="s">
        <v>5904</v>
      </c>
      <c r="C1520" s="285" t="s">
        <v>5905</v>
      </c>
      <c r="D1520" s="285" t="s">
        <v>5906</v>
      </c>
      <c r="E1520" s="285" t="s">
        <v>5907</v>
      </c>
    </row>
    <row r="1521" spans="1:5" x14ac:dyDescent="0.2">
      <c r="A1521" s="284">
        <v>365111</v>
      </c>
      <c r="B1521" s="285" t="s">
        <v>5908</v>
      </c>
      <c r="C1521" s="285" t="s">
        <v>5909</v>
      </c>
      <c r="D1521" s="285" t="s">
        <v>5910</v>
      </c>
      <c r="E1521" s="285" t="s">
        <v>5911</v>
      </c>
    </row>
    <row r="1522" spans="1:5" x14ac:dyDescent="0.2">
      <c r="A1522" s="284">
        <v>365112</v>
      </c>
      <c r="B1522" s="285" t="s">
        <v>5912</v>
      </c>
      <c r="C1522" s="285" t="s">
        <v>4771</v>
      </c>
      <c r="D1522" s="285" t="s">
        <v>4772</v>
      </c>
      <c r="E1522" s="285" t="s">
        <v>5913</v>
      </c>
    </row>
    <row r="1523" spans="1:5" x14ac:dyDescent="0.2">
      <c r="A1523" s="284">
        <v>365113</v>
      </c>
      <c r="B1523" s="285" t="s">
        <v>5914</v>
      </c>
      <c r="C1523" s="285" t="s">
        <v>4778</v>
      </c>
      <c r="D1523" s="285" t="s">
        <v>5915</v>
      </c>
      <c r="E1523" s="285" t="s">
        <v>5916</v>
      </c>
    </row>
    <row r="1524" spans="1:5" x14ac:dyDescent="0.2">
      <c r="A1524" s="284">
        <v>365114</v>
      </c>
      <c r="B1524" s="285" t="s">
        <v>5917</v>
      </c>
      <c r="C1524" s="285" t="s">
        <v>4767</v>
      </c>
      <c r="D1524" s="285" t="s">
        <v>5918</v>
      </c>
      <c r="E1524" s="285" t="s">
        <v>5919</v>
      </c>
    </row>
    <row r="1525" spans="1:5" x14ac:dyDescent="0.2">
      <c r="A1525" s="284">
        <v>365115</v>
      </c>
      <c r="B1525" s="285" t="s">
        <v>5920</v>
      </c>
      <c r="C1525" s="285" t="s">
        <v>4782</v>
      </c>
      <c r="D1525" s="285" t="s">
        <v>5921</v>
      </c>
      <c r="E1525" s="285" t="s">
        <v>5922</v>
      </c>
    </row>
    <row r="1526" spans="1:5" x14ac:dyDescent="0.2">
      <c r="A1526" s="284">
        <v>365116</v>
      </c>
      <c r="B1526" s="285" t="s">
        <v>5923</v>
      </c>
      <c r="C1526" s="285" t="s">
        <v>4794</v>
      </c>
      <c r="D1526" s="285" t="s">
        <v>5924</v>
      </c>
      <c r="E1526" s="285" t="s">
        <v>5925</v>
      </c>
    </row>
    <row r="1527" spans="1:5" x14ac:dyDescent="0.2">
      <c r="A1527" s="284">
        <v>365117</v>
      </c>
      <c r="B1527" s="285" t="s">
        <v>5926</v>
      </c>
      <c r="C1527" s="285" t="s">
        <v>2463</v>
      </c>
      <c r="D1527" s="285" t="s">
        <v>4775</v>
      </c>
      <c r="E1527" s="285" t="s">
        <v>5927</v>
      </c>
    </row>
    <row r="1528" spans="1:5" x14ac:dyDescent="0.2">
      <c r="A1528" s="284">
        <v>365118</v>
      </c>
      <c r="B1528" s="285" t="s">
        <v>5928</v>
      </c>
      <c r="C1528" s="285" t="s">
        <v>2471</v>
      </c>
      <c r="D1528" s="285" t="s">
        <v>5929</v>
      </c>
      <c r="E1528" s="285" t="s">
        <v>5930</v>
      </c>
    </row>
    <row r="1529" spans="1:5" x14ac:dyDescent="0.2">
      <c r="A1529" s="284">
        <v>365119</v>
      </c>
      <c r="B1529" s="285" t="s">
        <v>5931</v>
      </c>
      <c r="C1529" s="285" t="s">
        <v>4790</v>
      </c>
      <c r="D1529" s="285" t="s">
        <v>5932</v>
      </c>
      <c r="E1529" s="285" t="s">
        <v>5933</v>
      </c>
    </row>
    <row r="1530" spans="1:5" x14ac:dyDescent="0.2">
      <c r="A1530" s="284">
        <v>365120</v>
      </c>
      <c r="B1530" s="285" t="s">
        <v>5934</v>
      </c>
      <c r="C1530" s="285" t="s">
        <v>5935</v>
      </c>
      <c r="D1530" s="285" t="s">
        <v>5936</v>
      </c>
      <c r="E1530" s="285" t="s">
        <v>5937</v>
      </c>
    </row>
    <row r="1531" spans="1:5" x14ac:dyDescent="0.2">
      <c r="A1531" s="284">
        <v>365131</v>
      </c>
      <c r="B1531" s="285" t="s">
        <v>5938</v>
      </c>
      <c r="C1531" s="285" t="s">
        <v>4801</v>
      </c>
      <c r="D1531" s="285" t="s">
        <v>5939</v>
      </c>
      <c r="E1531" s="285" t="s">
        <v>5940</v>
      </c>
    </row>
    <row r="1532" spans="1:5" x14ac:dyDescent="0.2">
      <c r="A1532" s="284">
        <v>365132</v>
      </c>
      <c r="B1532" s="285" t="s">
        <v>5941</v>
      </c>
      <c r="C1532" s="285" t="s">
        <v>2478</v>
      </c>
      <c r="D1532" s="285" t="s">
        <v>5942</v>
      </c>
      <c r="E1532" s="285" t="s">
        <v>5943</v>
      </c>
    </row>
    <row r="1533" spans="1:5" x14ac:dyDescent="0.2">
      <c r="A1533" s="284">
        <v>365141</v>
      </c>
      <c r="B1533" s="285" t="s">
        <v>5944</v>
      </c>
      <c r="C1533" s="285" t="s">
        <v>1181</v>
      </c>
      <c r="D1533" s="285" t="s">
        <v>5945</v>
      </c>
      <c r="E1533" s="285" t="s">
        <v>5946</v>
      </c>
    </row>
    <row r="1534" spans="1:5" x14ac:dyDescent="0.2">
      <c r="A1534" s="284">
        <v>365181</v>
      </c>
      <c r="B1534" s="285" t="s">
        <v>5947</v>
      </c>
      <c r="C1534" s="285" t="s">
        <v>4877</v>
      </c>
      <c r="D1534" s="285" t="s">
        <v>5948</v>
      </c>
      <c r="E1534" s="285" t="s">
        <v>5949</v>
      </c>
    </row>
    <row r="1535" spans="1:5" x14ac:dyDescent="0.2">
      <c r="A1535" s="284">
        <v>365182</v>
      </c>
      <c r="B1535" s="285" t="s">
        <v>5950</v>
      </c>
      <c r="C1535" s="285" t="s">
        <v>4873</v>
      </c>
      <c r="D1535" s="285" t="s">
        <v>5951</v>
      </c>
      <c r="E1535" s="285" t="s">
        <v>5952</v>
      </c>
    </row>
    <row r="1536" spans="1:5" x14ac:dyDescent="0.2">
      <c r="A1536" s="284">
        <v>365183</v>
      </c>
      <c r="B1536" s="285" t="s">
        <v>5953</v>
      </c>
      <c r="C1536" s="285" t="s">
        <v>5954</v>
      </c>
      <c r="D1536" s="285" t="s">
        <v>5955</v>
      </c>
      <c r="E1536" s="285" t="s">
        <v>5956</v>
      </c>
    </row>
    <row r="1537" spans="1:5" x14ac:dyDescent="0.2">
      <c r="A1537" s="284">
        <v>365192</v>
      </c>
      <c r="B1537" s="285" t="s">
        <v>5957</v>
      </c>
      <c r="C1537" s="285" t="s">
        <v>4869</v>
      </c>
      <c r="D1537" s="285" t="s">
        <v>5958</v>
      </c>
      <c r="E1537" s="285" t="s">
        <v>5959</v>
      </c>
    </row>
    <row r="1538" spans="1:5" x14ac:dyDescent="0.2">
      <c r="A1538" s="284">
        <v>365193</v>
      </c>
      <c r="B1538" s="285" t="s">
        <v>5960</v>
      </c>
      <c r="C1538" s="285" t="s">
        <v>4865</v>
      </c>
      <c r="D1538" s="285" t="s">
        <v>5961</v>
      </c>
      <c r="E1538" s="285" t="s">
        <v>5962</v>
      </c>
    </row>
    <row r="1539" spans="1:5" x14ac:dyDescent="0.2">
      <c r="A1539" s="284">
        <v>365194</v>
      </c>
      <c r="B1539" s="285" t="s">
        <v>5963</v>
      </c>
      <c r="C1539" s="285" t="s">
        <v>4861</v>
      </c>
      <c r="D1539" s="285" t="s">
        <v>5964</v>
      </c>
      <c r="E1539" s="285" t="s">
        <v>5965</v>
      </c>
    </row>
    <row r="1540" spans="1:5" x14ac:dyDescent="0.2">
      <c r="A1540" s="284">
        <v>365195</v>
      </c>
      <c r="B1540" s="285" t="s">
        <v>5966</v>
      </c>
      <c r="C1540" s="285" t="s">
        <v>5967</v>
      </c>
      <c r="D1540" s="285" t="s">
        <v>5968</v>
      </c>
      <c r="E1540" s="285" t="s">
        <v>5969</v>
      </c>
    </row>
    <row r="1541" spans="1:5" x14ac:dyDescent="0.2">
      <c r="A1541" s="284">
        <v>365222</v>
      </c>
      <c r="B1541" s="285" t="s">
        <v>5970</v>
      </c>
      <c r="C1541" s="285" t="s">
        <v>5971</v>
      </c>
      <c r="D1541" s="285" t="s">
        <v>5972</v>
      </c>
      <c r="E1541" s="285" t="s">
        <v>5973</v>
      </c>
    </row>
    <row r="1542" spans="1:5" x14ac:dyDescent="0.2">
      <c r="A1542" s="284">
        <v>365227</v>
      </c>
      <c r="B1542" s="285" t="s">
        <v>5974</v>
      </c>
      <c r="C1542" s="285" t="s">
        <v>4917</v>
      </c>
      <c r="D1542" s="285" t="s">
        <v>5975</v>
      </c>
      <c r="E1542" s="285" t="s">
        <v>5976</v>
      </c>
    </row>
    <row r="1543" spans="1:5" x14ac:dyDescent="0.2">
      <c r="A1543" s="284">
        <v>365228</v>
      </c>
      <c r="B1543" s="285" t="s">
        <v>5977</v>
      </c>
      <c r="C1543" s="285" t="s">
        <v>4913</v>
      </c>
      <c r="D1543" s="285" t="s">
        <v>5978</v>
      </c>
      <c r="E1543" s="285" t="s">
        <v>5979</v>
      </c>
    </row>
    <row r="1544" spans="1:5" x14ac:dyDescent="0.2">
      <c r="A1544" s="284">
        <v>365232</v>
      </c>
      <c r="B1544" s="285" t="s">
        <v>5980</v>
      </c>
      <c r="C1544" s="285" t="s">
        <v>4925</v>
      </c>
      <c r="D1544" s="285" t="s">
        <v>5981</v>
      </c>
      <c r="E1544" s="285" t="s">
        <v>5982</v>
      </c>
    </row>
    <row r="1545" spans="1:5" x14ac:dyDescent="0.2">
      <c r="A1545" s="284">
        <v>365239</v>
      </c>
      <c r="B1545" s="285" t="s">
        <v>5983</v>
      </c>
      <c r="C1545" s="285" t="s">
        <v>5984</v>
      </c>
      <c r="D1545" s="285" t="s">
        <v>5985</v>
      </c>
      <c r="E1545" s="285" t="s">
        <v>5986</v>
      </c>
    </row>
    <row r="1546" spans="1:5" x14ac:dyDescent="0.2">
      <c r="A1546" s="284">
        <v>365240</v>
      </c>
      <c r="B1546" s="285" t="s">
        <v>5987</v>
      </c>
      <c r="C1546" s="285" t="s">
        <v>5988</v>
      </c>
      <c r="D1546" s="285" t="s">
        <v>5989</v>
      </c>
      <c r="E1546" s="285" t="s">
        <v>5990</v>
      </c>
    </row>
    <row r="1547" spans="1:5" x14ac:dyDescent="0.2">
      <c r="A1547" s="284">
        <v>365241</v>
      </c>
      <c r="B1547" s="285" t="s">
        <v>5991</v>
      </c>
      <c r="C1547" s="285" t="s">
        <v>5992</v>
      </c>
      <c r="D1547" s="285" t="s">
        <v>5993</v>
      </c>
      <c r="E1547" s="285" t="s">
        <v>5994</v>
      </c>
    </row>
    <row r="1548" spans="1:5" x14ac:dyDescent="0.2">
      <c r="A1548" s="284">
        <v>365243</v>
      </c>
      <c r="B1548" s="285" t="s">
        <v>5995</v>
      </c>
      <c r="C1548" s="285" t="s">
        <v>5996</v>
      </c>
      <c r="D1548" s="285" t="s">
        <v>5997</v>
      </c>
      <c r="E1548" s="285" t="s">
        <v>5998</v>
      </c>
    </row>
    <row r="1549" spans="1:5" x14ac:dyDescent="0.2">
      <c r="A1549" s="284">
        <v>365244</v>
      </c>
      <c r="B1549" s="285" t="s">
        <v>5999</v>
      </c>
      <c r="C1549" s="285" t="s">
        <v>4885</v>
      </c>
      <c r="D1549" s="285" t="s">
        <v>6000</v>
      </c>
      <c r="E1549" s="285" t="s">
        <v>6001</v>
      </c>
    </row>
    <row r="1550" spans="1:5" x14ac:dyDescent="0.2">
      <c r="A1550" s="284">
        <v>365245</v>
      </c>
      <c r="B1550" s="285" t="s">
        <v>6002</v>
      </c>
      <c r="C1550" s="285" t="s">
        <v>4897</v>
      </c>
      <c r="D1550" s="285" t="s">
        <v>6003</v>
      </c>
      <c r="E1550" s="285" t="s">
        <v>6004</v>
      </c>
    </row>
    <row r="1551" spans="1:5" x14ac:dyDescent="0.2">
      <c r="A1551" s="284">
        <v>365257</v>
      </c>
      <c r="B1551" s="285" t="s">
        <v>6005</v>
      </c>
      <c r="C1551" s="285" t="s">
        <v>6006</v>
      </c>
      <c r="D1551" s="285" t="s">
        <v>6007</v>
      </c>
      <c r="E1551" s="285" t="s">
        <v>6008</v>
      </c>
    </row>
    <row r="1552" spans="1:5" x14ac:dyDescent="0.2">
      <c r="A1552" s="284">
        <v>365324</v>
      </c>
      <c r="B1552" s="285" t="s">
        <v>6009</v>
      </c>
      <c r="C1552" s="285" t="s">
        <v>6010</v>
      </c>
      <c r="D1552" s="285" t="s">
        <v>6011</v>
      </c>
      <c r="E1552" s="285" t="s">
        <v>6012</v>
      </c>
    </row>
    <row r="1553" spans="1:5" x14ac:dyDescent="0.2">
      <c r="A1553" s="284">
        <v>365329</v>
      </c>
      <c r="B1553" s="285" t="s">
        <v>6013</v>
      </c>
      <c r="C1553" s="285" t="s">
        <v>6014</v>
      </c>
      <c r="D1553" s="285" t="s">
        <v>6015</v>
      </c>
      <c r="E1553" s="285" t="s">
        <v>6016</v>
      </c>
    </row>
    <row r="1554" spans="1:5" x14ac:dyDescent="0.2">
      <c r="A1554" s="284">
        <v>365341</v>
      </c>
      <c r="B1554" s="285" t="s">
        <v>6017</v>
      </c>
      <c r="C1554" s="285" t="s">
        <v>2568</v>
      </c>
      <c r="D1554" s="285" t="s">
        <v>6018</v>
      </c>
      <c r="E1554" s="285" t="s">
        <v>6019</v>
      </c>
    </row>
    <row r="1555" spans="1:5" x14ac:dyDescent="0.2">
      <c r="A1555" s="284">
        <v>365373</v>
      </c>
      <c r="B1555" s="285" t="s">
        <v>6020</v>
      </c>
      <c r="C1555" s="285" t="s">
        <v>2572</v>
      </c>
      <c r="D1555" s="285" t="s">
        <v>6021</v>
      </c>
      <c r="E1555" s="285" t="s">
        <v>6022</v>
      </c>
    </row>
    <row r="1556" spans="1:5" x14ac:dyDescent="0.2">
      <c r="A1556" s="284">
        <v>365378</v>
      </c>
      <c r="B1556" s="285" t="s">
        <v>6023</v>
      </c>
      <c r="C1556" s="285" t="s">
        <v>2576</v>
      </c>
      <c r="D1556" s="285" t="s">
        <v>6024</v>
      </c>
      <c r="E1556" s="285" t="s">
        <v>6025</v>
      </c>
    </row>
    <row r="1557" spans="1:5" x14ac:dyDescent="0.2">
      <c r="A1557" s="284">
        <v>365403</v>
      </c>
      <c r="B1557" s="285" t="s">
        <v>6026</v>
      </c>
      <c r="C1557" s="285" t="s">
        <v>6027</v>
      </c>
      <c r="D1557" s="285" t="s">
        <v>6028</v>
      </c>
      <c r="E1557" s="285" t="s">
        <v>6029</v>
      </c>
    </row>
    <row r="1558" spans="1:5" x14ac:dyDescent="0.2">
      <c r="A1558" s="284">
        <v>365404</v>
      </c>
      <c r="B1558" s="285" t="s">
        <v>6030</v>
      </c>
      <c r="C1558" s="285" t="s">
        <v>2497</v>
      </c>
      <c r="D1558" s="285" t="s">
        <v>6031</v>
      </c>
      <c r="E1558" s="285" t="s">
        <v>6032</v>
      </c>
    </row>
    <row r="1559" spans="1:5" x14ac:dyDescent="0.2">
      <c r="A1559" s="284">
        <v>365900</v>
      </c>
      <c r="B1559" s="285" t="s">
        <v>6033</v>
      </c>
      <c r="C1559" s="285" t="s">
        <v>6034</v>
      </c>
      <c r="D1559" s="285" t="s">
        <v>6035</v>
      </c>
      <c r="E1559" s="285" t="s">
        <v>6036</v>
      </c>
    </row>
    <row r="1560" spans="1:5" x14ac:dyDescent="0.2">
      <c r="A1560" s="284">
        <v>366001</v>
      </c>
      <c r="B1560" s="285" t="s">
        <v>6037</v>
      </c>
      <c r="C1560" s="285" t="s">
        <v>513</v>
      </c>
      <c r="D1560" s="285" t="s">
        <v>6038</v>
      </c>
      <c r="E1560" s="285" t="s">
        <v>6039</v>
      </c>
    </row>
    <row r="1561" spans="1:5" x14ac:dyDescent="0.2">
      <c r="A1561" s="284">
        <v>366004</v>
      </c>
      <c r="B1561" s="285" t="s">
        <v>6040</v>
      </c>
      <c r="C1561" s="285" t="s">
        <v>6041</v>
      </c>
      <c r="D1561" s="285" t="s">
        <v>6042</v>
      </c>
      <c r="E1561" s="285" t="s">
        <v>6043</v>
      </c>
    </row>
    <row r="1562" spans="1:5" x14ac:dyDescent="0.2">
      <c r="A1562" s="284">
        <v>366013</v>
      </c>
      <c r="B1562" s="285" t="s">
        <v>6044</v>
      </c>
      <c r="C1562" s="285" t="s">
        <v>2591</v>
      </c>
      <c r="D1562" s="285" t="s">
        <v>5021</v>
      </c>
      <c r="E1562" s="285" t="s">
        <v>6045</v>
      </c>
    </row>
    <row r="1563" spans="1:5" x14ac:dyDescent="0.2">
      <c r="A1563" s="284">
        <v>366014</v>
      </c>
      <c r="B1563" s="285" t="s">
        <v>6046</v>
      </c>
      <c r="C1563" s="285" t="s">
        <v>2595</v>
      </c>
      <c r="D1563" s="285" t="s">
        <v>6047</v>
      </c>
      <c r="E1563" s="285" t="s">
        <v>6048</v>
      </c>
    </row>
    <row r="1564" spans="1:5" x14ac:dyDescent="0.2">
      <c r="A1564" s="284">
        <v>366022</v>
      </c>
      <c r="B1564" s="285" t="s">
        <v>6049</v>
      </c>
      <c r="C1564" s="285" t="s">
        <v>6050</v>
      </c>
      <c r="D1564" s="285" t="s">
        <v>6051</v>
      </c>
      <c r="E1564" s="285" t="s">
        <v>6052</v>
      </c>
    </row>
    <row r="1565" spans="1:5" x14ac:dyDescent="0.2">
      <c r="A1565" s="284">
        <v>366091</v>
      </c>
      <c r="B1565" s="285" t="s">
        <v>6053</v>
      </c>
      <c r="C1565" s="285" t="s">
        <v>6054</v>
      </c>
      <c r="D1565" s="285" t="s">
        <v>6055</v>
      </c>
      <c r="E1565" s="285" t="s">
        <v>6056</v>
      </c>
    </row>
    <row r="1566" spans="1:5" x14ac:dyDescent="0.2">
      <c r="A1566" s="284">
        <v>366097</v>
      </c>
      <c r="B1566" s="285" t="s">
        <v>6057</v>
      </c>
      <c r="C1566" s="285" t="s">
        <v>5089</v>
      </c>
      <c r="D1566" s="285" t="s">
        <v>6058</v>
      </c>
      <c r="E1566" s="285" t="s">
        <v>6059</v>
      </c>
    </row>
    <row r="1567" spans="1:5" x14ac:dyDescent="0.2">
      <c r="A1567" s="284">
        <v>366099</v>
      </c>
      <c r="B1567" s="285" t="s">
        <v>6060</v>
      </c>
      <c r="C1567" s="285" t="s">
        <v>5093</v>
      </c>
      <c r="D1567" s="285" t="s">
        <v>6061</v>
      </c>
      <c r="E1567" s="285" t="s">
        <v>6062</v>
      </c>
    </row>
    <row r="1568" spans="1:5" x14ac:dyDescent="0.2">
      <c r="A1568" s="284">
        <v>366172</v>
      </c>
      <c r="B1568" s="285" t="s">
        <v>6063</v>
      </c>
      <c r="C1568" s="285" t="s">
        <v>2638</v>
      </c>
      <c r="D1568" s="285" t="s">
        <v>6064</v>
      </c>
      <c r="E1568" s="285" t="s">
        <v>6065</v>
      </c>
    </row>
    <row r="1569" spans="1:5" x14ac:dyDescent="0.2">
      <c r="A1569" s="284">
        <v>366173</v>
      </c>
      <c r="B1569" s="285" t="s">
        <v>6066</v>
      </c>
      <c r="C1569" s="285" t="s">
        <v>6067</v>
      </c>
      <c r="D1569" s="285" t="s">
        <v>6068</v>
      </c>
      <c r="E1569" s="285" t="s">
        <v>6069</v>
      </c>
    </row>
    <row r="1570" spans="1:5" x14ac:dyDescent="0.2">
      <c r="A1570" s="284">
        <v>366174</v>
      </c>
      <c r="B1570" s="285" t="s">
        <v>6070</v>
      </c>
      <c r="C1570" s="285" t="s">
        <v>5110</v>
      </c>
      <c r="D1570" s="285" t="s">
        <v>6071</v>
      </c>
      <c r="E1570" s="285" t="s">
        <v>6072</v>
      </c>
    </row>
    <row r="1571" spans="1:5" x14ac:dyDescent="0.2">
      <c r="A1571" s="284">
        <v>366223</v>
      </c>
      <c r="B1571" s="285" t="s">
        <v>6073</v>
      </c>
      <c r="C1571" s="285" t="s">
        <v>5157</v>
      </c>
      <c r="D1571" s="285" t="s">
        <v>6074</v>
      </c>
      <c r="E1571" s="285" t="s">
        <v>6075</v>
      </c>
    </row>
    <row r="1572" spans="1:5" x14ac:dyDescent="0.2">
      <c r="A1572" s="284">
        <v>366224</v>
      </c>
      <c r="B1572" s="285" t="s">
        <v>6076</v>
      </c>
      <c r="C1572" s="285" t="s">
        <v>5161</v>
      </c>
      <c r="D1572" s="285" t="s">
        <v>6077</v>
      </c>
      <c r="E1572" s="285" t="s">
        <v>6078</v>
      </c>
    </row>
    <row r="1573" spans="1:5" x14ac:dyDescent="0.2">
      <c r="A1573" s="284">
        <v>366225</v>
      </c>
      <c r="B1573" s="285" t="s">
        <v>6079</v>
      </c>
      <c r="C1573" s="285" t="s">
        <v>6080</v>
      </c>
      <c r="D1573" s="285" t="s">
        <v>6081</v>
      </c>
      <c r="E1573" s="285" t="s">
        <v>6082</v>
      </c>
    </row>
    <row r="1574" spans="1:5" x14ac:dyDescent="0.2">
      <c r="A1574" s="284">
        <v>366226</v>
      </c>
      <c r="B1574" s="285" t="s">
        <v>6083</v>
      </c>
      <c r="C1574" s="285" t="s">
        <v>5137</v>
      </c>
      <c r="D1574" s="285" t="s">
        <v>6084</v>
      </c>
      <c r="E1574" s="285" t="s">
        <v>6085</v>
      </c>
    </row>
    <row r="1575" spans="1:5" x14ac:dyDescent="0.2">
      <c r="A1575" s="284">
        <v>366227</v>
      </c>
      <c r="B1575" s="285" t="s">
        <v>6086</v>
      </c>
      <c r="C1575" s="285" t="s">
        <v>5133</v>
      </c>
      <c r="D1575" s="285" t="s">
        <v>6087</v>
      </c>
      <c r="E1575" s="285" t="s">
        <v>6088</v>
      </c>
    </row>
    <row r="1576" spans="1:5" x14ac:dyDescent="0.2">
      <c r="A1576" s="284">
        <v>366228</v>
      </c>
      <c r="B1576" s="285" t="s">
        <v>6089</v>
      </c>
      <c r="C1576" s="285" t="s">
        <v>6090</v>
      </c>
      <c r="D1576" s="285" t="s">
        <v>6091</v>
      </c>
      <c r="E1576" s="285" t="s">
        <v>6092</v>
      </c>
    </row>
    <row r="1577" spans="1:5" x14ac:dyDescent="0.2">
      <c r="A1577" s="284">
        <v>366229</v>
      </c>
      <c r="B1577" s="285" t="s">
        <v>6093</v>
      </c>
      <c r="C1577" s="285" t="s">
        <v>2650</v>
      </c>
      <c r="D1577" s="285" t="s">
        <v>6094</v>
      </c>
      <c r="E1577" s="285" t="s">
        <v>6095</v>
      </c>
    </row>
    <row r="1578" spans="1:5" x14ac:dyDescent="0.2">
      <c r="A1578" s="284">
        <v>366251</v>
      </c>
      <c r="B1578" s="285" t="s">
        <v>6096</v>
      </c>
      <c r="C1578" s="285" t="s">
        <v>6097</v>
      </c>
      <c r="D1578" s="285" t="s">
        <v>6098</v>
      </c>
      <c r="E1578" s="285" t="s">
        <v>6099</v>
      </c>
    </row>
    <row r="1579" spans="1:5" x14ac:dyDescent="0.2">
      <c r="A1579" s="284">
        <v>366252</v>
      </c>
      <c r="B1579" s="285" t="s">
        <v>6100</v>
      </c>
      <c r="C1579" s="285" t="s">
        <v>1454</v>
      </c>
      <c r="D1579" s="285" t="s">
        <v>6101</v>
      </c>
      <c r="E1579" s="285" t="s">
        <v>6102</v>
      </c>
    </row>
    <row r="1580" spans="1:5" x14ac:dyDescent="0.2">
      <c r="A1580" s="284">
        <v>366253</v>
      </c>
      <c r="B1580" s="285" t="s">
        <v>6103</v>
      </c>
      <c r="C1580" s="285" t="s">
        <v>5173</v>
      </c>
      <c r="D1580" s="285" t="s">
        <v>6104</v>
      </c>
      <c r="E1580" s="285" t="s">
        <v>6105</v>
      </c>
    </row>
    <row r="1581" spans="1:5" x14ac:dyDescent="0.2">
      <c r="A1581" s="284">
        <v>366261</v>
      </c>
      <c r="B1581" s="285" t="s">
        <v>6106</v>
      </c>
      <c r="C1581" s="285" t="s">
        <v>5192</v>
      </c>
      <c r="D1581" s="285" t="s">
        <v>6107</v>
      </c>
      <c r="E1581" s="285" t="s">
        <v>6108</v>
      </c>
    </row>
    <row r="1582" spans="1:5" x14ac:dyDescent="0.2">
      <c r="A1582" s="284">
        <v>366262</v>
      </c>
      <c r="B1582" s="285" t="s">
        <v>6109</v>
      </c>
      <c r="C1582" s="285" t="s">
        <v>5189</v>
      </c>
      <c r="D1582" s="285" t="s">
        <v>6110</v>
      </c>
      <c r="E1582" s="285" t="s">
        <v>6111</v>
      </c>
    </row>
    <row r="1583" spans="1:5" x14ac:dyDescent="0.2">
      <c r="A1583" s="284">
        <v>366272</v>
      </c>
      <c r="B1583" s="285" t="s">
        <v>6112</v>
      </c>
      <c r="C1583" s="285" t="s">
        <v>5196</v>
      </c>
      <c r="D1583" s="285" t="s">
        <v>6113</v>
      </c>
      <c r="E1583" s="285" t="s">
        <v>6114</v>
      </c>
    </row>
    <row r="1584" spans="1:5" x14ac:dyDescent="0.2">
      <c r="A1584" s="284">
        <v>366273</v>
      </c>
      <c r="B1584" s="285" t="s">
        <v>6115</v>
      </c>
      <c r="C1584" s="285" t="s">
        <v>6116</v>
      </c>
      <c r="D1584" s="285" t="s">
        <v>6117</v>
      </c>
      <c r="E1584" s="285" t="s">
        <v>6118</v>
      </c>
    </row>
    <row r="1585" spans="1:5" x14ac:dyDescent="0.2">
      <c r="A1585" s="284">
        <v>367001</v>
      </c>
      <c r="B1585" s="285" t="s">
        <v>6119</v>
      </c>
      <c r="C1585" s="285" t="s">
        <v>5203</v>
      </c>
      <c r="D1585" s="285" t="s">
        <v>6120</v>
      </c>
      <c r="E1585" s="285" t="s">
        <v>6121</v>
      </c>
    </row>
    <row r="1586" spans="1:5" x14ac:dyDescent="0.2">
      <c r="A1586" s="284">
        <v>367006</v>
      </c>
      <c r="B1586" s="285" t="s">
        <v>6122</v>
      </c>
      <c r="C1586" s="285" t="s">
        <v>6123</v>
      </c>
      <c r="D1586" s="285" t="s">
        <v>6124</v>
      </c>
      <c r="E1586" s="285" t="s">
        <v>6125</v>
      </c>
    </row>
    <row r="1587" spans="1:5" x14ac:dyDescent="0.2">
      <c r="A1587" s="284">
        <v>369201</v>
      </c>
      <c r="B1587" s="285" t="s">
        <v>6126</v>
      </c>
      <c r="C1587" s="285" t="s">
        <v>6127</v>
      </c>
      <c r="D1587" s="285" t="s">
        <v>6128</v>
      </c>
      <c r="E1587" s="285" t="s">
        <v>6129</v>
      </c>
    </row>
    <row r="1588" spans="1:5" x14ac:dyDescent="0.2">
      <c r="A1588" s="284">
        <v>369202</v>
      </c>
      <c r="B1588" s="285" t="s">
        <v>6130</v>
      </c>
      <c r="C1588" s="285" t="s">
        <v>6131</v>
      </c>
      <c r="D1588" s="285" t="s">
        <v>6132</v>
      </c>
      <c r="E1588" s="285" t="s">
        <v>6133</v>
      </c>
    </row>
    <row r="1589" spans="1:5" x14ac:dyDescent="0.2">
      <c r="A1589" s="284">
        <v>369203</v>
      </c>
      <c r="B1589" s="285" t="s">
        <v>6134</v>
      </c>
      <c r="C1589" s="285" t="s">
        <v>6131</v>
      </c>
      <c r="D1589" s="285" t="s">
        <v>6135</v>
      </c>
      <c r="E1589" s="285" t="s">
        <v>6136</v>
      </c>
    </row>
    <row r="1590" spans="1:5" x14ac:dyDescent="0.2">
      <c r="A1590" s="284">
        <v>369204</v>
      </c>
      <c r="B1590" s="285" t="s">
        <v>6137</v>
      </c>
      <c r="C1590" s="285" t="s">
        <v>6138</v>
      </c>
      <c r="D1590" s="285" t="s">
        <v>6139</v>
      </c>
      <c r="E1590" s="285" t="s">
        <v>6140</v>
      </c>
    </row>
    <row r="1591" spans="1:5" x14ac:dyDescent="0.2">
      <c r="A1591" s="284">
        <v>369205</v>
      </c>
      <c r="B1591" s="285" t="s">
        <v>6141</v>
      </c>
      <c r="C1591" s="285" t="s">
        <v>6142</v>
      </c>
      <c r="D1591" s="285" t="s">
        <v>6143</v>
      </c>
      <c r="E1591" s="285" t="s">
        <v>6144</v>
      </c>
    </row>
    <row r="1592" spans="1:5" x14ac:dyDescent="0.2">
      <c r="A1592" s="284">
        <v>369206</v>
      </c>
      <c r="B1592" s="285" t="s">
        <v>6145</v>
      </c>
      <c r="C1592" s="285" t="s">
        <v>6127</v>
      </c>
      <c r="D1592" s="285" t="s">
        <v>6146</v>
      </c>
      <c r="E1592" s="285" t="s">
        <v>6147</v>
      </c>
    </row>
    <row r="1593" spans="1:5" x14ac:dyDescent="0.2">
      <c r="A1593" s="284">
        <v>369301</v>
      </c>
      <c r="B1593" s="285" t="s">
        <v>6148</v>
      </c>
      <c r="C1593" s="285" t="s">
        <v>6149</v>
      </c>
      <c r="D1593" s="285" t="s">
        <v>6150</v>
      </c>
      <c r="E1593" s="285" t="s">
        <v>6151</v>
      </c>
    </row>
    <row r="1594" spans="1:5" x14ac:dyDescent="0.2">
      <c r="A1594" s="284">
        <v>369302</v>
      </c>
      <c r="B1594" s="285" t="s">
        <v>6152</v>
      </c>
      <c r="C1594" s="285" t="s">
        <v>6153</v>
      </c>
      <c r="D1594" s="285" t="s">
        <v>6154</v>
      </c>
      <c r="E1594" s="285" t="s">
        <v>6155</v>
      </c>
    </row>
    <row r="1595" spans="1:5" x14ac:dyDescent="0.2">
      <c r="A1595" s="284">
        <v>369401</v>
      </c>
      <c r="B1595" s="285" t="s">
        <v>6156</v>
      </c>
      <c r="C1595" s="285" t="s">
        <v>6157</v>
      </c>
      <c r="D1595" s="285" t="s">
        <v>6158</v>
      </c>
      <c r="E1595" s="285" t="s">
        <v>6159</v>
      </c>
    </row>
    <row r="1596" spans="1:5" x14ac:dyDescent="0.2">
      <c r="A1596" s="284">
        <v>369403</v>
      </c>
      <c r="B1596" s="285" t="s">
        <v>6160</v>
      </c>
      <c r="C1596" s="285" t="s">
        <v>6161</v>
      </c>
      <c r="D1596" s="285" t="s">
        <v>6162</v>
      </c>
      <c r="E1596" s="285" t="s">
        <v>6163</v>
      </c>
    </row>
    <row r="1597" spans="1:5" x14ac:dyDescent="0.2">
      <c r="A1597" s="284">
        <v>369404</v>
      </c>
      <c r="B1597" s="285" t="s">
        <v>6164</v>
      </c>
      <c r="C1597" s="285" t="s">
        <v>6165</v>
      </c>
      <c r="D1597" s="285" t="s">
        <v>6166</v>
      </c>
      <c r="E1597" s="285" t="s">
        <v>6167</v>
      </c>
    </row>
    <row r="1598" spans="1:5" x14ac:dyDescent="0.2">
      <c r="A1598" s="284">
        <v>369405</v>
      </c>
      <c r="B1598" s="285" t="s">
        <v>6168</v>
      </c>
      <c r="C1598" s="285" t="s">
        <v>6169</v>
      </c>
      <c r="D1598" s="285" t="s">
        <v>6170</v>
      </c>
      <c r="E1598" s="285" t="s">
        <v>6171</v>
      </c>
    </row>
    <row r="1599" spans="1:5" x14ac:dyDescent="0.2">
      <c r="A1599" s="284">
        <v>369406</v>
      </c>
      <c r="B1599" s="285" t="s">
        <v>22552</v>
      </c>
      <c r="C1599" s="285" t="s">
        <v>22553</v>
      </c>
      <c r="D1599" s="285" t="s">
        <v>22554</v>
      </c>
      <c r="E1599" s="285" t="s">
        <v>22555</v>
      </c>
    </row>
    <row r="1600" spans="1:5" x14ac:dyDescent="0.2">
      <c r="A1600" s="284">
        <v>369501</v>
      </c>
      <c r="B1600" s="285" t="s">
        <v>6172</v>
      </c>
      <c r="C1600" s="285" t="s">
        <v>6173</v>
      </c>
      <c r="D1600" s="285" t="s">
        <v>6174</v>
      </c>
      <c r="E1600" s="285" t="s">
        <v>6175</v>
      </c>
    </row>
    <row r="1601" spans="1:5" x14ac:dyDescent="0.2">
      <c r="A1601" s="284">
        <v>369502</v>
      </c>
      <c r="B1601" s="285" t="s">
        <v>6176</v>
      </c>
      <c r="C1601" s="285" t="s">
        <v>6177</v>
      </c>
      <c r="D1601" s="285" t="s">
        <v>6178</v>
      </c>
      <c r="E1601" s="285" t="s">
        <v>6179</v>
      </c>
    </row>
    <row r="1602" spans="1:5" x14ac:dyDescent="0.2">
      <c r="A1602" s="284">
        <v>369503</v>
      </c>
      <c r="B1602" s="285" t="s">
        <v>6180</v>
      </c>
      <c r="C1602" s="285" t="s">
        <v>6181</v>
      </c>
      <c r="D1602" s="285" t="s">
        <v>6182</v>
      </c>
      <c r="E1602" s="285" t="s">
        <v>6183</v>
      </c>
    </row>
    <row r="1603" spans="1:5" x14ac:dyDescent="0.2">
      <c r="A1603" s="284">
        <v>369505</v>
      </c>
      <c r="B1603" s="285" t="s">
        <v>6184</v>
      </c>
      <c r="C1603" s="285" t="s">
        <v>6185</v>
      </c>
      <c r="D1603" s="285" t="s">
        <v>6186</v>
      </c>
      <c r="E1603" s="285" t="s">
        <v>6187</v>
      </c>
    </row>
    <row r="1604" spans="1:5" x14ac:dyDescent="0.2">
      <c r="A1604" s="284">
        <v>369506</v>
      </c>
      <c r="B1604" s="285" t="s">
        <v>6188</v>
      </c>
      <c r="C1604" s="285" t="s">
        <v>6185</v>
      </c>
      <c r="D1604" s="285" t="s">
        <v>6186</v>
      </c>
      <c r="E1604" s="285" t="s">
        <v>6187</v>
      </c>
    </row>
    <row r="1605" spans="1:5" x14ac:dyDescent="0.2">
      <c r="A1605" s="284">
        <v>369507</v>
      </c>
      <c r="B1605" s="285" t="s">
        <v>6189</v>
      </c>
      <c r="C1605" s="285" t="s">
        <v>6190</v>
      </c>
      <c r="D1605" s="285" t="s">
        <v>6191</v>
      </c>
      <c r="E1605" s="285" t="s">
        <v>6192</v>
      </c>
    </row>
    <row r="1606" spans="1:5" x14ac:dyDescent="0.2">
      <c r="A1606" s="284">
        <v>369508</v>
      </c>
      <c r="B1606" s="285" t="s">
        <v>6193</v>
      </c>
      <c r="C1606" s="285" t="s">
        <v>562</v>
      </c>
      <c r="D1606" s="285" t="s">
        <v>6194</v>
      </c>
      <c r="E1606" s="285" t="s">
        <v>6195</v>
      </c>
    </row>
    <row r="1607" spans="1:5" x14ac:dyDescent="0.2">
      <c r="A1607" s="284">
        <v>369509</v>
      </c>
      <c r="B1607" s="285" t="s">
        <v>6196</v>
      </c>
      <c r="C1607" s="285" t="s">
        <v>6034</v>
      </c>
      <c r="D1607" s="285" t="s">
        <v>6197</v>
      </c>
      <c r="E1607" s="285" t="s">
        <v>6198</v>
      </c>
    </row>
    <row r="1608" spans="1:5" x14ac:dyDescent="0.2">
      <c r="A1608" s="284">
        <v>369510</v>
      </c>
      <c r="B1608" s="285" t="s">
        <v>6199</v>
      </c>
      <c r="C1608" s="285" t="s">
        <v>6200</v>
      </c>
      <c r="D1608" s="285" t="s">
        <v>6201</v>
      </c>
      <c r="E1608" s="285" t="s">
        <v>6202</v>
      </c>
    </row>
    <row r="1609" spans="1:5" x14ac:dyDescent="0.2">
      <c r="A1609" s="284">
        <v>369511</v>
      </c>
      <c r="B1609" s="285" t="s">
        <v>6203</v>
      </c>
      <c r="C1609" s="285" t="s">
        <v>6034</v>
      </c>
      <c r="D1609" s="285" t="s">
        <v>6204</v>
      </c>
      <c r="E1609" s="285" t="s">
        <v>6205</v>
      </c>
    </row>
    <row r="1610" spans="1:5" x14ac:dyDescent="0.2">
      <c r="A1610" s="284">
        <v>369601</v>
      </c>
      <c r="B1610" s="285" t="s">
        <v>6206</v>
      </c>
      <c r="C1610" s="285" t="s">
        <v>6207</v>
      </c>
      <c r="D1610" s="285" t="s">
        <v>6208</v>
      </c>
      <c r="E1610" s="285" t="s">
        <v>6209</v>
      </c>
    </row>
    <row r="1611" spans="1:5" x14ac:dyDescent="0.2">
      <c r="A1611" s="284">
        <v>369602</v>
      </c>
      <c r="B1611" s="285" t="s">
        <v>6210</v>
      </c>
      <c r="C1611" s="285" t="s">
        <v>6211</v>
      </c>
      <c r="D1611" s="285" t="s">
        <v>6212</v>
      </c>
      <c r="E1611" s="285" t="s">
        <v>6213</v>
      </c>
    </row>
    <row r="1612" spans="1:5" x14ac:dyDescent="0.2">
      <c r="A1612" s="284">
        <v>369603</v>
      </c>
      <c r="B1612" s="285" t="s">
        <v>6214</v>
      </c>
      <c r="C1612" s="285" t="s">
        <v>6215</v>
      </c>
      <c r="D1612" s="285" t="s">
        <v>6216</v>
      </c>
      <c r="E1612" s="285" t="s">
        <v>6217</v>
      </c>
    </row>
    <row r="1613" spans="1:5" x14ac:dyDescent="0.2">
      <c r="A1613" s="284">
        <v>369701</v>
      </c>
      <c r="B1613" s="285" t="s">
        <v>6218</v>
      </c>
      <c r="C1613" s="285" t="s">
        <v>6219</v>
      </c>
      <c r="D1613" s="285" t="s">
        <v>6220</v>
      </c>
      <c r="E1613" s="285" t="s">
        <v>6221</v>
      </c>
    </row>
    <row r="1614" spans="1:5" x14ac:dyDescent="0.2">
      <c r="A1614" s="284">
        <v>369702</v>
      </c>
      <c r="B1614" s="285" t="s">
        <v>6222</v>
      </c>
      <c r="C1614" s="285" t="s">
        <v>6219</v>
      </c>
      <c r="D1614" s="285" t="s">
        <v>6220</v>
      </c>
      <c r="E1614" s="285" t="s">
        <v>6221</v>
      </c>
    </row>
    <row r="1615" spans="1:5" x14ac:dyDescent="0.2">
      <c r="A1615" s="284">
        <v>369703</v>
      </c>
      <c r="B1615" s="285" t="s">
        <v>6223</v>
      </c>
      <c r="C1615" s="285" t="s">
        <v>6219</v>
      </c>
      <c r="D1615" s="285" t="s">
        <v>6224</v>
      </c>
      <c r="E1615" s="285" t="s">
        <v>6225</v>
      </c>
    </row>
    <row r="1616" spans="1:5" x14ac:dyDescent="0.2">
      <c r="A1616" s="284">
        <v>371501</v>
      </c>
      <c r="B1616" s="285" t="s">
        <v>6226</v>
      </c>
      <c r="C1616" s="285" t="s">
        <v>6227</v>
      </c>
      <c r="D1616" s="285" t="s">
        <v>6228</v>
      </c>
      <c r="E1616" s="285" t="s">
        <v>6229</v>
      </c>
    </row>
    <row r="1617" spans="1:5" x14ac:dyDescent="0.2">
      <c r="A1617" s="284">
        <v>372001</v>
      </c>
      <c r="B1617" s="285" t="s">
        <v>6230</v>
      </c>
      <c r="C1617" s="285" t="s">
        <v>851</v>
      </c>
      <c r="D1617" s="285" t="s">
        <v>852</v>
      </c>
      <c r="E1617" s="285" t="s">
        <v>6231</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C51"/>
  <sheetViews>
    <sheetView workbookViewId="0">
      <selection activeCell="H19" sqref="H19"/>
    </sheetView>
  </sheetViews>
  <sheetFormatPr defaultRowHeight="13.2" x14ac:dyDescent="0.2"/>
  <cols>
    <col min="2" max="2" width="25.44140625" bestFit="1" customWidth="1"/>
  </cols>
  <sheetData>
    <row r="1" spans="1:3" x14ac:dyDescent="0.2">
      <c r="A1" t="s">
        <v>6232</v>
      </c>
      <c r="B1" t="s">
        <v>6233</v>
      </c>
      <c r="C1" t="s">
        <v>6232</v>
      </c>
    </row>
    <row r="2" spans="1:3" x14ac:dyDescent="0.2">
      <c r="A2">
        <v>100</v>
      </c>
      <c r="B2" t="s">
        <v>6234</v>
      </c>
      <c r="C2">
        <v>100</v>
      </c>
    </row>
    <row r="3" spans="1:3" x14ac:dyDescent="0.2">
      <c r="A3">
        <v>500</v>
      </c>
      <c r="B3" t="s">
        <v>6235</v>
      </c>
      <c r="C3">
        <v>500</v>
      </c>
    </row>
    <row r="4" spans="1:3" x14ac:dyDescent="0.2">
      <c r="A4">
        <v>501</v>
      </c>
      <c r="B4" t="s">
        <v>516</v>
      </c>
      <c r="C4">
        <v>501</v>
      </c>
    </row>
    <row r="5" spans="1:3" x14ac:dyDescent="0.2">
      <c r="A5">
        <v>504</v>
      </c>
      <c r="B5" t="s">
        <v>6236</v>
      </c>
      <c r="C5">
        <v>504</v>
      </c>
    </row>
    <row r="6" spans="1:3" x14ac:dyDescent="0.2">
      <c r="A6">
        <v>505</v>
      </c>
      <c r="B6" t="s">
        <v>6237</v>
      </c>
      <c r="C6">
        <v>505</v>
      </c>
    </row>
    <row r="7" spans="1:3" x14ac:dyDescent="0.2">
      <c r="A7">
        <v>507</v>
      </c>
      <c r="B7" t="s">
        <v>6238</v>
      </c>
      <c r="C7">
        <v>507</v>
      </c>
    </row>
    <row r="8" spans="1:3" x14ac:dyDescent="0.2">
      <c r="A8">
        <v>508</v>
      </c>
      <c r="B8" t="s">
        <v>6239</v>
      </c>
      <c r="C8">
        <v>508</v>
      </c>
    </row>
    <row r="9" spans="1:3" x14ac:dyDescent="0.2">
      <c r="A9">
        <v>631</v>
      </c>
      <c r="B9" t="s">
        <v>6240</v>
      </c>
      <c r="C9">
        <v>631</v>
      </c>
    </row>
    <row r="10" spans="1:3" x14ac:dyDescent="0.2">
      <c r="A10">
        <v>632</v>
      </c>
      <c r="B10" t="s">
        <v>6241</v>
      </c>
      <c r="C10">
        <v>632</v>
      </c>
    </row>
    <row r="11" spans="1:3" x14ac:dyDescent="0.2">
      <c r="A11">
        <v>633</v>
      </c>
      <c r="B11" t="s">
        <v>580</v>
      </c>
      <c r="C11">
        <v>633</v>
      </c>
    </row>
    <row r="12" spans="1:3" x14ac:dyDescent="0.2">
      <c r="A12">
        <v>702</v>
      </c>
      <c r="B12" t="s">
        <v>6242</v>
      </c>
      <c r="C12">
        <v>702</v>
      </c>
    </row>
    <row r="13" spans="1:3" x14ac:dyDescent="0.2">
      <c r="A13">
        <v>703</v>
      </c>
      <c r="B13" t="s">
        <v>6243</v>
      </c>
      <c r="C13">
        <v>703</v>
      </c>
    </row>
    <row r="14" spans="1:3" x14ac:dyDescent="0.2">
      <c r="A14">
        <v>704</v>
      </c>
      <c r="B14" t="s">
        <v>6244</v>
      </c>
      <c r="C14">
        <v>704</v>
      </c>
    </row>
    <row r="15" spans="1:3" x14ac:dyDescent="0.2">
      <c r="A15">
        <v>705</v>
      </c>
      <c r="B15" t="s">
        <v>6245</v>
      </c>
      <c r="C15">
        <v>705</v>
      </c>
    </row>
    <row r="16" spans="1:3" x14ac:dyDescent="0.2">
      <c r="A16">
        <v>706</v>
      </c>
      <c r="B16" t="s">
        <v>6246</v>
      </c>
      <c r="C16">
        <v>706</v>
      </c>
    </row>
    <row r="17" spans="1:3" x14ac:dyDescent="0.2">
      <c r="A17">
        <v>707</v>
      </c>
      <c r="B17" t="s">
        <v>6247</v>
      </c>
      <c r="C17">
        <v>707</v>
      </c>
    </row>
    <row r="18" spans="1:3" x14ac:dyDescent="0.2">
      <c r="A18">
        <v>708</v>
      </c>
      <c r="B18" t="s">
        <v>6248</v>
      </c>
      <c r="C18">
        <v>708</v>
      </c>
    </row>
    <row r="19" spans="1:3" x14ac:dyDescent="0.2">
      <c r="A19">
        <v>709</v>
      </c>
      <c r="B19" t="s">
        <v>6249</v>
      </c>
      <c r="C19">
        <v>709</v>
      </c>
    </row>
    <row r="20" spans="1:3" x14ac:dyDescent="0.2">
      <c r="A20">
        <v>711</v>
      </c>
      <c r="B20" t="s">
        <v>6250</v>
      </c>
      <c r="C20">
        <v>711</v>
      </c>
    </row>
    <row r="21" spans="1:3" x14ac:dyDescent="0.2">
      <c r="A21">
        <v>712</v>
      </c>
      <c r="B21" t="s">
        <v>6251</v>
      </c>
      <c r="C21">
        <v>712</v>
      </c>
    </row>
    <row r="22" spans="1:3" x14ac:dyDescent="0.2">
      <c r="A22">
        <v>713</v>
      </c>
      <c r="B22" t="s">
        <v>6252</v>
      </c>
      <c r="C22">
        <v>713</v>
      </c>
    </row>
    <row r="23" spans="1:3" x14ac:dyDescent="0.2">
      <c r="A23">
        <v>714</v>
      </c>
      <c r="B23" t="s">
        <v>6253</v>
      </c>
      <c r="C23">
        <v>714</v>
      </c>
    </row>
    <row r="24" spans="1:3" x14ac:dyDescent="0.2">
      <c r="A24">
        <v>715</v>
      </c>
      <c r="B24" t="s">
        <v>6254</v>
      </c>
      <c r="C24">
        <v>715</v>
      </c>
    </row>
    <row r="25" spans="1:3" x14ac:dyDescent="0.2">
      <c r="A25">
        <v>716</v>
      </c>
      <c r="B25" t="s">
        <v>6255</v>
      </c>
      <c r="C25">
        <v>716</v>
      </c>
    </row>
    <row r="26" spans="1:3" x14ac:dyDescent="0.2">
      <c r="A26">
        <v>717</v>
      </c>
      <c r="B26" t="s">
        <v>6256</v>
      </c>
      <c r="C26">
        <v>717</v>
      </c>
    </row>
    <row r="27" spans="1:3" x14ac:dyDescent="0.2">
      <c r="A27">
        <v>718</v>
      </c>
      <c r="B27" t="s">
        <v>6257</v>
      </c>
      <c r="C27">
        <v>718</v>
      </c>
    </row>
    <row r="28" spans="1:3" x14ac:dyDescent="0.2">
      <c r="A28">
        <v>719</v>
      </c>
      <c r="B28" t="s">
        <v>6258</v>
      </c>
      <c r="C28">
        <v>719</v>
      </c>
    </row>
    <row r="29" spans="1:3" x14ac:dyDescent="0.2">
      <c r="A29">
        <v>720</v>
      </c>
      <c r="B29" t="s">
        <v>6259</v>
      </c>
      <c r="C29">
        <v>720</v>
      </c>
    </row>
    <row r="30" spans="1:3" x14ac:dyDescent="0.2">
      <c r="A30">
        <v>721</v>
      </c>
      <c r="B30" t="s">
        <v>6260</v>
      </c>
      <c r="C30">
        <v>721</v>
      </c>
    </row>
    <row r="31" spans="1:3" x14ac:dyDescent="0.2">
      <c r="A31">
        <v>722</v>
      </c>
      <c r="B31" t="s">
        <v>6261</v>
      </c>
      <c r="C31">
        <v>722</v>
      </c>
    </row>
    <row r="32" spans="1:3" x14ac:dyDescent="0.2">
      <c r="A32">
        <v>723</v>
      </c>
      <c r="B32" t="s">
        <v>6262</v>
      </c>
      <c r="C32">
        <v>723</v>
      </c>
    </row>
    <row r="33" spans="1:3" x14ac:dyDescent="0.2">
      <c r="A33">
        <v>724</v>
      </c>
      <c r="B33" t="s">
        <v>6263</v>
      </c>
      <c r="C33">
        <v>724</v>
      </c>
    </row>
    <row r="34" spans="1:3" x14ac:dyDescent="0.2">
      <c r="A34">
        <v>725</v>
      </c>
      <c r="B34" t="s">
        <v>6264</v>
      </c>
      <c r="C34">
        <v>725</v>
      </c>
    </row>
    <row r="35" spans="1:3" x14ac:dyDescent="0.2">
      <c r="A35">
        <v>732</v>
      </c>
      <c r="B35" t="s">
        <v>6265</v>
      </c>
      <c r="C35">
        <v>732</v>
      </c>
    </row>
    <row r="36" spans="1:3" x14ac:dyDescent="0.2">
      <c r="A36">
        <v>733</v>
      </c>
      <c r="B36" t="s">
        <v>6266</v>
      </c>
      <c r="C36">
        <v>733</v>
      </c>
    </row>
    <row r="37" spans="1:3" x14ac:dyDescent="0.2">
      <c r="A37">
        <v>734</v>
      </c>
      <c r="B37" t="s">
        <v>6267</v>
      </c>
      <c r="C37">
        <v>734</v>
      </c>
    </row>
    <row r="38" spans="1:3" x14ac:dyDescent="0.2">
      <c r="A38">
        <v>735</v>
      </c>
      <c r="B38" t="s">
        <v>6268</v>
      </c>
      <c r="C38">
        <v>735</v>
      </c>
    </row>
    <row r="39" spans="1:3" x14ac:dyDescent="0.2">
      <c r="A39">
        <v>744</v>
      </c>
      <c r="B39" t="s">
        <v>6269</v>
      </c>
      <c r="C39">
        <v>744</v>
      </c>
    </row>
    <row r="40" spans="1:3" x14ac:dyDescent="0.2">
      <c r="A40">
        <v>745</v>
      </c>
      <c r="B40" t="s">
        <v>6270</v>
      </c>
      <c r="C40">
        <v>745</v>
      </c>
    </row>
    <row r="41" spans="1:3" x14ac:dyDescent="0.2">
      <c r="A41">
        <v>750</v>
      </c>
      <c r="B41" t="s">
        <v>6271</v>
      </c>
      <c r="C41">
        <v>750</v>
      </c>
    </row>
    <row r="42" spans="1:3" x14ac:dyDescent="0.2">
      <c r="A42">
        <v>751</v>
      </c>
      <c r="B42" t="s">
        <v>6272</v>
      </c>
      <c r="C42">
        <v>751</v>
      </c>
    </row>
    <row r="43" spans="1:3" x14ac:dyDescent="0.2">
      <c r="A43">
        <v>754</v>
      </c>
      <c r="B43" t="s">
        <v>6273</v>
      </c>
      <c r="C43">
        <v>754</v>
      </c>
    </row>
    <row r="44" spans="1:3" x14ac:dyDescent="0.2">
      <c r="A44">
        <v>757</v>
      </c>
      <c r="B44" t="s">
        <v>6274</v>
      </c>
      <c r="C44">
        <v>757</v>
      </c>
    </row>
    <row r="45" spans="1:3" x14ac:dyDescent="0.2">
      <c r="A45">
        <v>760</v>
      </c>
      <c r="B45" t="s">
        <v>6275</v>
      </c>
      <c r="C45">
        <v>760</v>
      </c>
    </row>
    <row r="46" spans="1:3" x14ac:dyDescent="0.2">
      <c r="A46">
        <v>795</v>
      </c>
      <c r="B46" t="s">
        <v>6276</v>
      </c>
      <c r="C46">
        <v>795</v>
      </c>
    </row>
    <row r="47" spans="1:3" x14ac:dyDescent="0.2">
      <c r="A47">
        <v>799</v>
      </c>
      <c r="B47" t="s">
        <v>6277</v>
      </c>
      <c r="C47">
        <v>799</v>
      </c>
    </row>
    <row r="48" spans="1:3" x14ac:dyDescent="0.2">
      <c r="A48">
        <v>806</v>
      </c>
      <c r="B48" t="s">
        <v>6278</v>
      </c>
      <c r="C48">
        <v>806</v>
      </c>
    </row>
    <row r="49" spans="1:3" x14ac:dyDescent="0.2">
      <c r="A49">
        <v>807</v>
      </c>
      <c r="B49" t="s">
        <v>6279</v>
      </c>
      <c r="C49">
        <v>807</v>
      </c>
    </row>
    <row r="50" spans="1:3" x14ac:dyDescent="0.2">
      <c r="A50">
        <v>808</v>
      </c>
      <c r="B50" t="s">
        <v>6280</v>
      </c>
      <c r="C50">
        <v>808</v>
      </c>
    </row>
    <row r="51" spans="1:3" x14ac:dyDescent="0.2">
      <c r="A51">
        <v>809</v>
      </c>
      <c r="B51" t="s">
        <v>6281</v>
      </c>
      <c r="C51">
        <v>809</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使い方</vt:lpstr>
      <vt:lpstr>入力フォーム</vt:lpstr>
      <vt:lpstr>印刷シート_資格届書</vt:lpstr>
      <vt:lpstr>印刷シート_情報変更届書</vt:lpstr>
      <vt:lpstr>出力シート</vt:lpstr>
      <vt:lpstr>区分</vt:lpstr>
      <vt:lpstr>組合員種別</vt:lpstr>
      <vt:lpstr>所属所</vt:lpstr>
      <vt:lpstr>給与</vt:lpstr>
      <vt:lpstr>組合</vt:lpstr>
      <vt:lpstr>住所</vt:lpstr>
      <vt:lpstr>申告内容</vt:lpstr>
      <vt:lpstr>印刷シート_資格届書!Print_Area</vt:lpstr>
      <vt:lpstr>印刷シート_情報変更届書!Print_Area</vt:lpstr>
      <vt:lpstr>使い方!Print_Area</vt:lpstr>
      <vt:lpstr>入力フォーム!Print_Area</vt:lpstr>
      <vt:lpstr>住所</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資格担当</dc:creator>
  <cp:keywords/>
  <dc:description/>
  <cp:lastModifiedBy>藤原　紗羽</cp:lastModifiedBy>
  <cp:revision/>
  <cp:lastPrinted>2025-11-19T06:54:32Z</cp:lastPrinted>
  <dcterms:created xsi:type="dcterms:W3CDTF">2003-12-14T22:52:56Z</dcterms:created>
  <dcterms:modified xsi:type="dcterms:W3CDTF">2026-01-23T05:49:39Z</dcterms:modified>
  <cp:category/>
  <cp:contentStatus/>
</cp:coreProperties>
</file>